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8990" windowHeight="8115" firstSheet="10" activeTab="17"/>
  </bookViews>
  <sheets>
    <sheet name="04,10,16" sheetId="43" r:id="rId1"/>
    <sheet name="me05,10,16" sheetId="42" r:id="rId2"/>
    <sheet name="06,10,16" sheetId="37" r:id="rId3"/>
    <sheet name="07,10,16" sheetId="57" r:id="rId4"/>
    <sheet name="11,10,16" sheetId="36" r:id="rId5"/>
    <sheet name="me12,10,16" sheetId="44" r:id="rId6"/>
    <sheet name="13,10,16" sheetId="38" r:id="rId7"/>
    <sheet name="14,10,16" sheetId="39" r:id="rId8"/>
    <sheet name="18,10,16" sheetId="46" r:id="rId9"/>
    <sheet name="me19,10,16" sheetId="80" r:id="rId10"/>
    <sheet name="20,10,16" sheetId="82" r:id="rId11"/>
    <sheet name="21,10,16" sheetId="81" r:id="rId12"/>
    <sheet name="24,10,16" sheetId="84" r:id="rId13"/>
    <sheet name="25,10,16" sheetId="78" r:id="rId14"/>
    <sheet name="me26,10,16" sheetId="85" r:id="rId15"/>
    <sheet name="27,10,16" sheetId="83" r:id="rId16"/>
    <sheet name="28,10,16" sheetId="79" r:id="rId17"/>
    <sheet name="31,10,16" sheetId="41" r:id="rId18"/>
    <sheet name="compta" sheetId="22" r:id="rId19"/>
  </sheets>
  <definedNames>
    <definedName name="_xlnm.Print_Titles" localSheetId="0">'04,10,16'!$1:$3</definedName>
    <definedName name="_xlnm.Print_Titles" localSheetId="2">'06,10,16'!$1:$3</definedName>
    <definedName name="_xlnm.Print_Titles" localSheetId="3">'07,10,16'!$1:$3</definedName>
    <definedName name="_xlnm.Print_Titles" localSheetId="4">'11,10,16'!$1:$3</definedName>
    <definedName name="_xlnm.Print_Titles" localSheetId="6">'13,10,16'!$1:$3</definedName>
    <definedName name="_xlnm.Print_Titles" localSheetId="7">'14,10,16'!$1:$3</definedName>
    <definedName name="_xlnm.Print_Titles" localSheetId="8">'18,10,16'!$1:$3</definedName>
    <definedName name="_xlnm.Print_Titles" localSheetId="10">'20,10,16'!$1:$3</definedName>
    <definedName name="_xlnm.Print_Titles" localSheetId="11">'21,10,16'!$1:$3</definedName>
    <definedName name="_xlnm.Print_Titles" localSheetId="12">'24,10,16'!$1:$3</definedName>
    <definedName name="_xlnm.Print_Titles" localSheetId="13">'25,10,16'!$1:$3</definedName>
    <definedName name="_xlnm.Print_Titles" localSheetId="15">'27,10,16'!$1:$3</definedName>
    <definedName name="_xlnm.Print_Titles" localSheetId="16">'28,10,16'!$1:$3</definedName>
    <definedName name="_xlnm.Print_Titles" localSheetId="17">'31,10,16'!$1:$3</definedName>
    <definedName name="_xlnm.Print_Titles" localSheetId="1">'me05,10,16'!$1:$3</definedName>
    <definedName name="_xlnm.Print_Titles" localSheetId="5">'me12,10,16'!$1:$3</definedName>
    <definedName name="_xlnm.Print_Titles" localSheetId="9">'me19,10,16'!$1:$3</definedName>
    <definedName name="_xlnm.Print_Titles" localSheetId="14">'me26,10,16'!$1:$3</definedName>
    <definedName name="_xlnm.Print_Area" localSheetId="0">'04,10,16'!$A$1:$F$90</definedName>
    <definedName name="_xlnm.Print_Area" localSheetId="2">'06,10,16'!$A$1:$F$90</definedName>
    <definedName name="_xlnm.Print_Area" localSheetId="3">'07,10,16'!$A$1:$F$90</definedName>
    <definedName name="_xlnm.Print_Area" localSheetId="4">'11,10,16'!$A$1:$F$90</definedName>
    <definedName name="_xlnm.Print_Area" localSheetId="6">'13,10,16'!$A$1:$F$90</definedName>
    <definedName name="_xlnm.Print_Area" localSheetId="7">'14,10,16'!$A$1:$F$90</definedName>
    <definedName name="_xlnm.Print_Area" localSheetId="8">'18,10,16'!$A$1:$F$90</definedName>
    <definedName name="_xlnm.Print_Area" localSheetId="10">'20,10,16'!$A$1:$F$90</definedName>
    <definedName name="_xlnm.Print_Area" localSheetId="11">'21,10,16'!$A$1:$F$90</definedName>
    <definedName name="_xlnm.Print_Area" localSheetId="12">'24,10,16'!$A$1:$F$90</definedName>
    <definedName name="_xlnm.Print_Area" localSheetId="13">'25,10,16'!$A$1:$F$90</definedName>
    <definedName name="_xlnm.Print_Area" localSheetId="15">'27,10,16'!$A$1:$F$90</definedName>
    <definedName name="_xlnm.Print_Area" localSheetId="16">'28,10,16'!$A$1:$F$90</definedName>
    <definedName name="_xlnm.Print_Area" localSheetId="17">'31,10,16'!$A$1:$F$90</definedName>
    <definedName name="_xlnm.Print_Area" localSheetId="1">'me05,10,16'!$A$1:$F$90</definedName>
    <definedName name="_xlnm.Print_Area" localSheetId="5">'me12,10,16'!$A$1:$F$90</definedName>
    <definedName name="_xlnm.Print_Area" localSheetId="9">'me19,10,16'!$A$1:$F$90</definedName>
    <definedName name="_xlnm.Print_Area" localSheetId="14">'me26,10,16'!$A$1:$F$90</definedName>
  </definedNames>
  <calcPr calcId="125725"/>
</workbook>
</file>

<file path=xl/calcChain.xml><?xml version="1.0" encoding="utf-8"?>
<calcChain xmlns="http://schemas.openxmlformats.org/spreadsheetml/2006/main">
  <c r="E90" i="85"/>
  <c r="E90" i="79"/>
  <c r="I72" i="42"/>
  <c r="J72"/>
  <c r="I73"/>
  <c r="J73"/>
  <c r="I74"/>
  <c r="J74"/>
  <c r="I72" i="37"/>
  <c r="J72"/>
  <c r="I73"/>
  <c r="J73"/>
  <c r="I74"/>
  <c r="J74"/>
  <c r="I72" i="57"/>
  <c r="J72"/>
  <c r="I73"/>
  <c r="J73"/>
  <c r="I74"/>
  <c r="J74"/>
  <c r="I72" i="36"/>
  <c r="J72"/>
  <c r="I73"/>
  <c r="J73"/>
  <c r="I74"/>
  <c r="J74"/>
  <c r="I72" i="44"/>
  <c r="J72"/>
  <c r="I73"/>
  <c r="J73"/>
  <c r="I74"/>
  <c r="J74"/>
  <c r="I72" i="38"/>
  <c r="J72"/>
  <c r="I73"/>
  <c r="J73"/>
  <c r="I74"/>
  <c r="J74"/>
  <c r="I72" i="39"/>
  <c r="J72"/>
  <c r="I73"/>
  <c r="J73"/>
  <c r="I74"/>
  <c r="J74"/>
  <c r="I72" i="46"/>
  <c r="J72"/>
  <c r="I73"/>
  <c r="J73"/>
  <c r="I74"/>
  <c r="J74"/>
  <c r="I72" i="80"/>
  <c r="J72"/>
  <c r="I73"/>
  <c r="J73"/>
  <c r="I74"/>
  <c r="J74"/>
  <c r="I72" i="82"/>
  <c r="J72"/>
  <c r="I73"/>
  <c r="J73"/>
  <c r="I74"/>
  <c r="J74"/>
  <c r="I72" i="81"/>
  <c r="J72"/>
  <c r="I73"/>
  <c r="J73"/>
  <c r="I74"/>
  <c r="J74"/>
  <c r="I72" i="84"/>
  <c r="J72"/>
  <c r="I73"/>
  <c r="J73"/>
  <c r="I74"/>
  <c r="J74"/>
  <c r="I72" i="78"/>
  <c r="J72"/>
  <c r="I73"/>
  <c r="J73"/>
  <c r="I74"/>
  <c r="J74"/>
  <c r="I72" i="85"/>
  <c r="J72"/>
  <c r="I73"/>
  <c r="J73"/>
  <c r="I74"/>
  <c r="J74"/>
  <c r="I72" i="83"/>
  <c r="J72"/>
  <c r="I73"/>
  <c r="J73"/>
  <c r="I74"/>
  <c r="J74"/>
  <c r="I72" i="79"/>
  <c r="J72"/>
  <c r="I73"/>
  <c r="J73"/>
  <c r="I74"/>
  <c r="J74"/>
  <c r="I72" i="41"/>
  <c r="J72"/>
  <c r="I73"/>
  <c r="J73"/>
  <c r="I74"/>
  <c r="J74"/>
  <c r="I72" i="43"/>
  <c r="J72"/>
  <c r="I73"/>
  <c r="J73"/>
  <c r="I74"/>
  <c r="J74"/>
  <c r="I65" i="42"/>
  <c r="J65" s="1"/>
  <c r="I65" i="37"/>
  <c r="J65" s="1"/>
  <c r="I65" i="57"/>
  <c r="J65" s="1"/>
  <c r="I65" i="36"/>
  <c r="J65" s="1"/>
  <c r="I65" i="44"/>
  <c r="J65" s="1"/>
  <c r="I65" i="38"/>
  <c r="J65" s="1"/>
  <c r="I65" i="39"/>
  <c r="J65" s="1"/>
  <c r="I65" i="46"/>
  <c r="J65" s="1"/>
  <c r="I65" i="80"/>
  <c r="J65" s="1"/>
  <c r="I65" i="82"/>
  <c r="J65" s="1"/>
  <c r="I65" i="81"/>
  <c r="J65" s="1"/>
  <c r="I65" i="84"/>
  <c r="J65" s="1"/>
  <c r="I65" i="78"/>
  <c r="J65" s="1"/>
  <c r="I65" i="85"/>
  <c r="J65" s="1"/>
  <c r="I65" i="83"/>
  <c r="J65" s="1"/>
  <c r="I65" i="79"/>
  <c r="J65" s="1"/>
  <c r="I65" i="41"/>
  <c r="J65" s="1"/>
  <c r="I65" i="43"/>
  <c r="J65" s="1"/>
  <c r="H90" i="41"/>
  <c r="H90" i="43"/>
  <c r="H90" i="42"/>
  <c r="H90" i="37"/>
  <c r="H90" i="57"/>
  <c r="H90" i="36"/>
  <c r="H90" i="44"/>
  <c r="H90" i="38"/>
  <c r="H90" i="39"/>
  <c r="H90" i="46"/>
  <c r="H90" i="80"/>
  <c r="H90" i="82"/>
  <c r="H90" i="81"/>
  <c r="H90" i="84"/>
  <c r="H90" i="85"/>
  <c r="H90" i="83"/>
  <c r="H90" i="79"/>
  <c r="H90" i="78"/>
  <c r="G90" i="41"/>
  <c r="G90" i="43"/>
  <c r="G90" i="42"/>
  <c r="G90" i="37"/>
  <c r="G90" i="57"/>
  <c r="G90" i="36"/>
  <c r="G90" i="44"/>
  <c r="G90" i="38"/>
  <c r="G90" i="39"/>
  <c r="G90" i="46"/>
  <c r="G90" i="80"/>
  <c r="G90" i="82"/>
  <c r="G90" i="81"/>
  <c r="G90" i="84"/>
  <c r="G90" i="85"/>
  <c r="G90" i="83"/>
  <c r="G90" i="79"/>
  <c r="G90" i="78"/>
  <c r="I57" i="41"/>
  <c r="J57" s="1"/>
  <c r="I57" i="43"/>
  <c r="J57"/>
  <c r="I57" i="42"/>
  <c r="J57"/>
  <c r="I57" i="37"/>
  <c r="J57"/>
  <c r="I57" i="57"/>
  <c r="J57"/>
  <c r="I57" i="36"/>
  <c r="J57" s="1"/>
  <c r="I57" i="44"/>
  <c r="J57" s="1"/>
  <c r="I57" i="38"/>
  <c r="J57" s="1"/>
  <c r="I57" i="39"/>
  <c r="J57" s="1"/>
  <c r="I57" i="46"/>
  <c r="J57" s="1"/>
  <c r="I57" i="80"/>
  <c r="J57" s="1"/>
  <c r="I57" i="82"/>
  <c r="J57" s="1"/>
  <c r="I57" i="81"/>
  <c r="J57" s="1"/>
  <c r="I57" i="84"/>
  <c r="J57" s="1"/>
  <c r="I57" i="85"/>
  <c r="J57" s="1"/>
  <c r="I57" i="83"/>
  <c r="J57" s="1"/>
  <c r="I57" i="79"/>
  <c r="J57" s="1"/>
  <c r="I57" i="78"/>
  <c r="J57" s="1"/>
  <c r="I33" i="41"/>
  <c r="J33" s="1"/>
  <c r="I33" i="43"/>
  <c r="J33" s="1"/>
  <c r="I33" i="42"/>
  <c r="J33" s="1"/>
  <c r="I33" i="37"/>
  <c r="J33" s="1"/>
  <c r="I33" i="57"/>
  <c r="J33" s="1"/>
  <c r="I33" i="36"/>
  <c r="J33" s="1"/>
  <c r="I33" i="44"/>
  <c r="J33" s="1"/>
  <c r="I33" i="38"/>
  <c r="J33" s="1"/>
  <c r="I33" i="39"/>
  <c r="J33" s="1"/>
  <c r="I33" i="46"/>
  <c r="J33" s="1"/>
  <c r="I33" i="80"/>
  <c r="J33" s="1"/>
  <c r="I33" i="82"/>
  <c r="J33" s="1"/>
  <c r="I33" i="81"/>
  <c r="J33" s="1"/>
  <c r="I33" i="84"/>
  <c r="J33" s="1"/>
  <c r="I33" i="85"/>
  <c r="J33" s="1"/>
  <c r="I33" i="83"/>
  <c r="J33" s="1"/>
  <c r="I33" i="79"/>
  <c r="J33" s="1"/>
  <c r="I33" i="78"/>
  <c r="J33" s="1"/>
  <c r="I77" i="41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77" i="43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77" i="42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77" i="37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77" i="57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77" i="36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77" i="44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77" i="38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77" i="39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77" i="46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77" i="80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77" i="82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77" i="81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77" i="84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77" i="85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77" i="83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77" i="79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77" i="78"/>
  <c r="J77" s="1"/>
  <c r="I78"/>
  <c r="J78" s="1"/>
  <c r="I79"/>
  <c r="J79" s="1"/>
  <c r="I80"/>
  <c r="J80" s="1"/>
  <c r="I81"/>
  <c r="J81" s="1"/>
  <c r="I82"/>
  <c r="J82" s="1"/>
  <c r="I83"/>
  <c r="J83" s="1"/>
  <c r="I84"/>
  <c r="J84" s="1"/>
  <c r="I85"/>
  <c r="J85" s="1"/>
  <c r="I87"/>
  <c r="J87" s="1"/>
  <c r="I88"/>
  <c r="J88" s="1"/>
  <c r="I89"/>
  <c r="J89" s="1"/>
  <c r="I87" i="79"/>
  <c r="J87" s="1"/>
  <c r="I88"/>
  <c r="J88" s="1"/>
  <c r="I89"/>
  <c r="J89" s="1"/>
  <c r="I87" i="83"/>
  <c r="J87" s="1"/>
  <c r="I88"/>
  <c r="J88" s="1"/>
  <c r="I89"/>
  <c r="J89" s="1"/>
  <c r="I87" i="85"/>
  <c r="J87" s="1"/>
  <c r="I88"/>
  <c r="J88" s="1"/>
  <c r="I89"/>
  <c r="J89" s="1"/>
  <c r="I87" i="84"/>
  <c r="J87" s="1"/>
  <c r="I88"/>
  <c r="J88" s="1"/>
  <c r="I89"/>
  <c r="J89" s="1"/>
  <c r="I87" i="81"/>
  <c r="J87" s="1"/>
  <c r="I88"/>
  <c r="J88" s="1"/>
  <c r="I89"/>
  <c r="J89" s="1"/>
  <c r="I87" i="82"/>
  <c r="J87" s="1"/>
  <c r="I88"/>
  <c r="J88" s="1"/>
  <c r="I89"/>
  <c r="J89" s="1"/>
  <c r="I87" i="80"/>
  <c r="J87" s="1"/>
  <c r="I88"/>
  <c r="J88" s="1"/>
  <c r="I89"/>
  <c r="J89" s="1"/>
  <c r="I87" i="46"/>
  <c r="J87" s="1"/>
  <c r="I88"/>
  <c r="J88" s="1"/>
  <c r="I89"/>
  <c r="J89" s="1"/>
  <c r="I87" i="39"/>
  <c r="J87" s="1"/>
  <c r="I88"/>
  <c r="J88" s="1"/>
  <c r="I89"/>
  <c r="J89" s="1"/>
  <c r="I87" i="38"/>
  <c r="J87" s="1"/>
  <c r="I88"/>
  <c r="J88" s="1"/>
  <c r="I89"/>
  <c r="J89" s="1"/>
  <c r="I87" i="44"/>
  <c r="J87" s="1"/>
  <c r="I88"/>
  <c r="J88" s="1"/>
  <c r="I89"/>
  <c r="J89" s="1"/>
  <c r="I87" i="36"/>
  <c r="J87" s="1"/>
  <c r="I88"/>
  <c r="J88" s="1"/>
  <c r="I89"/>
  <c r="J89" s="1"/>
  <c r="I87" i="57"/>
  <c r="J87" s="1"/>
  <c r="I88"/>
  <c r="J88" s="1"/>
  <c r="I89"/>
  <c r="J89" s="1"/>
  <c r="I87" i="37"/>
  <c r="J87" s="1"/>
  <c r="I88"/>
  <c r="J88" s="1"/>
  <c r="I89"/>
  <c r="J89" s="1"/>
  <c r="I87" i="42"/>
  <c r="J87" s="1"/>
  <c r="I88"/>
  <c r="J88" s="1"/>
  <c r="I89"/>
  <c r="J89" s="1"/>
  <c r="I87" i="43"/>
  <c r="J87" s="1"/>
  <c r="I88"/>
  <c r="J88" s="1"/>
  <c r="I89"/>
  <c r="J89" s="1"/>
  <c r="I87" i="41"/>
  <c r="J87" s="1"/>
  <c r="I88"/>
  <c r="J88" s="1"/>
  <c r="I89"/>
  <c r="J89" s="1"/>
  <c r="I7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I7" i="43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I7" i="42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I7" i="37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I7" i="57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I7" i="36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I7" i="44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I7" i="38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I7" i="39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I7" i="46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I7" i="80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I7" i="82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I7" i="81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I7" i="84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I7" i="85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I7" i="83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I7" i="79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I7" i="78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4"/>
  <c r="J34" s="1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8"/>
  <c r="J58" s="1"/>
  <c r="I59"/>
  <c r="J59" s="1"/>
  <c r="I60"/>
  <c r="J60" s="1"/>
  <c r="I61"/>
  <c r="J61" s="1"/>
  <c r="I62"/>
  <c r="J62" s="1"/>
  <c r="I63"/>
  <c r="J63" s="1"/>
  <c r="I64"/>
  <c r="J64" s="1"/>
  <c r="I66"/>
  <c r="J66" s="1"/>
  <c r="I67"/>
  <c r="J67" s="1"/>
  <c r="I68"/>
  <c r="J68" s="1"/>
  <c r="I69"/>
  <c r="J69" s="1"/>
  <c r="I70"/>
  <c r="J70" s="1"/>
  <c r="I71"/>
  <c r="J71" s="1"/>
  <c r="I75"/>
  <c r="J75" s="1"/>
  <c r="I76"/>
  <c r="J76" s="1"/>
  <c r="I86"/>
  <c r="J86" s="1"/>
  <c r="F90" i="85"/>
  <c r="I6"/>
  <c r="J6" s="1"/>
  <c r="I5"/>
  <c r="J5" s="1"/>
  <c r="I4"/>
  <c r="F90" i="84"/>
  <c r="E90"/>
  <c r="I6"/>
  <c r="J6" s="1"/>
  <c r="I5"/>
  <c r="J5" s="1"/>
  <c r="I4"/>
  <c r="F90" i="83"/>
  <c r="E90"/>
  <c r="I6"/>
  <c r="J6" s="1"/>
  <c r="I5"/>
  <c r="J5" s="1"/>
  <c r="I4"/>
  <c r="F90" i="82"/>
  <c r="E90"/>
  <c r="I6"/>
  <c r="J6" s="1"/>
  <c r="I5"/>
  <c r="J5" s="1"/>
  <c r="I4"/>
  <c r="F90" i="81"/>
  <c r="E90"/>
  <c r="I6"/>
  <c r="J6" s="1"/>
  <c r="I5"/>
  <c r="J5" s="1"/>
  <c r="I4"/>
  <c r="F90" i="80"/>
  <c r="E90"/>
  <c r="I6"/>
  <c r="J6" s="1"/>
  <c r="I5"/>
  <c r="J5" s="1"/>
  <c r="I4"/>
  <c r="F90" i="79"/>
  <c r="I6"/>
  <c r="J6" s="1"/>
  <c r="I5"/>
  <c r="J5" s="1"/>
  <c r="I4"/>
  <c r="I90" i="80" l="1"/>
  <c r="I90" i="84"/>
  <c r="I90" i="79"/>
  <c r="I90" i="81"/>
  <c r="I90" i="83"/>
  <c r="J4" i="79"/>
  <c r="J90" s="1"/>
  <c r="J4" i="80"/>
  <c r="J90" s="1"/>
  <c r="I90" i="82"/>
  <c r="J4" i="83"/>
  <c r="J90" s="1"/>
  <c r="I90" i="85"/>
  <c r="J4"/>
  <c r="J90" s="1"/>
  <c r="J4" i="84"/>
  <c r="J90" s="1"/>
  <c r="J4" i="82"/>
  <c r="J90" s="1"/>
  <c r="J4" i="81"/>
  <c r="J90" s="1"/>
  <c r="F90" i="46"/>
  <c r="E90"/>
  <c r="I6"/>
  <c r="I5"/>
  <c r="I4"/>
  <c r="J4" s="1"/>
  <c r="F90" i="39"/>
  <c r="E90"/>
  <c r="I6"/>
  <c r="J6" s="1"/>
  <c r="I5"/>
  <c r="I4"/>
  <c r="F90" i="38"/>
  <c r="E90"/>
  <c r="I6"/>
  <c r="J6" s="1"/>
  <c r="I5"/>
  <c r="I4"/>
  <c r="F90" i="44"/>
  <c r="E90"/>
  <c r="I6"/>
  <c r="I5"/>
  <c r="I4"/>
  <c r="J4" s="1"/>
  <c r="F90" i="36"/>
  <c r="E90"/>
  <c r="I6"/>
  <c r="J6" s="1"/>
  <c r="I5"/>
  <c r="J5" s="1"/>
  <c r="I4"/>
  <c r="J4" s="1"/>
  <c r="F90" i="57"/>
  <c r="E90"/>
  <c r="I6"/>
  <c r="J6" s="1"/>
  <c r="I5"/>
  <c r="J5" s="1"/>
  <c r="I4"/>
  <c r="J4" s="1"/>
  <c r="F90" i="37"/>
  <c r="E90"/>
  <c r="I6"/>
  <c r="J6" s="1"/>
  <c r="I5"/>
  <c r="J5" s="1"/>
  <c r="I4"/>
  <c r="J4" s="1"/>
  <c r="F90" i="43"/>
  <c r="E90"/>
  <c r="I6"/>
  <c r="J6" s="1"/>
  <c r="I5"/>
  <c r="J5" s="1"/>
  <c r="I4"/>
  <c r="J4" s="1"/>
  <c r="F90" i="42"/>
  <c r="E90"/>
  <c r="I6"/>
  <c r="J6" s="1"/>
  <c r="I5"/>
  <c r="J5" s="1"/>
  <c r="I4"/>
  <c r="J4" s="1"/>
  <c r="J5" i="44" l="1"/>
  <c r="J5" i="46"/>
  <c r="I90" i="39"/>
  <c r="J90" i="42"/>
  <c r="J90" i="43"/>
  <c r="J90" i="37"/>
  <c r="I90" s="1"/>
  <c r="J90" i="57"/>
  <c r="I90" s="1"/>
  <c r="J90" i="36"/>
  <c r="I90" s="1"/>
  <c r="J6" i="44"/>
  <c r="J90" s="1"/>
  <c r="I90" s="1"/>
  <c r="J4" i="38"/>
  <c r="J5"/>
  <c r="J4" i="39"/>
  <c r="J5"/>
  <c r="J6" i="46"/>
  <c r="J90" s="1"/>
  <c r="F90" i="41"/>
  <c r="I6"/>
  <c r="J6" s="1"/>
  <c r="I5"/>
  <c r="J5" s="1"/>
  <c r="I4"/>
  <c r="F90" i="78"/>
  <c r="E90"/>
  <c r="I6"/>
  <c r="J6" s="1"/>
  <c r="I5"/>
  <c r="J5" s="1"/>
  <c r="I4"/>
  <c r="J4" s="1"/>
  <c r="I90" i="46"/>
  <c r="I90" i="43" l="1"/>
  <c r="I90" i="42"/>
  <c r="B2" i="22"/>
  <c r="J90" i="39"/>
  <c r="J90" i="38"/>
  <c r="I90" s="1"/>
  <c r="J90" i="78"/>
  <c r="I90" s="1"/>
  <c r="J4" i="41"/>
  <c r="B3" i="22" l="1"/>
  <c r="J90" i="41"/>
  <c r="I90" l="1"/>
  <c r="C4" i="22"/>
  <c r="E90" i="41" l="1"/>
  <c r="C6" i="22" s="1"/>
</calcChain>
</file>

<file path=xl/sharedStrings.xml><?xml version="1.0" encoding="utf-8"?>
<sst xmlns="http://schemas.openxmlformats.org/spreadsheetml/2006/main" count="2626" uniqueCount="146">
  <si>
    <t>Nom Prénom</t>
  </si>
  <si>
    <t>BREDA</t>
  </si>
  <si>
    <t>PRETET</t>
  </si>
  <si>
    <t>MATHIEU</t>
  </si>
  <si>
    <t>RAPHAEL</t>
  </si>
  <si>
    <t>TOTAL</t>
  </si>
  <si>
    <t>Départ</t>
  </si>
  <si>
    <t>Arrivée</t>
  </si>
  <si>
    <t xml:space="preserve">CAMBOU </t>
  </si>
  <si>
    <t>ESCRIBANO</t>
  </si>
  <si>
    <t>MARILL</t>
  </si>
  <si>
    <t>THEO</t>
  </si>
  <si>
    <t>GILDAS</t>
  </si>
  <si>
    <t>vacances</t>
  </si>
  <si>
    <t>séjour</t>
  </si>
  <si>
    <t>VINCENT</t>
  </si>
  <si>
    <t>DORINE</t>
  </si>
  <si>
    <t>PIERRE</t>
  </si>
  <si>
    <t>BAPTISTE</t>
  </si>
  <si>
    <t>NINA</t>
  </si>
  <si>
    <t>CAMBOULIVES</t>
  </si>
  <si>
    <t>FERNANDEZ</t>
  </si>
  <si>
    <t>MAXIME</t>
  </si>
  <si>
    <t>TONON</t>
  </si>
  <si>
    <t>MARTIN</t>
  </si>
  <si>
    <t>SOIREES</t>
  </si>
  <si>
    <t xml:space="preserve">mercredis </t>
  </si>
  <si>
    <t>THEVENIN</t>
  </si>
  <si>
    <t>FLORENT</t>
  </si>
  <si>
    <t>Total</t>
  </si>
  <si>
    <t>Arrondi sup</t>
  </si>
  <si>
    <t>Soirées</t>
  </si>
  <si>
    <t>BOUCHER</t>
  </si>
  <si>
    <t>chantiers jeunes</t>
  </si>
  <si>
    <t>CABANDE</t>
  </si>
  <si>
    <t>MATTHIEU</t>
  </si>
  <si>
    <t xml:space="preserve">LAGANE </t>
  </si>
  <si>
    <t>VILAINE</t>
  </si>
  <si>
    <t>THERIAL</t>
  </si>
  <si>
    <t>MAEL</t>
  </si>
  <si>
    <t>Aide aux devoirs</t>
  </si>
  <si>
    <t>ROMAIN</t>
  </si>
  <si>
    <t>CONQUET</t>
  </si>
  <si>
    <t>YOAN</t>
  </si>
  <si>
    <t>ENZO</t>
  </si>
  <si>
    <t>AZAVEDO</t>
  </si>
  <si>
    <t>DI PIAZZA</t>
  </si>
  <si>
    <t>TOURON</t>
  </si>
  <si>
    <t>NOEMIE</t>
  </si>
  <si>
    <t>ROUSSEL</t>
  </si>
  <si>
    <t>LEO</t>
  </si>
  <si>
    <t>BUREAU</t>
  </si>
  <si>
    <t>ANTOINE</t>
  </si>
  <si>
    <t>LONCHAMBON</t>
  </si>
  <si>
    <t>ZACHARIE</t>
  </si>
  <si>
    <t>KASSANDRA</t>
  </si>
  <si>
    <t>BOSCH</t>
  </si>
  <si>
    <t>DESVARIEUX</t>
  </si>
  <si>
    <t>MATHYS</t>
  </si>
  <si>
    <t>BONNAUD</t>
  </si>
  <si>
    <t>NOE</t>
  </si>
  <si>
    <t>AOUSTIN</t>
  </si>
  <si>
    <t>BOUSIGNAC</t>
  </si>
  <si>
    <t>BUFFA</t>
  </si>
  <si>
    <t>CABANES</t>
  </si>
  <si>
    <t>HELOIS</t>
  </si>
  <si>
    <t>DELTOUR</t>
  </si>
  <si>
    <t>CYRIL</t>
  </si>
  <si>
    <t xml:space="preserve">FOURAGE </t>
  </si>
  <si>
    <t xml:space="preserve">MAGNE </t>
  </si>
  <si>
    <t>LOUIS</t>
  </si>
  <si>
    <t>GEVAUDAN</t>
  </si>
  <si>
    <t>LISTL</t>
  </si>
  <si>
    <t>LUCIE</t>
  </si>
  <si>
    <t>QUINTANA</t>
  </si>
  <si>
    <t>THOMAS</t>
  </si>
  <si>
    <t>RICHARD</t>
  </si>
  <si>
    <t>MATHILDE</t>
  </si>
  <si>
    <t>RODRIGUEZ</t>
  </si>
  <si>
    <t>TOM</t>
  </si>
  <si>
    <t>non inscrit</t>
  </si>
  <si>
    <t>CARDONA</t>
  </si>
  <si>
    <t>ROMANE</t>
  </si>
  <si>
    <t>CASALE</t>
  </si>
  <si>
    <t>ALICE</t>
  </si>
  <si>
    <t>ORIANE</t>
  </si>
  <si>
    <t>FRANCHINI</t>
  </si>
  <si>
    <t>OCEANE</t>
  </si>
  <si>
    <t>MAËVA</t>
  </si>
  <si>
    <t>GLANDIERES</t>
  </si>
  <si>
    <t>FAUSTINE</t>
  </si>
  <si>
    <t>LABICHE</t>
  </si>
  <si>
    <t>ADRIEN</t>
  </si>
  <si>
    <t>MERCADIER</t>
  </si>
  <si>
    <t>FLEUR</t>
  </si>
  <si>
    <t>NINON</t>
  </si>
  <si>
    <t>MERLE</t>
  </si>
  <si>
    <t>MIKOLAJCZYK</t>
  </si>
  <si>
    <t>ELIAS</t>
  </si>
  <si>
    <t>DINA</t>
  </si>
  <si>
    <t>INES</t>
  </si>
  <si>
    <t>NESPOULES</t>
  </si>
  <si>
    <t>TITOUAN</t>
  </si>
  <si>
    <t>décla seij</t>
  </si>
  <si>
    <t>décla PSO</t>
  </si>
  <si>
    <t>périscolaire</t>
  </si>
  <si>
    <t xml:space="preserve">aide aux devoirs </t>
  </si>
  <si>
    <t>LORENZO</t>
  </si>
  <si>
    <t>ILLA</t>
  </si>
  <si>
    <t>MANON</t>
  </si>
  <si>
    <t>MONTERO</t>
  </si>
  <si>
    <t>MATHEO</t>
  </si>
  <si>
    <t>BOYER</t>
  </si>
  <si>
    <t>CLARA</t>
  </si>
  <si>
    <t>CABERO</t>
  </si>
  <si>
    <t>VICTORIA</t>
  </si>
  <si>
    <t>CARRIEDO</t>
  </si>
  <si>
    <t>FAURE</t>
  </si>
  <si>
    <t>MAEVA</t>
  </si>
  <si>
    <t>FONTBONNE</t>
  </si>
  <si>
    <t>NEHUAN</t>
  </si>
  <si>
    <t>MARIE-LOUP</t>
  </si>
  <si>
    <t>GRIVET</t>
  </si>
  <si>
    <t>SONYA</t>
  </si>
  <si>
    <t>HOUSNI</t>
  </si>
  <si>
    <t>NASSIM</t>
  </si>
  <si>
    <t>LEHMANN</t>
  </si>
  <si>
    <t>DULCE</t>
  </si>
  <si>
    <t>FLEURY</t>
  </si>
  <si>
    <t>MOUREAU</t>
  </si>
  <si>
    <t>LOANE</t>
  </si>
  <si>
    <t>chantier/jeune</t>
  </si>
  <si>
    <t>chantier jeunes</t>
  </si>
  <si>
    <t>me 05/10/2016</t>
  </si>
  <si>
    <t>me 12/10/2016</t>
  </si>
  <si>
    <t>me 19/10/2016</t>
  </si>
  <si>
    <t>me 26/10/2016</t>
  </si>
  <si>
    <t>BONTEMPS</t>
  </si>
  <si>
    <t>CORENTIN</t>
  </si>
  <si>
    <t>DELPORTE</t>
  </si>
  <si>
    <t>LOUNA</t>
  </si>
  <si>
    <t>SAHRAOUI</t>
  </si>
  <si>
    <t>JOACHIM</t>
  </si>
  <si>
    <t>JOURS</t>
  </si>
  <si>
    <t>mardi</t>
  </si>
  <si>
    <t>jeudi</t>
  </si>
</sst>
</file>

<file path=xl/styles.xml><?xml version="1.0" encoding="utf-8"?>
<styleSheet xmlns="http://schemas.openxmlformats.org/spreadsheetml/2006/main">
  <numFmts count="1">
    <numFmt numFmtId="164" formatCode="[h]:mm:ss;@"/>
  </numFmts>
  <fonts count="5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rgb="FF3366FF"/>
      <name val="Trebuchet MS"/>
      <family val="2"/>
    </font>
    <font>
      <sz val="11"/>
      <color rgb="FFFF0000"/>
      <name val="Calibri"/>
      <family val="2"/>
      <scheme val="minor"/>
    </font>
    <font>
      <sz val="2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66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2" fillId="0" borderId="1" xfId="0" applyFont="1" applyFill="1" applyBorder="1" applyAlignment="1">
      <alignment vertical="center" wrapText="1"/>
    </xf>
    <xf numFmtId="0" fontId="2" fillId="4" borderId="1" xfId="0" applyNumberFormat="1" applyFont="1" applyFill="1" applyBorder="1" applyAlignment="1">
      <alignment vertical="center" wrapText="1"/>
    </xf>
    <xf numFmtId="0" fontId="2" fillId="0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0" borderId="1" xfId="0" applyFont="1" applyBorder="1" applyAlignment="1">
      <alignment vertical="center"/>
    </xf>
    <xf numFmtId="164" fontId="0" fillId="2" borderId="1" xfId="0" applyNumberFormat="1" applyFill="1" applyBorder="1"/>
    <xf numFmtId="164" fontId="0" fillId="3" borderId="1" xfId="0" applyNumberFormat="1" applyFill="1" applyBorder="1"/>
    <xf numFmtId="164" fontId="0" fillId="0" borderId="1" xfId="0" applyNumberFormat="1" applyBorder="1"/>
    <xf numFmtId="164" fontId="3" fillId="0" borderId="1" xfId="0" applyNumberFormat="1" applyFont="1" applyBorder="1"/>
    <xf numFmtId="0" fontId="0" fillId="5" borderId="1" xfId="0" applyFill="1" applyBorder="1" applyAlignment="1">
      <alignment horizontal="center"/>
    </xf>
    <xf numFmtId="164" fontId="0" fillId="5" borderId="1" xfId="0" applyNumberFormat="1" applyFill="1" applyBorder="1"/>
    <xf numFmtId="0" fontId="0" fillId="6" borderId="1" xfId="0" applyFill="1" applyBorder="1"/>
    <xf numFmtId="2" fontId="0" fillId="6" borderId="1" xfId="0" applyNumberFormat="1" applyFill="1" applyBorder="1"/>
    <xf numFmtId="2" fontId="3" fillId="6" borderId="1" xfId="0" applyNumberFormat="1" applyFont="1" applyFill="1" applyBorder="1"/>
    <xf numFmtId="0" fontId="4" fillId="0" borderId="0" xfId="0" applyFont="1" applyAlignment="1">
      <alignment vertical="center"/>
    </xf>
    <xf numFmtId="0" fontId="4" fillId="0" borderId="4" xfId="0" applyFont="1" applyBorder="1" applyAlignment="1">
      <alignment vertical="center"/>
    </xf>
    <xf numFmtId="14" fontId="4" fillId="0" borderId="0" xfId="0" applyNumberFormat="1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0" fontId="0" fillId="7" borderId="1" xfId="0" applyFill="1" applyBorder="1"/>
    <xf numFmtId="0" fontId="0" fillId="8" borderId="1" xfId="0" applyFill="1" applyBorder="1" applyAlignment="1">
      <alignment horizontal="center"/>
    </xf>
    <xf numFmtId="164" fontId="0" fillId="7" borderId="1" xfId="0" applyNumberFormat="1" applyFill="1" applyBorder="1"/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7" xfId="0" applyBorder="1"/>
    <xf numFmtId="2" fontId="0" fillId="0" borderId="10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0" borderId="12" xfId="0" applyFill="1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0" fillId="0" borderId="15" xfId="0" applyFill="1" applyBorder="1"/>
    <xf numFmtId="0" fontId="0" fillId="0" borderId="16" xfId="0" applyBorder="1"/>
    <xf numFmtId="0" fontId="0" fillId="0" borderId="17" xfId="0" applyBorder="1"/>
    <xf numFmtId="164" fontId="0" fillId="0" borderId="0" xfId="0" applyNumberFormat="1"/>
    <xf numFmtId="21" fontId="0" fillId="0" borderId="0" xfId="0" applyNumberFormat="1"/>
    <xf numFmtId="164" fontId="0" fillId="8" borderId="1" xfId="0" applyNumberFormat="1" applyFill="1" applyBorder="1" applyProtection="1">
      <protection hidden="1"/>
    </xf>
    <xf numFmtId="164" fontId="0" fillId="8" borderId="1" xfId="0" applyNumberFormat="1" applyFill="1" applyBorder="1" applyProtection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0"/>
  <sheetViews>
    <sheetView tabSelected="1" view="pageBreakPreview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>
        <v>42647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40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7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7">
        <v>0.8125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7">
        <v>0.85416666666666696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7">
        <v>0.89583333333333304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7">
        <v>0.9375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7">
        <v>0.97916666666666596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7">
        <v>1.0208333333333299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</row>
    <row r="21" spans="1:11" ht="15" customHeight="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7">
        <v>1.0625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7">
        <v>1.1041666666666701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7">
        <v>1.1458333333333299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7">
        <v>1.1875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7">
        <v>1.2291666666666701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7">
        <v>1.2708333333333299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7">
        <v>1.3125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7">
        <v>1.3541666666666701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7">
        <v>1.3958333333333299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7">
        <v>1.4375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7">
        <v>1.4791666666666701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7">
        <v>1.5208333333333299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7">
        <v>1.5625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7">
        <v>1.6041666666666701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7">
        <v>1.6458333333333299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7">
        <v>1.6875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7">
        <v>1.7291666666666701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7">
        <v>1.7708333333333299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7">
        <v>1.8125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7">
        <v>1.8541666666666601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7">
        <v>1.8958333333333299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7">
        <v>1.9375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7">
        <v>1.9791666666666601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7">
        <v>2.0208333333333299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7">
        <v>2.0625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7">
        <v>2.1041666666666599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7">
        <v>2.1458333333333299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7">
        <v>2.1875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7">
        <v>2.2291666666666599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7">
        <v>2.2708333333333299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90"/>
  <sheetViews>
    <sheetView tabSelected="1" view="pageBreakPreview" topLeftCell="A73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 t="s">
        <v>133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40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7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7">
        <v>0.8125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7">
        <v>0.85416666666666696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7">
        <v>0.89583333333333304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7">
        <v>0.9375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7">
        <v>0.97916666666666596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7">
        <v>1.0208333333333299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</row>
    <row r="21" spans="1:11" ht="15" customHeight="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7">
        <v>1.0625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7">
        <v>1.1041666666666701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7">
        <v>1.1458333333333299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7">
        <v>1.1875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7">
        <v>1.2291666666666701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7">
        <v>1.2708333333333299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7">
        <v>1.3125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7">
        <v>1.3541666666666701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7">
        <v>1.3958333333333299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7">
        <v>1.4375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7">
        <v>1.4791666666666701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7">
        <v>1.5208333333333299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7">
        <v>1.5625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7">
        <v>1.6041666666666701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7">
        <v>1.6458333333333299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7">
        <v>1.6875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7">
        <v>1.7291666666666701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7">
        <v>1.7708333333333299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7">
        <v>1.8125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7">
        <v>1.8541666666666601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7">
        <v>1.8958333333333299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7">
        <v>1.9375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7">
        <v>1.9791666666666601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7">
        <v>2.0208333333333299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7">
        <v>2.0625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7">
        <v>2.1041666666666599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7">
        <v>2.1458333333333299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7">
        <v>2.1875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7">
        <v>2.2291666666666599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7">
        <v>2.2708333333333299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K90"/>
  <sheetViews>
    <sheetView tabSelected="1" view="pageBreakPreview" topLeftCell="A67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>
        <v>42649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40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7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7">
        <v>0.8125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7">
        <v>0.85416666666666696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7">
        <v>0.89583333333333304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7">
        <v>0.9375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7">
        <v>0.97916666666666596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7">
        <v>1.0208333333333299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</row>
    <row r="21" spans="1:11" ht="15" customHeight="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7">
        <v>1.0625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7">
        <v>1.1041666666666701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7">
        <v>1.1458333333333299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7">
        <v>1.1875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7">
        <v>1.2291666666666701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7">
        <v>1.2708333333333299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7">
        <v>1.3125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7">
        <v>1.3541666666666701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7">
        <v>1.3958333333333299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7">
        <v>1.4375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7">
        <v>1.4791666666666701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7">
        <v>1.5208333333333299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7">
        <v>1.5625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7">
        <v>1.6041666666666701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7">
        <v>1.6458333333333299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7">
        <v>1.6875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7">
        <v>1.7291666666666701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7">
        <v>1.7708333333333299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7">
        <v>1.8125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7">
        <v>1.8541666666666601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7">
        <v>1.8958333333333299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7">
        <v>1.9375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7">
        <v>1.9791666666666601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7">
        <v>2.0208333333333299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7">
        <v>2.0625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7">
        <v>2.1041666666666599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7">
        <v>2.1458333333333299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7">
        <v>2.1875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7">
        <v>2.2291666666666599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7">
        <v>2.2708333333333299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K90"/>
  <sheetViews>
    <sheetView tabSelected="1" view="pageBreakPreview" topLeftCell="A73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>
        <v>42650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40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7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7">
        <v>0.8125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7">
        <v>0.85416666666666696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7">
        <v>0.89583333333333304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7">
        <v>0.9375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7">
        <v>0.97916666666666596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7">
        <v>1.0208333333333299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</row>
    <row r="21" spans="1:11" ht="15" customHeight="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7">
        <v>1.0625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7">
        <v>1.1041666666666701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7">
        <v>1.1458333333333299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7">
        <v>1.1875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7">
        <v>1.2291666666666701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7">
        <v>1.2708333333333299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7">
        <v>1.3125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7">
        <v>1.3541666666666701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7">
        <v>1.3958333333333299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7">
        <v>1.4375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7">
        <v>1.4791666666666701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7">
        <v>1.5208333333333299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7">
        <v>1.5625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7">
        <v>1.6041666666666701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7">
        <v>1.6458333333333299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7">
        <v>1.6875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7">
        <v>1.7291666666666701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7">
        <v>1.7708333333333299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7">
        <v>1.8125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7">
        <v>1.8541666666666601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7">
        <v>1.8958333333333299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7">
        <v>1.9375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7">
        <v>1.9791666666666601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7">
        <v>2.0208333333333299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7">
        <v>2.0625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7">
        <v>2.1041666666666599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7">
        <v>2.1458333333333299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7">
        <v>2.1875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7">
        <v>2.2291666666666599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7">
        <v>2.2708333333333299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K90"/>
  <sheetViews>
    <sheetView tabSelected="1" view="pageBreakPreview" topLeftCell="A76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>
        <v>42654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40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7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7">
        <v>0.8125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7">
        <v>0.85416666666666696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7">
        <v>0.89583333333333304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7">
        <v>0.9375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7">
        <v>0.97916666666666596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7">
        <v>1.0208333333333299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</row>
    <row r="21" spans="1:11" ht="15" customHeight="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7">
        <v>1.0625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7">
        <v>1.1041666666666701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7">
        <v>1.1458333333333299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7">
        <v>1.1875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7">
        <v>1.2291666666666701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7">
        <v>1.2708333333333299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7">
        <v>1.3125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7">
        <v>1.3541666666666701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7">
        <v>1.3958333333333299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7">
        <v>1.4375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7">
        <v>1.4791666666666701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7">
        <v>1.5208333333333299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7">
        <v>1.5625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7">
        <v>1.6041666666666701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7">
        <v>1.6458333333333299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7">
        <v>1.6875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7">
        <v>1.7291666666666701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7">
        <v>1.7708333333333299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7">
        <v>1.8125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7">
        <v>1.8541666666666601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7">
        <v>1.8958333333333299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7">
        <v>1.9375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7">
        <v>1.9791666666666601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7">
        <v>2.0208333333333299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7">
        <v>2.0625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7">
        <v>2.1041666666666599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7">
        <v>2.1458333333333299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7">
        <v>2.1875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7">
        <v>2.2291666666666599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7">
        <v>2.2708333333333299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K90"/>
  <sheetViews>
    <sheetView tabSelected="1" view="pageBreakPreview" topLeftCell="A76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 t="s">
        <v>134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40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7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7">
        <v>0.8125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7">
        <v>0.85416666666666696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7">
        <v>0.89583333333333304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7">
        <v>0.9375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7">
        <v>0.97916666666666596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7">
        <v>1.0208333333333299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</row>
    <row r="21" spans="1:11" ht="15" customHeight="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7">
        <v>1.0625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7">
        <v>1.1041666666666701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7">
        <v>1.1458333333333299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7">
        <v>1.1875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7">
        <v>1.2291666666666701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7">
        <v>1.2708333333333299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7">
        <v>1.3125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7">
        <v>1.3541666666666701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7">
        <v>1.3958333333333299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7">
        <v>1.4375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7">
        <v>1.4791666666666701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7">
        <v>1.5208333333333299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7">
        <v>1.5625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7">
        <v>1.6041666666666701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7">
        <v>1.6458333333333299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7">
        <v>1.6875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7">
        <v>1.7291666666666701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7">
        <v>1.7708333333333299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7">
        <v>1.8125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7">
        <v>1.8541666666666601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7">
        <v>1.8958333333333299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7">
        <v>1.9375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7">
        <v>1.9791666666666601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7">
        <v>2.0208333333333299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7">
        <v>2.0625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7">
        <v>2.1041666666666599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7">
        <v>2.1458333333333299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7">
        <v>2.1875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7">
        <v>2.2291666666666599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7">
        <v>2.2708333333333299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K90"/>
  <sheetViews>
    <sheetView tabSelected="1" view="pageBreakPreview" topLeftCell="A79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>
        <v>42656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40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7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7">
        <v>0.8125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7">
        <v>0.85416666666666696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7">
        <v>0.89583333333333304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7">
        <v>0.9375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7">
        <v>0.97916666666666596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7">
        <v>1.0208333333333299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</row>
    <row r="21" spans="1:11" ht="15" customHeight="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7">
        <v>1.0625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7">
        <v>1.1041666666666701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7">
        <v>1.1458333333333299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7">
        <v>1.1875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7">
        <v>1.2291666666666701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7">
        <v>1.2708333333333299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7">
        <v>1.3125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7">
        <v>1.3541666666666701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7">
        <v>1.3958333333333299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7">
        <v>1.4375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7">
        <v>1.4791666666666701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7">
        <v>1.5208333333333299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7">
        <v>1.5625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7">
        <v>1.6041666666666701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7">
        <v>1.6458333333333299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7">
        <v>1.6875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7">
        <v>1.7291666666666701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7">
        <v>1.7708333333333299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7">
        <v>1.8125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7">
        <v>1.8541666666666601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7">
        <v>1.8958333333333299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7">
        <v>1.9375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7">
        <v>1.9791666666666601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7">
        <v>2.0208333333333299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7">
        <v>2.0625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7">
        <v>2.1041666666666599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7">
        <v>2.1458333333333299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7">
        <v>2.1875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7">
        <v>2.2291666666666599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7">
        <v>2.2708333333333299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K90"/>
  <sheetViews>
    <sheetView tabSelected="1" view="pageBreakPreview" topLeftCell="A76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>
        <v>42657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40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7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7">
        <v>0.8125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7">
        <v>0.85416666666666696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7">
        <v>0.89583333333333304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7">
        <v>0.9375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7">
        <v>0.97916666666666596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7">
        <v>1.0208333333333299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</row>
    <row r="21" spans="1:11" ht="15" customHeight="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7">
        <v>1.0625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7">
        <v>1.1041666666666701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7">
        <v>1.1458333333333299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7">
        <v>1.1875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7">
        <v>1.2291666666666701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7">
        <v>1.2708333333333299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7">
        <v>1.3125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7">
        <v>1.3541666666666701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7">
        <v>1.3958333333333299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7">
        <v>1.4375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7">
        <v>1.4791666666666701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7">
        <v>1.5208333333333299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7">
        <v>1.5625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7">
        <v>1.6041666666666701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7">
        <v>1.6458333333333299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7">
        <v>1.6875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7">
        <v>1.7291666666666701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7">
        <v>1.7708333333333299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7">
        <v>1.8125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7">
        <v>1.8541666666666601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7">
        <v>1.8958333333333299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7">
        <v>1.9375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7">
        <v>1.9791666666666601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7">
        <v>2.0208333333333299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7">
        <v>2.0625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7">
        <v>2.1041666666666599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7">
        <v>2.1458333333333299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7">
        <v>2.1875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7">
        <v>2.2291666666666599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7">
        <v>2.2708333333333299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K90"/>
  <sheetViews>
    <sheetView tabSelected="1" view="pageBreakPreview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>
        <v>42661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40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7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7">
        <v>0.8125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7">
        <v>0.85416666666666696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7">
        <v>0.89583333333333304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7">
        <v>0.9375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7">
        <v>0.97916666666666596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7">
        <v>1.0208333333333299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</row>
    <row r="21" spans="1:11" ht="15" customHeight="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7">
        <v>1.0625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7">
        <v>1.1041666666666701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7">
        <v>1.1458333333333299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7">
        <v>1.1875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7">
        <v>1.2291666666666701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7">
        <v>1.2708333333333299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7">
        <v>1.3125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7">
        <v>1.3541666666666701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7">
        <v>1.3958333333333299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7">
        <v>1.4375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7">
        <v>1.4791666666666701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7">
        <v>1.5208333333333299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7">
        <v>1.5625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7">
        <v>1.6041666666666701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7">
        <v>1.6458333333333299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7">
        <v>1.6875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7">
        <v>1.7291666666666701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7">
        <v>1.7708333333333299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7">
        <v>1.8125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7">
        <v>1.8541666666666601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7">
        <v>1.8958333333333299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7">
        <v>1.9375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7">
        <v>1.9791666666666601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7">
        <v>2.0208333333333299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7">
        <v>2.0625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7">
        <v>2.1041666666666599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7">
        <v>2.1458333333333299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7">
        <v>2.1875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7">
        <v>2.2291666666666599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7">
        <v>2.2708333333333299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rgb="FFFF0000"/>
  </sheetPr>
  <dimension ref="A1:K90"/>
  <sheetViews>
    <sheetView tabSelected="1" view="pageBreakPreview" topLeftCell="A70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 t="s">
        <v>135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40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7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7">
        <v>0.8125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7">
        <v>0.85416666666666696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7">
        <v>0.89583333333333304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7">
        <v>0.9375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7">
        <v>0.97916666666666596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7">
        <v>1.0208333333333299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</row>
    <row r="21" spans="1:11" ht="15" customHeight="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7">
        <v>1.0625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7">
        <v>1.1041666666666701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7">
        <v>1.1458333333333299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7">
        <v>1.1875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7">
        <v>1.2291666666666701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7">
        <v>1.2708333333333299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7">
        <v>1.3125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7">
        <v>1.3541666666666701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7">
        <v>1.3958333333333299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7">
        <v>1.4375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7">
        <v>1.4791666666666701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7">
        <v>1.5208333333333299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7">
        <v>1.5625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7">
        <v>1.6041666666666701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7">
        <v>1.6458333333333299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7">
        <v>1.6875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7">
        <v>1.7291666666666701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7">
        <v>1.7708333333333299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7">
        <v>1.8125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7">
        <v>1.8541666666666601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7">
        <v>1.8958333333333299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7">
        <v>1.9375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7">
        <v>1.9791666666666601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7">
        <v>2.0208333333333299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7">
        <v>2.0625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7">
        <v>2.1041666666666599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7">
        <v>2.1458333333333299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7">
        <v>2.1875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7">
        <v>2.2291666666666599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7">
        <v>2.2708333333333299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rgb="FFFF0000"/>
  </sheetPr>
  <dimension ref="A1:K90"/>
  <sheetViews>
    <sheetView tabSelected="1" view="pageBreakPreview" topLeftCell="A79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>
        <v>42663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40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7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7">
        <v>0.8125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7">
        <v>0.85416666666666696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7">
        <v>0.89583333333333304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7">
        <v>0.9375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7">
        <v>0.97916666666666596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7">
        <v>1.0208333333333299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</row>
    <row r="21" spans="1:11" ht="15" customHeight="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7">
        <v>1.0625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7">
        <v>1.1041666666666701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7">
        <v>1.1458333333333299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7">
        <v>1.1875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7">
        <v>1.2291666666666701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7">
        <v>1.2708333333333299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7">
        <v>1.3125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7">
        <v>1.3541666666666701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7">
        <v>1.3958333333333299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7">
        <v>1.4375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7">
        <v>1.4791666666666701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7">
        <v>1.5208333333333299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7">
        <v>1.5625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7">
        <v>1.6041666666666701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7">
        <v>1.6458333333333299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7">
        <v>1.6875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7">
        <v>1.7291666666666701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7">
        <v>1.7708333333333299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7">
        <v>1.8125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7">
        <v>1.8541666666666601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7">
        <v>1.8958333333333299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7">
        <v>1.9375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7">
        <v>1.9791666666666601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7">
        <v>2.0208333333333299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7">
        <v>2.0625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7">
        <v>2.1041666666666599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7">
        <v>2.1458333333333299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7">
        <v>2.1875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7">
        <v>2.2291666666666599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7">
        <v>2.2708333333333299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>
    <tabColor rgb="FFFF0000"/>
  </sheetPr>
  <dimension ref="A1:K90"/>
  <sheetViews>
    <sheetView tabSelected="1" view="pageBreakPreview" topLeftCell="A79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>
        <v>42664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40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7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7">
        <v>0.8125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7">
        <v>0.85416666666666696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7">
        <v>0.89583333333333304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7">
        <v>0.9375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7">
        <v>0.97916666666666596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7">
        <v>1.0208333333333299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</row>
    <row r="21" spans="1:11" ht="15" customHeight="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7">
        <v>1.0625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7">
        <v>1.1041666666666701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7">
        <v>1.1458333333333299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7">
        <v>1.1875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7">
        <v>1.2291666666666701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7">
        <v>1.2708333333333299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7">
        <v>1.3125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7">
        <v>1.3541666666666701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7">
        <v>1.3958333333333299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7">
        <v>1.4375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7">
        <v>1.4791666666666701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7">
        <v>1.5208333333333299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7">
        <v>1.5625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7">
        <v>1.6041666666666701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7">
        <v>1.6458333333333299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7">
        <v>1.6875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7">
        <v>1.7291666666666701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7">
        <v>1.7708333333333299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7">
        <v>1.8125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7">
        <v>1.8541666666666601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7">
        <v>1.8958333333333299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7">
        <v>1.9375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7">
        <v>1.9791666666666601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7">
        <v>2.0208333333333299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7">
        <v>2.0625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7">
        <v>2.1041666666666599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7">
        <v>2.1458333333333299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7">
        <v>2.1875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7">
        <v>2.2291666666666599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7">
        <v>2.2708333333333299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>
    <tabColor rgb="FFFF0000"/>
  </sheetPr>
  <dimension ref="A1:K90"/>
  <sheetViews>
    <sheetView tabSelected="1" view="pageBreakPreview" topLeftCell="A79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>
        <v>42667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40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7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7">
        <v>0.8125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7">
        <v>0.85416666666666696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7">
        <v>0.89583333333333304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7">
        <v>0.9375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7">
        <v>0.97916666666666596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7">
        <v>1.0208333333333299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</row>
    <row r="21" spans="1:11" ht="15" customHeight="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7">
        <v>1.0625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7">
        <v>1.1041666666666701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7">
        <v>1.1458333333333299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7">
        <v>1.1875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7">
        <v>1.2291666666666701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7">
        <v>1.2708333333333299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7">
        <v>1.3125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7">
        <v>1.3541666666666701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7">
        <v>1.3958333333333299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7">
        <v>1.4375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7">
        <v>1.4791666666666701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7">
        <v>1.5208333333333299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7">
        <v>1.5625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7">
        <v>1.6041666666666701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7">
        <v>1.6458333333333299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7">
        <v>1.6875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7">
        <v>1.7291666666666701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7">
        <v>1.7708333333333299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7">
        <v>1.8125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7">
        <v>1.8541666666666601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7">
        <v>1.8958333333333299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7">
        <v>1.9375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7">
        <v>1.9791666666666601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7">
        <v>2.0208333333333299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7">
        <v>2.0625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7">
        <v>2.1041666666666599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7">
        <v>2.1458333333333299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7">
        <v>2.1875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7">
        <v>2.2291666666666599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7">
        <v>2.2708333333333299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>
    <tabColor rgb="FFFF0000"/>
  </sheetPr>
  <dimension ref="A1:K90"/>
  <sheetViews>
    <sheetView tabSelected="1" view="pageBreakPreview" topLeftCell="A76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>
        <v>42668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131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7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7">
        <v>0.8125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7">
        <v>0.85416666666666696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7">
        <v>0.89583333333333304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7">
        <v>0.9375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7">
        <v>0.97916666666666596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7">
        <v>1.0208333333333299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</row>
    <row r="21" spans="1:11" ht="15" customHeight="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7">
        <v>1.0625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7">
        <v>1.1041666666666701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7">
        <v>1.1458333333333299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7">
        <v>1.1875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7">
        <v>1.2291666666666701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7">
        <v>1.2708333333333299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7">
        <v>1.3125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7">
        <v>1.3541666666666701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7">
        <v>1.3958333333333299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7">
        <v>1.4375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7">
        <v>1.4791666666666701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7">
        <v>1.5208333333333299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7">
        <v>1.5625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7">
        <v>1.6041666666666701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7">
        <v>1.6458333333333299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7">
        <v>1.6875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7">
        <v>1.7291666666666701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7">
        <v>1.7708333333333299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7">
        <v>1.8125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7">
        <v>1.8541666666666601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7">
        <v>1.8958333333333299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7">
        <v>1.9375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7">
        <v>1.9791666666666601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7">
        <v>2.0208333333333299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7">
        <v>2.0625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7">
        <v>2.1041666666666599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7">
        <v>2.1458333333333299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7">
        <v>2.1875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7">
        <v>2.2291666666666599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7">
        <v>2.2708333333333299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>
    <tabColor rgb="FFFF0000"/>
  </sheetPr>
  <dimension ref="A1:K90"/>
  <sheetViews>
    <sheetView tabSelected="1" view="pageBreakPreview" topLeftCell="A79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 t="s">
        <v>136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40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7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7">
        <v>0.8125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7">
        <v>0.85416666666666696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7">
        <v>0.89583333333333304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7">
        <v>0.9375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7">
        <v>0.97916666666666596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7">
        <v>1.0208333333333299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</row>
    <row r="21" spans="1:11" ht="15" customHeight="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7">
        <v>1.0625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7">
        <v>1.1041666666666701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7">
        <v>1.1458333333333299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7">
        <v>1.1875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7">
        <v>1.2291666666666701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7">
        <v>1.2708333333333299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7">
        <v>1.3125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7">
        <v>1.3541666666666701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7">
        <v>1.3958333333333299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7">
        <v>1.4375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7">
        <v>1.4791666666666701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7">
        <v>1.5208333333333299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7">
        <v>1.5625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7">
        <v>1.6041666666666701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7">
        <v>1.6458333333333299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7">
        <v>1.6875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7">
        <v>1.7291666666666701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7">
        <v>1.7708333333333299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7">
        <v>1.8125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7">
        <v>1.8541666666666601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7">
        <v>1.8958333333333299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7">
        <v>1.9375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7">
        <v>1.9791666666666601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7">
        <v>2.0208333333333299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7">
        <v>2.0625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7">
        <v>2.1041666666666599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7">
        <v>2.1458333333333299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7">
        <v>2.1875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7">
        <v>2.2291666666666599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7">
        <v>2.2708333333333299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>
    <tabColor rgb="FFFF0000"/>
  </sheetPr>
  <dimension ref="A1:K90"/>
  <sheetViews>
    <sheetView tabSelected="1" view="pageBreakPreview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>
        <v>42670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40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7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7">
        <v>0.8125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7">
        <v>0.85416666666666696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7">
        <v>0.89583333333333304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7">
        <v>0.9375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7">
        <v>0.97916666666666596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7">
        <v>1.0208333333333299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</row>
    <row r="21" spans="1:11" ht="15" customHeight="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7">
        <v>1.0625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7">
        <v>1.1041666666666701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7">
        <v>1.1458333333333299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7">
        <v>1.1875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7">
        <v>1.2291666666666701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7">
        <v>1.2708333333333299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7">
        <v>1.3125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7">
        <v>1.3541666666666701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7">
        <v>1.3958333333333299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7">
        <v>1.4375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7">
        <v>1.4791666666666701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7">
        <v>1.5208333333333299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7">
        <v>1.5625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7">
        <v>1.6041666666666701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7">
        <v>1.6458333333333299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7">
        <v>1.6875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7">
        <v>1.7291666666666701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7">
        <v>1.7708333333333299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7">
        <v>1.8125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7">
        <v>1.8541666666666601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7">
        <v>1.8958333333333299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7">
        <v>1.9375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7">
        <v>1.9791666666666601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7">
        <v>2.0208333333333299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7">
        <v>2.0625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7">
        <v>2.1041666666666599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7">
        <v>2.1458333333333299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7">
        <v>2.1875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7">
        <v>2.2291666666666599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7">
        <v>2.2708333333333299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>
    <tabColor rgb="FFFF0000"/>
  </sheetPr>
  <dimension ref="A1:K90"/>
  <sheetViews>
    <sheetView tabSelected="1" view="pageBreakPreview" topLeftCell="A76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>
        <v>42671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40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7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7">
        <v>0.8125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7">
        <v>0.85416666666666696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7">
        <v>0.89583333333333304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7">
        <v>0.9375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7">
        <v>0.97916666666666596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7">
        <v>1.0208333333333299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</row>
    <row r="21" spans="1:11" ht="15" customHeight="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7">
        <v>1.0625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7">
        <v>1.1041666666666701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7">
        <v>1.1458333333333299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7">
        <v>1.1875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7">
        <v>1.2291666666666701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7">
        <v>1.2708333333333299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7">
        <v>1.3125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7">
        <v>1.3541666666666701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7">
        <v>1.3958333333333299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7">
        <v>1.4375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7">
        <v>1.4791666666666701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7">
        <v>1.5208333333333299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7">
        <v>1.5625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7">
        <v>1.6041666666666701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7">
        <v>1.6458333333333299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7">
        <v>1.6875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7">
        <v>1.7291666666666701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7">
        <v>1.7708333333333299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7">
        <v>1.8125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7">
        <v>1.8541666666666601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7">
        <v>1.8958333333333299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7">
        <v>1.9375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7">
        <v>1.9791666666666601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7">
        <v>2.0208333333333299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7">
        <v>2.0625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7">
        <v>2.1041666666666599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7">
        <v>2.1458333333333299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7">
        <v>2.1875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7">
        <v>2.2291666666666599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7">
        <v>2.2708333333333299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>
  <sheetPr>
    <tabColor rgb="FFFF0000"/>
  </sheetPr>
  <dimension ref="A1:K90"/>
  <sheetViews>
    <sheetView tabSelected="1" view="pageBreakPreview" topLeftCell="A67" zoomScaleNormal="100" zoomScaleSheetLayoutView="100" workbookViewId="0">
      <selection activeCell="E4" sqref="E4"/>
    </sheetView>
  </sheetViews>
  <sheetFormatPr baseColWidth="10" defaultRowHeight="15"/>
  <cols>
    <col min="3" max="5" width="12.85546875" customWidth="1"/>
    <col min="6" max="6" width="15.7109375" customWidth="1"/>
    <col min="7" max="7" width="15.5703125" customWidth="1"/>
    <col min="8" max="8" width="15.42578125" customWidth="1"/>
  </cols>
  <sheetData>
    <row r="1" spans="1:11" ht="15" customHeight="1">
      <c r="A1" s="26" t="s">
        <v>0</v>
      </c>
      <c r="B1" s="27"/>
      <c r="C1" s="28">
        <v>42674</v>
      </c>
      <c r="D1" s="29"/>
      <c r="E1" s="29"/>
      <c r="F1" s="29"/>
      <c r="G1" s="21"/>
      <c r="H1" s="19"/>
      <c r="I1" s="19"/>
      <c r="J1" s="19"/>
    </row>
    <row r="2" spans="1:11" ht="27.75" customHeight="1">
      <c r="A2" s="27"/>
      <c r="B2" s="27"/>
      <c r="C2" s="30"/>
      <c r="D2" s="31"/>
      <c r="E2" s="31"/>
      <c r="F2" s="31"/>
      <c r="G2" s="22"/>
      <c r="H2" s="20"/>
      <c r="I2" s="20"/>
      <c r="J2" s="20"/>
    </row>
    <row r="3" spans="1:11" ht="19.5" customHeight="1">
      <c r="A3" s="27"/>
      <c r="B3" s="27"/>
      <c r="C3" s="3" t="s">
        <v>7</v>
      </c>
      <c r="D3" s="4" t="s">
        <v>6</v>
      </c>
      <c r="E3" s="24" t="s">
        <v>31</v>
      </c>
      <c r="F3" s="16" t="s">
        <v>40</v>
      </c>
      <c r="G3" s="14" t="s">
        <v>14</v>
      </c>
      <c r="H3" s="23" t="s">
        <v>132</v>
      </c>
      <c r="I3" s="2" t="s">
        <v>29</v>
      </c>
      <c r="J3" s="1" t="s">
        <v>30</v>
      </c>
    </row>
    <row r="4" spans="1:11">
      <c r="A4" s="5" t="s">
        <v>61</v>
      </c>
      <c r="B4" s="5" t="s">
        <v>22</v>
      </c>
      <c r="C4" s="10"/>
      <c r="D4" s="11"/>
      <c r="E4" s="48"/>
      <c r="F4" s="17"/>
      <c r="G4" s="15"/>
      <c r="H4" s="25"/>
      <c r="I4" s="12">
        <f>SUM(D4-C4)</f>
        <v>0</v>
      </c>
      <c r="J4" s="12">
        <f>ROUNDUP($I4*24,0)/24</f>
        <v>0</v>
      </c>
      <c r="K4" s="46">
        <v>0.77083333333333337</v>
      </c>
    </row>
    <row r="5" spans="1:11">
      <c r="A5" s="5" t="s">
        <v>45</v>
      </c>
      <c r="B5" s="5" t="s">
        <v>44</v>
      </c>
      <c r="C5" s="10"/>
      <c r="D5" s="11"/>
      <c r="E5" s="48"/>
      <c r="F5" s="17"/>
      <c r="G5" s="15"/>
      <c r="H5" s="25"/>
      <c r="I5" s="12">
        <f t="shared" ref="I5:I7" si="0">SUM(D5-C5)</f>
        <v>0</v>
      </c>
      <c r="J5" s="12">
        <f t="shared" ref="J5:J87" si="1">ROUNDUP($I5*24,0)/24</f>
        <v>0</v>
      </c>
      <c r="K5" s="46">
        <v>0.77083333333333337</v>
      </c>
    </row>
    <row r="6" spans="1:11">
      <c r="A6" s="5" t="s">
        <v>59</v>
      </c>
      <c r="B6" s="5" t="s">
        <v>60</v>
      </c>
      <c r="C6" s="10"/>
      <c r="D6" s="11"/>
      <c r="E6" s="48"/>
      <c r="F6" s="17"/>
      <c r="G6" s="15"/>
      <c r="H6" s="25"/>
      <c r="I6" s="12">
        <f t="shared" si="0"/>
        <v>0</v>
      </c>
      <c r="J6" s="12">
        <f t="shared" si="1"/>
        <v>0</v>
      </c>
      <c r="K6" s="46">
        <v>0.77083333333333304</v>
      </c>
    </row>
    <row r="7" spans="1:11">
      <c r="A7" s="5" t="s">
        <v>56</v>
      </c>
      <c r="B7" s="5" t="s">
        <v>16</v>
      </c>
      <c r="C7" s="10"/>
      <c r="D7" s="11"/>
      <c r="E7" s="48"/>
      <c r="F7" s="17"/>
      <c r="G7" s="15"/>
      <c r="H7" s="25"/>
      <c r="I7" s="12">
        <f t="shared" si="0"/>
        <v>0</v>
      </c>
      <c r="J7" s="12">
        <f t="shared" si="1"/>
        <v>0</v>
      </c>
      <c r="K7" s="46">
        <v>0.77083333333333304</v>
      </c>
    </row>
    <row r="8" spans="1:11">
      <c r="A8" s="5" t="s">
        <v>32</v>
      </c>
      <c r="B8" s="5" t="s">
        <v>18</v>
      </c>
      <c r="C8" s="10"/>
      <c r="D8" s="11"/>
      <c r="E8" s="48"/>
      <c r="F8" s="17"/>
      <c r="G8" s="15"/>
      <c r="H8" s="25"/>
      <c r="I8" s="12">
        <f t="shared" ref="I8:I70" si="2">SUM(D8-C8)</f>
        <v>0</v>
      </c>
      <c r="J8" s="12">
        <f t="shared" si="1"/>
        <v>0</v>
      </c>
      <c r="K8" s="46">
        <v>0.77083333333333304</v>
      </c>
    </row>
    <row r="9" spans="1:11">
      <c r="A9" s="5" t="s">
        <v>62</v>
      </c>
      <c r="B9" s="5" t="s">
        <v>19</v>
      </c>
      <c r="C9" s="10"/>
      <c r="D9" s="11"/>
      <c r="E9" s="48"/>
      <c r="F9" s="17"/>
      <c r="G9" s="15"/>
      <c r="H9" s="25"/>
      <c r="I9" s="12">
        <f t="shared" si="2"/>
        <v>0</v>
      </c>
      <c r="J9" s="12">
        <f t="shared" si="1"/>
        <v>0</v>
      </c>
      <c r="K9" s="46">
        <v>0.77083333333333304</v>
      </c>
    </row>
    <row r="10" spans="1:11">
      <c r="A10" s="5" t="s">
        <v>62</v>
      </c>
      <c r="B10" s="5" t="s">
        <v>82</v>
      </c>
      <c r="C10" s="10"/>
      <c r="D10" s="11"/>
      <c r="E10" s="48"/>
      <c r="F10" s="17"/>
      <c r="G10" s="15"/>
      <c r="H10" s="25"/>
      <c r="I10" s="12">
        <f t="shared" si="2"/>
        <v>0</v>
      </c>
      <c r="J10" s="12">
        <f t="shared" si="1"/>
        <v>0</v>
      </c>
      <c r="K10" s="46">
        <v>0.77083333333333304</v>
      </c>
    </row>
    <row r="11" spans="1:11">
      <c r="A11" s="5" t="s">
        <v>112</v>
      </c>
      <c r="B11" s="5" t="s">
        <v>113</v>
      </c>
      <c r="C11" s="10"/>
      <c r="D11" s="11"/>
      <c r="E11" s="48"/>
      <c r="F11" s="17"/>
      <c r="G11" s="15"/>
      <c r="H11" s="25"/>
      <c r="I11" s="12">
        <f t="shared" si="2"/>
        <v>0</v>
      </c>
      <c r="J11" s="12">
        <f t="shared" si="1"/>
        <v>0</v>
      </c>
      <c r="K11" s="46">
        <v>0.77083333333333304</v>
      </c>
    </row>
    <row r="12" spans="1:11">
      <c r="A12" s="7" t="s">
        <v>1</v>
      </c>
      <c r="B12" s="5" t="s">
        <v>107</v>
      </c>
      <c r="C12" s="10"/>
      <c r="D12" s="11"/>
      <c r="E12" s="48"/>
      <c r="F12" s="17"/>
      <c r="G12" s="15"/>
      <c r="H12" s="25"/>
      <c r="I12" s="12">
        <f t="shared" si="2"/>
        <v>0</v>
      </c>
      <c r="J12" s="12">
        <f t="shared" si="1"/>
        <v>0</v>
      </c>
      <c r="K12" s="46">
        <v>0.77083333333333304</v>
      </c>
    </row>
    <row r="13" spans="1:11">
      <c r="A13" s="7" t="s">
        <v>137</v>
      </c>
      <c r="B13" s="7" t="s">
        <v>138</v>
      </c>
      <c r="C13" s="10"/>
      <c r="D13" s="11"/>
      <c r="E13" s="48"/>
      <c r="F13" s="17"/>
      <c r="G13" s="15"/>
      <c r="H13" s="25"/>
      <c r="I13" s="12">
        <f t="shared" si="2"/>
        <v>0</v>
      </c>
      <c r="J13" s="12">
        <f t="shared" si="1"/>
        <v>0</v>
      </c>
      <c r="K13" s="46">
        <v>0.77083333333333304</v>
      </c>
    </row>
    <row r="14" spans="1:11">
      <c r="A14" s="7" t="s">
        <v>63</v>
      </c>
      <c r="B14" s="7" t="s">
        <v>22</v>
      </c>
      <c r="C14" s="10"/>
      <c r="D14" s="11"/>
      <c r="E14" s="48"/>
      <c r="F14" s="17"/>
      <c r="G14" s="15"/>
      <c r="H14" s="25"/>
      <c r="I14" s="12">
        <f t="shared" si="2"/>
        <v>0</v>
      </c>
      <c r="J14" s="12">
        <f t="shared" si="1"/>
        <v>0</v>
      </c>
      <c r="K14" s="46">
        <v>0.77083333333333304</v>
      </c>
    </row>
    <row r="15" spans="1:11">
      <c r="A15" s="5" t="s">
        <v>51</v>
      </c>
      <c r="B15" s="5" t="s">
        <v>52</v>
      </c>
      <c r="C15" s="10"/>
      <c r="D15" s="11"/>
      <c r="E15" s="48"/>
      <c r="F15" s="17"/>
      <c r="G15" s="15"/>
      <c r="H15" s="25"/>
      <c r="I15" s="12">
        <f t="shared" si="2"/>
        <v>0</v>
      </c>
      <c r="J15" s="12">
        <f t="shared" si="1"/>
        <v>0</v>
      </c>
      <c r="K15" s="46">
        <v>0.77083333333333304</v>
      </c>
    </row>
    <row r="16" spans="1:11">
      <c r="A16" s="7" t="s">
        <v>34</v>
      </c>
      <c r="B16" s="7" t="s">
        <v>3</v>
      </c>
      <c r="C16" s="10"/>
      <c r="D16" s="11"/>
      <c r="E16" s="48"/>
      <c r="F16" s="17"/>
      <c r="G16" s="15"/>
      <c r="H16" s="25"/>
      <c r="I16" s="12">
        <f t="shared" si="2"/>
        <v>0</v>
      </c>
      <c r="J16" s="12">
        <f t="shared" si="1"/>
        <v>0</v>
      </c>
      <c r="K16" s="46">
        <v>0.77083333333333304</v>
      </c>
    </row>
    <row r="17" spans="1:11">
      <c r="A17" s="7" t="s">
        <v>64</v>
      </c>
      <c r="B17" s="7" t="s">
        <v>65</v>
      </c>
      <c r="C17" s="10"/>
      <c r="D17" s="11"/>
      <c r="E17" s="48"/>
      <c r="F17" s="17"/>
      <c r="G17" s="15"/>
      <c r="H17" s="25"/>
      <c r="I17" s="12">
        <f t="shared" si="2"/>
        <v>0</v>
      </c>
      <c r="J17" s="12">
        <f t="shared" si="1"/>
        <v>0</v>
      </c>
      <c r="K17" s="46">
        <v>0.77083333333333304</v>
      </c>
    </row>
    <row r="18" spans="1:11">
      <c r="A18" s="7" t="s">
        <v>114</v>
      </c>
      <c r="B18" s="7" t="s">
        <v>115</v>
      </c>
      <c r="C18" s="10"/>
      <c r="D18" s="11"/>
      <c r="E18" s="48"/>
      <c r="F18" s="17"/>
      <c r="G18" s="15"/>
      <c r="H18" s="25"/>
      <c r="I18" s="12">
        <f t="shared" si="2"/>
        <v>0</v>
      </c>
      <c r="J18" s="12">
        <f t="shared" si="1"/>
        <v>0</v>
      </c>
      <c r="K18" s="46">
        <v>0.77083333333333304</v>
      </c>
    </row>
    <row r="19" spans="1:11" ht="15" customHeight="1">
      <c r="A19" s="6" t="s">
        <v>8</v>
      </c>
      <c r="B19" s="8" t="s">
        <v>19</v>
      </c>
      <c r="C19" s="10"/>
      <c r="D19" s="11"/>
      <c r="E19" s="48"/>
      <c r="F19" s="17"/>
      <c r="G19" s="15"/>
      <c r="H19" s="25"/>
      <c r="I19" s="12">
        <f t="shared" si="2"/>
        <v>0</v>
      </c>
      <c r="J19" s="12">
        <f t="shared" si="1"/>
        <v>0</v>
      </c>
      <c r="K19" s="46">
        <v>0.77083333333333304</v>
      </c>
    </row>
    <row r="20" spans="1:11" ht="15" customHeight="1">
      <c r="A20" s="6" t="s">
        <v>20</v>
      </c>
      <c r="B20" s="8" t="s">
        <v>35</v>
      </c>
      <c r="C20" s="10"/>
      <c r="D20" s="11"/>
      <c r="E20" s="48"/>
      <c r="F20" s="17"/>
      <c r="G20" s="15"/>
      <c r="H20" s="25"/>
      <c r="I20" s="12">
        <f t="shared" si="2"/>
        <v>0</v>
      </c>
      <c r="J20" s="12">
        <f t="shared" si="1"/>
        <v>0</v>
      </c>
      <c r="K20" s="46">
        <v>0.77083333333333304</v>
      </c>
    </row>
    <row r="21" spans="1:11">
      <c r="A21" s="6" t="s">
        <v>81</v>
      </c>
      <c r="B21" s="8" t="s">
        <v>70</v>
      </c>
      <c r="C21" s="10"/>
      <c r="D21" s="11"/>
      <c r="E21" s="48"/>
      <c r="F21" s="17"/>
      <c r="G21" s="15"/>
      <c r="H21" s="25"/>
      <c r="I21" s="12">
        <f t="shared" si="2"/>
        <v>0</v>
      </c>
      <c r="J21" s="12">
        <f t="shared" si="1"/>
        <v>0</v>
      </c>
      <c r="K21" s="46">
        <v>0.77083333333333304</v>
      </c>
    </row>
    <row r="22" spans="1:11">
      <c r="A22" s="6" t="s">
        <v>116</v>
      </c>
      <c r="B22" s="8" t="s">
        <v>44</v>
      </c>
      <c r="C22" s="10"/>
      <c r="D22" s="11"/>
      <c r="E22" s="48"/>
      <c r="F22" s="17"/>
      <c r="G22" s="15"/>
      <c r="H22" s="25"/>
      <c r="I22" s="12">
        <f t="shared" si="2"/>
        <v>0</v>
      </c>
      <c r="J22" s="12">
        <f t="shared" si="1"/>
        <v>0</v>
      </c>
      <c r="K22" s="46">
        <v>0.77083333333333304</v>
      </c>
    </row>
    <row r="23" spans="1:11">
      <c r="A23" s="6" t="s">
        <v>83</v>
      </c>
      <c r="B23" s="8" t="s">
        <v>84</v>
      </c>
      <c r="C23" s="10"/>
      <c r="D23" s="11"/>
      <c r="E23" s="48"/>
      <c r="F23" s="17"/>
      <c r="G23" s="15"/>
      <c r="H23" s="25"/>
      <c r="I23" s="12">
        <f t="shared" si="2"/>
        <v>0</v>
      </c>
      <c r="J23" s="12">
        <f t="shared" si="1"/>
        <v>0</v>
      </c>
      <c r="K23" s="46">
        <v>0.77083333333333304</v>
      </c>
    </row>
    <row r="24" spans="1:11">
      <c r="A24" s="7" t="s">
        <v>42</v>
      </c>
      <c r="B24" s="7" t="s">
        <v>43</v>
      </c>
      <c r="C24" s="10"/>
      <c r="D24" s="11"/>
      <c r="E24" s="48"/>
      <c r="F24" s="17"/>
      <c r="G24" s="15"/>
      <c r="H24" s="25"/>
      <c r="I24" s="12">
        <f t="shared" si="2"/>
        <v>0</v>
      </c>
      <c r="J24" s="12">
        <f t="shared" si="1"/>
        <v>0</v>
      </c>
      <c r="K24" s="46">
        <v>0.77083333333333304</v>
      </c>
    </row>
    <row r="25" spans="1:11">
      <c r="A25" s="7" t="s">
        <v>139</v>
      </c>
      <c r="B25" s="7" t="s">
        <v>140</v>
      </c>
      <c r="C25" s="10"/>
      <c r="D25" s="11"/>
      <c r="E25" s="48"/>
      <c r="F25" s="17"/>
      <c r="G25" s="15"/>
      <c r="H25" s="25"/>
      <c r="I25" s="12">
        <f t="shared" si="2"/>
        <v>0</v>
      </c>
      <c r="J25" s="12">
        <f t="shared" si="1"/>
        <v>0</v>
      </c>
      <c r="K25" s="46">
        <v>0.77083333333333304</v>
      </c>
    </row>
    <row r="26" spans="1:11">
      <c r="A26" s="7" t="s">
        <v>66</v>
      </c>
      <c r="B26" s="7" t="s">
        <v>67</v>
      </c>
      <c r="C26" s="10"/>
      <c r="D26" s="11"/>
      <c r="E26" s="48"/>
      <c r="F26" s="17"/>
      <c r="G26" s="15"/>
      <c r="H26" s="25"/>
      <c r="I26" s="12">
        <f t="shared" si="2"/>
        <v>0</v>
      </c>
      <c r="J26" s="12">
        <f t="shared" si="1"/>
        <v>0</v>
      </c>
      <c r="K26" s="46">
        <v>0.77083333333333304</v>
      </c>
    </row>
    <row r="27" spans="1:11">
      <c r="A27" s="7" t="s">
        <v>57</v>
      </c>
      <c r="B27" s="7" t="s">
        <v>58</v>
      </c>
      <c r="C27" s="10"/>
      <c r="D27" s="11"/>
      <c r="E27" s="48"/>
      <c r="F27" s="17"/>
      <c r="G27" s="15"/>
      <c r="H27" s="25"/>
      <c r="I27" s="12">
        <f t="shared" si="2"/>
        <v>0</v>
      </c>
      <c r="J27" s="12">
        <f t="shared" si="1"/>
        <v>0</v>
      </c>
      <c r="K27" s="46">
        <v>0.77083333333333304</v>
      </c>
    </row>
    <row r="28" spans="1:11">
      <c r="A28" s="7" t="s">
        <v>46</v>
      </c>
      <c r="B28" s="7" t="s">
        <v>44</v>
      </c>
      <c r="C28" s="10"/>
      <c r="D28" s="11"/>
      <c r="E28" s="48"/>
      <c r="F28" s="17"/>
      <c r="G28" s="15"/>
      <c r="H28" s="25"/>
      <c r="I28" s="12">
        <f t="shared" si="2"/>
        <v>0</v>
      </c>
      <c r="J28" s="12">
        <f t="shared" si="1"/>
        <v>0</v>
      </c>
      <c r="K28" s="46">
        <v>0.77083333333333304</v>
      </c>
    </row>
    <row r="29" spans="1:11">
      <c r="A29" s="7" t="s">
        <v>9</v>
      </c>
      <c r="B29" s="7" t="s">
        <v>4</v>
      </c>
      <c r="C29" s="10"/>
      <c r="D29" s="11"/>
      <c r="E29" s="48"/>
      <c r="F29" s="17"/>
      <c r="G29" s="15"/>
      <c r="H29" s="25"/>
      <c r="I29" s="12">
        <f t="shared" si="2"/>
        <v>0</v>
      </c>
      <c r="J29" s="12">
        <f t="shared" si="1"/>
        <v>0</v>
      </c>
      <c r="K29" s="46">
        <v>0.77083333333333304</v>
      </c>
    </row>
    <row r="30" spans="1:11">
      <c r="A30" s="7" t="s">
        <v>117</v>
      </c>
      <c r="B30" s="7" t="s">
        <v>118</v>
      </c>
      <c r="C30" s="10"/>
      <c r="D30" s="11"/>
      <c r="E30" s="48"/>
      <c r="F30" s="17"/>
      <c r="G30" s="15"/>
      <c r="H30" s="25"/>
      <c r="I30" s="12">
        <f t="shared" si="2"/>
        <v>0</v>
      </c>
      <c r="J30" s="12">
        <f t="shared" si="1"/>
        <v>0</v>
      </c>
      <c r="K30" s="46">
        <v>0.77083333333333304</v>
      </c>
    </row>
    <row r="31" spans="1:11">
      <c r="A31" s="7" t="s">
        <v>21</v>
      </c>
      <c r="B31" s="7" t="s">
        <v>55</v>
      </c>
      <c r="C31" s="10"/>
      <c r="D31" s="11"/>
      <c r="E31" s="48"/>
      <c r="F31" s="17"/>
      <c r="G31" s="15"/>
      <c r="H31" s="25"/>
      <c r="I31" s="12">
        <f t="shared" si="2"/>
        <v>0</v>
      </c>
      <c r="J31" s="12">
        <f t="shared" si="1"/>
        <v>0</v>
      </c>
      <c r="K31" s="46">
        <v>0.77083333333333304</v>
      </c>
    </row>
    <row r="32" spans="1:11">
      <c r="A32" s="7" t="s">
        <v>21</v>
      </c>
      <c r="B32" s="7" t="s">
        <v>85</v>
      </c>
      <c r="C32" s="10"/>
      <c r="D32" s="11"/>
      <c r="E32" s="48"/>
      <c r="F32" s="17"/>
      <c r="G32" s="15"/>
      <c r="H32" s="25"/>
      <c r="I32" s="12">
        <f t="shared" si="2"/>
        <v>0</v>
      </c>
      <c r="J32" s="12">
        <f t="shared" si="1"/>
        <v>0</v>
      </c>
      <c r="K32" s="46">
        <v>0.77083333333333304</v>
      </c>
    </row>
    <row r="33" spans="1:11">
      <c r="A33" s="7" t="s">
        <v>128</v>
      </c>
      <c r="B33" s="7" t="s">
        <v>67</v>
      </c>
      <c r="C33" s="10"/>
      <c r="D33" s="11"/>
      <c r="E33" s="48"/>
      <c r="F33" s="17"/>
      <c r="G33" s="15"/>
      <c r="H33" s="25"/>
      <c r="I33" s="12">
        <f t="shared" ref="I33" si="3">SUM(D33-C33)</f>
        <v>0</v>
      </c>
      <c r="J33" s="12">
        <f t="shared" si="1"/>
        <v>0</v>
      </c>
      <c r="K33" s="46">
        <v>0.77083333333333304</v>
      </c>
    </row>
    <row r="34" spans="1:11">
      <c r="A34" s="7" t="s">
        <v>119</v>
      </c>
      <c r="B34" s="7" t="s">
        <v>120</v>
      </c>
      <c r="C34" s="10"/>
      <c r="D34" s="11"/>
      <c r="E34" s="48"/>
      <c r="F34" s="17"/>
      <c r="G34" s="15"/>
      <c r="H34" s="25"/>
      <c r="I34" s="12">
        <f t="shared" si="2"/>
        <v>0</v>
      </c>
      <c r="J34" s="12">
        <f t="shared" si="1"/>
        <v>0</v>
      </c>
      <c r="K34" s="46">
        <v>0.77083333333333304</v>
      </c>
    </row>
    <row r="35" spans="1:11">
      <c r="A35" s="7" t="s">
        <v>68</v>
      </c>
      <c r="B35" s="7" t="s">
        <v>24</v>
      </c>
      <c r="C35" s="10"/>
      <c r="D35" s="11"/>
      <c r="E35" s="48"/>
      <c r="F35" s="17"/>
      <c r="G35" s="15"/>
      <c r="H35" s="25"/>
      <c r="I35" s="12">
        <f t="shared" si="2"/>
        <v>0</v>
      </c>
      <c r="J35" s="12">
        <f t="shared" si="1"/>
        <v>0</v>
      </c>
      <c r="K35" s="46">
        <v>0.77083333333333304</v>
      </c>
    </row>
    <row r="36" spans="1:11">
      <c r="A36" s="7" t="s">
        <v>86</v>
      </c>
      <c r="B36" s="7" t="s">
        <v>87</v>
      </c>
      <c r="C36" s="10"/>
      <c r="D36" s="11"/>
      <c r="E36" s="48"/>
      <c r="F36" s="17"/>
      <c r="G36" s="15"/>
      <c r="H36" s="25"/>
      <c r="I36" s="12">
        <f t="shared" si="2"/>
        <v>0</v>
      </c>
      <c r="J36" s="12">
        <f t="shared" si="1"/>
        <v>0</v>
      </c>
      <c r="K36" s="46">
        <v>0.77083333333333304</v>
      </c>
    </row>
    <row r="37" spans="1:11">
      <c r="A37" s="7" t="s">
        <v>86</v>
      </c>
      <c r="B37" s="7" t="s">
        <v>88</v>
      </c>
      <c r="C37" s="10"/>
      <c r="D37" s="11"/>
      <c r="E37" s="48"/>
      <c r="F37" s="17"/>
      <c r="G37" s="15"/>
      <c r="H37" s="25"/>
      <c r="I37" s="12">
        <f t="shared" si="2"/>
        <v>0</v>
      </c>
      <c r="J37" s="12">
        <f t="shared" si="1"/>
        <v>0</v>
      </c>
      <c r="K37" s="46">
        <v>0.77083333333333304</v>
      </c>
    </row>
    <row r="38" spans="1:11">
      <c r="A38" s="7" t="s">
        <v>71</v>
      </c>
      <c r="B38" s="7" t="s">
        <v>121</v>
      </c>
      <c r="C38" s="10"/>
      <c r="D38" s="11"/>
      <c r="E38" s="48"/>
      <c r="F38" s="17"/>
      <c r="G38" s="15"/>
      <c r="H38" s="25"/>
      <c r="I38" s="12">
        <f t="shared" si="2"/>
        <v>0</v>
      </c>
      <c r="J38" s="12">
        <f t="shared" si="1"/>
        <v>0</v>
      </c>
      <c r="K38" s="46">
        <v>0.77083333333333304</v>
      </c>
    </row>
    <row r="39" spans="1:11">
      <c r="A39" s="7" t="s">
        <v>89</v>
      </c>
      <c r="B39" s="7" t="s">
        <v>90</v>
      </c>
      <c r="C39" s="10"/>
      <c r="D39" s="11"/>
      <c r="E39" s="48"/>
      <c r="F39" s="17"/>
      <c r="G39" s="15"/>
      <c r="H39" s="25"/>
      <c r="I39" s="12">
        <f t="shared" si="2"/>
        <v>0</v>
      </c>
      <c r="J39" s="12">
        <f t="shared" si="1"/>
        <v>0</v>
      </c>
      <c r="K39" s="46">
        <v>0.77083333333333304</v>
      </c>
    </row>
    <row r="40" spans="1:11">
      <c r="A40" s="7" t="s">
        <v>122</v>
      </c>
      <c r="B40" s="7" t="s">
        <v>123</v>
      </c>
      <c r="C40" s="10"/>
      <c r="D40" s="11"/>
      <c r="E40" s="48"/>
      <c r="F40" s="17"/>
      <c r="G40" s="15"/>
      <c r="H40" s="25"/>
      <c r="I40" s="12">
        <f t="shared" si="2"/>
        <v>0</v>
      </c>
      <c r="J40" s="12">
        <f t="shared" si="1"/>
        <v>0</v>
      </c>
      <c r="K40" s="46">
        <v>0.77083333333333304</v>
      </c>
    </row>
    <row r="41" spans="1:11">
      <c r="A41" s="7" t="s">
        <v>124</v>
      </c>
      <c r="B41" s="7" t="s">
        <v>125</v>
      </c>
      <c r="C41" s="10"/>
      <c r="D41" s="11"/>
      <c r="E41" s="48"/>
      <c r="F41" s="17"/>
      <c r="G41" s="15"/>
      <c r="H41" s="25"/>
      <c r="I41" s="12">
        <f t="shared" si="2"/>
        <v>0</v>
      </c>
      <c r="J41" s="12">
        <f t="shared" si="1"/>
        <v>0</v>
      </c>
      <c r="K41" s="46">
        <v>0.77083333333333304</v>
      </c>
    </row>
    <row r="42" spans="1:11">
      <c r="A42" s="7" t="s">
        <v>108</v>
      </c>
      <c r="B42" s="7" t="s">
        <v>109</v>
      </c>
      <c r="C42" s="10"/>
      <c r="D42" s="11"/>
      <c r="E42" s="48"/>
      <c r="F42" s="17"/>
      <c r="G42" s="15"/>
      <c r="H42" s="25"/>
      <c r="I42" s="12">
        <f t="shared" si="2"/>
        <v>0</v>
      </c>
      <c r="J42" s="12">
        <f t="shared" si="1"/>
        <v>0</v>
      </c>
      <c r="K42" s="46">
        <v>0.77083333333333304</v>
      </c>
    </row>
    <row r="43" spans="1:11">
      <c r="A43" s="7" t="s">
        <v>91</v>
      </c>
      <c r="B43" s="7" t="s">
        <v>92</v>
      </c>
      <c r="C43" s="10"/>
      <c r="D43" s="11"/>
      <c r="E43" s="48"/>
      <c r="F43" s="17"/>
      <c r="G43" s="15"/>
      <c r="H43" s="25"/>
      <c r="I43" s="12">
        <f t="shared" si="2"/>
        <v>0</v>
      </c>
      <c r="J43" s="12">
        <f t="shared" si="1"/>
        <v>0</v>
      </c>
      <c r="K43" s="46">
        <v>0.77083333333333304</v>
      </c>
    </row>
    <row r="44" spans="1:11">
      <c r="A44" s="7" t="s">
        <v>36</v>
      </c>
      <c r="B44" s="7" t="s">
        <v>17</v>
      </c>
      <c r="C44" s="10"/>
      <c r="D44" s="11"/>
      <c r="E44" s="48"/>
      <c r="F44" s="17"/>
      <c r="G44" s="15"/>
      <c r="H44" s="25"/>
      <c r="I44" s="12">
        <f t="shared" si="2"/>
        <v>0</v>
      </c>
      <c r="J44" s="12">
        <f t="shared" si="1"/>
        <v>0</v>
      </c>
      <c r="K44" s="46">
        <v>0.77083333333333304</v>
      </c>
    </row>
    <row r="45" spans="1:11">
      <c r="A45" s="7" t="s">
        <v>126</v>
      </c>
      <c r="B45" s="7" t="s">
        <v>127</v>
      </c>
      <c r="C45" s="10"/>
      <c r="D45" s="11"/>
      <c r="E45" s="48"/>
      <c r="F45" s="17"/>
      <c r="G45" s="15"/>
      <c r="H45" s="25"/>
      <c r="I45" s="12">
        <f t="shared" si="2"/>
        <v>0</v>
      </c>
      <c r="J45" s="12">
        <f t="shared" si="1"/>
        <v>0</v>
      </c>
      <c r="K45" s="46">
        <v>0.77083333333333304</v>
      </c>
    </row>
    <row r="46" spans="1:11">
      <c r="A46" s="7" t="s">
        <v>72</v>
      </c>
      <c r="B46" s="7" t="s">
        <v>73</v>
      </c>
      <c r="C46" s="10"/>
      <c r="D46" s="11"/>
      <c r="E46" s="48"/>
      <c r="F46" s="17"/>
      <c r="G46" s="15"/>
      <c r="H46" s="25"/>
      <c r="I46" s="12">
        <f t="shared" si="2"/>
        <v>0</v>
      </c>
      <c r="J46" s="12">
        <f t="shared" si="1"/>
        <v>0</v>
      </c>
      <c r="K46" s="46">
        <v>0.77083333333333304</v>
      </c>
    </row>
    <row r="47" spans="1:11">
      <c r="A47" s="7" t="s">
        <v>53</v>
      </c>
      <c r="B47" s="7" t="s">
        <v>54</v>
      </c>
      <c r="C47" s="10"/>
      <c r="D47" s="11"/>
      <c r="E47" s="48"/>
      <c r="F47" s="17"/>
      <c r="G47" s="15"/>
      <c r="H47" s="25"/>
      <c r="I47" s="12">
        <f t="shared" si="2"/>
        <v>0</v>
      </c>
      <c r="J47" s="12">
        <f t="shared" si="1"/>
        <v>0</v>
      </c>
      <c r="K47" s="46">
        <v>0.77083333333333304</v>
      </c>
    </row>
    <row r="48" spans="1:11">
      <c r="A48" s="7" t="s">
        <v>69</v>
      </c>
      <c r="B48" s="7" t="s">
        <v>52</v>
      </c>
      <c r="C48" s="10"/>
      <c r="D48" s="11"/>
      <c r="E48" s="48"/>
      <c r="F48" s="17"/>
      <c r="G48" s="15"/>
      <c r="H48" s="25"/>
      <c r="I48" s="12">
        <f t="shared" si="2"/>
        <v>0</v>
      </c>
      <c r="J48" s="12">
        <f t="shared" si="1"/>
        <v>0</v>
      </c>
      <c r="K48" s="46">
        <v>0.77083333333333304</v>
      </c>
    </row>
    <row r="49" spans="1:11">
      <c r="A49" s="7" t="s">
        <v>10</v>
      </c>
      <c r="B49" s="7" t="s">
        <v>11</v>
      </c>
      <c r="C49" s="10"/>
      <c r="D49" s="11"/>
      <c r="E49" s="48"/>
      <c r="F49" s="17"/>
      <c r="G49" s="15"/>
      <c r="H49" s="25"/>
      <c r="I49" s="12">
        <f t="shared" si="2"/>
        <v>0</v>
      </c>
      <c r="J49" s="12">
        <f t="shared" si="1"/>
        <v>0</v>
      </c>
      <c r="K49" s="46">
        <v>0.77083333333333304</v>
      </c>
    </row>
    <row r="50" spans="1:11">
      <c r="A50" s="7" t="s">
        <v>93</v>
      </c>
      <c r="B50" s="7" t="s">
        <v>94</v>
      </c>
      <c r="C50" s="10"/>
      <c r="D50" s="11"/>
      <c r="E50" s="48"/>
      <c r="F50" s="17"/>
      <c r="G50" s="15"/>
      <c r="H50" s="25"/>
      <c r="I50" s="12">
        <f t="shared" si="2"/>
        <v>0</v>
      </c>
      <c r="J50" s="12">
        <f t="shared" si="1"/>
        <v>0</v>
      </c>
      <c r="K50" s="46">
        <v>0.77083333333333304</v>
      </c>
    </row>
    <row r="51" spans="1:11">
      <c r="A51" s="7" t="s">
        <v>93</v>
      </c>
      <c r="B51" s="7" t="s">
        <v>95</v>
      </c>
      <c r="C51" s="10"/>
      <c r="D51" s="11"/>
      <c r="E51" s="48"/>
      <c r="F51" s="17"/>
      <c r="G51" s="15"/>
      <c r="H51" s="25"/>
      <c r="I51" s="12">
        <f t="shared" si="2"/>
        <v>0</v>
      </c>
      <c r="J51" s="12">
        <f t="shared" si="1"/>
        <v>0</v>
      </c>
      <c r="K51" s="46">
        <v>0.77083333333333304</v>
      </c>
    </row>
    <row r="52" spans="1:11">
      <c r="A52" s="7" t="s">
        <v>96</v>
      </c>
      <c r="B52" s="7" t="s">
        <v>73</v>
      </c>
      <c r="C52" s="10"/>
      <c r="D52" s="11"/>
      <c r="E52" s="48"/>
      <c r="F52" s="17"/>
      <c r="G52" s="15"/>
      <c r="H52" s="25"/>
      <c r="I52" s="12">
        <f t="shared" si="2"/>
        <v>0</v>
      </c>
      <c r="J52" s="12">
        <f t="shared" si="1"/>
        <v>0</v>
      </c>
      <c r="K52" s="46">
        <v>0.77083333333333304</v>
      </c>
    </row>
    <row r="53" spans="1:11">
      <c r="A53" s="7" t="s">
        <v>97</v>
      </c>
      <c r="B53" s="7" t="s">
        <v>98</v>
      </c>
      <c r="C53" s="10"/>
      <c r="D53" s="11"/>
      <c r="E53" s="48"/>
      <c r="F53" s="17"/>
      <c r="G53" s="15"/>
      <c r="H53" s="25"/>
      <c r="I53" s="12">
        <f t="shared" si="2"/>
        <v>0</v>
      </c>
      <c r="J53" s="12">
        <f t="shared" si="1"/>
        <v>0</v>
      </c>
      <c r="K53" s="46">
        <v>0.77083333333333304</v>
      </c>
    </row>
    <row r="54" spans="1:11">
      <c r="A54" s="7" t="s">
        <v>97</v>
      </c>
      <c r="B54" s="7" t="s">
        <v>99</v>
      </c>
      <c r="C54" s="10"/>
      <c r="D54" s="11"/>
      <c r="E54" s="48"/>
      <c r="F54" s="17"/>
      <c r="G54" s="15"/>
      <c r="H54" s="25"/>
      <c r="I54" s="12">
        <f t="shared" si="2"/>
        <v>0</v>
      </c>
      <c r="J54" s="12">
        <f t="shared" si="1"/>
        <v>0</v>
      </c>
      <c r="K54" s="46">
        <v>0.77083333333333304</v>
      </c>
    </row>
    <row r="55" spans="1:11">
      <c r="A55" s="7" t="s">
        <v>97</v>
      </c>
      <c r="B55" s="7" t="s">
        <v>100</v>
      </c>
      <c r="C55" s="10"/>
      <c r="D55" s="11"/>
      <c r="E55" s="48"/>
      <c r="F55" s="17"/>
      <c r="G55" s="15"/>
      <c r="H55" s="25"/>
      <c r="I55" s="12">
        <f t="shared" si="2"/>
        <v>0</v>
      </c>
      <c r="J55" s="12">
        <f t="shared" si="1"/>
        <v>0</v>
      </c>
      <c r="K55" s="46">
        <v>0.77083333333333304</v>
      </c>
    </row>
    <row r="56" spans="1:11">
      <c r="A56" s="7" t="s">
        <v>110</v>
      </c>
      <c r="B56" s="7" t="s">
        <v>111</v>
      </c>
      <c r="C56" s="10"/>
      <c r="D56" s="11"/>
      <c r="E56" s="48"/>
      <c r="F56" s="17"/>
      <c r="G56" s="15"/>
      <c r="H56" s="25"/>
      <c r="I56" s="12">
        <f t="shared" si="2"/>
        <v>0</v>
      </c>
      <c r="J56" s="12">
        <f t="shared" si="1"/>
        <v>0</v>
      </c>
      <c r="K56" s="46">
        <v>0.77083333333333304</v>
      </c>
    </row>
    <row r="57" spans="1:11">
      <c r="A57" s="7" t="s">
        <v>129</v>
      </c>
      <c r="B57" s="7" t="s">
        <v>130</v>
      </c>
      <c r="C57" s="10"/>
      <c r="D57" s="11"/>
      <c r="E57" s="48"/>
      <c r="F57" s="17"/>
      <c r="G57" s="15"/>
      <c r="H57" s="25"/>
      <c r="I57" s="12">
        <f t="shared" ref="I57" si="4">SUM(D57-C57)</f>
        <v>0</v>
      </c>
      <c r="J57" s="12">
        <f t="shared" si="1"/>
        <v>0</v>
      </c>
      <c r="K57" s="46">
        <v>0.77083333333333304</v>
      </c>
    </row>
    <row r="58" spans="1:11">
      <c r="A58" s="7" t="s">
        <v>101</v>
      </c>
      <c r="B58" s="7" t="s">
        <v>102</v>
      </c>
      <c r="C58" s="10"/>
      <c r="D58" s="11"/>
      <c r="E58" s="48"/>
      <c r="F58" s="17"/>
      <c r="G58" s="15"/>
      <c r="H58" s="25"/>
      <c r="I58" s="12">
        <f t="shared" si="2"/>
        <v>0</v>
      </c>
      <c r="J58" s="12">
        <f t="shared" si="1"/>
        <v>0</v>
      </c>
      <c r="K58" s="46">
        <v>0.77083333333333304</v>
      </c>
    </row>
    <row r="59" spans="1:11">
      <c r="A59" s="7" t="s">
        <v>2</v>
      </c>
      <c r="B59" s="7" t="s">
        <v>41</v>
      </c>
      <c r="C59" s="10"/>
      <c r="D59" s="11"/>
      <c r="E59" s="48"/>
      <c r="F59" s="17"/>
      <c r="G59" s="15"/>
      <c r="H59" s="25"/>
      <c r="I59" s="12">
        <f t="shared" si="2"/>
        <v>0</v>
      </c>
      <c r="J59" s="12">
        <f t="shared" si="1"/>
        <v>0</v>
      </c>
      <c r="K59" s="46">
        <v>0.77083333333333304</v>
      </c>
    </row>
    <row r="60" spans="1:11">
      <c r="A60" s="7" t="s">
        <v>74</v>
      </c>
      <c r="B60" s="7" t="s">
        <v>75</v>
      </c>
      <c r="C60" s="10"/>
      <c r="D60" s="11"/>
      <c r="E60" s="48"/>
      <c r="F60" s="17"/>
      <c r="G60" s="15"/>
      <c r="H60" s="25"/>
      <c r="I60" s="12">
        <f t="shared" si="2"/>
        <v>0</v>
      </c>
      <c r="J60" s="12">
        <f t="shared" si="1"/>
        <v>0</v>
      </c>
      <c r="K60" s="46">
        <v>0.77083333333333304</v>
      </c>
    </row>
    <row r="61" spans="1:11">
      <c r="A61" s="7" t="s">
        <v>76</v>
      </c>
      <c r="B61" s="7" t="s">
        <v>77</v>
      </c>
      <c r="C61" s="10"/>
      <c r="D61" s="11"/>
      <c r="E61" s="48"/>
      <c r="F61" s="17"/>
      <c r="G61" s="15"/>
      <c r="H61" s="25"/>
      <c r="I61" s="12">
        <f t="shared" si="2"/>
        <v>0</v>
      </c>
      <c r="J61" s="12">
        <f t="shared" si="1"/>
        <v>0</v>
      </c>
      <c r="K61" s="46">
        <v>0.77083333333333304</v>
      </c>
    </row>
    <row r="62" spans="1:11">
      <c r="A62" s="7" t="s">
        <v>78</v>
      </c>
      <c r="B62" s="7" t="s">
        <v>79</v>
      </c>
      <c r="C62" s="10"/>
      <c r="D62" s="11"/>
      <c r="E62" s="48"/>
      <c r="F62" s="17"/>
      <c r="G62" s="15"/>
      <c r="H62" s="25"/>
      <c r="I62" s="12">
        <f t="shared" si="2"/>
        <v>0</v>
      </c>
      <c r="J62" s="12">
        <f t="shared" si="1"/>
        <v>0</v>
      </c>
      <c r="K62" s="46">
        <v>0.77083333333333304</v>
      </c>
    </row>
    <row r="63" spans="1:11">
      <c r="A63" s="7" t="s">
        <v>49</v>
      </c>
      <c r="B63" s="7" t="s">
        <v>50</v>
      </c>
      <c r="C63" s="10"/>
      <c r="D63" s="11"/>
      <c r="E63" s="48"/>
      <c r="F63" s="17"/>
      <c r="G63" s="15"/>
      <c r="H63" s="25"/>
      <c r="I63" s="12">
        <f t="shared" si="2"/>
        <v>0</v>
      </c>
      <c r="J63" s="12">
        <f t="shared" si="1"/>
        <v>0</v>
      </c>
      <c r="K63" s="46">
        <v>0.77083333333333304</v>
      </c>
    </row>
    <row r="64" spans="1:11">
      <c r="A64" s="7" t="s">
        <v>49</v>
      </c>
      <c r="B64" s="7" t="s">
        <v>70</v>
      </c>
      <c r="C64" s="10"/>
      <c r="D64" s="11"/>
      <c r="E64" s="48"/>
      <c r="F64" s="17"/>
      <c r="G64" s="15"/>
      <c r="H64" s="25"/>
      <c r="I64" s="12">
        <f t="shared" si="2"/>
        <v>0</v>
      </c>
      <c r="J64" s="12">
        <f t="shared" si="1"/>
        <v>0</v>
      </c>
      <c r="K64" s="46">
        <v>0.77083333333333304</v>
      </c>
    </row>
    <row r="65" spans="1:11">
      <c r="A65" s="7" t="s">
        <v>141</v>
      </c>
      <c r="B65" s="7" t="s">
        <v>142</v>
      </c>
      <c r="C65" s="10"/>
      <c r="D65" s="11"/>
      <c r="E65" s="48"/>
      <c r="F65" s="17"/>
      <c r="G65" s="15"/>
      <c r="H65" s="25"/>
      <c r="I65" s="12">
        <f t="shared" ref="I65" si="5">SUM(D65-C65)</f>
        <v>0</v>
      </c>
      <c r="J65" s="12">
        <f t="shared" si="1"/>
        <v>0</v>
      </c>
      <c r="K65" s="46">
        <v>0.77083333333333304</v>
      </c>
    </row>
    <row r="66" spans="1:11">
      <c r="A66" s="7" t="s">
        <v>38</v>
      </c>
      <c r="B66" s="7" t="s">
        <v>39</v>
      </c>
      <c r="C66" s="10"/>
      <c r="D66" s="11"/>
      <c r="E66" s="48"/>
      <c r="F66" s="17"/>
      <c r="G66" s="15"/>
      <c r="H66" s="25"/>
      <c r="I66" s="12">
        <f t="shared" si="2"/>
        <v>0</v>
      </c>
      <c r="J66" s="12">
        <f t="shared" si="1"/>
        <v>0</v>
      </c>
      <c r="K66" s="46">
        <v>0.77083333333333304</v>
      </c>
    </row>
    <row r="67" spans="1:11">
      <c r="A67" s="7" t="s">
        <v>27</v>
      </c>
      <c r="B67" s="7" t="s">
        <v>28</v>
      </c>
      <c r="C67" s="10"/>
      <c r="D67" s="11"/>
      <c r="E67" s="48"/>
      <c r="F67" s="17"/>
      <c r="G67" s="15"/>
      <c r="H67" s="25"/>
      <c r="I67" s="12">
        <f t="shared" si="2"/>
        <v>0</v>
      </c>
      <c r="J67" s="12">
        <f t="shared" si="1"/>
        <v>0</v>
      </c>
      <c r="K67" s="46">
        <v>0.77083333333333304</v>
      </c>
    </row>
    <row r="68" spans="1:11">
      <c r="A68" s="7" t="s">
        <v>47</v>
      </c>
      <c r="B68" s="7" t="s">
        <v>48</v>
      </c>
      <c r="C68" s="10"/>
      <c r="D68" s="11"/>
      <c r="E68" s="48"/>
      <c r="F68" s="17"/>
      <c r="G68" s="15"/>
      <c r="H68" s="25"/>
      <c r="I68" s="12">
        <f t="shared" si="2"/>
        <v>0</v>
      </c>
      <c r="J68" s="12">
        <f t="shared" si="1"/>
        <v>0</v>
      </c>
      <c r="K68" s="46">
        <v>0.77083333333333304</v>
      </c>
    </row>
    <row r="69" spans="1:11">
      <c r="A69" s="7" t="s">
        <v>23</v>
      </c>
      <c r="B69" s="7" t="s">
        <v>15</v>
      </c>
      <c r="C69" s="10"/>
      <c r="D69" s="11"/>
      <c r="E69" s="48"/>
      <c r="F69" s="17"/>
      <c r="G69" s="15"/>
      <c r="H69" s="25"/>
      <c r="I69" s="12">
        <f t="shared" si="2"/>
        <v>0</v>
      </c>
      <c r="J69" s="12">
        <f t="shared" si="1"/>
        <v>0</v>
      </c>
      <c r="K69" s="46">
        <v>0.77083333333333304</v>
      </c>
    </row>
    <row r="70" spans="1:11">
      <c r="A70" s="9" t="s">
        <v>37</v>
      </c>
      <c r="B70" s="9" t="s">
        <v>12</v>
      </c>
      <c r="C70" s="10"/>
      <c r="D70" s="11"/>
      <c r="E70" s="48"/>
      <c r="F70" s="17"/>
      <c r="G70" s="15"/>
      <c r="H70" s="25"/>
      <c r="I70" s="12">
        <f t="shared" si="2"/>
        <v>0</v>
      </c>
      <c r="J70" s="12">
        <f t="shared" si="1"/>
        <v>0</v>
      </c>
      <c r="K70" s="46">
        <v>0.77083333333333304</v>
      </c>
    </row>
    <row r="71" spans="1:11">
      <c r="A71" s="9" t="s">
        <v>80</v>
      </c>
      <c r="B71" s="9"/>
      <c r="C71" s="10"/>
      <c r="D71" s="11"/>
      <c r="E71" s="48"/>
      <c r="F71" s="17"/>
      <c r="G71" s="15"/>
      <c r="H71" s="25"/>
      <c r="I71" s="12">
        <f t="shared" ref="I71:I86" si="6">SUM(D71-C71)</f>
        <v>0</v>
      </c>
      <c r="J71" s="12">
        <f t="shared" si="1"/>
        <v>0</v>
      </c>
      <c r="K71" s="46">
        <v>0.77083333333333304</v>
      </c>
    </row>
    <row r="72" spans="1:11">
      <c r="A72" s="9"/>
      <c r="B72" s="9"/>
      <c r="C72" s="10"/>
      <c r="D72" s="11"/>
      <c r="E72" s="48"/>
      <c r="F72" s="17"/>
      <c r="G72" s="15"/>
      <c r="H72" s="25"/>
      <c r="I72" s="12">
        <f t="shared" ref="I72:I74" si="7">SUM(D72-C72)</f>
        <v>0</v>
      </c>
      <c r="J72" s="12">
        <f t="shared" si="1"/>
        <v>0</v>
      </c>
      <c r="K72" s="46">
        <v>0.77083333333333304</v>
      </c>
    </row>
    <row r="73" spans="1:11">
      <c r="A73" s="9"/>
      <c r="B73" s="9"/>
      <c r="C73" s="10"/>
      <c r="D73" s="11"/>
      <c r="E73" s="48"/>
      <c r="F73" s="17"/>
      <c r="G73" s="15"/>
      <c r="H73" s="25"/>
      <c r="I73" s="12">
        <f t="shared" si="7"/>
        <v>0</v>
      </c>
      <c r="J73" s="12">
        <f t="shared" si="1"/>
        <v>0</v>
      </c>
      <c r="K73" s="46">
        <v>0.77083333333333304</v>
      </c>
    </row>
    <row r="74" spans="1:11">
      <c r="A74" s="9"/>
      <c r="B74" s="9"/>
      <c r="C74" s="10"/>
      <c r="D74" s="11"/>
      <c r="E74" s="48"/>
      <c r="F74" s="17"/>
      <c r="G74" s="15"/>
      <c r="H74" s="25"/>
      <c r="I74" s="12">
        <f t="shared" si="7"/>
        <v>0</v>
      </c>
      <c r="J74" s="12">
        <f t="shared" si="1"/>
        <v>0</v>
      </c>
      <c r="K74" s="46">
        <v>0.77083333333333304</v>
      </c>
    </row>
    <row r="75" spans="1:11">
      <c r="A75" s="9"/>
      <c r="B75" s="9"/>
      <c r="C75" s="10"/>
      <c r="D75" s="11"/>
      <c r="E75" s="48"/>
      <c r="F75" s="17"/>
      <c r="G75" s="15"/>
      <c r="H75" s="25"/>
      <c r="I75" s="12">
        <f t="shared" si="6"/>
        <v>0</v>
      </c>
      <c r="J75" s="12">
        <f t="shared" si="1"/>
        <v>0</v>
      </c>
      <c r="K75" s="46">
        <v>0.77083333333333304</v>
      </c>
    </row>
    <row r="76" spans="1:11">
      <c r="A76" s="9"/>
      <c r="B76" s="9"/>
      <c r="C76" s="10"/>
      <c r="D76" s="11"/>
      <c r="E76" s="48"/>
      <c r="F76" s="17"/>
      <c r="G76" s="15"/>
      <c r="H76" s="25"/>
      <c r="I76" s="12">
        <f t="shared" si="6"/>
        <v>0</v>
      </c>
      <c r="J76" s="12">
        <f t="shared" si="1"/>
        <v>0</v>
      </c>
      <c r="K76" s="46">
        <v>0.77083333333333304</v>
      </c>
    </row>
    <row r="77" spans="1:11">
      <c r="A77" s="9"/>
      <c r="B77" s="9"/>
      <c r="C77" s="10"/>
      <c r="D77" s="11"/>
      <c r="E77" s="48"/>
      <c r="F77" s="17"/>
      <c r="G77" s="15"/>
      <c r="H77" s="25"/>
      <c r="I77" s="12">
        <f t="shared" ref="I77:I85" si="8">SUM(D77-C77)</f>
        <v>0</v>
      </c>
      <c r="J77" s="12">
        <f t="shared" si="1"/>
        <v>0</v>
      </c>
      <c r="K77" s="46">
        <v>0.77083333333333304</v>
      </c>
    </row>
    <row r="78" spans="1:11">
      <c r="A78" s="9"/>
      <c r="B78" s="9"/>
      <c r="C78" s="10"/>
      <c r="D78" s="11"/>
      <c r="E78" s="48"/>
      <c r="F78" s="17"/>
      <c r="G78" s="15"/>
      <c r="H78" s="25"/>
      <c r="I78" s="12">
        <f t="shared" si="8"/>
        <v>0</v>
      </c>
      <c r="J78" s="12">
        <f t="shared" si="1"/>
        <v>0</v>
      </c>
      <c r="K78" s="46">
        <v>0.77083333333333304</v>
      </c>
    </row>
    <row r="79" spans="1:11">
      <c r="A79" s="9"/>
      <c r="B79" s="9"/>
      <c r="C79" s="10"/>
      <c r="D79" s="11"/>
      <c r="E79" s="48"/>
      <c r="F79" s="17"/>
      <c r="G79" s="15"/>
      <c r="H79" s="25"/>
      <c r="I79" s="12">
        <f t="shared" si="8"/>
        <v>0</v>
      </c>
      <c r="J79" s="12">
        <f t="shared" si="1"/>
        <v>0</v>
      </c>
      <c r="K79" s="46">
        <v>0.77083333333333304</v>
      </c>
    </row>
    <row r="80" spans="1:11">
      <c r="A80" s="9"/>
      <c r="B80" s="9"/>
      <c r="C80" s="10"/>
      <c r="D80" s="11"/>
      <c r="E80" s="48"/>
      <c r="F80" s="17"/>
      <c r="G80" s="15"/>
      <c r="H80" s="25"/>
      <c r="I80" s="12">
        <f t="shared" si="8"/>
        <v>0</v>
      </c>
      <c r="J80" s="12">
        <f t="shared" si="1"/>
        <v>0</v>
      </c>
      <c r="K80" s="46">
        <v>0.77083333333333304</v>
      </c>
    </row>
    <row r="81" spans="1:11">
      <c r="A81" s="9"/>
      <c r="B81" s="9"/>
      <c r="C81" s="10"/>
      <c r="D81" s="11"/>
      <c r="E81" s="48"/>
      <c r="F81" s="17"/>
      <c r="G81" s="15"/>
      <c r="H81" s="25"/>
      <c r="I81" s="12">
        <f t="shared" si="8"/>
        <v>0</v>
      </c>
      <c r="J81" s="12">
        <f t="shared" si="1"/>
        <v>0</v>
      </c>
      <c r="K81" s="46">
        <v>0.77083333333333304</v>
      </c>
    </row>
    <row r="82" spans="1:11">
      <c r="A82" s="9"/>
      <c r="B82" s="9"/>
      <c r="C82" s="10"/>
      <c r="D82" s="11"/>
      <c r="E82" s="48"/>
      <c r="F82" s="17"/>
      <c r="G82" s="15"/>
      <c r="H82" s="25"/>
      <c r="I82" s="12">
        <f t="shared" si="8"/>
        <v>0</v>
      </c>
      <c r="J82" s="12">
        <f t="shared" si="1"/>
        <v>0</v>
      </c>
      <c r="K82" s="46">
        <v>0.77083333333333304</v>
      </c>
    </row>
    <row r="83" spans="1:11">
      <c r="A83" s="9"/>
      <c r="B83" s="9"/>
      <c r="C83" s="10"/>
      <c r="D83" s="11"/>
      <c r="E83" s="48"/>
      <c r="F83" s="17"/>
      <c r="G83" s="15"/>
      <c r="H83" s="25"/>
      <c r="I83" s="12">
        <f t="shared" si="8"/>
        <v>0</v>
      </c>
      <c r="J83" s="12">
        <f t="shared" si="1"/>
        <v>0</v>
      </c>
      <c r="K83" s="46">
        <v>0.77083333333333304</v>
      </c>
    </row>
    <row r="84" spans="1:11">
      <c r="A84" s="9"/>
      <c r="B84" s="9"/>
      <c r="C84" s="10"/>
      <c r="D84" s="11"/>
      <c r="E84" s="48"/>
      <c r="F84" s="17"/>
      <c r="G84" s="15"/>
      <c r="H84" s="25"/>
      <c r="I84" s="12">
        <f t="shared" si="8"/>
        <v>0</v>
      </c>
      <c r="J84" s="12">
        <f t="shared" si="1"/>
        <v>0</v>
      </c>
      <c r="K84" s="46">
        <v>0.77083333333333304</v>
      </c>
    </row>
    <row r="85" spans="1:11">
      <c r="A85" s="9"/>
      <c r="B85" s="9"/>
      <c r="C85" s="10"/>
      <c r="D85" s="11"/>
      <c r="E85" s="48"/>
      <c r="F85" s="17"/>
      <c r="G85" s="15"/>
      <c r="H85" s="25"/>
      <c r="I85" s="12">
        <f t="shared" si="8"/>
        <v>0</v>
      </c>
      <c r="J85" s="12">
        <f t="shared" si="1"/>
        <v>0</v>
      </c>
      <c r="K85" s="46">
        <v>0.77083333333333304</v>
      </c>
    </row>
    <row r="86" spans="1:11">
      <c r="A86" s="9"/>
      <c r="B86" s="9"/>
      <c r="C86" s="10"/>
      <c r="D86" s="11"/>
      <c r="E86" s="48"/>
      <c r="F86" s="17"/>
      <c r="G86" s="15"/>
      <c r="H86" s="25"/>
      <c r="I86" s="12">
        <f t="shared" si="6"/>
        <v>0</v>
      </c>
      <c r="J86" s="12">
        <f t="shared" ref="J86:J89" si="9">ROUNDUP($I86*24,0)/24</f>
        <v>0</v>
      </c>
      <c r="K86" s="46">
        <v>0.77083333333333304</v>
      </c>
    </row>
    <row r="87" spans="1:11">
      <c r="A87" s="9"/>
      <c r="B87" s="9"/>
      <c r="C87" s="10"/>
      <c r="D87" s="11"/>
      <c r="E87" s="48"/>
      <c r="F87" s="17"/>
      <c r="G87" s="15"/>
      <c r="H87" s="25"/>
      <c r="I87" s="12">
        <f t="shared" ref="I87:I89" si="10">SUM(D87-C87)</f>
        <v>0</v>
      </c>
      <c r="J87" s="12">
        <f t="shared" si="1"/>
        <v>0</v>
      </c>
      <c r="K87" s="46">
        <v>0.77083333333333304</v>
      </c>
    </row>
    <row r="88" spans="1:11">
      <c r="A88" s="9"/>
      <c r="B88" s="9"/>
      <c r="C88" s="10"/>
      <c r="D88" s="11"/>
      <c r="E88" s="48"/>
      <c r="F88" s="17"/>
      <c r="G88" s="15"/>
      <c r="H88" s="25"/>
      <c r="I88" s="12">
        <f t="shared" si="10"/>
        <v>0</v>
      </c>
      <c r="J88" s="12">
        <f t="shared" ref="J88" si="11">ROUNDUP($I88*24,0)/24</f>
        <v>0</v>
      </c>
      <c r="K88" s="46">
        <v>0.77083333333333304</v>
      </c>
    </row>
    <row r="89" spans="1:11">
      <c r="A89" s="9"/>
      <c r="B89" s="9"/>
      <c r="C89" s="10"/>
      <c r="D89" s="11"/>
      <c r="E89" s="48"/>
      <c r="F89" s="17"/>
      <c r="G89" s="15"/>
      <c r="H89" s="25"/>
      <c r="I89" s="12">
        <f t="shared" si="10"/>
        <v>0</v>
      </c>
      <c r="J89" s="12">
        <f t="shared" si="9"/>
        <v>0</v>
      </c>
      <c r="K89" s="46">
        <v>0.77083333333333304</v>
      </c>
    </row>
    <row r="90" spans="1:11">
      <c r="A90" s="9" t="s">
        <v>5</v>
      </c>
      <c r="B90" s="9"/>
      <c r="C90" s="10"/>
      <c r="D90" s="11"/>
      <c r="E90" s="49">
        <f t="shared" ref="E90:J90" si="12">SUM(E4:E89)</f>
        <v>0</v>
      </c>
      <c r="F90" s="18">
        <f t="shared" si="12"/>
        <v>0</v>
      </c>
      <c r="G90" s="15">
        <f>SUM(G4:G89)</f>
        <v>0</v>
      </c>
      <c r="H90" s="25">
        <f>SUM(H4:H89)</f>
        <v>0</v>
      </c>
      <c r="I90" s="13">
        <f t="shared" si="12"/>
        <v>0</v>
      </c>
      <c r="J90" s="12">
        <f t="shared" si="12"/>
        <v>0</v>
      </c>
    </row>
  </sheetData>
  <mergeCells count="2">
    <mergeCell ref="A1:B3"/>
    <mergeCell ref="C1:F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A1:C9"/>
  <sheetViews>
    <sheetView workbookViewId="0">
      <selection activeCell="C6" sqref="C6"/>
    </sheetView>
  </sheetViews>
  <sheetFormatPr baseColWidth="10" defaultRowHeight="15"/>
  <cols>
    <col min="1" max="1" width="22.28515625" customWidth="1"/>
  </cols>
  <sheetData>
    <row r="1" spans="1:3">
      <c r="A1" s="1"/>
      <c r="B1" s="1" t="s">
        <v>103</v>
      </c>
      <c r="C1" s="1" t="s">
        <v>104</v>
      </c>
    </row>
    <row r="2" spans="1:3">
      <c r="A2" s="1" t="s">
        <v>26</v>
      </c>
      <c r="B2" s="32">
        <f>SUM('me05,10,16'!J90+'me12,10,16'!J90)</f>
        <v>0</v>
      </c>
      <c r="C2" s="33"/>
    </row>
    <row r="3" spans="1:3">
      <c r="A3" s="1" t="s">
        <v>105</v>
      </c>
      <c r="B3" s="32">
        <f>SUM('04,10,16'!J90+'06,10,16'!J90+'07,10,16'!J90+'11,10,16'!J90+'13,10,16'!J90+'14,10,16'!J90+'18,10,16'!J90)</f>
        <v>0</v>
      </c>
      <c r="C3" s="33"/>
    </row>
    <row r="4" spans="1:3">
      <c r="A4" s="1" t="s">
        <v>13</v>
      </c>
      <c r="B4" s="34"/>
      <c r="C4" s="12">
        <f>SUM('me19,10,16'!J90+'20,10,16'!J90+'21,10,16'!J90+'24,10,16'!J90+'25,10,16'!J90+'me26,10,16'!J90+'27,10,16'!J90+'28,10,16'!J90+'31,10,16'!J90)</f>
        <v>0</v>
      </c>
    </row>
    <row r="5" spans="1:3">
      <c r="A5" s="1" t="s">
        <v>14</v>
      </c>
      <c r="B5" s="35"/>
      <c r="C5" s="12"/>
    </row>
    <row r="6" spans="1:3">
      <c r="A6" s="1" t="s">
        <v>25</v>
      </c>
      <c r="B6" s="36"/>
      <c r="C6" s="12">
        <f>SUM('31,10,16'!E90)</f>
        <v>0</v>
      </c>
    </row>
    <row r="7" spans="1:3" ht="15.75" thickBot="1">
      <c r="A7" s="37" t="s">
        <v>33</v>
      </c>
      <c r="B7" s="38"/>
      <c r="C7" s="39"/>
    </row>
    <row r="8" spans="1:3">
      <c r="A8" s="40" t="s">
        <v>143</v>
      </c>
      <c r="B8" s="41" t="s">
        <v>144</v>
      </c>
      <c r="C8" s="42" t="s">
        <v>145</v>
      </c>
    </row>
    <row r="9" spans="1:3" ht="15.75" thickBot="1">
      <c r="A9" s="43" t="s">
        <v>106</v>
      </c>
      <c r="B9" s="44"/>
      <c r="C9" s="45"/>
    </row>
  </sheetData>
  <mergeCells count="4">
    <mergeCell ref="B2:C2"/>
    <mergeCell ref="B3:C3"/>
    <mergeCell ref="B4:B6"/>
    <mergeCell ref="B7:C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36</vt:i4>
      </vt:variant>
    </vt:vector>
  </HeadingPairs>
  <TitlesOfParts>
    <vt:vector size="55" baseType="lpstr">
      <vt:lpstr>04,10,16</vt:lpstr>
      <vt:lpstr>me05,10,16</vt:lpstr>
      <vt:lpstr>06,10,16</vt:lpstr>
      <vt:lpstr>07,10,16</vt:lpstr>
      <vt:lpstr>11,10,16</vt:lpstr>
      <vt:lpstr>me12,10,16</vt:lpstr>
      <vt:lpstr>13,10,16</vt:lpstr>
      <vt:lpstr>14,10,16</vt:lpstr>
      <vt:lpstr>18,10,16</vt:lpstr>
      <vt:lpstr>me19,10,16</vt:lpstr>
      <vt:lpstr>20,10,16</vt:lpstr>
      <vt:lpstr>21,10,16</vt:lpstr>
      <vt:lpstr>24,10,16</vt:lpstr>
      <vt:lpstr>25,10,16</vt:lpstr>
      <vt:lpstr>me26,10,16</vt:lpstr>
      <vt:lpstr>27,10,16</vt:lpstr>
      <vt:lpstr>28,10,16</vt:lpstr>
      <vt:lpstr>31,10,16</vt:lpstr>
      <vt:lpstr>compta</vt:lpstr>
      <vt:lpstr>'04,10,16'!Impression_des_titres</vt:lpstr>
      <vt:lpstr>'06,10,16'!Impression_des_titres</vt:lpstr>
      <vt:lpstr>'07,10,16'!Impression_des_titres</vt:lpstr>
      <vt:lpstr>'11,10,16'!Impression_des_titres</vt:lpstr>
      <vt:lpstr>'13,10,16'!Impression_des_titres</vt:lpstr>
      <vt:lpstr>'14,10,16'!Impression_des_titres</vt:lpstr>
      <vt:lpstr>'18,10,16'!Impression_des_titres</vt:lpstr>
      <vt:lpstr>'20,10,16'!Impression_des_titres</vt:lpstr>
      <vt:lpstr>'21,10,16'!Impression_des_titres</vt:lpstr>
      <vt:lpstr>'24,10,16'!Impression_des_titres</vt:lpstr>
      <vt:lpstr>'25,10,16'!Impression_des_titres</vt:lpstr>
      <vt:lpstr>'27,10,16'!Impression_des_titres</vt:lpstr>
      <vt:lpstr>'28,10,16'!Impression_des_titres</vt:lpstr>
      <vt:lpstr>'31,10,16'!Impression_des_titres</vt:lpstr>
      <vt:lpstr>'me05,10,16'!Impression_des_titres</vt:lpstr>
      <vt:lpstr>'me12,10,16'!Impression_des_titres</vt:lpstr>
      <vt:lpstr>'me19,10,16'!Impression_des_titres</vt:lpstr>
      <vt:lpstr>'me26,10,16'!Impression_des_titres</vt:lpstr>
      <vt:lpstr>'04,10,16'!Zone_d_impression</vt:lpstr>
      <vt:lpstr>'06,10,16'!Zone_d_impression</vt:lpstr>
      <vt:lpstr>'07,10,16'!Zone_d_impression</vt:lpstr>
      <vt:lpstr>'11,10,16'!Zone_d_impression</vt:lpstr>
      <vt:lpstr>'13,10,16'!Zone_d_impression</vt:lpstr>
      <vt:lpstr>'14,10,16'!Zone_d_impression</vt:lpstr>
      <vt:lpstr>'18,10,16'!Zone_d_impression</vt:lpstr>
      <vt:lpstr>'20,10,16'!Zone_d_impression</vt:lpstr>
      <vt:lpstr>'21,10,16'!Zone_d_impression</vt:lpstr>
      <vt:lpstr>'24,10,16'!Zone_d_impression</vt:lpstr>
      <vt:lpstr>'25,10,16'!Zone_d_impression</vt:lpstr>
      <vt:lpstr>'27,10,16'!Zone_d_impression</vt:lpstr>
      <vt:lpstr>'28,10,16'!Zone_d_impression</vt:lpstr>
      <vt:lpstr>'31,10,16'!Zone_d_impression</vt:lpstr>
      <vt:lpstr>'me05,10,16'!Zone_d_impression</vt:lpstr>
      <vt:lpstr>'me12,10,16'!Zone_d_impression</vt:lpstr>
      <vt:lpstr>'me19,10,16'!Zone_d_impression</vt:lpstr>
      <vt:lpstr>'me26,10,16'!Zone_d_impression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MDJ</dc:creator>
  <cp:lastModifiedBy>Cyrille</cp:lastModifiedBy>
  <cp:lastPrinted>2016-10-05T11:50:42Z</cp:lastPrinted>
  <dcterms:created xsi:type="dcterms:W3CDTF">2010-03-10T14:41:37Z</dcterms:created>
  <dcterms:modified xsi:type="dcterms:W3CDTF">2016-10-11T12:54:07Z</dcterms:modified>
</cp:coreProperties>
</file>