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ilususer\Desktop\Listing\"/>
    </mc:Choice>
  </mc:AlternateContent>
  <bookViews>
    <workbookView xWindow="0" yWindow="0" windowWidth="19830" windowHeight="10215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" i="1" l="1"/>
  <c r="O10" i="1"/>
  <c r="O9" i="1"/>
  <c r="O8" i="1"/>
  <c r="O7" i="1"/>
  <c r="O6" i="1"/>
  <c r="O5" i="1"/>
  <c r="O4" i="1"/>
  <c r="O3" i="1"/>
  <c r="O2" i="1"/>
</calcChain>
</file>

<file path=xl/comments1.xml><?xml version="1.0" encoding="utf-8"?>
<comments xmlns="http://schemas.openxmlformats.org/spreadsheetml/2006/main">
  <authors>
    <author>UserCorilus</author>
  </authors>
  <commentList>
    <comment ref="H2" authorId="0" shapeId="0">
      <text>
        <r>
          <rPr>
            <b/>
            <sz val="9"/>
            <color indexed="81"/>
            <rFont val="Tahoma"/>
            <family val="2"/>
          </rPr>
          <t>UserCorilus:</t>
        </r>
        <r>
          <rPr>
            <sz val="9"/>
            <color indexed="81"/>
            <rFont val="Tahoma"/>
            <family val="2"/>
          </rPr>
          <t xml:space="preserve">
Voilà ce qui devrait être affiché</t>
        </r>
      </text>
    </comment>
  </commentList>
</comments>
</file>

<file path=xl/sharedStrings.xml><?xml version="1.0" encoding="utf-8"?>
<sst xmlns="http://schemas.openxmlformats.org/spreadsheetml/2006/main" count="184" uniqueCount="89">
  <si>
    <t>Libellé 1 article</t>
  </si>
  <si>
    <t>Libellé 2 article</t>
  </si>
  <si>
    <t>Catégorie article</t>
  </si>
  <si>
    <t>Nom 1 du tiers</t>
  </si>
  <si>
    <t>Adresse 1</t>
  </si>
  <si>
    <t>C. P.</t>
  </si>
  <si>
    <t>Localité</t>
  </si>
  <si>
    <t>N° TVA</t>
  </si>
  <si>
    <t>Téléphone</t>
  </si>
  <si>
    <t>Fax</t>
  </si>
  <si>
    <t>E-mail</t>
  </si>
  <si>
    <t>Code jnl</t>
  </si>
  <si>
    <t>N° document</t>
  </si>
  <si>
    <t>Num Unik</t>
  </si>
  <si>
    <t>Année</t>
  </si>
  <si>
    <t>Mois</t>
  </si>
  <si>
    <t>Date Document</t>
  </si>
  <si>
    <t>Client liv. N1</t>
  </si>
  <si>
    <t>Adr client liv. 1</t>
  </si>
  <si>
    <t>C.P. client liv.</t>
  </si>
  <si>
    <t>Localité client liv.</t>
  </si>
  <si>
    <t>Nos réf.</t>
  </si>
  <si>
    <t>Représentant</t>
  </si>
  <si>
    <t>C. d'imputation</t>
  </si>
  <si>
    <t>Qté livrée</t>
  </si>
  <si>
    <t>P.U.</t>
  </si>
  <si>
    <t>Remise %</t>
  </si>
  <si>
    <t>Base TVA en dev. bas</t>
  </si>
  <si>
    <t>PG VIGNE ROUGE VRAC 1200 caps</t>
  </si>
  <si>
    <t>PG RODE WIJNSTOK VRAC 1200 caps</t>
  </si>
  <si>
    <t>VRA</t>
  </si>
  <si>
    <t>BE6060</t>
  </si>
  <si>
    <t>Gilly (Charleroi)</t>
  </si>
  <si>
    <t>VEN</t>
  </si>
  <si>
    <t>BXL</t>
  </si>
  <si>
    <t>CO</t>
  </si>
  <si>
    <t>ETIQUETTES VERTES</t>
  </si>
  <si>
    <t>ETIKETTEN GROENEN</t>
  </si>
  <si>
    <t>5000 gélules Ivoires n°00</t>
  </si>
  <si>
    <t>5000 gélules Ivoor n°00</t>
  </si>
  <si>
    <t>SUP</t>
  </si>
  <si>
    <t>FLANDRE</t>
  </si>
  <si>
    <t>ETIQUETTES BLEUES</t>
  </si>
  <si>
    <t>ETIKETTEN BLAUW</t>
  </si>
  <si>
    <t>GLUCOSAMINE 750 Supercaps 1800 caps</t>
  </si>
  <si>
    <t>PG PASSIFLORE 60 CAPS</t>
  </si>
  <si>
    <t>PG PASSIEBLOEM 60 CAPS</t>
  </si>
  <si>
    <t>PG</t>
  </si>
  <si>
    <t>BE5004</t>
  </si>
  <si>
    <t>Bouge</t>
  </si>
  <si>
    <t>CALCIUM supercaps 1000 caps 1,25g</t>
  </si>
  <si>
    <t>BE1190</t>
  </si>
  <si>
    <t>Bruxelles</t>
  </si>
  <si>
    <t>LIÈGE</t>
  </si>
  <si>
    <t>KIL-OUT FAT BURNER 40 caps</t>
  </si>
  <si>
    <t>SU</t>
  </si>
  <si>
    <t>Auvelais</t>
  </si>
  <si>
    <t>BE5060</t>
  </si>
  <si>
    <t>Mons</t>
  </si>
  <si>
    <t>BE7000</t>
  </si>
  <si>
    <t>BE1300</t>
  </si>
  <si>
    <t>Wavre</t>
  </si>
  <si>
    <t>Rue1</t>
  </si>
  <si>
    <t>Rue 2</t>
  </si>
  <si>
    <t>Rue 3</t>
  </si>
  <si>
    <t>Chausse 1</t>
  </si>
  <si>
    <t>Avenue 1</t>
  </si>
  <si>
    <t>Avenue 2</t>
  </si>
  <si>
    <t>Pierre</t>
  </si>
  <si>
    <t>Paul</t>
  </si>
  <si>
    <t>Jacques</t>
  </si>
  <si>
    <t>Matthieu</t>
  </si>
  <si>
    <t>Louis</t>
  </si>
  <si>
    <t>Emilie</t>
  </si>
  <si>
    <t>Province</t>
  </si>
  <si>
    <t>Hainaut</t>
  </si>
  <si>
    <t>Namur</t>
  </si>
  <si>
    <t>BW</t>
  </si>
  <si>
    <t>1000-1299</t>
  </si>
  <si>
    <t>1300-1499</t>
  </si>
  <si>
    <t>4000-4999</t>
  </si>
  <si>
    <t>liège</t>
  </si>
  <si>
    <t>5000-5999</t>
  </si>
  <si>
    <t>6000-6599</t>
  </si>
  <si>
    <t>6600-6999</t>
  </si>
  <si>
    <t>Luxembourg</t>
  </si>
  <si>
    <t>7000-7999</t>
  </si>
  <si>
    <t>Autre</t>
  </si>
  <si>
    <t>Flandre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</si>
</sst>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€&quot;;\-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2" borderId="1" xfId="0" applyFont="1" applyFill="1" applyBorder="1"/>
    <xf numFmtId="49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7" fontId="0" fillId="3" borderId="0" xfId="0" applyNumberFormat="1" applyFill="1"/>
    <xf numFmtId="49" fontId="0" fillId="4" borderId="0" xfId="0" applyNumberFormat="1" applyFill="1"/>
    <xf numFmtId="0" fontId="0" fillId="4" borderId="0" xfId="0" applyFill="1"/>
    <xf numFmtId="14" fontId="0" fillId="4" borderId="0" xfId="0" applyNumberFormat="1" applyFill="1"/>
    <xf numFmtId="7" fontId="0" fillId="4" borderId="0" xfId="0" applyNumberFormat="1" applyFill="1"/>
    <xf numFmtId="49" fontId="0" fillId="2" borderId="0" xfId="0" applyNumberFormat="1" applyFill="1"/>
    <xf numFmtId="0" fontId="0" fillId="2" borderId="0" xfId="0" applyFill="1"/>
    <xf numFmtId="14" fontId="0" fillId="2" borderId="0" xfId="0" applyNumberFormat="1" applyFill="1"/>
    <xf numFmtId="7" fontId="0" fillId="2" borderId="0" xfId="0" applyNumberFormat="1" applyFill="1"/>
    <xf numFmtId="49" fontId="0" fillId="5" borderId="0" xfId="0" applyNumberFormat="1" applyFill="1"/>
    <xf numFmtId="0" fontId="0" fillId="5" borderId="0" xfId="0" applyFill="1"/>
    <xf numFmtId="14" fontId="0" fillId="5" borderId="0" xfId="0" applyNumberFormat="1" applyFill="1"/>
    <xf numFmtId="7" fontId="0" fillId="5" borderId="0" xfId="0" applyNumberFormat="1" applyFill="1"/>
    <xf numFmtId="49" fontId="0" fillId="6" borderId="0" xfId="0" applyNumberFormat="1" applyFill="1"/>
    <xf numFmtId="0" fontId="0" fillId="6" borderId="0" xfId="0" applyFill="1"/>
    <xf numFmtId="14" fontId="0" fillId="6" borderId="0" xfId="0" applyNumberFormat="1" applyFill="1"/>
    <xf numFmtId="7" fontId="0" fillId="6" borderId="0" xfId="0" applyNumberFormat="1" applyFill="1"/>
    <xf numFmtId="49" fontId="0" fillId="7" borderId="0" xfId="0" applyNumberFormat="1" applyFill="1"/>
    <xf numFmtId="0" fontId="0" fillId="7" borderId="0" xfId="0" applyFill="1"/>
    <xf numFmtId="14" fontId="0" fillId="7" borderId="0" xfId="0" applyNumberFormat="1" applyFill="1"/>
    <xf numFmtId="7" fontId="0" fillId="7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3" borderId="0" xfId="0" applyFont="1" applyFill="1"/>
    <xf numFmtId="0" fontId="1" fillId="4" borderId="0" xfId="0" applyFont="1" applyFill="1"/>
    <xf numFmtId="0" fontId="1" fillId="2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26"/>
  <sheetViews>
    <sheetView tabSelected="1" workbookViewId="0">
      <selection activeCell="I15" sqref="I15"/>
    </sheetView>
  </sheetViews>
  <sheetFormatPr baseColWidth="10" defaultRowHeight="15" x14ac:dyDescent="0.25"/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74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</row>
    <row r="2" spans="1:29" x14ac:dyDescent="0.25">
      <c r="A2" s="2" t="s">
        <v>28</v>
      </c>
      <c r="B2" s="3" t="s">
        <v>29</v>
      </c>
      <c r="C2" s="3" t="s">
        <v>30</v>
      </c>
      <c r="D2" s="3" t="s">
        <v>73</v>
      </c>
      <c r="E2" s="3" t="s">
        <v>62</v>
      </c>
      <c r="F2" s="3" t="s">
        <v>31</v>
      </c>
      <c r="G2" s="3" t="s">
        <v>32</v>
      </c>
      <c r="H2" s="32" t="s">
        <v>75</v>
      </c>
      <c r="I2" s="3">
        <v>460509874</v>
      </c>
      <c r="J2" s="3">
        <v>71516251</v>
      </c>
      <c r="K2" s="3"/>
      <c r="L2" s="3"/>
      <c r="M2" s="3" t="s">
        <v>33</v>
      </c>
      <c r="N2" s="3">
        <v>1300772</v>
      </c>
      <c r="O2" s="3">
        <f>1/SUMPRODUCT(($S$2:$S$18981=S2)*($N$2:$N$18981=N2))</f>
        <v>1</v>
      </c>
      <c r="P2" s="3">
        <v>2013</v>
      </c>
      <c r="Q2" s="3">
        <v>3</v>
      </c>
      <c r="R2" s="4">
        <v>41355</v>
      </c>
      <c r="S2" s="3" t="s">
        <v>73</v>
      </c>
      <c r="T2" s="3" t="s">
        <v>62</v>
      </c>
      <c r="U2" s="3" t="s">
        <v>31</v>
      </c>
      <c r="V2" s="3" t="s">
        <v>32</v>
      </c>
      <c r="W2" s="3"/>
      <c r="X2" s="3" t="s">
        <v>34</v>
      </c>
      <c r="Y2" s="3">
        <v>700108</v>
      </c>
      <c r="Z2" s="3">
        <v>1</v>
      </c>
      <c r="AA2" s="5">
        <v>92.1</v>
      </c>
      <c r="AB2" s="3">
        <v>0</v>
      </c>
      <c r="AC2" s="5">
        <v>92.1</v>
      </c>
    </row>
    <row r="3" spans="1:29" x14ac:dyDescent="0.25">
      <c r="A3" s="6" t="s">
        <v>38</v>
      </c>
      <c r="B3" s="7" t="s">
        <v>39</v>
      </c>
      <c r="C3" s="7" t="s">
        <v>40</v>
      </c>
      <c r="D3" s="7" t="s">
        <v>72</v>
      </c>
      <c r="E3" s="7" t="s">
        <v>63</v>
      </c>
      <c r="F3" s="7" t="s">
        <v>57</v>
      </c>
      <c r="G3" s="7" t="s">
        <v>56</v>
      </c>
      <c r="H3" s="33" t="s">
        <v>76</v>
      </c>
      <c r="I3" s="7">
        <v>446014908</v>
      </c>
      <c r="J3" s="3">
        <v>71516251</v>
      </c>
      <c r="K3" s="7"/>
      <c r="L3" s="7"/>
      <c r="M3" s="7" t="s">
        <v>33</v>
      </c>
      <c r="N3" s="7">
        <v>1300540</v>
      </c>
      <c r="O3" s="7">
        <f>1/SUMPRODUCT(($S$2:$S$18981=S3)*($N$2:$N$18981=N3))</f>
        <v>0.5</v>
      </c>
      <c r="P3" s="7">
        <v>2013</v>
      </c>
      <c r="Q3" s="7">
        <v>2</v>
      </c>
      <c r="R3" s="8">
        <v>41332</v>
      </c>
      <c r="S3" s="7" t="s">
        <v>72</v>
      </c>
      <c r="T3" s="7" t="s">
        <v>63</v>
      </c>
      <c r="U3" s="7" t="s">
        <v>57</v>
      </c>
      <c r="V3" s="7" t="s">
        <v>56</v>
      </c>
      <c r="W3" s="7"/>
      <c r="X3" s="7" t="s">
        <v>41</v>
      </c>
      <c r="Y3" s="7">
        <v>700108</v>
      </c>
      <c r="Z3" s="7">
        <v>1</v>
      </c>
      <c r="AA3" s="9">
        <v>33.799999999999997</v>
      </c>
      <c r="AB3" s="7">
        <v>0</v>
      </c>
      <c r="AC3" s="9">
        <v>33.799999999999997</v>
      </c>
    </row>
    <row r="4" spans="1:29" x14ac:dyDescent="0.25">
      <c r="A4" s="6" t="s">
        <v>42</v>
      </c>
      <c r="B4" s="7" t="s">
        <v>43</v>
      </c>
      <c r="C4" s="7" t="s">
        <v>35</v>
      </c>
      <c r="D4" s="7" t="s">
        <v>72</v>
      </c>
      <c r="E4" s="7" t="s">
        <v>63</v>
      </c>
      <c r="F4" s="7" t="s">
        <v>57</v>
      </c>
      <c r="G4" s="7" t="s">
        <v>56</v>
      </c>
      <c r="H4" s="33" t="s">
        <v>76</v>
      </c>
      <c r="I4" s="7">
        <v>446014908</v>
      </c>
      <c r="J4" s="3">
        <v>71516251</v>
      </c>
      <c r="K4" s="7"/>
      <c r="L4" s="7"/>
      <c r="M4" s="7" t="s">
        <v>33</v>
      </c>
      <c r="N4" s="7">
        <v>1300540</v>
      </c>
      <c r="O4" s="7">
        <f>1/SUMPRODUCT(($S$2:$S$18981=S4)*($N$2:$N$18981=N4))</f>
        <v>0.5</v>
      </c>
      <c r="P4" s="7">
        <v>2013</v>
      </c>
      <c r="Q4" s="7">
        <v>2</v>
      </c>
      <c r="R4" s="8">
        <v>41332</v>
      </c>
      <c r="S4" s="7" t="s">
        <v>72</v>
      </c>
      <c r="T4" s="7" t="s">
        <v>63</v>
      </c>
      <c r="U4" s="7" t="s">
        <v>57</v>
      </c>
      <c r="V4" s="7" t="s">
        <v>56</v>
      </c>
      <c r="W4" s="7"/>
      <c r="X4" s="7" t="s">
        <v>41</v>
      </c>
      <c r="Y4" s="7">
        <v>700260</v>
      </c>
      <c r="Z4" s="7">
        <v>58</v>
      </c>
      <c r="AA4" s="9">
        <v>0.12</v>
      </c>
      <c r="AB4" s="7">
        <v>100</v>
      </c>
      <c r="AC4" s="9">
        <v>0</v>
      </c>
    </row>
    <row r="5" spans="1:29" x14ac:dyDescent="0.25">
      <c r="A5" s="10" t="s">
        <v>44</v>
      </c>
      <c r="B5" s="11" t="s">
        <v>44</v>
      </c>
      <c r="C5" s="11" t="s">
        <v>30</v>
      </c>
      <c r="D5" s="11" t="s">
        <v>71</v>
      </c>
      <c r="E5" s="11" t="s">
        <v>64</v>
      </c>
      <c r="F5" s="11" t="s">
        <v>59</v>
      </c>
      <c r="G5" s="11" t="s">
        <v>58</v>
      </c>
      <c r="H5" s="34" t="s">
        <v>75</v>
      </c>
      <c r="I5" s="11">
        <v>886788252</v>
      </c>
      <c r="J5" s="3">
        <v>71516251</v>
      </c>
      <c r="K5" s="11"/>
      <c r="L5" s="11"/>
      <c r="M5" s="11" t="s">
        <v>33</v>
      </c>
      <c r="N5" s="11">
        <v>1300134</v>
      </c>
      <c r="O5" s="11">
        <f>1/SUMPRODUCT(($S$2:$S$18981=S5)*($N$2:$N$18981=N5))</f>
        <v>0.5</v>
      </c>
      <c r="P5" s="11">
        <v>2013</v>
      </c>
      <c r="Q5" s="11">
        <v>1</v>
      </c>
      <c r="R5" s="12">
        <v>41288</v>
      </c>
      <c r="S5" s="11" t="s">
        <v>71</v>
      </c>
      <c r="T5" s="11" t="s">
        <v>64</v>
      </c>
      <c r="U5" s="11" t="s">
        <v>59</v>
      </c>
      <c r="V5" s="11" t="s">
        <v>58</v>
      </c>
      <c r="W5" s="11"/>
      <c r="X5" s="11" t="s">
        <v>41</v>
      </c>
      <c r="Y5" s="11">
        <v>700108</v>
      </c>
      <c r="Z5" s="11">
        <v>1</v>
      </c>
      <c r="AA5" s="13">
        <v>82.75</v>
      </c>
      <c r="AB5" s="11">
        <v>0</v>
      </c>
      <c r="AC5" s="13">
        <v>82.75</v>
      </c>
    </row>
    <row r="6" spans="1:29" x14ac:dyDescent="0.25">
      <c r="A6" s="10" t="s">
        <v>36</v>
      </c>
      <c r="B6" s="11" t="s">
        <v>37</v>
      </c>
      <c r="C6" s="11" t="s">
        <v>35</v>
      </c>
      <c r="D6" s="11" t="s">
        <v>71</v>
      </c>
      <c r="E6" s="11" t="s">
        <v>64</v>
      </c>
      <c r="F6" s="11" t="s">
        <v>59</v>
      </c>
      <c r="G6" s="11" t="s">
        <v>58</v>
      </c>
      <c r="H6" s="34" t="s">
        <v>75</v>
      </c>
      <c r="I6" s="11">
        <v>886788252</v>
      </c>
      <c r="J6" s="3">
        <v>71516251</v>
      </c>
      <c r="K6" s="11"/>
      <c r="L6" s="11"/>
      <c r="M6" s="11" t="s">
        <v>33</v>
      </c>
      <c r="N6" s="11">
        <v>1300134</v>
      </c>
      <c r="O6" s="11">
        <f>1/SUMPRODUCT(($S$2:$S$18981=S6)*($N$2:$N$18981=N6))</f>
        <v>0.5</v>
      </c>
      <c r="P6" s="11">
        <v>2013</v>
      </c>
      <c r="Q6" s="11">
        <v>1</v>
      </c>
      <c r="R6" s="12">
        <v>41288</v>
      </c>
      <c r="S6" s="11" t="s">
        <v>71</v>
      </c>
      <c r="T6" s="11" t="s">
        <v>64</v>
      </c>
      <c r="U6" s="11" t="s">
        <v>59</v>
      </c>
      <c r="V6" s="11" t="s">
        <v>58</v>
      </c>
      <c r="W6" s="11"/>
      <c r="X6" s="11" t="s">
        <v>41</v>
      </c>
      <c r="Y6" s="11">
        <v>700108</v>
      </c>
      <c r="Z6" s="11">
        <v>34</v>
      </c>
      <c r="AA6" s="13">
        <v>0.12</v>
      </c>
      <c r="AB6" s="11">
        <v>0</v>
      </c>
      <c r="AC6" s="13">
        <v>4.08</v>
      </c>
    </row>
    <row r="7" spans="1:29" x14ac:dyDescent="0.25">
      <c r="A7" s="14" t="s">
        <v>45</v>
      </c>
      <c r="B7" s="15" t="s">
        <v>46</v>
      </c>
      <c r="C7" s="15" t="s">
        <v>47</v>
      </c>
      <c r="D7" s="15" t="s">
        <v>70</v>
      </c>
      <c r="E7" s="15" t="s">
        <v>65</v>
      </c>
      <c r="F7" s="15" t="s">
        <v>48</v>
      </c>
      <c r="G7" s="15" t="s">
        <v>49</v>
      </c>
      <c r="H7" s="35" t="s">
        <v>76</v>
      </c>
      <c r="I7" s="15"/>
      <c r="J7" s="3">
        <v>71516251</v>
      </c>
      <c r="K7" s="15"/>
      <c r="L7" s="15"/>
      <c r="M7" s="15" t="s">
        <v>33</v>
      </c>
      <c r="N7" s="15">
        <v>1300279</v>
      </c>
      <c r="O7" s="15">
        <f>1/SUMPRODUCT(($S$2:$S$18981=S7)*($N$2:$N$18981=N7))</f>
        <v>1</v>
      </c>
      <c r="P7" s="15">
        <v>2013</v>
      </c>
      <c r="Q7" s="15">
        <v>1</v>
      </c>
      <c r="R7" s="16">
        <v>41304</v>
      </c>
      <c r="S7" s="15" t="s">
        <v>70</v>
      </c>
      <c r="T7" s="15" t="s">
        <v>65</v>
      </c>
      <c r="U7" s="15" t="s">
        <v>48</v>
      </c>
      <c r="V7" s="15" t="s">
        <v>49</v>
      </c>
      <c r="W7" s="15"/>
      <c r="X7" s="15"/>
      <c r="Y7" s="15">
        <v>700108</v>
      </c>
      <c r="Z7" s="15">
        <v>13</v>
      </c>
      <c r="AA7" s="17">
        <v>6.18</v>
      </c>
      <c r="AB7" s="15">
        <v>0</v>
      </c>
      <c r="AC7" s="17">
        <v>80.34</v>
      </c>
    </row>
    <row r="8" spans="1:29" x14ac:dyDescent="0.25">
      <c r="A8" s="18" t="s">
        <v>50</v>
      </c>
      <c r="B8" s="19" t="s">
        <v>50</v>
      </c>
      <c r="C8" s="19" t="s">
        <v>30</v>
      </c>
      <c r="D8" s="19" t="s">
        <v>69</v>
      </c>
      <c r="E8" s="19" t="s">
        <v>66</v>
      </c>
      <c r="F8" s="19" t="s">
        <v>51</v>
      </c>
      <c r="G8" s="19" t="s">
        <v>52</v>
      </c>
      <c r="H8" s="36" t="s">
        <v>34</v>
      </c>
      <c r="I8" s="19">
        <v>555549880</v>
      </c>
      <c r="J8" s="3">
        <v>71516251</v>
      </c>
      <c r="K8" s="19"/>
      <c r="L8" s="19"/>
      <c r="M8" s="19" t="s">
        <v>33</v>
      </c>
      <c r="N8" s="19">
        <v>1300897</v>
      </c>
      <c r="O8" s="19">
        <f>1/SUMPRODUCT(($S$2:$S$18981=S8)*($N$2:$N$18981=N8))</f>
        <v>0.5</v>
      </c>
      <c r="P8" s="19">
        <v>2013</v>
      </c>
      <c r="Q8" s="19">
        <v>4</v>
      </c>
      <c r="R8" s="20">
        <v>41368</v>
      </c>
      <c r="S8" s="19" t="s">
        <v>69</v>
      </c>
      <c r="T8" s="19" t="s">
        <v>66</v>
      </c>
      <c r="U8" s="19" t="s">
        <v>51</v>
      </c>
      <c r="V8" s="19" t="s">
        <v>52</v>
      </c>
      <c r="W8" s="19"/>
      <c r="X8" s="19" t="s">
        <v>34</v>
      </c>
      <c r="Y8" s="19">
        <v>700108</v>
      </c>
      <c r="Z8" s="19">
        <v>2</v>
      </c>
      <c r="AA8" s="21">
        <v>33.18</v>
      </c>
      <c r="AB8" s="19">
        <v>0</v>
      </c>
      <c r="AC8" s="21">
        <v>66.36</v>
      </c>
    </row>
    <row r="9" spans="1:29" x14ac:dyDescent="0.25">
      <c r="A9" s="18" t="s">
        <v>36</v>
      </c>
      <c r="B9" s="19" t="s">
        <v>37</v>
      </c>
      <c r="C9" s="19" t="s">
        <v>35</v>
      </c>
      <c r="D9" s="19" t="s">
        <v>69</v>
      </c>
      <c r="E9" s="19" t="s">
        <v>66</v>
      </c>
      <c r="F9" s="19" t="s">
        <v>51</v>
      </c>
      <c r="G9" s="19" t="s">
        <v>52</v>
      </c>
      <c r="H9" s="36" t="s">
        <v>34</v>
      </c>
      <c r="I9" s="19">
        <v>555549880</v>
      </c>
      <c r="J9" s="3">
        <v>71516251</v>
      </c>
      <c r="K9" s="19"/>
      <c r="L9" s="19"/>
      <c r="M9" s="19" t="s">
        <v>33</v>
      </c>
      <c r="N9" s="19">
        <v>1300897</v>
      </c>
      <c r="O9" s="19">
        <f>1/SUMPRODUCT(($S$2:$S$18981=S9)*($N$2:$N$18981=N9))</f>
        <v>0.5</v>
      </c>
      <c r="P9" s="19">
        <v>2013</v>
      </c>
      <c r="Q9" s="19">
        <v>4</v>
      </c>
      <c r="R9" s="20">
        <v>41368</v>
      </c>
      <c r="S9" s="19" t="s">
        <v>69</v>
      </c>
      <c r="T9" s="19" t="s">
        <v>66</v>
      </c>
      <c r="U9" s="19" t="s">
        <v>51</v>
      </c>
      <c r="V9" s="19" t="s">
        <v>52</v>
      </c>
      <c r="W9" s="19"/>
      <c r="X9" s="19" t="s">
        <v>34</v>
      </c>
      <c r="Y9" s="19">
        <v>700108</v>
      </c>
      <c r="Z9" s="19">
        <v>30</v>
      </c>
      <c r="AA9" s="21">
        <v>0.12</v>
      </c>
      <c r="AB9" s="19">
        <v>0</v>
      </c>
      <c r="AC9" s="21">
        <v>3.6</v>
      </c>
    </row>
    <row r="10" spans="1:29" x14ac:dyDescent="0.25">
      <c r="A10" s="22" t="s">
        <v>50</v>
      </c>
      <c r="B10" s="23" t="s">
        <v>50</v>
      </c>
      <c r="C10" s="23" t="s">
        <v>30</v>
      </c>
      <c r="D10" s="23" t="s">
        <v>68</v>
      </c>
      <c r="E10" s="23" t="s">
        <v>67</v>
      </c>
      <c r="F10" s="23" t="s">
        <v>60</v>
      </c>
      <c r="G10" s="23" t="s">
        <v>61</v>
      </c>
      <c r="H10" s="37" t="s">
        <v>77</v>
      </c>
      <c r="I10" s="23">
        <v>473939525</v>
      </c>
      <c r="J10" s="3">
        <v>71516251</v>
      </c>
      <c r="K10" s="23"/>
      <c r="L10" s="23"/>
      <c r="M10" s="23" t="s">
        <v>33</v>
      </c>
      <c r="N10" s="23">
        <v>1300287</v>
      </c>
      <c r="O10" s="23">
        <f>1/SUMPRODUCT(($S$2:$S$18981=S10)*($N$2:$N$18981=N10))</f>
        <v>0.5</v>
      </c>
      <c r="P10" s="23">
        <v>2013</v>
      </c>
      <c r="Q10" s="23">
        <v>1</v>
      </c>
      <c r="R10" s="24">
        <v>41305</v>
      </c>
      <c r="S10" s="23" t="s">
        <v>68</v>
      </c>
      <c r="T10" s="23" t="s">
        <v>67</v>
      </c>
      <c r="U10" s="23" t="s">
        <v>60</v>
      </c>
      <c r="V10" s="23" t="s">
        <v>61</v>
      </c>
      <c r="W10" s="23"/>
      <c r="X10" s="23" t="s">
        <v>53</v>
      </c>
      <c r="Y10" s="23">
        <v>700108</v>
      </c>
      <c r="Z10" s="23">
        <v>1</v>
      </c>
      <c r="AA10" s="25">
        <v>33.18</v>
      </c>
      <c r="AB10" s="23">
        <v>0</v>
      </c>
      <c r="AC10" s="25">
        <v>33.18</v>
      </c>
    </row>
    <row r="11" spans="1:29" x14ac:dyDescent="0.25">
      <c r="A11" s="22" t="s">
        <v>54</v>
      </c>
      <c r="B11" s="23" t="s">
        <v>54</v>
      </c>
      <c r="C11" s="23" t="s">
        <v>55</v>
      </c>
      <c r="D11" s="23" t="s">
        <v>68</v>
      </c>
      <c r="E11" s="23" t="s">
        <v>67</v>
      </c>
      <c r="F11" s="23" t="s">
        <v>60</v>
      </c>
      <c r="G11" s="23" t="s">
        <v>61</v>
      </c>
      <c r="H11" s="37" t="s">
        <v>77</v>
      </c>
      <c r="I11" s="23">
        <v>473939525</v>
      </c>
      <c r="J11" s="3">
        <v>71516251</v>
      </c>
      <c r="K11" s="23"/>
      <c r="L11" s="23"/>
      <c r="M11" s="23" t="s">
        <v>33</v>
      </c>
      <c r="N11" s="23">
        <v>1300287</v>
      </c>
      <c r="O11" s="23">
        <f>1/SUMPRODUCT(($S$2:$S$18981=S11)*($N$2:$N$18981=N11))</f>
        <v>0.5</v>
      </c>
      <c r="P11" s="23">
        <v>2013</v>
      </c>
      <c r="Q11" s="23">
        <v>1</v>
      </c>
      <c r="R11" s="24">
        <v>41305</v>
      </c>
      <c r="S11" s="23" t="s">
        <v>68</v>
      </c>
      <c r="T11" s="23" t="s">
        <v>67</v>
      </c>
      <c r="U11" s="23" t="s">
        <v>60</v>
      </c>
      <c r="V11" s="23" t="s">
        <v>61</v>
      </c>
      <c r="W11" s="23"/>
      <c r="X11" s="23" t="s">
        <v>53</v>
      </c>
      <c r="Y11" s="23">
        <v>700108</v>
      </c>
      <c r="Z11" s="23">
        <v>12</v>
      </c>
      <c r="AA11" s="25">
        <v>7.81</v>
      </c>
      <c r="AB11" s="23">
        <v>40</v>
      </c>
      <c r="AC11" s="25">
        <v>56.23</v>
      </c>
    </row>
    <row r="18" spans="9:10" ht="15.75" thickBot="1" x14ac:dyDescent="0.3"/>
    <row r="19" spans="9:10" x14ac:dyDescent="0.25">
      <c r="I19" s="26" t="s">
        <v>78</v>
      </c>
      <c r="J19" s="27" t="s">
        <v>34</v>
      </c>
    </row>
    <row r="20" spans="9:10" x14ac:dyDescent="0.25">
      <c r="I20" s="28" t="s">
        <v>79</v>
      </c>
      <c r="J20" s="29" t="s">
        <v>77</v>
      </c>
    </row>
    <row r="21" spans="9:10" x14ac:dyDescent="0.25">
      <c r="I21" s="28" t="s">
        <v>80</v>
      </c>
      <c r="J21" s="29" t="s">
        <v>81</v>
      </c>
    </row>
    <row r="22" spans="9:10" x14ac:dyDescent="0.25">
      <c r="I22" s="28" t="s">
        <v>82</v>
      </c>
      <c r="J22" s="29" t="s">
        <v>76</v>
      </c>
    </row>
    <row r="23" spans="9:10" x14ac:dyDescent="0.25">
      <c r="I23" s="28" t="s">
        <v>83</v>
      </c>
      <c r="J23" s="29" t="s">
        <v>75</v>
      </c>
    </row>
    <row r="24" spans="9:10" x14ac:dyDescent="0.25">
      <c r="I24" s="28" t="s">
        <v>84</v>
      </c>
      <c r="J24" s="29" t="s">
        <v>85</v>
      </c>
    </row>
    <row r="25" spans="9:10" x14ac:dyDescent="0.25">
      <c r="I25" s="28" t="s">
        <v>86</v>
      </c>
      <c r="J25" s="29" t="s">
        <v>75</v>
      </c>
    </row>
    <row r="26" spans="9:10" ht="15.75" thickBot="1" x14ac:dyDescent="0.3">
      <c r="I26" s="30" t="s">
        <v>87</v>
      </c>
      <c r="J26" s="31" t="s">
        <v>88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UserCorilus</cp:lastModifiedBy>
  <dcterms:created xsi:type="dcterms:W3CDTF">2016-12-01T14:40:34Z</dcterms:created>
  <dcterms:modified xsi:type="dcterms:W3CDTF">2016-12-01T14:49:28Z</dcterms:modified>
</cp:coreProperties>
</file>