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updateLinks="never" codeName="ThisWorkbook" defaultThemeVersion="124226"/>
  <bookViews>
    <workbookView xWindow="195" yWindow="135" windowWidth="24390" windowHeight="11475" tabRatio="791" firstSheet="1" activeTab="1"/>
  </bookViews>
  <sheets>
    <sheet name="Feuil2" sheetId="108" state="hidden" r:id="rId1"/>
    <sheet name="CALENDRIER (2)" sheetId="115" r:id="rId2"/>
  </sheets>
  <externalReferences>
    <externalReference r:id="rId3"/>
  </externalReferences>
  <definedNames>
    <definedName name="A_1">#REF!</definedName>
    <definedName name="A_2">#REF!</definedName>
    <definedName name="B_1">#REF!</definedName>
    <definedName name="B_2">#REF!</definedName>
    <definedName name="C_1">#REF!</definedName>
    <definedName name="C_2">#REF!</definedName>
    <definedName name="choix_zone">#REF!</definedName>
    <definedName name="d">#REF!</definedName>
    <definedName name="Fériés">Feuil2!$E$3:$E$15</definedName>
    <definedName name="liste_Zones">'[1]vacances scolaires'!$Q$4:$Q$8</definedName>
    <definedName name="période">#REF!</definedName>
    <definedName name="V_1">#REF!</definedName>
    <definedName name="V_2">#REF!</definedName>
    <definedName name="V_3">#REF!</definedName>
    <definedName name="V_4">#REF!</definedName>
    <definedName name="V_5">#REF!</definedName>
    <definedName name="V_6">#REF!</definedName>
    <definedName name="Z">#REF!</definedName>
  </definedNames>
  <calcPr calcId="144525"/>
</workbook>
</file>

<file path=xl/calcChain.xml><?xml version="1.0" encoding="utf-8"?>
<calcChain xmlns="http://schemas.openxmlformats.org/spreadsheetml/2006/main">
  <c r="F4" i="115" l="1"/>
  <c r="F5" i="115" s="1"/>
  <c r="F6" i="115" s="1"/>
  <c r="F7" i="115" s="1"/>
  <c r="F8" i="115" s="1"/>
  <c r="F9" i="115" s="1"/>
  <c r="F10" i="115" s="1"/>
  <c r="F11" i="115" s="1"/>
  <c r="F12" i="115" s="1"/>
  <c r="F13" i="115" s="1"/>
  <c r="F14" i="115" s="1"/>
  <c r="F15" i="115" s="1"/>
  <c r="F16" i="115" s="1"/>
  <c r="F17" i="115" s="1"/>
  <c r="F18" i="115" s="1"/>
  <c r="F19" i="115" s="1"/>
  <c r="F20" i="115" s="1"/>
  <c r="F21" i="115" s="1"/>
  <c r="F22" i="115" s="1"/>
  <c r="F23" i="115" s="1"/>
  <c r="F24" i="115" s="1"/>
  <c r="F25" i="115" s="1"/>
  <c r="F26" i="115" s="1"/>
  <c r="F27" i="115" s="1"/>
  <c r="F28" i="115" s="1"/>
  <c r="F29" i="115" s="1"/>
  <c r="F30" i="115" s="1"/>
  <c r="F31" i="115" s="1"/>
  <c r="F34" i="115" l="1"/>
  <c r="F32" i="115"/>
  <c r="F33" i="115" s="1"/>
  <c r="C4" i="115"/>
  <c r="C5" i="115" s="1"/>
  <c r="C6" i="115" s="1"/>
  <c r="C7" i="115" s="1"/>
  <c r="C8" i="115" s="1"/>
  <c r="C9" i="115" s="1"/>
  <c r="C10" i="115" s="1"/>
  <c r="C11" i="115" s="1"/>
  <c r="C12" i="115" s="1"/>
  <c r="C13" i="115" s="1"/>
  <c r="C14" i="115" s="1"/>
  <c r="C15" i="115" s="1"/>
  <c r="C16" i="115" s="1"/>
  <c r="C17" i="115" s="1"/>
  <c r="C18" i="115" s="1"/>
  <c r="C19" i="115" s="1"/>
  <c r="C20" i="115" s="1"/>
  <c r="C21" i="115" s="1"/>
  <c r="C22" i="115" s="1"/>
  <c r="C23" i="115" s="1"/>
  <c r="C24" i="115" s="1"/>
  <c r="C25" i="115" s="1"/>
  <c r="C26" i="115" s="1"/>
  <c r="C27" i="115" s="1"/>
  <c r="C28" i="115" s="1"/>
  <c r="C29" i="115" s="1"/>
  <c r="C30" i="115" s="1"/>
  <c r="C31" i="115" s="1"/>
  <c r="C32" i="115" s="1"/>
  <c r="C33" i="115" l="1"/>
  <c r="C34" i="115" s="1"/>
  <c r="E2" i="108" l="1"/>
  <c r="E13" i="108" l="1"/>
  <c r="E14" i="108"/>
  <c r="E6" i="108"/>
  <c r="E5" i="108"/>
  <c r="E12" i="108"/>
  <c r="E15" i="108"/>
  <c r="E4" i="108"/>
  <c r="E11" i="108"/>
  <c r="E3" i="108"/>
  <c r="E10" i="108"/>
  <c r="E7" i="108"/>
  <c r="E9" i="108" l="1"/>
  <c r="E8" i="108"/>
</calcChain>
</file>

<file path=xl/sharedStrings.xml><?xml version="1.0" encoding="utf-8"?>
<sst xmlns="http://schemas.openxmlformats.org/spreadsheetml/2006/main" count="103" uniqueCount="59">
  <si>
    <t>MATCH</t>
  </si>
  <si>
    <t>NOISY</t>
  </si>
  <si>
    <t>AUBERVILLIERS</t>
  </si>
  <si>
    <t>BLANC MESNIL</t>
  </si>
  <si>
    <t>BOBIGNY</t>
  </si>
  <si>
    <t>GOBELINS</t>
  </si>
  <si>
    <t>IVRY</t>
  </si>
  <si>
    <t>LES LILAS</t>
  </si>
  <si>
    <t>LES MUREAUX</t>
  </si>
  <si>
    <t>LES ULIS</t>
  </si>
  <si>
    <t>PARIS FC</t>
  </si>
  <si>
    <t>RACING COLOMBES</t>
  </si>
  <si>
    <t>SÉNART-MOISSY</t>
  </si>
  <si>
    <t>VERSAILLES</t>
  </si>
  <si>
    <t>Année</t>
  </si>
  <si>
    <t>Noël 2014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</si>
  <si>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</si>
  <si>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</si>
  <si>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</si>
  <si>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</si>
  <si>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</si>
  <si>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</si>
  <si>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</si>
  <si>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</si>
  <si>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Toussaint</t>
  </si>
  <si>
    <t>Armistice 14-18</t>
  </si>
  <si>
    <t>Noël</t>
  </si>
  <si>
    <t>Jour de l'an 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</si>
  <si>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</si>
  <si>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</si>
  <si>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</si>
  <si>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</si>
  <si>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</si>
  <si>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</si>
  <si>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</si>
  <si>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</si>
  <si>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</si>
  <si>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</si>
  <si>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</si>
  <si>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</si>
  <si>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</si>
  <si>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</si>
  <si>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</si>
  <si>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</si>
  <si>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</si>
  <si>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</si>
  <si>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</si>
  <si>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</si>
  <si>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</si>
  <si>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</si>
  <si>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</si>
  <si>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</si>
  <si>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MATCH AMICAL</t>
  </si>
  <si>
    <t>CHAMPIONNAT / COUPE</t>
  </si>
  <si>
    <t>MATCH OPPOSITION</t>
  </si>
  <si>
    <t>AUBERVILLIERS / CRÉTEIL</t>
  </si>
  <si>
    <t>CRÉTEIL / ST-GENEVIEVE</t>
  </si>
  <si>
    <t>BRÉTIGNY / CRÉTEIL</t>
  </si>
  <si>
    <t>CRÉTEIL / MEAUX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</si>
</sst>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7" formatCode="mmmm\ yyyy"/>
    <numFmt numFmtId="168" formatCode="ddd\ d"/>
    <numFmt numFmtId="177" formatCode="ddd\ dd\ mmmm\ yyyy"/>
    <numFmt numFmtId="178" formatCode="ddd\ dd\ mmmm"/>
    <numFmt numFmtId="179" formatCode="ddd\ dd\ mmmm;;"/>
  </numFmts>
  <fonts count="15" x14ac:knownFonts="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color rgb="FF1F1F1F"/>
      <name val="Arial"/>
      <family val="2"/>
    </font>
    <font>
      <i/>
      <sz val="8"/>
      <name val="Arial"/>
      <family val="2"/>
    </font>
    <font>
      <sz val="12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4"/>
      <name val="Arial"/>
      <family val="2"/>
    </font>
    <font>
      <b/>
      <u/>
      <sz val="14"/>
      <color theme="10"/>
      <name val="Arial"/>
      <family val="2"/>
    </font>
    <font>
      <b/>
      <sz val="9"/>
      <name val="Arial"/>
      <family val="2"/>
    </font>
    <font>
      <b/>
      <sz val="10"/>
      <color theme="1"/>
      <name val="Arial"/>
      <family val="2"/>
    </font>
    <font>
      <sz val="1"/>
      <color theme="0" tint="-0.14999847407452621"/>
      <name val="Arial"/>
      <family val="2"/>
    </font>
    <font>
      <b/>
      <sz val="1"/>
      <color theme="0" tint="-0.1499984740745262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42"/>
        <bgColor indexed="64"/>
      </patternFill>
    </fill>
    <fill>
      <patternFill patternType="lightGray">
        <fgColor indexed="4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93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3" fillId="0" borderId="7" xfId="0" applyFont="1" applyBorder="1" applyAlignment="1" applyProtection="1">
      <alignment horizontal="left"/>
      <protection locked="0"/>
    </xf>
    <xf numFmtId="0" fontId="3" fillId="2" borderId="7" xfId="0" applyFont="1" applyFill="1" applyBorder="1" applyAlignment="1" applyProtection="1">
      <alignment horizontal="left"/>
      <protection locked="0"/>
    </xf>
    <xf numFmtId="0" fontId="3" fillId="0" borderId="8" xfId="0" applyFont="1" applyBorder="1" applyAlignment="1" applyProtection="1">
      <alignment horizontal="left"/>
      <protection locked="0"/>
    </xf>
    <xf numFmtId="0" fontId="5" fillId="0" borderId="7" xfId="0" applyFont="1" applyBorder="1" applyAlignment="1" applyProtection="1">
      <alignment horizontal="left"/>
      <protection locked="0"/>
    </xf>
    <xf numFmtId="0" fontId="3" fillId="0" borderId="6" xfId="0" applyFont="1" applyBorder="1" applyAlignment="1" applyProtection="1">
      <alignment horizontal="left"/>
      <protection locked="0"/>
    </xf>
    <xf numFmtId="0" fontId="7" fillId="0" borderId="2" xfId="0" applyFont="1" applyBorder="1"/>
    <xf numFmtId="0" fontId="7" fillId="0" borderId="3" xfId="0" applyFont="1" applyBorder="1"/>
    <xf numFmtId="0" fontId="7" fillId="0" borderId="1" xfId="0" applyFont="1" applyBorder="1"/>
    <xf numFmtId="0" fontId="4" fillId="2" borderId="0" xfId="0" applyFont="1" applyFill="1"/>
    <xf numFmtId="0" fontId="6" fillId="4" borderId="11" xfId="0" applyFont="1" applyFill="1" applyBorder="1"/>
    <xf numFmtId="0" fontId="0" fillId="0" borderId="11" xfId="0" applyBorder="1"/>
    <xf numFmtId="0" fontId="0" fillId="7" borderId="11" xfId="0" applyFill="1" applyBorder="1"/>
    <xf numFmtId="16" fontId="0" fillId="0" borderId="11" xfId="0" applyNumberFormat="1" applyBorder="1"/>
    <xf numFmtId="0" fontId="6" fillId="4" borderId="12" xfId="0" applyFont="1" applyFill="1" applyBorder="1"/>
    <xf numFmtId="0" fontId="1" fillId="0" borderId="13" xfId="0" applyFont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177" fontId="6" fillId="4" borderId="14" xfId="0" applyNumberFormat="1" applyFont="1" applyFill="1" applyBorder="1" applyAlignment="1">
      <alignment horizontal="center"/>
    </xf>
    <xf numFmtId="178" fontId="0" fillId="0" borderId="14" xfId="0" applyNumberFormat="1" applyBorder="1" applyAlignment="1">
      <alignment horizontal="center"/>
    </xf>
    <xf numFmtId="179" fontId="0" fillId="7" borderId="14" xfId="0" applyNumberFormat="1" applyFill="1" applyBorder="1" applyAlignment="1">
      <alignment horizontal="center"/>
    </xf>
    <xf numFmtId="177" fontId="6" fillId="4" borderId="15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1" fillId="9" borderId="22" xfId="0" applyFont="1" applyFill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0" fillId="5" borderId="25" xfId="0" applyFill="1" applyBorder="1" applyAlignment="1" applyProtection="1">
      <alignment horizontal="center" shrinkToFit="1"/>
      <protection locked="0"/>
    </xf>
    <xf numFmtId="0" fontId="3" fillId="9" borderId="26" xfId="0" applyFont="1" applyFill="1" applyBorder="1" applyAlignment="1" applyProtection="1">
      <alignment horizontal="center" shrinkToFit="1"/>
      <protection locked="0"/>
    </xf>
    <xf numFmtId="0" fontId="0" fillId="9" borderId="26" xfId="0" applyFill="1" applyBorder="1" applyAlignment="1" applyProtection="1">
      <alignment horizontal="center" shrinkToFit="1"/>
      <protection locked="0"/>
    </xf>
    <xf numFmtId="0" fontId="11" fillId="5" borderId="21" xfId="2" applyFont="1" applyFill="1" applyBorder="1" applyAlignment="1">
      <alignment horizontal="center"/>
    </xf>
    <xf numFmtId="0" fontId="3" fillId="5" borderId="25" xfId="0" applyFont="1" applyFill="1" applyBorder="1" applyAlignment="1" applyProtection="1">
      <alignment horizontal="center" shrinkToFit="1"/>
      <protection locked="0"/>
    </xf>
    <xf numFmtId="0" fontId="0" fillId="10" borderId="28" xfId="0" applyFill="1" applyBorder="1" applyAlignment="1" applyProtection="1">
      <alignment horizontal="center" shrinkToFit="1"/>
      <protection locked="0"/>
    </xf>
    <xf numFmtId="0" fontId="0" fillId="10" borderId="26" xfId="0" applyFill="1" applyBorder="1" applyAlignment="1" applyProtection="1">
      <alignment horizontal="center" shrinkToFit="1"/>
      <protection locked="0"/>
    </xf>
    <xf numFmtId="0" fontId="3" fillId="10" borderId="26" xfId="0" applyFont="1" applyFill="1" applyBorder="1" applyAlignment="1" applyProtection="1">
      <alignment horizontal="center" shrinkToFit="1"/>
      <protection locked="0"/>
    </xf>
    <xf numFmtId="0" fontId="0" fillId="10" borderId="24" xfId="0" applyFill="1" applyBorder="1" applyAlignment="1" applyProtection="1">
      <alignment horizontal="center" shrinkToFit="1"/>
      <protection locked="0"/>
    </xf>
    <xf numFmtId="0" fontId="0" fillId="12" borderId="23" xfId="0" applyFill="1" applyBorder="1" applyAlignment="1" applyProtection="1">
      <alignment horizontal="center" shrinkToFit="1"/>
      <protection locked="0"/>
    </xf>
    <xf numFmtId="0" fontId="0" fillId="12" borderId="25" xfId="0" applyFill="1" applyBorder="1" applyAlignment="1" applyProtection="1">
      <alignment horizontal="center" shrinkToFit="1"/>
      <protection locked="0"/>
    </xf>
    <xf numFmtId="0" fontId="3" fillId="12" borderId="25" xfId="0" applyFont="1" applyFill="1" applyBorder="1" applyAlignment="1" applyProtection="1">
      <alignment horizontal="center" shrinkToFit="1"/>
      <protection locked="0"/>
    </xf>
    <xf numFmtId="0" fontId="0" fillId="12" borderId="27" xfId="0" applyFill="1" applyBorder="1" applyAlignment="1" applyProtection="1">
      <alignment horizontal="center" shrinkToFit="1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3" fillId="2" borderId="0" xfId="0" applyFont="1" applyFill="1" applyBorder="1" applyAlignment="1" applyProtection="1">
      <alignment horizontal="left"/>
      <protection locked="0"/>
    </xf>
    <xf numFmtId="0" fontId="5" fillId="0" borderId="0" xfId="0" applyFont="1" applyBorder="1" applyAlignment="1" applyProtection="1">
      <alignment horizontal="left"/>
      <protection locked="0"/>
    </xf>
    <xf numFmtId="167" fontId="0" fillId="0" borderId="0" xfId="0" applyNumberFormat="1" applyAlignment="1">
      <alignment horizontal="center"/>
    </xf>
    <xf numFmtId="0" fontId="9" fillId="2" borderId="2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2" fillId="11" borderId="30" xfId="0" applyFont="1" applyFill="1" applyBorder="1" applyAlignment="1">
      <alignment horizontal="center"/>
    </xf>
    <xf numFmtId="0" fontId="12" fillId="3" borderId="31" xfId="0" applyFont="1" applyFill="1" applyBorder="1" applyAlignment="1">
      <alignment horizontal="center"/>
    </xf>
    <xf numFmtId="0" fontId="12" fillId="11" borderId="31" xfId="0" applyFont="1" applyFill="1" applyBorder="1" applyAlignment="1">
      <alignment horizontal="center"/>
    </xf>
    <xf numFmtId="0" fontId="12" fillId="11" borderId="32" xfId="0" applyFont="1" applyFill="1" applyBorder="1" applyAlignment="1">
      <alignment horizontal="center"/>
    </xf>
    <xf numFmtId="0" fontId="10" fillId="8" borderId="33" xfId="2" applyFont="1" applyFill="1" applyBorder="1" applyAlignment="1">
      <alignment horizontal="center" vertical="center"/>
    </xf>
    <xf numFmtId="0" fontId="11" fillId="9" borderId="0" xfId="0" applyFont="1" applyFill="1" applyBorder="1" applyAlignment="1">
      <alignment horizontal="center"/>
    </xf>
    <xf numFmtId="0" fontId="0" fillId="10" borderId="34" xfId="0" applyFill="1" applyBorder="1" applyAlignment="1" applyProtection="1">
      <alignment horizontal="center" shrinkToFit="1"/>
      <protection locked="0"/>
    </xf>
    <xf numFmtId="0" fontId="0" fillId="9" borderId="7" xfId="0" applyFill="1" applyBorder="1" applyAlignment="1" applyProtection="1">
      <alignment horizontal="center" shrinkToFit="1"/>
      <protection locked="0"/>
    </xf>
    <xf numFmtId="0" fontId="0" fillId="10" borderId="7" xfId="0" applyFill="1" applyBorder="1" applyAlignment="1" applyProtection="1">
      <alignment horizontal="center" shrinkToFit="1"/>
      <protection locked="0"/>
    </xf>
    <xf numFmtId="0" fontId="3" fillId="10" borderId="7" xfId="0" applyFont="1" applyFill="1" applyBorder="1" applyAlignment="1" applyProtection="1">
      <alignment horizontal="center" shrinkToFit="1"/>
      <protection locked="0"/>
    </xf>
    <xf numFmtId="0" fontId="3" fillId="9" borderId="7" xfId="0" applyFont="1" applyFill="1" applyBorder="1" applyAlignment="1" applyProtection="1">
      <alignment horizontal="center" shrinkToFit="1"/>
      <protection locked="0"/>
    </xf>
    <xf numFmtId="0" fontId="0" fillId="10" borderId="8" xfId="0" applyFill="1" applyBorder="1" applyAlignment="1" applyProtection="1">
      <alignment horizontal="center" shrinkToFit="1"/>
      <protection locked="0"/>
    </xf>
    <xf numFmtId="168" fontId="13" fillId="2" borderId="16" xfId="0" applyNumberFormat="1" applyFont="1" applyFill="1" applyBorder="1" applyAlignment="1" applyProtection="1">
      <alignment horizontal="center" vertical="center" shrinkToFit="1"/>
    </xf>
    <xf numFmtId="168" fontId="13" fillId="2" borderId="18" xfId="0" applyNumberFormat="1" applyFont="1" applyFill="1" applyBorder="1" applyAlignment="1" applyProtection="1">
      <alignment horizontal="center" vertical="center" shrinkToFit="1"/>
    </xf>
    <xf numFmtId="168" fontId="14" fillId="2" borderId="18" xfId="0" applyNumberFormat="1" applyFont="1" applyFill="1" applyBorder="1" applyAlignment="1" applyProtection="1">
      <alignment horizontal="center" vertical="center" shrinkToFit="1"/>
    </xf>
    <xf numFmtId="168" fontId="13" fillId="2" borderId="18" xfId="0" applyNumberFormat="1" applyFont="1" applyFill="1" applyBorder="1" applyAlignment="1" applyProtection="1">
      <alignment horizontal="center" vertical="center"/>
    </xf>
    <xf numFmtId="168" fontId="13" fillId="2" borderId="20" xfId="0" applyNumberFormat="1" applyFont="1" applyFill="1" applyBorder="1" applyAlignment="1" applyProtection="1">
      <alignment horizontal="center" vertical="center"/>
    </xf>
    <xf numFmtId="0" fontId="9" fillId="0" borderId="35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11" fillId="5" borderId="37" xfId="2" applyFont="1" applyFill="1" applyBorder="1" applyAlignment="1">
      <alignment horizontal="center"/>
    </xf>
    <xf numFmtId="0" fontId="1" fillId="9" borderId="38" xfId="0" applyFont="1" applyFill="1" applyBorder="1" applyAlignment="1">
      <alignment horizontal="center"/>
    </xf>
    <xf numFmtId="0" fontId="0" fillId="12" borderId="39" xfId="0" applyFill="1" applyBorder="1" applyAlignment="1" applyProtection="1">
      <alignment horizontal="center" shrinkToFit="1"/>
      <protection locked="0"/>
    </xf>
    <xf numFmtId="0" fontId="0" fillId="10" borderId="40" xfId="0" applyFill="1" applyBorder="1" applyAlignment="1" applyProtection="1">
      <alignment horizontal="center" shrinkToFit="1"/>
      <protection locked="0"/>
    </xf>
    <xf numFmtId="0" fontId="0" fillId="5" borderId="41" xfId="0" applyFill="1" applyBorder="1" applyAlignment="1" applyProtection="1">
      <alignment horizontal="center" shrinkToFit="1"/>
      <protection locked="0"/>
    </xf>
    <xf numFmtId="0" fontId="3" fillId="9" borderId="42" xfId="0" applyFont="1" applyFill="1" applyBorder="1" applyAlignment="1" applyProtection="1">
      <alignment horizontal="center" shrinkToFit="1"/>
      <protection locked="0"/>
    </xf>
    <xf numFmtId="0" fontId="0" fillId="12" borderId="41" xfId="0" applyFill="1" applyBorder="1" applyAlignment="1" applyProtection="1">
      <alignment horizontal="center" shrinkToFit="1"/>
      <protection locked="0"/>
    </xf>
    <xf numFmtId="0" fontId="0" fillId="10" borderId="42" xfId="0" applyFill="1" applyBorder="1" applyAlignment="1" applyProtection="1">
      <alignment horizontal="center" shrinkToFit="1"/>
      <protection locked="0"/>
    </xf>
    <xf numFmtId="0" fontId="0" fillId="9" borderId="42" xfId="0" applyFill="1" applyBorder="1" applyAlignment="1" applyProtection="1">
      <alignment horizontal="center" shrinkToFit="1"/>
      <protection locked="0"/>
    </xf>
    <xf numFmtId="0" fontId="3" fillId="10" borderId="42" xfId="0" applyFont="1" applyFill="1" applyBorder="1" applyAlignment="1" applyProtection="1">
      <alignment horizontal="center" shrinkToFit="1"/>
      <protection locked="0"/>
    </xf>
    <xf numFmtId="0" fontId="3" fillId="12" borderId="41" xfId="0" applyFont="1" applyFill="1" applyBorder="1" applyAlignment="1" applyProtection="1">
      <alignment horizontal="center" shrinkToFit="1"/>
      <protection locked="0"/>
    </xf>
    <xf numFmtId="0" fontId="3" fillId="5" borderId="41" xfId="0" applyFont="1" applyFill="1" applyBorder="1" applyAlignment="1" applyProtection="1">
      <alignment horizontal="center" shrinkToFit="1"/>
      <protection locked="0"/>
    </xf>
    <xf numFmtId="0" fontId="0" fillId="12" borderId="43" xfId="0" applyFill="1" applyBorder="1" applyAlignment="1" applyProtection="1">
      <alignment horizontal="center" shrinkToFit="1"/>
      <protection locked="0"/>
    </xf>
    <xf numFmtId="0" fontId="0" fillId="10" borderId="44" xfId="0" applyFill="1" applyBorder="1" applyAlignment="1" applyProtection="1">
      <alignment horizontal="center" shrinkToFit="1"/>
      <protection locked="0"/>
    </xf>
    <xf numFmtId="0" fontId="11" fillId="5" borderId="10" xfId="2" applyFont="1" applyFill="1" applyBorder="1" applyAlignment="1">
      <alignment horizontal="center"/>
    </xf>
    <xf numFmtId="0" fontId="0" fillId="12" borderId="17" xfId="0" applyFill="1" applyBorder="1" applyAlignment="1" applyProtection="1">
      <alignment horizontal="center" shrinkToFit="1"/>
      <protection locked="0"/>
    </xf>
    <xf numFmtId="0" fontId="0" fillId="5" borderId="19" xfId="0" applyFill="1" applyBorder="1" applyAlignment="1" applyProtection="1">
      <alignment horizontal="center" shrinkToFit="1"/>
      <protection locked="0"/>
    </xf>
    <xf numFmtId="0" fontId="0" fillId="12" borderId="19" xfId="0" applyFill="1" applyBorder="1" applyAlignment="1" applyProtection="1">
      <alignment horizontal="center" shrinkToFit="1"/>
      <protection locked="0"/>
    </xf>
    <xf numFmtId="0" fontId="3" fillId="12" borderId="19" xfId="0" applyFont="1" applyFill="1" applyBorder="1" applyAlignment="1" applyProtection="1">
      <alignment horizontal="center" shrinkToFit="1"/>
      <protection locked="0"/>
    </xf>
    <xf numFmtId="0" fontId="3" fillId="5" borderId="19" xfId="0" applyFont="1" applyFill="1" applyBorder="1" applyAlignment="1" applyProtection="1">
      <alignment horizontal="center" shrinkToFit="1"/>
      <protection locked="0"/>
    </xf>
    <xf numFmtId="0" fontId="0" fillId="12" borderId="45" xfId="0" applyFill="1" applyBorder="1" applyAlignment="1" applyProtection="1">
      <alignment horizontal="center" shrinkToFit="1"/>
      <protection locked="0"/>
    </xf>
    <xf numFmtId="0" fontId="1" fillId="9" borderId="46" xfId="0" applyFont="1" applyFill="1" applyBorder="1" applyAlignment="1">
      <alignment horizontal="center"/>
    </xf>
    <xf numFmtId="0" fontId="9" fillId="0" borderId="47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0" fontId="11" fillId="9" borderId="5" xfId="0" applyFont="1" applyFill="1" applyBorder="1" applyAlignment="1">
      <alignment horizontal="center"/>
    </xf>
    <xf numFmtId="0" fontId="9" fillId="0" borderId="9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5">
    <dxf>
      <fill>
        <patternFill>
          <bgColor rgb="FFFFFF00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_automatiqu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mode d'emploi"/>
      <sheetName val="paramètres"/>
      <sheetName val="jours fériés"/>
      <sheetName val="vacances scolaires"/>
      <sheetName val="libr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Q4" t="str">
            <v>AUCUNE</v>
          </cell>
        </row>
        <row r="5">
          <cell r="Q5" t="str">
            <v>ZONE A</v>
          </cell>
        </row>
        <row r="6">
          <cell r="Q6" t="str">
            <v>ZONE B</v>
          </cell>
        </row>
        <row r="7">
          <cell r="Q7" t="str">
            <v>ZONE C</v>
          </cell>
        </row>
        <row r="8">
          <cell r="Q8" t="str">
            <v>TOUTES ZONES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P15"/>
  <sheetViews>
    <sheetView showGridLines="0" workbookViewId="0">
      <selection activeCell="G3" sqref="G3"/>
    </sheetView>
  </sheetViews>
  <sheetFormatPr baseColWidth="10" defaultRowHeight="12.75" x14ac:dyDescent="0.2"/>
  <cols>
    <col min="2" max="2" width="11.42578125" customWidth="1"/>
    <col min="4" max="4" width="20.7109375" customWidth="1"/>
    <col min="5" max="5" width="20.42578125" customWidth="1"/>
    <col min="7" max="8" width="21.5703125" customWidth="1"/>
    <col min="16" max="16" width="11.42578125" style="11"/>
  </cols>
  <sheetData>
    <row r="1" spans="1:5" ht="13.5" thickBot="1" x14ac:dyDescent="0.25">
      <c r="A1" s="1"/>
      <c r="B1" s="1"/>
      <c r="C1" s="1"/>
      <c r="D1" s="1"/>
      <c r="E1" s="1"/>
    </row>
    <row r="2" spans="1:5" ht="15.75" x14ac:dyDescent="0.25">
      <c r="A2" s="1"/>
      <c r="B2" s="8" t="s">
        <v>28</v>
      </c>
      <c r="C2" s="1"/>
      <c r="D2" s="17" t="s">
        <v>14</v>
      </c>
      <c r="E2" s="18" t="e">
        <f>#REF!</f>
        <v>#REF!</v>
      </c>
    </row>
    <row r="3" spans="1:5" ht="15.75" x14ac:dyDescent="0.25">
      <c r="A3" s="1"/>
      <c r="B3" s="9" t="s">
        <v>29</v>
      </c>
      <c r="C3" s="1"/>
      <c r="D3" s="12" t="s">
        <v>15</v>
      </c>
      <c r="E3" s="19" t="e">
        <f>DATE($E$2-1,12,25)</f>
        <v>#REF!</v>
      </c>
    </row>
    <row r="4" spans="1:5" ht="15.75" x14ac:dyDescent="0.25">
      <c r="A4" s="1"/>
      <c r="B4" s="9" t="s">
        <v>30</v>
      </c>
      <c r="C4" s="1"/>
      <c r="D4" s="13" t="s">
        <v>16</v>
      </c>
      <c r="E4" s="20" t="e">
        <f>DATE($E$2,1,1)</f>
        <v>#REF!</v>
      </c>
    </row>
    <row r="5" spans="1:5" ht="15.75" x14ac:dyDescent="0.25">
      <c r="A5" s="1"/>
      <c r="B5" s="9" t="s">
        <v>31</v>
      </c>
      <c r="C5" s="1"/>
      <c r="D5" s="13" t="s">
        <v>17</v>
      </c>
      <c r="E5" s="20" t="e">
        <f>DATE($E$2,3,29.56+0.979*MOD(204-11*MOD($E$2,19),30)- WEEKDAY(DATE($E$2,3,28.56+0.979*MOD(204-11*MOD($E$2,19),30))))+1</f>
        <v>#REF!</v>
      </c>
    </row>
    <row r="6" spans="1:5" ht="15.75" x14ac:dyDescent="0.25">
      <c r="A6" s="1"/>
      <c r="B6" s="9" t="s">
        <v>32</v>
      </c>
      <c r="C6" s="1"/>
      <c r="D6" s="13" t="s">
        <v>18</v>
      </c>
      <c r="E6" s="20" t="e">
        <f>DATE($E$2,5,1)</f>
        <v>#REF!</v>
      </c>
    </row>
    <row r="7" spans="1:5" ht="15.75" x14ac:dyDescent="0.25">
      <c r="A7" s="1"/>
      <c r="B7" s="9" t="s">
        <v>33</v>
      </c>
      <c r="C7" s="1"/>
      <c r="D7" s="13" t="s">
        <v>19</v>
      </c>
      <c r="E7" s="20" t="e">
        <f>DATE($E$2,5,8)</f>
        <v>#REF!</v>
      </c>
    </row>
    <row r="8" spans="1:5" ht="15.75" x14ac:dyDescent="0.25">
      <c r="A8" s="1"/>
      <c r="B8" s="9" t="s">
        <v>34</v>
      </c>
      <c r="C8" s="1"/>
      <c r="D8" s="13" t="s">
        <v>20</v>
      </c>
      <c r="E8" s="20" t="e">
        <f>$E$5+38</f>
        <v>#REF!</v>
      </c>
    </row>
    <row r="9" spans="1:5" ht="15.75" x14ac:dyDescent="0.25">
      <c r="A9" s="1"/>
      <c r="B9" s="9" t="s">
        <v>35</v>
      </c>
      <c r="C9" s="1"/>
      <c r="D9" s="14" t="s">
        <v>21</v>
      </c>
      <c r="E9" s="21" t="e">
        <f>$E$5+49</f>
        <v>#REF!</v>
      </c>
    </row>
    <row r="10" spans="1:5" ht="15.75" x14ac:dyDescent="0.25">
      <c r="A10" s="1"/>
      <c r="B10" s="9" t="s">
        <v>36</v>
      </c>
      <c r="C10" s="1"/>
      <c r="D10" s="15" t="s">
        <v>22</v>
      </c>
      <c r="E10" s="20" t="e">
        <f>DATE($E$2,7,14)</f>
        <v>#REF!</v>
      </c>
    </row>
    <row r="11" spans="1:5" ht="15.75" x14ac:dyDescent="0.25">
      <c r="A11" s="1"/>
      <c r="B11" s="9" t="s">
        <v>37</v>
      </c>
      <c r="C11" s="1"/>
      <c r="D11" s="13" t="s">
        <v>23</v>
      </c>
      <c r="E11" s="20" t="e">
        <f>DATE($E$2,8,15)</f>
        <v>#REF!</v>
      </c>
    </row>
    <row r="12" spans="1:5" ht="15.75" x14ac:dyDescent="0.25">
      <c r="A12" s="1"/>
      <c r="B12" s="9" t="s">
        <v>38</v>
      </c>
      <c r="C12" s="1"/>
      <c r="D12" s="13" t="s">
        <v>24</v>
      </c>
      <c r="E12" s="20" t="e">
        <f>DATE($E$2,11,1)</f>
        <v>#REF!</v>
      </c>
    </row>
    <row r="13" spans="1:5" ht="15.75" x14ac:dyDescent="0.25">
      <c r="A13" s="1"/>
      <c r="B13" s="10" t="s">
        <v>39</v>
      </c>
      <c r="C13" s="1"/>
      <c r="D13" s="13" t="s">
        <v>25</v>
      </c>
      <c r="E13" s="20" t="e">
        <f>DATE($E$2,11,11)</f>
        <v>#REF!</v>
      </c>
    </row>
    <row r="14" spans="1:5" x14ac:dyDescent="0.2">
      <c r="A14" s="1"/>
      <c r="B14" s="1"/>
      <c r="C14" s="1"/>
      <c r="D14" s="13" t="s">
        <v>26</v>
      </c>
      <c r="E14" s="20" t="e">
        <f>DATE($E$2,12,25)</f>
        <v>#REF!</v>
      </c>
    </row>
    <row r="15" spans="1:5" ht="13.5" thickBot="1" x14ac:dyDescent="0.25">
      <c r="A15" s="1"/>
      <c r="B15" s="1"/>
      <c r="C15" s="1"/>
      <c r="D15" s="16" t="s">
        <v>27</v>
      </c>
      <c r="E15" s="22" t="e">
        <f>DATE($E$2+1,1,1)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00"/>
  </sheetPr>
  <dimension ref="A1:Z51"/>
  <sheetViews>
    <sheetView showGridLines="0" tabSelected="1" zoomScale="90" zoomScaleNormal="90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F2" sqref="F2"/>
    </sheetView>
  </sheetViews>
  <sheetFormatPr baseColWidth="10" defaultRowHeight="12.75" x14ac:dyDescent="0.2"/>
  <cols>
    <col min="1" max="1" width="6.28515625" style="2" customWidth="1"/>
    <col min="2" max="2" width="20.5703125" style="2" customWidth="1"/>
    <col min="3" max="4" width="20.7109375" style="2" customWidth="1"/>
    <col min="5" max="5" width="20.5703125" style="2" customWidth="1"/>
    <col min="6" max="6" width="21" style="47" customWidth="1"/>
    <col min="7" max="25" width="20.5703125" style="2" customWidth="1"/>
    <col min="26" max="26" width="20.5703125" style="1" customWidth="1"/>
    <col min="27" max="16384" width="11.42578125" style="1"/>
  </cols>
  <sheetData>
    <row r="1" spans="1:26" ht="13.5" thickBot="1" x14ac:dyDescent="0.25">
      <c r="C1" s="44">
        <v>42948</v>
      </c>
      <c r="D1" s="44"/>
      <c r="E1" s="44"/>
      <c r="F1" s="44">
        <v>42979</v>
      </c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</row>
    <row r="2" spans="1:26" s="27" customFormat="1" ht="29.25" customHeight="1" thickTop="1" thickBot="1" x14ac:dyDescent="0.25">
      <c r="B2" s="92" t="s">
        <v>40</v>
      </c>
      <c r="C2" s="52"/>
      <c r="D2" s="89" t="s">
        <v>41</v>
      </c>
      <c r="E2" s="90"/>
      <c r="F2" s="45"/>
      <c r="G2" s="65" t="s">
        <v>42</v>
      </c>
      <c r="H2" s="66"/>
      <c r="I2" s="89" t="s">
        <v>43</v>
      </c>
      <c r="J2" s="90"/>
      <c r="K2" s="89" t="s">
        <v>44</v>
      </c>
      <c r="L2" s="90"/>
      <c r="M2" s="89" t="s">
        <v>45</v>
      </c>
      <c r="N2" s="90"/>
      <c r="O2" s="89" t="s">
        <v>46</v>
      </c>
      <c r="P2" s="90"/>
      <c r="Q2" s="89" t="s">
        <v>47</v>
      </c>
      <c r="R2" s="90"/>
      <c r="S2" s="89" t="s">
        <v>48</v>
      </c>
      <c r="T2" s="90"/>
      <c r="U2" s="89" t="s">
        <v>49</v>
      </c>
      <c r="V2" s="90"/>
      <c r="W2" s="89" t="s">
        <v>50</v>
      </c>
      <c r="X2" s="90"/>
      <c r="Y2" s="89" t="s">
        <v>51</v>
      </c>
      <c r="Z2" s="90"/>
    </row>
    <row r="3" spans="1:26" s="24" customFormat="1" ht="18.75" customHeight="1" thickBot="1" x14ac:dyDescent="0.25">
      <c r="A3" s="23"/>
      <c r="B3" s="91" t="s">
        <v>52</v>
      </c>
      <c r="C3" s="53"/>
      <c r="D3" s="67" t="s">
        <v>53</v>
      </c>
      <c r="E3" s="68" t="s">
        <v>52</v>
      </c>
      <c r="F3" s="46"/>
      <c r="G3" s="67" t="s">
        <v>53</v>
      </c>
      <c r="H3" s="88" t="s">
        <v>52</v>
      </c>
      <c r="I3" s="81" t="s">
        <v>53</v>
      </c>
      <c r="J3" s="26" t="s">
        <v>52</v>
      </c>
      <c r="K3" s="31" t="s">
        <v>53</v>
      </c>
      <c r="L3" s="26" t="s">
        <v>52</v>
      </c>
      <c r="M3" s="31" t="s">
        <v>53</v>
      </c>
      <c r="N3" s="26" t="s">
        <v>52</v>
      </c>
      <c r="O3" s="31" t="s">
        <v>53</v>
      </c>
      <c r="P3" s="26" t="s">
        <v>52</v>
      </c>
      <c r="Q3" s="31" t="s">
        <v>53</v>
      </c>
      <c r="R3" s="26" t="s">
        <v>52</v>
      </c>
      <c r="S3" s="31" t="s">
        <v>53</v>
      </c>
      <c r="T3" s="26" t="s">
        <v>52</v>
      </c>
      <c r="U3" s="31" t="s">
        <v>53</v>
      </c>
      <c r="V3" s="26" t="s">
        <v>52</v>
      </c>
      <c r="W3" s="31" t="s">
        <v>53</v>
      </c>
      <c r="X3" s="26" t="s">
        <v>52</v>
      </c>
      <c r="Y3" s="31" t="s">
        <v>53</v>
      </c>
      <c r="Z3" s="26" t="s">
        <v>52</v>
      </c>
    </row>
    <row r="4" spans="1:26" ht="15.75" customHeight="1" thickTop="1" x14ac:dyDescent="0.2">
      <c r="A4" s="48">
        <v>1</v>
      </c>
      <c r="B4" s="54"/>
      <c r="C4" s="60">
        <f>C1</f>
        <v>42948</v>
      </c>
      <c r="D4" s="69"/>
      <c r="E4" s="70"/>
      <c r="F4" s="60">
        <f>F1</f>
        <v>42979</v>
      </c>
      <c r="G4" s="69"/>
      <c r="H4" s="70"/>
      <c r="I4" s="82"/>
      <c r="J4" s="36"/>
      <c r="K4" s="37"/>
      <c r="L4" s="36"/>
      <c r="M4" s="37"/>
      <c r="N4" s="36"/>
      <c r="O4" s="37"/>
      <c r="P4" s="36"/>
      <c r="Q4" s="37"/>
      <c r="R4" s="36"/>
      <c r="S4" s="37"/>
      <c r="T4" s="36"/>
      <c r="U4" s="37"/>
      <c r="V4" s="36"/>
      <c r="W4" s="37"/>
      <c r="X4" s="36"/>
      <c r="Y4" s="37"/>
      <c r="Z4" s="36"/>
    </row>
    <row r="5" spans="1:26" ht="15.75" customHeight="1" x14ac:dyDescent="0.2">
      <c r="A5" s="49">
        <v>2</v>
      </c>
      <c r="B5" s="55"/>
      <c r="C5" s="61">
        <f>DATE(YEAR(C4),MONTH(C4),2)</f>
        <v>42949</v>
      </c>
      <c r="D5" s="71"/>
      <c r="E5" s="72" t="s">
        <v>6</v>
      </c>
      <c r="F5" s="61">
        <f>DATE(YEAR(F4),MONTH(F4),2)</f>
        <v>42980</v>
      </c>
      <c r="G5" s="78" t="s">
        <v>0</v>
      </c>
      <c r="H5" s="72"/>
      <c r="I5" s="83"/>
      <c r="J5" s="29"/>
      <c r="K5" s="28"/>
      <c r="L5" s="29"/>
      <c r="M5" s="32" t="s">
        <v>0</v>
      </c>
      <c r="N5" s="29"/>
      <c r="O5" s="28"/>
      <c r="P5" s="29"/>
      <c r="Q5" s="28"/>
      <c r="R5" s="29"/>
      <c r="S5" s="28"/>
      <c r="T5" s="29"/>
      <c r="U5" s="28"/>
      <c r="V5" s="29"/>
      <c r="W5" s="28"/>
      <c r="X5" s="29"/>
      <c r="Y5" s="28"/>
      <c r="Z5" s="29"/>
    </row>
    <row r="6" spans="1:26" ht="15.75" customHeight="1" x14ac:dyDescent="0.2">
      <c r="A6" s="50">
        <v>3</v>
      </c>
      <c r="B6" s="56"/>
      <c r="C6" s="61">
        <f t="shared" ref="C6:C31" si="0">C5+1</f>
        <v>42950</v>
      </c>
      <c r="D6" s="73"/>
      <c r="E6" s="74"/>
      <c r="F6" s="61">
        <f t="shared" ref="F6:F31" si="1">F5+1</f>
        <v>42981</v>
      </c>
      <c r="G6" s="73"/>
      <c r="H6" s="74"/>
      <c r="I6" s="84"/>
      <c r="J6" s="34"/>
      <c r="K6" s="38"/>
      <c r="L6" s="34"/>
      <c r="M6" s="38"/>
      <c r="N6" s="34"/>
      <c r="O6" s="38"/>
      <c r="P6" s="34"/>
      <c r="Q6" s="38"/>
      <c r="R6" s="34"/>
      <c r="S6" s="38"/>
      <c r="T6" s="34"/>
      <c r="U6" s="38"/>
      <c r="V6" s="34"/>
      <c r="W6" s="38"/>
      <c r="X6" s="34"/>
      <c r="Y6" s="38"/>
      <c r="Z6" s="34"/>
    </row>
    <row r="7" spans="1:26" ht="15.75" customHeight="1" x14ac:dyDescent="0.2">
      <c r="A7" s="49">
        <v>4</v>
      </c>
      <c r="B7" s="55"/>
      <c r="C7" s="61">
        <f t="shared" si="0"/>
        <v>42951</v>
      </c>
      <c r="D7" s="71"/>
      <c r="E7" s="75"/>
      <c r="F7" s="61">
        <f t="shared" si="1"/>
        <v>42982</v>
      </c>
      <c r="G7" s="71"/>
      <c r="H7" s="75"/>
      <c r="I7" s="83"/>
      <c r="J7" s="30"/>
      <c r="K7" s="32" t="s">
        <v>0</v>
      </c>
      <c r="L7" s="30"/>
      <c r="M7" s="28"/>
      <c r="N7" s="30"/>
      <c r="O7" s="28"/>
      <c r="P7" s="30"/>
      <c r="Q7" s="28"/>
      <c r="R7" s="30"/>
      <c r="S7" s="28"/>
      <c r="T7" s="30"/>
      <c r="U7" s="28"/>
      <c r="V7" s="30"/>
      <c r="W7" s="28"/>
      <c r="X7" s="30"/>
      <c r="Y7" s="28"/>
      <c r="Z7" s="30"/>
    </row>
    <row r="8" spans="1:26" ht="15.75" customHeight="1" x14ac:dyDescent="0.2">
      <c r="A8" s="50">
        <v>5</v>
      </c>
      <c r="B8" s="56"/>
      <c r="C8" s="61">
        <f t="shared" si="0"/>
        <v>42952</v>
      </c>
      <c r="D8" s="73"/>
      <c r="E8" s="76"/>
      <c r="F8" s="61">
        <f t="shared" si="1"/>
        <v>42983</v>
      </c>
      <c r="G8" s="73"/>
      <c r="H8" s="76"/>
      <c r="I8" s="84"/>
      <c r="J8" s="35"/>
      <c r="K8" s="38"/>
      <c r="L8" s="35"/>
      <c r="M8" s="38"/>
      <c r="N8" s="35"/>
      <c r="O8" s="38"/>
      <c r="P8" s="35"/>
      <c r="Q8" s="38"/>
      <c r="R8" s="35"/>
      <c r="S8" s="38"/>
      <c r="T8" s="35"/>
      <c r="U8" s="38"/>
      <c r="V8" s="35"/>
      <c r="W8" s="38"/>
      <c r="X8" s="35"/>
      <c r="Y8" s="38"/>
      <c r="Z8" s="35"/>
    </row>
    <row r="9" spans="1:26" ht="15.75" customHeight="1" x14ac:dyDescent="0.2">
      <c r="A9" s="49">
        <v>6</v>
      </c>
      <c r="B9" s="55"/>
      <c r="C9" s="61">
        <f t="shared" si="0"/>
        <v>42953</v>
      </c>
      <c r="D9" s="71"/>
      <c r="E9" s="72" t="s">
        <v>57</v>
      </c>
      <c r="F9" s="61">
        <f t="shared" si="1"/>
        <v>42984</v>
      </c>
      <c r="G9" s="71"/>
      <c r="H9" s="75"/>
      <c r="I9" s="83"/>
      <c r="J9" s="30"/>
      <c r="K9" s="28"/>
      <c r="L9" s="30"/>
      <c r="M9" s="28"/>
      <c r="N9" s="30"/>
      <c r="O9" s="32" t="s">
        <v>0</v>
      </c>
      <c r="P9" s="30"/>
      <c r="Q9" s="28"/>
      <c r="R9" s="30"/>
      <c r="S9" s="28"/>
      <c r="T9" s="30"/>
      <c r="U9" s="28"/>
      <c r="V9" s="30"/>
      <c r="W9" s="28"/>
      <c r="X9" s="30"/>
      <c r="Y9" s="28"/>
      <c r="Z9" s="30"/>
    </row>
    <row r="10" spans="1:26" ht="15.75" customHeight="1" x14ac:dyDescent="0.2">
      <c r="A10" s="50">
        <v>7</v>
      </c>
      <c r="B10" s="56"/>
      <c r="C10" s="61">
        <f t="shared" si="0"/>
        <v>42954</v>
      </c>
      <c r="D10" s="73"/>
      <c r="E10" s="74"/>
      <c r="F10" s="61">
        <f t="shared" si="1"/>
        <v>42985</v>
      </c>
      <c r="G10" s="73"/>
      <c r="H10" s="74"/>
      <c r="I10" s="85" t="s">
        <v>0</v>
      </c>
      <c r="J10" s="34"/>
      <c r="K10" s="38"/>
      <c r="L10" s="34"/>
      <c r="M10" s="38"/>
      <c r="N10" s="34"/>
      <c r="O10" s="38"/>
      <c r="P10" s="34"/>
      <c r="Q10" s="38"/>
      <c r="R10" s="34"/>
      <c r="S10" s="38"/>
      <c r="T10" s="34"/>
      <c r="U10" s="38"/>
      <c r="V10" s="34"/>
      <c r="W10" s="38"/>
      <c r="X10" s="34"/>
      <c r="Y10" s="38"/>
      <c r="Z10" s="34"/>
    </row>
    <row r="11" spans="1:26" ht="15.75" customHeight="1" x14ac:dyDescent="0.2">
      <c r="A11" s="49">
        <v>8</v>
      </c>
      <c r="B11" s="55"/>
      <c r="C11" s="61">
        <f t="shared" si="0"/>
        <v>42955</v>
      </c>
      <c r="D11" s="71"/>
      <c r="E11" s="75"/>
      <c r="F11" s="61">
        <f t="shared" si="1"/>
        <v>42986</v>
      </c>
      <c r="G11" s="71"/>
      <c r="H11" s="75"/>
      <c r="I11" s="83"/>
      <c r="J11" s="30"/>
      <c r="K11" s="28"/>
      <c r="L11" s="30"/>
      <c r="M11" s="28"/>
      <c r="N11" s="30"/>
      <c r="O11" s="28"/>
      <c r="P11" s="30"/>
      <c r="Q11" s="28"/>
      <c r="R11" s="30"/>
      <c r="S11" s="28"/>
      <c r="T11" s="30"/>
      <c r="U11" s="28"/>
      <c r="V11" s="30"/>
      <c r="W11" s="28"/>
      <c r="X11" s="30"/>
      <c r="Y11" s="28"/>
      <c r="Z11" s="30"/>
    </row>
    <row r="12" spans="1:26" ht="15.75" customHeight="1" x14ac:dyDescent="0.2">
      <c r="A12" s="50">
        <v>9</v>
      </c>
      <c r="B12" s="56"/>
      <c r="C12" s="61">
        <f t="shared" si="0"/>
        <v>42956</v>
      </c>
      <c r="D12" s="73"/>
      <c r="E12" s="74"/>
      <c r="F12" s="61">
        <f t="shared" si="1"/>
        <v>42987</v>
      </c>
      <c r="G12" s="77" t="s">
        <v>0</v>
      </c>
      <c r="H12" s="74"/>
      <c r="I12" s="84"/>
      <c r="J12" s="34"/>
      <c r="K12" s="38"/>
      <c r="L12" s="34"/>
      <c r="M12" s="39" t="s">
        <v>0</v>
      </c>
      <c r="N12" s="34"/>
      <c r="O12" s="38"/>
      <c r="P12" s="34"/>
      <c r="Q12" s="38"/>
      <c r="R12" s="34"/>
      <c r="S12" s="38"/>
      <c r="T12" s="34"/>
      <c r="U12" s="38"/>
      <c r="V12" s="34"/>
      <c r="W12" s="38"/>
      <c r="X12" s="34"/>
      <c r="Y12" s="38"/>
      <c r="Z12" s="34"/>
    </row>
    <row r="13" spans="1:26" ht="15.75" customHeight="1" x14ac:dyDescent="0.2">
      <c r="A13" s="49">
        <v>10</v>
      </c>
      <c r="B13" s="55"/>
      <c r="C13" s="61">
        <f t="shared" si="0"/>
        <v>42957</v>
      </c>
      <c r="D13" s="71"/>
      <c r="E13" s="75"/>
      <c r="F13" s="61">
        <f t="shared" si="1"/>
        <v>42988</v>
      </c>
      <c r="G13" s="71"/>
      <c r="H13" s="75"/>
      <c r="I13" s="83"/>
      <c r="J13" s="30"/>
      <c r="K13" s="28"/>
      <c r="L13" s="30"/>
      <c r="M13" s="28"/>
      <c r="N13" s="30"/>
      <c r="O13" s="28"/>
      <c r="P13" s="30"/>
      <c r="Q13" s="28"/>
      <c r="R13" s="30"/>
      <c r="S13" s="28"/>
      <c r="T13" s="30"/>
      <c r="U13" s="28"/>
      <c r="V13" s="30"/>
      <c r="W13" s="28"/>
      <c r="X13" s="30"/>
      <c r="Y13" s="28"/>
      <c r="Z13" s="30"/>
    </row>
    <row r="14" spans="1:26" ht="15.75" customHeight="1" x14ac:dyDescent="0.2">
      <c r="A14" s="50">
        <v>11</v>
      </c>
      <c r="B14" s="56"/>
      <c r="C14" s="61">
        <f t="shared" si="0"/>
        <v>42958</v>
      </c>
      <c r="D14" s="73"/>
      <c r="E14" s="74"/>
      <c r="F14" s="61">
        <f t="shared" si="1"/>
        <v>42989</v>
      </c>
      <c r="G14" s="73"/>
      <c r="H14" s="74"/>
      <c r="I14" s="84"/>
      <c r="J14" s="34"/>
      <c r="K14" s="39" t="s">
        <v>0</v>
      </c>
      <c r="L14" s="34"/>
      <c r="M14" s="38"/>
      <c r="N14" s="34"/>
      <c r="O14" s="38"/>
      <c r="P14" s="34"/>
      <c r="Q14" s="38"/>
      <c r="R14" s="34"/>
      <c r="S14" s="38"/>
      <c r="T14" s="34"/>
      <c r="U14" s="38"/>
      <c r="V14" s="34"/>
      <c r="W14" s="38"/>
      <c r="X14" s="34"/>
      <c r="Y14" s="38"/>
      <c r="Z14" s="34"/>
    </row>
    <row r="15" spans="1:26" ht="15.75" customHeight="1" x14ac:dyDescent="0.2">
      <c r="A15" s="49">
        <v>12</v>
      </c>
      <c r="B15" s="55"/>
      <c r="C15" s="61">
        <f t="shared" si="0"/>
        <v>42959</v>
      </c>
      <c r="D15" s="71"/>
      <c r="E15" s="72" t="s">
        <v>58</v>
      </c>
      <c r="F15" s="61">
        <f t="shared" si="1"/>
        <v>42990</v>
      </c>
      <c r="G15" s="71"/>
      <c r="H15" s="72"/>
      <c r="I15" s="83"/>
      <c r="J15" s="29"/>
      <c r="K15" s="28"/>
      <c r="L15" s="29"/>
      <c r="M15" s="28"/>
      <c r="N15" s="29"/>
      <c r="O15" s="28"/>
      <c r="P15" s="29"/>
      <c r="Q15" s="28"/>
      <c r="R15" s="29"/>
      <c r="S15" s="28"/>
      <c r="T15" s="29"/>
      <c r="U15" s="28"/>
      <c r="V15" s="29"/>
      <c r="W15" s="28"/>
      <c r="X15" s="29"/>
      <c r="Y15" s="28"/>
      <c r="Z15" s="29"/>
    </row>
    <row r="16" spans="1:26" ht="15.75" customHeight="1" x14ac:dyDescent="0.2">
      <c r="A16" s="50">
        <v>13</v>
      </c>
      <c r="B16" s="56"/>
      <c r="C16" s="61">
        <f t="shared" si="0"/>
        <v>42960</v>
      </c>
      <c r="D16" s="73"/>
      <c r="E16" s="74"/>
      <c r="F16" s="61">
        <f t="shared" si="1"/>
        <v>42991</v>
      </c>
      <c r="G16" s="73"/>
      <c r="H16" s="74"/>
      <c r="I16" s="84"/>
      <c r="J16" s="34"/>
      <c r="K16" s="38"/>
      <c r="L16" s="34"/>
      <c r="M16" s="38"/>
      <c r="N16" s="34"/>
      <c r="O16" s="39" t="s">
        <v>0</v>
      </c>
      <c r="P16" s="34"/>
      <c r="Q16" s="38"/>
      <c r="R16" s="34"/>
      <c r="S16" s="38"/>
      <c r="T16" s="34"/>
      <c r="U16" s="38"/>
      <c r="V16" s="34"/>
      <c r="W16" s="38"/>
      <c r="X16" s="34"/>
      <c r="Y16" s="38"/>
      <c r="Z16" s="34"/>
    </row>
    <row r="17" spans="1:26" ht="15.75" customHeight="1" x14ac:dyDescent="0.2">
      <c r="A17" s="49">
        <v>14</v>
      </c>
      <c r="B17" s="55"/>
      <c r="C17" s="61">
        <f t="shared" si="0"/>
        <v>42961</v>
      </c>
      <c r="D17" s="71"/>
      <c r="E17" s="75"/>
      <c r="F17" s="61">
        <f t="shared" si="1"/>
        <v>42992</v>
      </c>
      <c r="G17" s="71"/>
      <c r="H17" s="75"/>
      <c r="I17" s="86" t="s">
        <v>0</v>
      </c>
      <c r="J17" s="30"/>
      <c r="K17" s="28"/>
      <c r="L17" s="30"/>
      <c r="M17" s="28"/>
      <c r="N17" s="30"/>
      <c r="O17" s="28"/>
      <c r="P17" s="30"/>
      <c r="Q17" s="28"/>
      <c r="R17" s="30"/>
      <c r="S17" s="28"/>
      <c r="T17" s="30"/>
      <c r="U17" s="28"/>
      <c r="V17" s="30"/>
      <c r="W17" s="28"/>
      <c r="X17" s="30"/>
      <c r="Y17" s="28"/>
      <c r="Z17" s="30"/>
    </row>
    <row r="18" spans="1:26" ht="15.75" customHeight="1" x14ac:dyDescent="0.2">
      <c r="A18" s="50">
        <v>15</v>
      </c>
      <c r="B18" s="56"/>
      <c r="C18" s="62">
        <f t="shared" si="0"/>
        <v>42962</v>
      </c>
      <c r="D18" s="73"/>
      <c r="E18" s="74"/>
      <c r="F18" s="62">
        <f t="shared" si="1"/>
        <v>42993</v>
      </c>
      <c r="G18" s="73"/>
      <c r="H18" s="74"/>
      <c r="I18" s="84"/>
      <c r="J18" s="34"/>
      <c r="K18" s="38"/>
      <c r="L18" s="34"/>
      <c r="M18" s="38"/>
      <c r="N18" s="34"/>
      <c r="O18" s="38"/>
      <c r="P18" s="34"/>
      <c r="Q18" s="38"/>
      <c r="R18" s="34"/>
      <c r="S18" s="38"/>
      <c r="T18" s="34"/>
      <c r="U18" s="38"/>
      <c r="V18" s="34"/>
      <c r="W18" s="38"/>
      <c r="X18" s="34"/>
      <c r="Y18" s="38"/>
      <c r="Z18" s="34"/>
    </row>
    <row r="19" spans="1:26" ht="15.75" customHeight="1" x14ac:dyDescent="0.2">
      <c r="A19" s="49">
        <v>16</v>
      </c>
      <c r="B19" s="55"/>
      <c r="C19" s="61">
        <f t="shared" si="0"/>
        <v>42963</v>
      </c>
      <c r="D19" s="71"/>
      <c r="E19" s="75"/>
      <c r="F19" s="61">
        <f t="shared" si="1"/>
        <v>42994</v>
      </c>
      <c r="G19" s="78" t="s">
        <v>0</v>
      </c>
      <c r="H19" s="75"/>
      <c r="I19" s="83"/>
      <c r="J19" s="30"/>
      <c r="K19" s="28"/>
      <c r="L19" s="30"/>
      <c r="M19" s="32" t="s">
        <v>0</v>
      </c>
      <c r="N19" s="30"/>
      <c r="O19" s="28"/>
      <c r="P19" s="30"/>
      <c r="Q19" s="28"/>
      <c r="R19" s="30"/>
      <c r="S19" s="28"/>
      <c r="T19" s="30"/>
      <c r="U19" s="28"/>
      <c r="V19" s="30"/>
      <c r="W19" s="28"/>
      <c r="X19" s="30"/>
      <c r="Y19" s="28"/>
      <c r="Z19" s="30"/>
    </row>
    <row r="20" spans="1:26" ht="15.75" customHeight="1" x14ac:dyDescent="0.2">
      <c r="A20" s="50">
        <v>17</v>
      </c>
      <c r="B20" s="56"/>
      <c r="C20" s="61">
        <f t="shared" si="0"/>
        <v>42964</v>
      </c>
      <c r="D20" s="73"/>
      <c r="E20" s="74"/>
      <c r="F20" s="61">
        <f t="shared" si="1"/>
        <v>42995</v>
      </c>
      <c r="G20" s="73"/>
      <c r="H20" s="74"/>
      <c r="I20" s="84"/>
      <c r="J20" s="34"/>
      <c r="K20" s="38"/>
      <c r="L20" s="34"/>
      <c r="M20" s="38"/>
      <c r="N20" s="34"/>
      <c r="O20" s="38"/>
      <c r="P20" s="34"/>
      <c r="Q20" s="38"/>
      <c r="R20" s="34"/>
      <c r="S20" s="38"/>
      <c r="T20" s="34"/>
      <c r="U20" s="38"/>
      <c r="V20" s="34"/>
      <c r="W20" s="38"/>
      <c r="X20" s="34"/>
      <c r="Y20" s="38"/>
      <c r="Z20" s="34"/>
    </row>
    <row r="21" spans="1:26" ht="15.75" customHeight="1" x14ac:dyDescent="0.2">
      <c r="A21" s="49">
        <v>18</v>
      </c>
      <c r="B21" s="55"/>
      <c r="C21" s="61">
        <f t="shared" si="0"/>
        <v>42965</v>
      </c>
      <c r="D21" s="71"/>
      <c r="E21" s="75"/>
      <c r="F21" s="61">
        <f t="shared" si="1"/>
        <v>42996</v>
      </c>
      <c r="G21" s="71"/>
      <c r="H21" s="75"/>
      <c r="I21" s="83"/>
      <c r="J21" s="30"/>
      <c r="K21" s="32" t="s">
        <v>0</v>
      </c>
      <c r="L21" s="30"/>
      <c r="M21" s="28"/>
      <c r="N21" s="30"/>
      <c r="O21" s="28"/>
      <c r="P21" s="30"/>
      <c r="Q21" s="28"/>
      <c r="R21" s="30"/>
      <c r="S21" s="28"/>
      <c r="T21" s="30"/>
      <c r="U21" s="28"/>
      <c r="V21" s="30"/>
      <c r="W21" s="28"/>
      <c r="X21" s="30"/>
      <c r="Y21" s="28"/>
      <c r="Z21" s="30"/>
    </row>
    <row r="22" spans="1:26" ht="15.75" customHeight="1" x14ac:dyDescent="0.2">
      <c r="A22" s="50">
        <v>19</v>
      </c>
      <c r="B22" s="57"/>
      <c r="C22" s="61">
        <f t="shared" si="0"/>
        <v>42966</v>
      </c>
      <c r="D22" s="77" t="s">
        <v>0</v>
      </c>
      <c r="E22" s="76"/>
      <c r="F22" s="61">
        <f t="shared" si="1"/>
        <v>42997</v>
      </c>
      <c r="G22" s="73"/>
      <c r="H22" s="76"/>
      <c r="I22" s="84"/>
      <c r="J22" s="35"/>
      <c r="K22" s="38"/>
      <c r="L22" s="35"/>
      <c r="M22" s="38"/>
      <c r="N22" s="35"/>
      <c r="O22" s="38"/>
      <c r="P22" s="35"/>
      <c r="Q22" s="38"/>
      <c r="R22" s="35"/>
      <c r="S22" s="38"/>
      <c r="T22" s="35"/>
      <c r="U22" s="38"/>
      <c r="V22" s="35"/>
      <c r="W22" s="38"/>
      <c r="X22" s="35"/>
      <c r="Y22" s="38"/>
      <c r="Z22" s="35"/>
    </row>
    <row r="23" spans="1:26" ht="15.75" customHeight="1" x14ac:dyDescent="0.2">
      <c r="A23" s="49">
        <v>20</v>
      </c>
      <c r="B23" s="55"/>
      <c r="C23" s="61">
        <f t="shared" si="0"/>
        <v>42967</v>
      </c>
      <c r="D23" s="71"/>
      <c r="E23" s="75"/>
      <c r="F23" s="61">
        <f t="shared" si="1"/>
        <v>42998</v>
      </c>
      <c r="G23" s="71"/>
      <c r="H23" s="75"/>
      <c r="I23" s="83"/>
      <c r="J23" s="30"/>
      <c r="K23" s="28"/>
      <c r="L23" s="30"/>
      <c r="M23" s="28"/>
      <c r="N23" s="30"/>
      <c r="O23" s="32" t="s">
        <v>0</v>
      </c>
      <c r="P23" s="30"/>
      <c r="Q23" s="28"/>
      <c r="R23" s="30"/>
      <c r="S23" s="28"/>
      <c r="T23" s="30"/>
      <c r="U23" s="28"/>
      <c r="V23" s="30"/>
      <c r="W23" s="28"/>
      <c r="X23" s="30"/>
      <c r="Y23" s="28"/>
      <c r="Z23" s="30"/>
    </row>
    <row r="24" spans="1:26" ht="15.75" customHeight="1" x14ac:dyDescent="0.2">
      <c r="A24" s="50">
        <v>21</v>
      </c>
      <c r="B24" s="56"/>
      <c r="C24" s="61">
        <f t="shared" si="0"/>
        <v>42968</v>
      </c>
      <c r="D24" s="73"/>
      <c r="E24" s="74"/>
      <c r="F24" s="61">
        <f t="shared" si="1"/>
        <v>42999</v>
      </c>
      <c r="G24" s="73"/>
      <c r="H24" s="74"/>
      <c r="I24" s="85" t="s">
        <v>0</v>
      </c>
      <c r="J24" s="34"/>
      <c r="K24" s="38"/>
      <c r="L24" s="34"/>
      <c r="M24" s="38"/>
      <c r="N24" s="34"/>
      <c r="O24" s="38"/>
      <c r="P24" s="34"/>
      <c r="Q24" s="38"/>
      <c r="R24" s="34"/>
      <c r="S24" s="38"/>
      <c r="T24" s="34"/>
      <c r="U24" s="38"/>
      <c r="V24" s="34"/>
      <c r="W24" s="38"/>
      <c r="X24" s="34"/>
      <c r="Y24" s="38"/>
      <c r="Z24" s="34"/>
    </row>
    <row r="25" spans="1:26" ht="15.75" customHeight="1" x14ac:dyDescent="0.2">
      <c r="A25" s="49">
        <v>22</v>
      </c>
      <c r="B25" s="55" t="s">
        <v>54</v>
      </c>
      <c r="C25" s="61">
        <f t="shared" si="0"/>
        <v>42969</v>
      </c>
      <c r="D25" s="71"/>
      <c r="E25" s="75"/>
      <c r="F25" s="61">
        <f t="shared" si="1"/>
        <v>43000</v>
      </c>
      <c r="G25" s="71"/>
      <c r="H25" s="75"/>
      <c r="I25" s="83"/>
      <c r="J25" s="30"/>
      <c r="K25" s="28"/>
      <c r="L25" s="30"/>
      <c r="M25" s="28"/>
      <c r="N25" s="30"/>
      <c r="O25" s="28"/>
      <c r="P25" s="30"/>
      <c r="Q25" s="28"/>
      <c r="R25" s="30"/>
      <c r="S25" s="28"/>
      <c r="T25" s="30"/>
      <c r="U25" s="28"/>
      <c r="V25" s="30"/>
      <c r="W25" s="28"/>
      <c r="X25" s="30"/>
      <c r="Y25" s="28"/>
      <c r="Z25" s="30"/>
    </row>
    <row r="26" spans="1:26" ht="15.75" customHeight="1" x14ac:dyDescent="0.2">
      <c r="A26" s="50">
        <v>23</v>
      </c>
      <c r="B26" s="56"/>
      <c r="C26" s="61">
        <f t="shared" si="0"/>
        <v>42970</v>
      </c>
      <c r="D26" s="73"/>
      <c r="E26" s="74"/>
      <c r="F26" s="61">
        <f t="shared" si="1"/>
        <v>43001</v>
      </c>
      <c r="G26" s="77" t="s">
        <v>0</v>
      </c>
      <c r="H26" s="74"/>
      <c r="I26" s="84"/>
      <c r="J26" s="34"/>
      <c r="K26" s="38"/>
      <c r="L26" s="34"/>
      <c r="M26" s="38"/>
      <c r="N26" s="34"/>
      <c r="O26" s="38"/>
      <c r="P26" s="34"/>
      <c r="Q26" s="38"/>
      <c r="R26" s="34"/>
      <c r="S26" s="38"/>
      <c r="T26" s="34"/>
      <c r="U26" s="38"/>
      <c r="V26" s="34"/>
      <c r="W26" s="38"/>
      <c r="X26" s="34"/>
      <c r="Y26" s="38"/>
      <c r="Z26" s="34"/>
    </row>
    <row r="27" spans="1:26" ht="15.75" customHeight="1" x14ac:dyDescent="0.2">
      <c r="A27" s="49">
        <v>24</v>
      </c>
      <c r="B27" s="58"/>
      <c r="C27" s="61">
        <f t="shared" si="0"/>
        <v>42971</v>
      </c>
      <c r="D27" s="71"/>
      <c r="E27" s="72"/>
      <c r="F27" s="61">
        <f t="shared" si="1"/>
        <v>43002</v>
      </c>
      <c r="G27" s="71"/>
      <c r="H27" s="72"/>
      <c r="I27" s="83"/>
      <c r="J27" s="29"/>
      <c r="K27" s="28"/>
      <c r="L27" s="29"/>
      <c r="M27" s="28"/>
      <c r="N27" s="29"/>
      <c r="O27" s="28"/>
      <c r="P27" s="29"/>
      <c r="Q27" s="28"/>
      <c r="R27" s="29"/>
      <c r="S27" s="28"/>
      <c r="T27" s="29"/>
      <c r="U27" s="28"/>
      <c r="V27" s="29"/>
      <c r="W27" s="28"/>
      <c r="X27" s="29"/>
      <c r="Y27" s="28"/>
      <c r="Z27" s="29"/>
    </row>
    <row r="28" spans="1:26" ht="15.75" customHeight="1" x14ac:dyDescent="0.2">
      <c r="A28" s="50">
        <v>25</v>
      </c>
      <c r="B28" s="56"/>
      <c r="C28" s="61">
        <f t="shared" si="0"/>
        <v>42972</v>
      </c>
      <c r="D28" s="73"/>
      <c r="E28" s="74"/>
      <c r="F28" s="61">
        <f t="shared" si="1"/>
        <v>43003</v>
      </c>
      <c r="G28" s="73"/>
      <c r="H28" s="74"/>
      <c r="I28" s="84"/>
      <c r="J28" s="34"/>
      <c r="K28" s="39" t="s">
        <v>0</v>
      </c>
      <c r="L28" s="34"/>
      <c r="M28" s="38"/>
      <c r="N28" s="34"/>
      <c r="O28" s="38"/>
      <c r="P28" s="34"/>
      <c r="Q28" s="38"/>
      <c r="R28" s="34"/>
      <c r="S28" s="38"/>
      <c r="T28" s="34"/>
      <c r="U28" s="38"/>
      <c r="V28" s="34"/>
      <c r="W28" s="38"/>
      <c r="X28" s="34"/>
      <c r="Y28" s="38"/>
      <c r="Z28" s="34"/>
    </row>
    <row r="29" spans="1:26" ht="15.75" customHeight="1" x14ac:dyDescent="0.2">
      <c r="A29" s="49">
        <v>26</v>
      </c>
      <c r="B29" s="58" t="s">
        <v>55</v>
      </c>
      <c r="C29" s="61">
        <f t="shared" si="0"/>
        <v>42973</v>
      </c>
      <c r="D29" s="78" t="s">
        <v>0</v>
      </c>
      <c r="E29" s="72"/>
      <c r="F29" s="61">
        <f t="shared" si="1"/>
        <v>43004</v>
      </c>
      <c r="G29" s="71"/>
      <c r="H29" s="72"/>
      <c r="I29" s="83"/>
      <c r="J29" s="29"/>
      <c r="K29" s="28"/>
      <c r="L29" s="29"/>
      <c r="M29" s="28"/>
      <c r="N29" s="29"/>
      <c r="O29" s="28"/>
      <c r="P29" s="29"/>
      <c r="Q29" s="28"/>
      <c r="R29" s="29"/>
      <c r="S29" s="28"/>
      <c r="T29" s="29"/>
      <c r="U29" s="28"/>
      <c r="V29" s="29"/>
      <c r="W29" s="28"/>
      <c r="X29" s="29"/>
      <c r="Y29" s="28"/>
      <c r="Z29" s="29"/>
    </row>
    <row r="30" spans="1:26" ht="15.75" customHeight="1" x14ac:dyDescent="0.2">
      <c r="A30" s="50">
        <v>27</v>
      </c>
      <c r="B30" s="56"/>
      <c r="C30" s="61">
        <f t="shared" si="0"/>
        <v>42974</v>
      </c>
      <c r="D30" s="73"/>
      <c r="E30" s="74"/>
      <c r="F30" s="61">
        <f t="shared" si="1"/>
        <v>43005</v>
      </c>
      <c r="G30" s="73"/>
      <c r="H30" s="74"/>
      <c r="I30" s="84"/>
      <c r="J30" s="34"/>
      <c r="K30" s="38"/>
      <c r="L30" s="34"/>
      <c r="M30" s="38"/>
      <c r="N30" s="34"/>
      <c r="O30" s="39" t="s">
        <v>0</v>
      </c>
      <c r="P30" s="34"/>
      <c r="Q30" s="38"/>
      <c r="R30" s="34"/>
      <c r="S30" s="38"/>
      <c r="T30" s="34"/>
      <c r="U30" s="38"/>
      <c r="V30" s="34"/>
      <c r="W30" s="38"/>
      <c r="X30" s="34"/>
      <c r="Y30" s="38"/>
      <c r="Z30" s="34"/>
    </row>
    <row r="31" spans="1:26" ht="15.75" customHeight="1" x14ac:dyDescent="0.2">
      <c r="A31" s="49">
        <v>28</v>
      </c>
      <c r="B31" s="55"/>
      <c r="C31" s="61">
        <f t="shared" si="0"/>
        <v>42975</v>
      </c>
      <c r="D31" s="71"/>
      <c r="E31" s="75"/>
      <c r="F31" s="61">
        <f t="shared" si="1"/>
        <v>43006</v>
      </c>
      <c r="G31" s="71"/>
      <c r="H31" s="75"/>
      <c r="I31" s="86" t="s">
        <v>0</v>
      </c>
      <c r="J31" s="30"/>
      <c r="K31" s="28"/>
      <c r="L31" s="30"/>
      <c r="M31" s="28"/>
      <c r="N31" s="30"/>
      <c r="O31" s="28"/>
      <c r="P31" s="30"/>
      <c r="Q31" s="28"/>
      <c r="R31" s="30"/>
      <c r="S31" s="28"/>
      <c r="T31" s="30"/>
      <c r="U31" s="28"/>
      <c r="V31" s="30"/>
      <c r="W31" s="28"/>
      <c r="X31" s="30"/>
      <c r="Y31" s="28"/>
      <c r="Z31" s="30"/>
    </row>
    <row r="32" spans="1:26" ht="15.75" customHeight="1" x14ac:dyDescent="0.2">
      <c r="A32" s="50">
        <v>29</v>
      </c>
      <c r="B32" s="56" t="s">
        <v>56</v>
      </c>
      <c r="C32" s="63">
        <f>IF(OR(MONTH(C31)&lt;&gt;MONTH(C31+1),C1=59),REPT("",100),C31+1)</f>
        <v>42976</v>
      </c>
      <c r="D32" s="73"/>
      <c r="E32" s="74"/>
      <c r="F32" s="63">
        <f>IF(OR(MONTH(F31)&lt;&gt;MONTH(F31+1),F1=59),REPT("",100),F31+1)</f>
        <v>43007</v>
      </c>
      <c r="G32" s="73"/>
      <c r="H32" s="74"/>
      <c r="I32" s="84"/>
      <c r="J32" s="34"/>
      <c r="K32" s="38"/>
      <c r="L32" s="34"/>
      <c r="M32" s="38"/>
      <c r="N32" s="34"/>
      <c r="O32" s="38"/>
      <c r="P32" s="34"/>
      <c r="Q32" s="38"/>
      <c r="R32" s="34"/>
      <c r="S32" s="38"/>
      <c r="T32" s="34"/>
      <c r="U32" s="38"/>
      <c r="V32" s="34"/>
      <c r="W32" s="38"/>
      <c r="X32" s="34"/>
      <c r="Y32" s="38"/>
      <c r="Z32" s="34"/>
    </row>
    <row r="33" spans="1:26" ht="15.75" customHeight="1" x14ac:dyDescent="0.2">
      <c r="A33" s="49">
        <v>30</v>
      </c>
      <c r="B33" s="55"/>
      <c r="C33" s="63">
        <f>IF(MONTH(C31)&lt;&gt;MONTH(C31+2),REPT("",100),C32+1)</f>
        <v>42977</v>
      </c>
      <c r="D33" s="71"/>
      <c r="E33" s="75"/>
      <c r="F33" s="63">
        <f>IF(MONTH(F31)&lt;&gt;MONTH(F31+2),REPT("",100),F32+1)</f>
        <v>43008</v>
      </c>
      <c r="G33" s="78" t="s">
        <v>0</v>
      </c>
      <c r="H33" s="75"/>
      <c r="I33" s="83"/>
      <c r="J33" s="30"/>
      <c r="K33" s="28"/>
      <c r="L33" s="30"/>
      <c r="M33" s="28"/>
      <c r="N33" s="30"/>
      <c r="O33" s="28"/>
      <c r="P33" s="30"/>
      <c r="Q33" s="28"/>
      <c r="R33" s="30"/>
      <c r="S33" s="28"/>
      <c r="T33" s="30"/>
      <c r="U33" s="28"/>
      <c r="V33" s="30"/>
      <c r="W33" s="28"/>
      <c r="X33" s="30"/>
      <c r="Y33" s="28"/>
      <c r="Z33" s="30"/>
    </row>
    <row r="34" spans="1:26" ht="15.75" customHeight="1" thickBot="1" x14ac:dyDescent="0.25">
      <c r="A34" s="51">
        <v>31</v>
      </c>
      <c r="B34" s="59"/>
      <c r="C34" s="64">
        <f>IF(MONTH(C31)&lt;&gt;MONTH(C31+3),REPT("",100),C33+1)</f>
        <v>42978</v>
      </c>
      <c r="D34" s="79"/>
      <c r="E34" s="80"/>
      <c r="F34" s="64" t="str">
        <f>IF(MONTH(F31)&lt;&gt;MONTH(F31+3),REPT("",100),F33+1)</f>
        <v/>
      </c>
      <c r="G34" s="79"/>
      <c r="H34" s="80"/>
      <c r="I34" s="87"/>
      <c r="J34" s="33"/>
      <c r="K34" s="40"/>
      <c r="L34" s="33"/>
      <c r="M34" s="40"/>
      <c r="N34" s="33"/>
      <c r="O34" s="40"/>
      <c r="P34" s="33"/>
      <c r="Q34" s="40"/>
      <c r="R34" s="33"/>
      <c r="S34" s="40"/>
      <c r="T34" s="33"/>
      <c r="U34" s="40"/>
      <c r="V34" s="33"/>
      <c r="W34" s="40"/>
      <c r="X34" s="33"/>
      <c r="Y34" s="40"/>
      <c r="Z34" s="33"/>
    </row>
    <row r="35" spans="1:26" ht="13.5" thickTop="1" x14ac:dyDescent="0.2"/>
    <row r="38" spans="1:26" hidden="1" x14ac:dyDescent="0.2">
      <c r="B38" s="7" t="s">
        <v>2</v>
      </c>
      <c r="C38" s="41"/>
    </row>
    <row r="39" spans="1:26" hidden="1" x14ac:dyDescent="0.2">
      <c r="B39" s="3" t="s">
        <v>3</v>
      </c>
      <c r="C39" s="41"/>
    </row>
    <row r="40" spans="1:26" hidden="1" x14ac:dyDescent="0.2">
      <c r="B40" s="3" t="s">
        <v>4</v>
      </c>
      <c r="C40" s="41"/>
    </row>
    <row r="41" spans="1:26" hidden="1" x14ac:dyDescent="0.2">
      <c r="B41" s="3" t="s">
        <v>5</v>
      </c>
      <c r="C41" s="41"/>
    </row>
    <row r="42" spans="1:26" hidden="1" x14ac:dyDescent="0.2">
      <c r="B42" s="4" t="s">
        <v>6</v>
      </c>
      <c r="C42" s="42"/>
    </row>
    <row r="43" spans="1:26" hidden="1" x14ac:dyDescent="0.2">
      <c r="B43" s="3" t="s">
        <v>7</v>
      </c>
      <c r="C43" s="41"/>
    </row>
    <row r="44" spans="1:26" hidden="1" x14ac:dyDescent="0.2">
      <c r="B44" s="3" t="s">
        <v>8</v>
      </c>
      <c r="C44" s="41"/>
    </row>
    <row r="45" spans="1:26" hidden="1" x14ac:dyDescent="0.2">
      <c r="B45" s="3" t="s">
        <v>9</v>
      </c>
      <c r="C45" s="41"/>
    </row>
    <row r="46" spans="1:26" hidden="1" x14ac:dyDescent="0.2">
      <c r="B46" s="6" t="s">
        <v>1</v>
      </c>
      <c r="C46" s="43"/>
    </row>
    <row r="47" spans="1:26" hidden="1" x14ac:dyDescent="0.2">
      <c r="B47" s="3" t="s">
        <v>10</v>
      </c>
      <c r="C47" s="41"/>
    </row>
    <row r="48" spans="1:26" hidden="1" x14ac:dyDescent="0.2">
      <c r="B48" s="3" t="s">
        <v>11</v>
      </c>
      <c r="C48" s="41"/>
    </row>
    <row r="49" spans="2:26" hidden="1" x14ac:dyDescent="0.2">
      <c r="B49" s="3" t="s">
        <v>12</v>
      </c>
      <c r="C49" s="41"/>
    </row>
    <row r="50" spans="2:26" s="2" customFormat="1" ht="13.5" hidden="1" thickBot="1" x14ac:dyDescent="0.25">
      <c r="B50" s="5" t="s">
        <v>13</v>
      </c>
      <c r="C50" s="41"/>
      <c r="F50" s="47"/>
      <c r="Z50" s="1"/>
    </row>
    <row r="51" spans="2:26" s="2" customFormat="1" hidden="1" x14ac:dyDescent="0.2">
      <c r="B51" s="25" t="s">
        <v>0</v>
      </c>
      <c r="C51" s="25"/>
      <c r="F51" s="47"/>
      <c r="Z51" s="1"/>
    </row>
  </sheetData>
  <mergeCells count="11">
    <mergeCell ref="Q2:R2"/>
    <mergeCell ref="S2:T2"/>
    <mergeCell ref="U2:V2"/>
    <mergeCell ref="W2:X2"/>
    <mergeCell ref="Y2:Z2"/>
    <mergeCell ref="D2:E2"/>
    <mergeCell ref="G2:H2"/>
    <mergeCell ref="I2:J2"/>
    <mergeCell ref="K2:L2"/>
    <mergeCell ref="M2:N2"/>
    <mergeCell ref="O2:P2"/>
  </mergeCells>
  <conditionalFormatting sqref="C4:C31">
    <cfRule type="expression" dxfId="4" priority="4" stopIfTrue="1">
      <formula>MOD(MAX(C4),7)=0</formula>
    </cfRule>
  </conditionalFormatting>
  <conditionalFormatting sqref="C32:C34">
    <cfRule type="expression" dxfId="3" priority="5" stopIfTrue="1">
      <formula>AND(MOD(MAX(C32:C32),7)=0,MAX(C32:C32)&gt;30000)</formula>
    </cfRule>
  </conditionalFormatting>
  <conditionalFormatting sqref="F4:F31">
    <cfRule type="expression" dxfId="2" priority="2" stopIfTrue="1">
      <formula>MOD(MAX(F4),7)=0</formula>
    </cfRule>
  </conditionalFormatting>
  <conditionalFormatting sqref="F32:F34">
    <cfRule type="expression" dxfId="1" priority="3" stopIfTrue="1">
      <formula>AND(MOD(MAX(F32:F32),7)=0,MAX(F32:F32)&gt;30000)</formula>
    </cfRule>
  </conditionalFormatting>
  <conditionalFormatting sqref="D8">
    <cfRule type="expression" dxfId="0" priority="1">
      <formula>$C$8="s"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#REF!</xm:f>
          </x14:formula1>
          <xm:sqref>I4:I34 G4:G34 Y4:Y34 K4:K34 M4:M34 O4:O34 Q4:Q34 S4:S34 U4:U34 W4:W34 B4:B34 D4:D34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CALENDRIER (2)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R.S</cp:lastModifiedBy>
  <cp:lastPrinted>2017-06-29T17:08:14Z</cp:lastPrinted>
  <dcterms:created xsi:type="dcterms:W3CDTF">2000-02-23T13:09:47Z</dcterms:created>
  <dcterms:modified xsi:type="dcterms:W3CDTF">2017-07-01T19:03:31Z</dcterms:modified>
</cp:coreProperties>
</file>