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es\OneDrive\Bureau\"/>
    </mc:Choice>
  </mc:AlternateContent>
  <xr:revisionPtr revIDLastSave="0" documentId="8_{525329A2-97B3-4400-87EA-4B1CF317A214}" xr6:coauthVersionLast="47" xr6:coauthVersionMax="47" xr10:uidLastSave="{00000000-0000-0000-0000-000000000000}"/>
  <bookViews>
    <workbookView xWindow="-120" yWindow="-120" windowWidth="25440" windowHeight="15270" xr2:uid="{FB0F4D9A-81BE-414A-AB21-F5E90D0155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  <c r="Q2" i="1"/>
  <c r="I2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Z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F11" authorId="0" shapeId="0" xr:uid="{004317AC-FE1C-4F3D-9050-8288C47B78D1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contrôle de nuit Sophie
Appareil perso 184
</t>
        </r>
      </text>
    </comment>
  </commentList>
</comments>
</file>

<file path=xl/sharedStrings.xml><?xml version="1.0" encoding="utf-8"?>
<sst xmlns="http://schemas.openxmlformats.org/spreadsheetml/2006/main" count="7" uniqueCount="7">
  <si>
    <r>
      <t xml:space="preserve">Au dessous de l'objectif 
</t>
    </r>
    <r>
      <rPr>
        <b/>
        <sz val="12"/>
        <color rgb="FFFF0000"/>
        <rFont val="Calibri"/>
        <family val="2"/>
        <scheme val="minor"/>
      </rPr>
      <t>Hypoglycémie</t>
    </r>
  </si>
  <si>
    <t>Moyenne
 jour</t>
  </si>
  <si>
    <t>Date</t>
  </si>
  <si>
    <t>0 h</t>
  </si>
  <si>
    <t>Titre</t>
  </si>
  <si>
    <t>Dans l'objectif glycémique</t>
  </si>
  <si>
    <t>Au dessus  de l'objectif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</si>
</sst>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"/>
    <numFmt numFmtId="167" formatCode="General\ &quot;h&quot;"/>
    <numFmt numFmtId="168" formatCode="ddd\ dd\ mmm\ "/>
    <numFmt numFmtId="169" formatCode="000"/>
  </numFmts>
  <fonts count="16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00206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indexed="64"/>
      </left>
      <right style="hair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hair">
        <color indexed="64"/>
      </left>
      <right style="hair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hair">
        <color indexed="64"/>
      </left>
      <right style="medium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dotted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medium">
        <color indexed="64"/>
      </left>
      <right style="hair">
        <color indexed="64"/>
      </right>
      <top style="dotted">
        <color theme="0" tint="-0.34998626667073579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tted">
        <color theme="0" tint="-0.34998626667073579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theme="0" tint="-0.34998626667073579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7" fontId="11" fillId="0" borderId="8" xfId="0" applyNumberFormat="1" applyFont="1" applyBorder="1" applyAlignment="1">
      <alignment horizontal="center" vertical="center"/>
    </xf>
    <xf numFmtId="167" fontId="11" fillId="0" borderId="9" xfId="0" applyNumberFormat="1" applyFont="1" applyBorder="1" applyAlignment="1">
      <alignment horizontal="center" vertical="center"/>
    </xf>
    <xf numFmtId="167" fontId="4" fillId="0" borderId="9" xfId="0" applyNumberFormat="1" applyFont="1" applyBorder="1" applyAlignment="1">
      <alignment horizontal="center" vertical="center"/>
    </xf>
    <xf numFmtId="167" fontId="11" fillId="0" borderId="10" xfId="0" applyNumberFormat="1" applyFont="1" applyBorder="1" applyAlignment="1">
      <alignment horizontal="center" vertical="center"/>
    </xf>
    <xf numFmtId="167" fontId="11" fillId="0" borderId="11" xfId="0" applyNumberFormat="1" applyFont="1" applyBorder="1" applyAlignment="1">
      <alignment horizontal="center" vertical="center"/>
    </xf>
    <xf numFmtId="168" fontId="12" fillId="2" borderId="12" xfId="0" applyNumberFormat="1" applyFont="1" applyFill="1" applyBorder="1" applyAlignment="1">
      <alignment horizontal="center" vertical="center"/>
    </xf>
    <xf numFmtId="169" fontId="4" fillId="0" borderId="13" xfId="0" applyNumberFormat="1" applyFont="1" applyBorder="1" applyAlignment="1">
      <alignment horizontal="center" vertical="center"/>
    </xf>
    <xf numFmtId="169" fontId="4" fillId="0" borderId="14" xfId="0" applyNumberFormat="1" applyFont="1" applyBorder="1" applyAlignment="1">
      <alignment horizontal="center" vertical="center"/>
    </xf>
    <xf numFmtId="169" fontId="4" fillId="0" borderId="15" xfId="0" applyNumberFormat="1" applyFont="1" applyBorder="1" applyAlignment="1">
      <alignment horizontal="center" vertical="center"/>
    </xf>
    <xf numFmtId="169" fontId="4" fillId="2" borderId="14" xfId="0" applyNumberFormat="1" applyFont="1" applyFill="1" applyBorder="1" applyAlignment="1">
      <alignment horizontal="center" vertical="center"/>
    </xf>
    <xf numFmtId="169" fontId="4" fillId="2" borderId="13" xfId="0" applyNumberFormat="1" applyFont="1" applyFill="1" applyBorder="1" applyAlignment="1">
      <alignment horizontal="center" vertical="center"/>
    </xf>
    <xf numFmtId="169" fontId="4" fillId="2" borderId="15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" fontId="13" fillId="5" borderId="12" xfId="0" applyNumberFormat="1" applyFont="1" applyFill="1" applyBorder="1" applyAlignment="1">
      <alignment horizontal="center" vertical="center"/>
    </xf>
    <xf numFmtId="1" fontId="4" fillId="5" borderId="12" xfId="0" applyNumberFormat="1" applyFont="1" applyFill="1" applyBorder="1" applyAlignment="1">
      <alignment horizontal="center" vertical="center"/>
    </xf>
    <xf numFmtId="1" fontId="4" fillId="5" borderId="16" xfId="0" applyNumberFormat="1" applyFont="1" applyFill="1" applyBorder="1" applyAlignment="1">
      <alignment horizontal="center" vertical="center"/>
    </xf>
    <xf numFmtId="168" fontId="12" fillId="6" borderId="12" xfId="0" applyNumberFormat="1" applyFont="1" applyFill="1" applyBorder="1" applyAlignment="1">
      <alignment horizontal="center" vertical="center"/>
    </xf>
    <xf numFmtId="169" fontId="4" fillId="6" borderId="13" xfId="0" applyNumberFormat="1" applyFont="1" applyFill="1" applyBorder="1" applyAlignment="1">
      <alignment horizontal="center" vertical="center"/>
    </xf>
    <xf numFmtId="169" fontId="4" fillId="6" borderId="14" xfId="0" applyNumberFormat="1" applyFont="1" applyFill="1" applyBorder="1" applyAlignment="1">
      <alignment horizontal="center" vertical="center"/>
    </xf>
    <xf numFmtId="169" fontId="4" fillId="6" borderId="15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68" fontId="12" fillId="2" borderId="17" xfId="0" applyNumberFormat="1" applyFont="1" applyFill="1" applyBorder="1" applyAlignment="1">
      <alignment horizontal="center" vertical="center"/>
    </xf>
    <xf numFmtId="169" fontId="4" fillId="2" borderId="18" xfId="0" applyNumberFormat="1" applyFont="1" applyFill="1" applyBorder="1" applyAlignment="1">
      <alignment horizontal="center" vertical="center"/>
    </xf>
    <xf numFmtId="169" fontId="4" fillId="0" borderId="19" xfId="0" applyNumberFormat="1" applyFont="1" applyBorder="1" applyAlignment="1">
      <alignment horizontal="center" vertical="center"/>
    </xf>
    <xf numFmtId="169" fontId="4" fillId="2" borderId="19" xfId="0" applyNumberFormat="1" applyFont="1" applyFill="1" applyBorder="1" applyAlignment="1">
      <alignment horizontal="center" vertical="center"/>
    </xf>
    <xf numFmtId="169" fontId="4" fillId="0" borderId="20" xfId="0" applyNumberFormat="1" applyFont="1" applyBorder="1" applyAlignment="1">
      <alignment horizontal="center" vertical="center"/>
    </xf>
    <xf numFmtId="1" fontId="13" fillId="5" borderId="17" xfId="0" applyNumberFormat="1" applyFont="1" applyFill="1" applyBorder="1" applyAlignment="1">
      <alignment horizontal="center" vertical="center"/>
    </xf>
    <xf numFmtId="168" fontId="12" fillId="6" borderId="16" xfId="0" applyNumberFormat="1" applyFont="1" applyFill="1" applyBorder="1" applyAlignment="1">
      <alignment horizontal="center" vertical="center"/>
    </xf>
    <xf numFmtId="169" fontId="4" fillId="6" borderId="21" xfId="0" applyNumberFormat="1" applyFont="1" applyFill="1" applyBorder="1" applyAlignment="1">
      <alignment horizontal="center" vertical="center"/>
    </xf>
    <xf numFmtId="169" fontId="4" fillId="6" borderId="22" xfId="0" applyNumberFormat="1" applyFont="1" applyFill="1" applyBorder="1" applyAlignment="1">
      <alignment horizontal="center" vertical="center"/>
    </xf>
    <xf numFmtId="169" fontId="4" fillId="6" borderId="2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1">
    <dxf>
      <font>
        <color theme="5" tint="0.7999816888943144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 tint="-0.14996795556505021"/>
        </patternFill>
      </fill>
      <border>
        <bottom style="thin">
          <color auto="1"/>
        </bottom>
      </border>
    </dxf>
    <dxf>
      <fill>
        <patternFill>
          <bgColor theme="0" tint="-0.14996795556505021"/>
        </patternFill>
      </fill>
    </dxf>
    <dxf>
      <font>
        <color rgb="FFFF0000"/>
      </font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theme="5" tint="0.7999816888943144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color theme="8" tint="0.79998168889431442"/>
      </font>
      <fill>
        <patternFill>
          <bgColor theme="8" tint="0.79998168889431442"/>
        </patternFill>
      </fill>
    </dxf>
    <dxf>
      <fill>
        <patternFill>
          <bgColor rgb="FFB9F995"/>
        </patternFill>
      </fill>
    </dxf>
    <dxf>
      <font>
        <color theme="5" tint="0.7999816888943144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 tint="-0.14996795556505021"/>
        </patternFill>
      </fill>
      <border>
        <bottom style="thin">
          <color auto="1"/>
        </bottom>
      </border>
    </dxf>
    <dxf>
      <fill>
        <patternFill>
          <bgColor theme="0" tint="-0.14996795556505021"/>
        </patternFill>
      </fill>
    </dxf>
    <dxf>
      <font>
        <color rgb="FFFF0000"/>
      </font>
    </dxf>
    <dxf>
      <font>
        <color theme="8" tint="0.79998168889431442"/>
      </font>
      <fill>
        <patternFill>
          <bgColor theme="8" tint="0.79998168889431442"/>
        </patternFill>
      </fill>
    </dxf>
    <dxf>
      <fill>
        <patternFill>
          <bgColor rgb="FFB9F995"/>
        </patternFill>
      </fill>
    </dxf>
    <dxf>
      <font>
        <color theme="5" tint="0.7999816888943144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 tint="-0.14996795556505021"/>
        </patternFill>
      </fill>
      <border>
        <bottom style="thin">
          <color auto="1"/>
        </bottom>
      </border>
    </dxf>
    <dxf>
      <fill>
        <patternFill>
          <bgColor theme="0" tint="-0.14996795556505021"/>
        </patternFill>
      </fill>
    </dxf>
    <dxf>
      <font>
        <color rgb="FFFF0000"/>
      </font>
    </dxf>
    <dxf>
      <font>
        <color theme="8" tint="0.79998168889431442"/>
      </font>
      <fill>
        <patternFill>
          <bgColor theme="8" tint="0.79998168889431442"/>
        </patternFill>
      </fill>
    </dxf>
    <dxf>
      <fill>
        <patternFill>
          <bgColor rgb="FFB9F995"/>
        </patternFill>
      </fill>
    </dxf>
    <dxf>
      <font>
        <color theme="5" tint="0.7999816888943144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 tint="-0.14996795556505021"/>
        </patternFill>
      </fill>
      <border>
        <bottom style="thin">
          <color auto="1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161925</xdr:colOff>
      <xdr:row>1</xdr:row>
      <xdr:rowOff>352425</xdr:rowOff>
    </xdr:from>
    <xdr:ext cx="876299" cy="248851"/>
    <xdr:sp macro="" textlink="$AL$7">
      <xdr:nvSpPr>
        <xdr:cNvPr id="22" name="Rectangle 21">
          <a:extLst>
            <a:ext uri="{FF2B5EF4-FFF2-40B4-BE49-F238E27FC236}">
              <a16:creationId xmlns:a16="http://schemas.microsoft.com/office/drawing/2014/main" id="{9909545B-4EE1-4C2A-98B9-0A3D63A2C9A6}"/>
            </a:ext>
          </a:extLst>
        </xdr:cNvPr>
        <xdr:cNvSpPr/>
      </xdr:nvSpPr>
      <xdr:spPr>
        <a:xfrm>
          <a:off x="8039100" y="1466850"/>
          <a:ext cx="876299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lIns="91440" tIns="45720" rIns="91440" bIns="45720">
          <a:noAutofit/>
        </a:bodyPr>
        <a:lstStyle/>
        <a:p>
          <a:pPr algn="ctr"/>
          <a:fld id="{30F99B03-B71F-42B2-96B6-49B5EDA47922}" type="TxLink">
            <a:rPr lang="en-US" sz="1000" b="1" i="0" u="none" strike="noStrike" cap="none" spc="0">
              <a:ln w="0">
                <a:noFill/>
              </a:ln>
              <a:solidFill>
                <a:srgbClr val="FF0000"/>
              </a:solidFill>
              <a:effectLst>
                <a:outerShdw sx="1000" sy="1000" algn="tl" rotWithShape="0">
                  <a:schemeClr val="dk1">
                    <a:alpha val="0"/>
                  </a:schemeClr>
                </a:outerShdw>
              </a:effectLst>
              <a:latin typeface="Arial"/>
              <a:ea typeface="Calibri"/>
              <a:cs typeface="Arial"/>
            </a:rPr>
            <a:t> </a:t>
          </a:fld>
          <a:endParaRPr lang="fr-FR" sz="1200" b="1" cap="none" spc="0">
            <a:ln w="0">
              <a:noFill/>
            </a:ln>
            <a:solidFill>
              <a:srgbClr val="FF0000"/>
            </a:solidFill>
            <a:effectLst>
              <a:outerShdw sx="1000" sy="1000" algn="tl" rotWithShape="0">
                <a:schemeClr val="dk1">
                  <a:alpha val="0"/>
                </a:schemeClr>
              </a:outerShdw>
            </a:effectLst>
            <a:latin typeface="+mn-lt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5993D-6D88-4733-8C8A-2F8CCDA87D7C}">
  <dimension ref="A1:Z28"/>
  <sheetViews>
    <sheetView showGridLines="0" tabSelected="1" workbookViewId="0">
      <selection activeCell="A28" sqref="A4:Z28"/>
    </sheetView>
  </sheetViews>
  <sheetFormatPr baseColWidth="10" defaultRowHeight="15" x14ac:dyDescent="0.25"/>
  <cols>
    <col min="2" max="24" width="5" customWidth="1"/>
    <col min="25" max="25" width="5.28515625" customWidth="1"/>
    <col min="26" max="26" width="10" customWidth="1"/>
  </cols>
  <sheetData>
    <row r="1" spans="1:26" ht="18" customHeight="1" thickBot="1" x14ac:dyDescent="0.3">
      <c r="A1" s="1">
        <v>45292</v>
      </c>
      <c r="B1" s="2" t="s">
        <v>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3"/>
      <c r="Z1" s="21" t="s">
        <v>1</v>
      </c>
    </row>
    <row r="2" spans="1:26" ht="34.5" customHeight="1" thickBot="1" x14ac:dyDescent="0.3">
      <c r="A2" s="4"/>
      <c r="B2" s="5" t="s">
        <v>0</v>
      </c>
      <c r="C2" s="6"/>
      <c r="D2" s="6"/>
      <c r="E2" s="6"/>
      <c r="F2" s="6"/>
      <c r="G2" s="6"/>
      <c r="H2" s="6"/>
      <c r="I2" s="7">
        <f>COUNTIF(B4:Y28,"&lt;=080")</f>
        <v>0</v>
      </c>
      <c r="J2" s="28" t="s">
        <v>5</v>
      </c>
      <c r="K2" s="29"/>
      <c r="L2" s="29"/>
      <c r="M2" s="29"/>
      <c r="N2" s="29"/>
      <c r="O2" s="29"/>
      <c r="P2" s="29"/>
      <c r="Q2" s="24">
        <f>COUNTIFS(B4:Y28,"&gt;=80",B4:Y28,"&lt;=120")</f>
        <v>21</v>
      </c>
      <c r="R2" s="25"/>
      <c r="S2" s="30" t="s">
        <v>6</v>
      </c>
      <c r="T2" s="31"/>
      <c r="U2" s="31"/>
      <c r="V2" s="31"/>
      <c r="W2" s="31"/>
      <c r="X2" s="26">
        <f>COUNTIF(B4:Y28,"&gt;120")</f>
        <v>57</v>
      </c>
      <c r="Y2" s="27"/>
      <c r="Z2" s="39"/>
    </row>
    <row r="3" spans="1:26" ht="15.75" thickBot="1" x14ac:dyDescent="0.3">
      <c r="A3" s="8" t="s">
        <v>2</v>
      </c>
      <c r="B3" s="9" t="s">
        <v>3</v>
      </c>
      <c r="C3" s="10">
        <v>1</v>
      </c>
      <c r="D3" s="10">
        <v>2</v>
      </c>
      <c r="E3" s="10">
        <v>3</v>
      </c>
      <c r="F3" s="10">
        <v>4</v>
      </c>
      <c r="G3" s="10">
        <v>5</v>
      </c>
      <c r="H3" s="10">
        <v>6</v>
      </c>
      <c r="I3" s="10">
        <v>7</v>
      </c>
      <c r="J3" s="10">
        <v>8</v>
      </c>
      <c r="K3" s="10">
        <v>9</v>
      </c>
      <c r="L3" s="10">
        <v>10</v>
      </c>
      <c r="M3" s="10">
        <v>11</v>
      </c>
      <c r="N3" s="11">
        <v>12</v>
      </c>
      <c r="O3" s="11">
        <v>13</v>
      </c>
      <c r="P3" s="10">
        <v>14</v>
      </c>
      <c r="Q3" s="10">
        <v>15</v>
      </c>
      <c r="R3" s="10">
        <v>16</v>
      </c>
      <c r="S3" s="10">
        <v>17</v>
      </c>
      <c r="T3" s="10">
        <v>18</v>
      </c>
      <c r="U3" s="10">
        <v>19</v>
      </c>
      <c r="V3" s="10">
        <v>20</v>
      </c>
      <c r="W3" s="10">
        <v>21</v>
      </c>
      <c r="X3" s="12">
        <v>22</v>
      </c>
      <c r="Y3" s="13">
        <v>23</v>
      </c>
      <c r="Z3" s="22"/>
    </row>
    <row r="4" spans="1:26" x14ac:dyDescent="0.25">
      <c r="A4" s="40">
        <v>45540</v>
      </c>
      <c r="B4" s="41"/>
      <c r="C4" s="42"/>
      <c r="D4" s="42"/>
      <c r="E4" s="42"/>
      <c r="F4" s="42"/>
      <c r="G4" s="42"/>
      <c r="H4" s="42"/>
      <c r="I4" s="42"/>
      <c r="J4" s="42"/>
      <c r="K4" s="42"/>
      <c r="L4" s="42"/>
      <c r="M4" s="43">
        <v>326</v>
      </c>
      <c r="N4" s="42"/>
      <c r="O4" s="42">
        <v>324</v>
      </c>
      <c r="P4" s="42"/>
      <c r="Q4" s="42"/>
      <c r="R4" s="42"/>
      <c r="S4" s="42"/>
      <c r="T4" s="42"/>
      <c r="U4" s="42">
        <v>370</v>
      </c>
      <c r="V4" s="42"/>
      <c r="W4" s="42"/>
      <c r="X4" s="42">
        <v>359</v>
      </c>
      <c r="Y4" s="44"/>
      <c r="Z4" s="45">
        <f t="shared" ref="Z4:Z28" si="0">IF(ISERROR(AVERAGE(B4:Y4)),"",AVERAGE(B4:Y4))</f>
        <v>344.75</v>
      </c>
    </row>
    <row r="5" spans="1:26" x14ac:dyDescent="0.25">
      <c r="A5" s="14">
        <f>A4+1</f>
        <v>45541</v>
      </c>
      <c r="B5" s="15"/>
      <c r="C5" s="16"/>
      <c r="D5" s="16"/>
      <c r="E5" s="16"/>
      <c r="F5" s="16"/>
      <c r="G5" s="16"/>
      <c r="H5" s="16"/>
      <c r="I5" s="16">
        <v>396</v>
      </c>
      <c r="J5" s="16"/>
      <c r="K5" s="16"/>
      <c r="L5" s="16"/>
      <c r="M5" s="16"/>
      <c r="N5" s="16"/>
      <c r="O5" s="16"/>
      <c r="P5" s="16"/>
      <c r="Q5" s="16"/>
      <c r="R5" s="16"/>
      <c r="S5" s="16">
        <v>240</v>
      </c>
      <c r="T5" s="16"/>
      <c r="U5" s="16"/>
      <c r="V5" s="16">
        <v>319</v>
      </c>
      <c r="W5" s="16"/>
      <c r="X5" s="16">
        <v>338</v>
      </c>
      <c r="Y5" s="17"/>
      <c r="Z5" s="32">
        <f t="shared" si="0"/>
        <v>323.25</v>
      </c>
    </row>
    <row r="6" spans="1:26" x14ac:dyDescent="0.25">
      <c r="A6" s="35">
        <f t="shared" ref="A6:A28" si="1">A5+1</f>
        <v>45542</v>
      </c>
      <c r="B6" s="36"/>
      <c r="C6" s="37"/>
      <c r="D6" s="37"/>
      <c r="E6" s="37"/>
      <c r="F6" s="37"/>
      <c r="G6" s="37"/>
      <c r="H6" s="37"/>
      <c r="I6" s="37">
        <v>361</v>
      </c>
      <c r="J6" s="37"/>
      <c r="K6" s="37"/>
      <c r="L6" s="37"/>
      <c r="M6" s="37"/>
      <c r="N6" s="37">
        <v>285</v>
      </c>
      <c r="O6" s="37"/>
      <c r="P6" s="37"/>
      <c r="Q6" s="37"/>
      <c r="R6" s="37"/>
      <c r="S6" s="37"/>
      <c r="T6" s="37"/>
      <c r="U6" s="37">
        <v>288</v>
      </c>
      <c r="V6" s="37"/>
      <c r="W6" s="37"/>
      <c r="X6" s="37">
        <v>409</v>
      </c>
      <c r="Y6" s="38"/>
      <c r="Z6" s="32">
        <f t="shared" si="0"/>
        <v>335.75</v>
      </c>
    </row>
    <row r="7" spans="1:26" x14ac:dyDescent="0.25">
      <c r="A7" s="35">
        <f t="shared" si="1"/>
        <v>45543</v>
      </c>
      <c r="B7" s="36"/>
      <c r="C7" s="37"/>
      <c r="D7" s="37"/>
      <c r="E7" s="37"/>
      <c r="F7" s="37"/>
      <c r="G7" s="37"/>
      <c r="H7" s="37"/>
      <c r="I7" s="37">
        <v>356</v>
      </c>
      <c r="J7" s="37"/>
      <c r="K7" s="37"/>
      <c r="L7" s="37"/>
      <c r="M7" s="37"/>
      <c r="N7" s="37">
        <v>321</v>
      </c>
      <c r="O7" s="37"/>
      <c r="P7" s="37"/>
      <c r="Q7" s="37"/>
      <c r="R7" s="37"/>
      <c r="S7" s="37"/>
      <c r="T7" s="37"/>
      <c r="U7" s="37"/>
      <c r="V7" s="37">
        <v>196</v>
      </c>
      <c r="W7" s="37"/>
      <c r="X7" s="37">
        <v>343</v>
      </c>
      <c r="Y7" s="38"/>
      <c r="Z7" s="32">
        <f t="shared" si="0"/>
        <v>304</v>
      </c>
    </row>
    <row r="8" spans="1:26" x14ac:dyDescent="0.25">
      <c r="A8" s="14">
        <f t="shared" si="1"/>
        <v>45544</v>
      </c>
      <c r="B8" s="15"/>
      <c r="C8" s="16"/>
      <c r="D8" s="16"/>
      <c r="E8" s="16"/>
      <c r="F8" s="16"/>
      <c r="G8" s="16"/>
      <c r="H8" s="16"/>
      <c r="I8" s="16">
        <v>311</v>
      </c>
      <c r="J8" s="16"/>
      <c r="K8" s="16"/>
      <c r="L8" s="16"/>
      <c r="M8" s="16"/>
      <c r="N8" s="16">
        <v>282</v>
      </c>
      <c r="O8" s="16"/>
      <c r="P8" s="16"/>
      <c r="Q8" s="16"/>
      <c r="R8" s="18"/>
      <c r="S8" s="16"/>
      <c r="T8" s="16"/>
      <c r="U8" s="16"/>
      <c r="V8" s="16">
        <v>166</v>
      </c>
      <c r="W8" s="16"/>
      <c r="X8" s="16"/>
      <c r="Y8" s="17">
        <v>353</v>
      </c>
      <c r="Z8" s="32">
        <f t="shared" si="0"/>
        <v>278</v>
      </c>
    </row>
    <row r="9" spans="1:26" x14ac:dyDescent="0.25">
      <c r="A9" s="14">
        <f t="shared" si="1"/>
        <v>45545</v>
      </c>
      <c r="B9" s="15"/>
      <c r="C9" s="16"/>
      <c r="D9" s="16"/>
      <c r="E9" s="16"/>
      <c r="F9" s="16"/>
      <c r="G9" s="16"/>
      <c r="H9" s="16"/>
      <c r="I9" s="16">
        <v>281</v>
      </c>
      <c r="J9" s="16"/>
      <c r="K9" s="16"/>
      <c r="L9" s="16"/>
      <c r="M9" s="16"/>
      <c r="N9" s="16"/>
      <c r="O9" s="16"/>
      <c r="P9" s="16"/>
      <c r="Q9" s="16"/>
      <c r="R9" s="18">
        <v>186</v>
      </c>
      <c r="S9" s="16"/>
      <c r="T9" s="16"/>
      <c r="U9" s="16"/>
      <c r="V9" s="16"/>
      <c r="W9" s="16">
        <v>233</v>
      </c>
      <c r="X9" s="16"/>
      <c r="Y9" s="17">
        <v>217</v>
      </c>
      <c r="Z9" s="32">
        <f t="shared" si="0"/>
        <v>229.25</v>
      </c>
    </row>
    <row r="10" spans="1:26" x14ac:dyDescent="0.25">
      <c r="A10" s="14">
        <f t="shared" si="1"/>
        <v>45546</v>
      </c>
      <c r="B10" s="19"/>
      <c r="C10" s="18"/>
      <c r="D10" s="18"/>
      <c r="E10" s="18"/>
      <c r="F10" s="18"/>
      <c r="G10" s="18"/>
      <c r="H10" s="18"/>
      <c r="I10" s="18">
        <v>253</v>
      </c>
      <c r="J10" s="18"/>
      <c r="K10" s="18"/>
      <c r="L10" s="18"/>
      <c r="M10" s="18"/>
      <c r="N10" s="18">
        <v>218</v>
      </c>
      <c r="O10" s="18"/>
      <c r="P10" s="18"/>
      <c r="Q10" s="18">
        <v>125</v>
      </c>
      <c r="R10" s="18"/>
      <c r="S10" s="18"/>
      <c r="T10" s="18"/>
      <c r="U10" s="18">
        <v>116</v>
      </c>
      <c r="V10" s="18"/>
      <c r="W10" s="18"/>
      <c r="X10" s="18">
        <v>202</v>
      </c>
      <c r="Y10" s="20"/>
      <c r="Z10" s="32">
        <f t="shared" si="0"/>
        <v>182.8</v>
      </c>
    </row>
    <row r="11" spans="1:26" x14ac:dyDescent="0.25">
      <c r="A11" s="14">
        <f t="shared" si="1"/>
        <v>45547</v>
      </c>
      <c r="B11" s="19">
        <v>152</v>
      </c>
      <c r="C11" s="18"/>
      <c r="D11" s="18"/>
      <c r="E11" s="18"/>
      <c r="F11" s="18">
        <v>184</v>
      </c>
      <c r="G11" s="18"/>
      <c r="H11" s="18"/>
      <c r="I11" s="18">
        <v>176</v>
      </c>
      <c r="J11" s="18"/>
      <c r="K11" s="18"/>
      <c r="L11" s="18"/>
      <c r="M11" s="18"/>
      <c r="N11" s="18">
        <v>204</v>
      </c>
      <c r="O11" s="18"/>
      <c r="P11" s="18">
        <v>247</v>
      </c>
      <c r="Q11" s="18"/>
      <c r="R11" s="18"/>
      <c r="S11" s="18"/>
      <c r="T11" s="18">
        <v>221</v>
      </c>
      <c r="U11" s="18"/>
      <c r="V11" s="18"/>
      <c r="W11" s="18"/>
      <c r="X11" s="18">
        <v>145</v>
      </c>
      <c r="Y11" s="20"/>
      <c r="Z11" s="33">
        <f t="shared" si="0"/>
        <v>189.85714285714286</v>
      </c>
    </row>
    <row r="12" spans="1:26" x14ac:dyDescent="0.25">
      <c r="A12" s="14">
        <f t="shared" si="1"/>
        <v>45548</v>
      </c>
      <c r="B12" s="19">
        <v>174</v>
      </c>
      <c r="C12" s="18"/>
      <c r="D12" s="18"/>
      <c r="E12" s="18"/>
      <c r="F12" s="18">
        <v>194</v>
      </c>
      <c r="G12" s="18"/>
      <c r="H12" s="18"/>
      <c r="I12" s="18">
        <v>181</v>
      </c>
      <c r="J12" s="18"/>
      <c r="K12" s="18"/>
      <c r="L12" s="18"/>
      <c r="M12" s="18">
        <v>144</v>
      </c>
      <c r="N12" s="18"/>
      <c r="O12" s="18"/>
      <c r="P12" s="18"/>
      <c r="Q12" s="18"/>
      <c r="R12" s="18"/>
      <c r="S12" s="18"/>
      <c r="T12" s="18"/>
      <c r="U12" s="18">
        <v>122</v>
      </c>
      <c r="V12" s="18"/>
      <c r="W12" s="18"/>
      <c r="X12" s="18">
        <v>215</v>
      </c>
      <c r="Y12" s="20"/>
      <c r="Z12" s="33">
        <f t="shared" si="0"/>
        <v>171.66666666666666</v>
      </c>
    </row>
    <row r="13" spans="1:26" x14ac:dyDescent="0.25">
      <c r="A13" s="35">
        <f t="shared" si="1"/>
        <v>45549</v>
      </c>
      <c r="B13" s="36"/>
      <c r="C13" s="37"/>
      <c r="D13" s="37"/>
      <c r="E13" s="37"/>
      <c r="F13" s="37"/>
      <c r="G13" s="37"/>
      <c r="H13" s="37"/>
      <c r="I13" s="37"/>
      <c r="J13" s="37"/>
      <c r="K13" s="37">
        <v>149</v>
      </c>
      <c r="L13" s="37"/>
      <c r="M13" s="37"/>
      <c r="N13" s="37">
        <v>162</v>
      </c>
      <c r="O13" s="37"/>
      <c r="P13" s="37"/>
      <c r="Q13" s="37"/>
      <c r="R13" s="37"/>
      <c r="S13" s="37"/>
      <c r="T13" s="37"/>
      <c r="U13" s="37"/>
      <c r="V13" s="37">
        <v>114</v>
      </c>
      <c r="W13" s="37">
        <v>130</v>
      </c>
      <c r="X13" s="37"/>
      <c r="Y13" s="38"/>
      <c r="Z13" s="33">
        <f t="shared" si="0"/>
        <v>138.75</v>
      </c>
    </row>
    <row r="14" spans="1:26" x14ac:dyDescent="0.25">
      <c r="A14" s="35">
        <f t="shared" si="1"/>
        <v>45550</v>
      </c>
      <c r="B14" s="36"/>
      <c r="C14" s="37">
        <v>106</v>
      </c>
      <c r="D14" s="37"/>
      <c r="E14" s="37"/>
      <c r="F14" s="37">
        <v>110</v>
      </c>
      <c r="G14" s="37"/>
      <c r="H14" s="37"/>
      <c r="I14" s="37"/>
      <c r="J14" s="37">
        <v>120</v>
      </c>
      <c r="K14" s="37"/>
      <c r="L14" s="37"/>
      <c r="M14" s="37"/>
      <c r="N14" s="37"/>
      <c r="O14" s="37">
        <v>133</v>
      </c>
      <c r="P14" s="37"/>
      <c r="Q14" s="37"/>
      <c r="R14" s="37"/>
      <c r="S14" s="37">
        <v>98</v>
      </c>
      <c r="T14" s="37"/>
      <c r="U14" s="37"/>
      <c r="V14" s="37">
        <v>109</v>
      </c>
      <c r="W14" s="37"/>
      <c r="X14" s="37">
        <v>135</v>
      </c>
      <c r="Y14" s="38"/>
      <c r="Z14" s="33">
        <f t="shared" si="0"/>
        <v>115.85714285714286</v>
      </c>
    </row>
    <row r="15" spans="1:26" x14ac:dyDescent="0.25">
      <c r="A15" s="14">
        <f t="shared" si="1"/>
        <v>45551</v>
      </c>
      <c r="B15" s="15"/>
      <c r="C15" s="16"/>
      <c r="D15" s="16"/>
      <c r="E15" s="16"/>
      <c r="F15" s="16"/>
      <c r="G15" s="16"/>
      <c r="H15" s="16"/>
      <c r="I15" s="16"/>
      <c r="J15" s="16">
        <v>128</v>
      </c>
      <c r="K15" s="16"/>
      <c r="L15" s="16"/>
      <c r="M15" s="16"/>
      <c r="N15" s="16"/>
      <c r="O15" s="16"/>
      <c r="P15" s="16">
        <v>115</v>
      </c>
      <c r="Q15" s="16"/>
      <c r="R15" s="16"/>
      <c r="S15" s="16"/>
      <c r="T15" s="16"/>
      <c r="U15" s="16"/>
      <c r="V15" s="16">
        <v>93</v>
      </c>
      <c r="W15" s="16">
        <v>143</v>
      </c>
      <c r="X15" s="16"/>
      <c r="Y15" s="17"/>
      <c r="Z15" s="33">
        <f t="shared" si="0"/>
        <v>119.75</v>
      </c>
    </row>
    <row r="16" spans="1:26" x14ac:dyDescent="0.25">
      <c r="A16" s="14">
        <f t="shared" si="1"/>
        <v>45552</v>
      </c>
      <c r="B16" s="15"/>
      <c r="C16" s="16"/>
      <c r="D16" s="16"/>
      <c r="E16" s="16"/>
      <c r="F16" s="16"/>
      <c r="G16" s="16"/>
      <c r="H16" s="16"/>
      <c r="I16" s="16">
        <v>101</v>
      </c>
      <c r="J16" s="16"/>
      <c r="K16" s="16"/>
      <c r="L16" s="16"/>
      <c r="M16" s="16"/>
      <c r="N16" s="16">
        <v>121</v>
      </c>
      <c r="O16" s="16"/>
      <c r="P16" s="16"/>
      <c r="Q16" s="16"/>
      <c r="R16" s="16"/>
      <c r="S16" s="16"/>
      <c r="T16" s="16"/>
      <c r="U16" s="16">
        <v>129</v>
      </c>
      <c r="V16" s="16"/>
      <c r="W16" s="16"/>
      <c r="X16" s="16">
        <v>123</v>
      </c>
      <c r="Y16" s="17"/>
      <c r="Z16" s="33">
        <f t="shared" si="0"/>
        <v>118.5</v>
      </c>
    </row>
    <row r="17" spans="1:26" x14ac:dyDescent="0.25">
      <c r="A17" s="14">
        <f t="shared" si="1"/>
        <v>45553</v>
      </c>
      <c r="B17" s="15"/>
      <c r="C17" s="16"/>
      <c r="D17" s="16"/>
      <c r="E17" s="16"/>
      <c r="F17" s="16"/>
      <c r="G17" s="16"/>
      <c r="H17" s="16"/>
      <c r="I17" s="16"/>
      <c r="J17" s="16"/>
      <c r="K17" s="16">
        <v>101</v>
      </c>
      <c r="L17" s="16"/>
      <c r="M17" s="16"/>
      <c r="N17" s="16">
        <v>140</v>
      </c>
      <c r="O17" s="16"/>
      <c r="P17" s="16"/>
      <c r="Q17" s="16"/>
      <c r="R17" s="16"/>
      <c r="S17" s="16"/>
      <c r="T17" s="16"/>
      <c r="U17" s="16">
        <v>113</v>
      </c>
      <c r="V17" s="16"/>
      <c r="W17" s="16">
        <v>105</v>
      </c>
      <c r="X17" s="16"/>
      <c r="Y17" s="17"/>
      <c r="Z17" s="33">
        <f t="shared" si="0"/>
        <v>114.75</v>
      </c>
    </row>
    <row r="18" spans="1:26" x14ac:dyDescent="0.25">
      <c r="A18" s="14">
        <f t="shared" si="1"/>
        <v>45554</v>
      </c>
      <c r="B18" s="15"/>
      <c r="C18" s="16"/>
      <c r="D18" s="16"/>
      <c r="E18" s="16"/>
      <c r="F18" s="16"/>
      <c r="G18" s="16"/>
      <c r="H18" s="16"/>
      <c r="I18" s="16"/>
      <c r="J18" s="16">
        <v>129</v>
      </c>
      <c r="K18" s="16"/>
      <c r="L18" s="16"/>
      <c r="M18" s="16"/>
      <c r="N18" s="16">
        <v>135</v>
      </c>
      <c r="O18" s="16"/>
      <c r="P18" s="16"/>
      <c r="Q18" s="16"/>
      <c r="R18" s="16"/>
      <c r="S18" s="16"/>
      <c r="T18" s="16"/>
      <c r="U18" s="16">
        <v>125</v>
      </c>
      <c r="V18" s="16"/>
      <c r="W18" s="16"/>
      <c r="X18" s="16"/>
      <c r="Y18" s="17">
        <v>124</v>
      </c>
      <c r="Z18" s="33">
        <f t="shared" si="0"/>
        <v>128.25</v>
      </c>
    </row>
    <row r="19" spans="1:26" x14ac:dyDescent="0.25">
      <c r="A19" s="14">
        <f t="shared" si="1"/>
        <v>45555</v>
      </c>
      <c r="B19" s="15"/>
      <c r="C19" s="16"/>
      <c r="D19" s="16"/>
      <c r="E19" s="16"/>
      <c r="F19" s="16"/>
      <c r="G19" s="16"/>
      <c r="H19" s="16"/>
      <c r="I19" s="16"/>
      <c r="J19" s="16">
        <v>110</v>
      </c>
      <c r="K19" s="16"/>
      <c r="L19" s="16"/>
      <c r="M19" s="16"/>
      <c r="N19" s="16"/>
      <c r="O19" s="16">
        <v>114</v>
      </c>
      <c r="P19" s="16"/>
      <c r="Q19" s="16"/>
      <c r="R19" s="16"/>
      <c r="S19" s="16"/>
      <c r="T19" s="16">
        <v>117</v>
      </c>
      <c r="U19" s="16"/>
      <c r="V19" s="16"/>
      <c r="W19" s="16"/>
      <c r="X19" s="16">
        <v>94</v>
      </c>
      <c r="Y19" s="17"/>
      <c r="Z19" s="33">
        <f t="shared" si="0"/>
        <v>108.75</v>
      </c>
    </row>
    <row r="20" spans="1:26" x14ac:dyDescent="0.25">
      <c r="A20" s="35">
        <f t="shared" si="1"/>
        <v>45556</v>
      </c>
      <c r="B20" s="36"/>
      <c r="C20" s="37"/>
      <c r="D20" s="37"/>
      <c r="E20" s="37"/>
      <c r="F20" s="37"/>
      <c r="G20" s="37"/>
      <c r="H20" s="37"/>
      <c r="I20" s="37"/>
      <c r="J20" s="37">
        <v>100</v>
      </c>
      <c r="K20" s="37"/>
      <c r="L20" s="37"/>
      <c r="M20" s="37"/>
      <c r="N20" s="37"/>
      <c r="O20" s="37">
        <v>109</v>
      </c>
      <c r="P20" s="37"/>
      <c r="Q20" s="37"/>
      <c r="R20" s="37"/>
      <c r="S20" s="37"/>
      <c r="T20" s="37"/>
      <c r="U20" s="37">
        <v>104</v>
      </c>
      <c r="V20" s="37"/>
      <c r="W20" s="37"/>
      <c r="X20" s="37"/>
      <c r="Y20" s="38">
        <v>132</v>
      </c>
      <c r="Z20" s="33">
        <f t="shared" si="0"/>
        <v>111.25</v>
      </c>
    </row>
    <row r="21" spans="1:26" x14ac:dyDescent="0.25">
      <c r="A21" s="35">
        <f t="shared" si="1"/>
        <v>45557</v>
      </c>
      <c r="B21" s="36"/>
      <c r="C21" s="37"/>
      <c r="D21" s="37"/>
      <c r="E21" s="37"/>
      <c r="F21" s="37"/>
      <c r="G21" s="37"/>
      <c r="H21" s="37"/>
      <c r="I21" s="37"/>
      <c r="J21" s="37">
        <v>100</v>
      </c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8"/>
      <c r="Z21" s="33">
        <f t="shared" si="0"/>
        <v>100</v>
      </c>
    </row>
    <row r="22" spans="1:26" x14ac:dyDescent="0.25">
      <c r="A22" s="14">
        <f t="shared" si="1"/>
        <v>45558</v>
      </c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7"/>
      <c r="Z22" s="33" t="str">
        <f t="shared" si="0"/>
        <v/>
      </c>
    </row>
    <row r="23" spans="1:26" x14ac:dyDescent="0.25">
      <c r="A23" s="14">
        <f t="shared" si="1"/>
        <v>45559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7"/>
      <c r="Z23" s="33" t="str">
        <f t="shared" si="0"/>
        <v/>
      </c>
    </row>
    <row r="24" spans="1:26" x14ac:dyDescent="0.25">
      <c r="A24" s="14">
        <f t="shared" si="1"/>
        <v>45560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7"/>
      <c r="Z24" s="33" t="str">
        <f t="shared" si="0"/>
        <v/>
      </c>
    </row>
    <row r="25" spans="1:26" x14ac:dyDescent="0.25">
      <c r="A25" s="14">
        <f t="shared" si="1"/>
        <v>45561</v>
      </c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8"/>
      <c r="V25" s="16"/>
      <c r="W25" s="16"/>
      <c r="X25" s="16"/>
      <c r="Y25" s="17"/>
      <c r="Z25" s="33" t="str">
        <f t="shared" si="0"/>
        <v/>
      </c>
    </row>
    <row r="26" spans="1:26" x14ac:dyDescent="0.25">
      <c r="A26" s="14">
        <f t="shared" si="1"/>
        <v>45562</v>
      </c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7"/>
      <c r="Z26" s="33" t="str">
        <f t="shared" si="0"/>
        <v/>
      </c>
    </row>
    <row r="27" spans="1:26" x14ac:dyDescent="0.25">
      <c r="A27" s="35">
        <f t="shared" si="1"/>
        <v>45563</v>
      </c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8"/>
      <c r="Z27" s="33" t="str">
        <f t="shared" si="0"/>
        <v/>
      </c>
    </row>
    <row r="28" spans="1:26" ht="15.75" thickBot="1" x14ac:dyDescent="0.3">
      <c r="A28" s="46">
        <f t="shared" si="1"/>
        <v>45564</v>
      </c>
      <c r="B28" s="47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9"/>
      <c r="Z28" s="34" t="str">
        <f t="shared" si="0"/>
        <v/>
      </c>
    </row>
  </sheetData>
  <mergeCells count="8">
    <mergeCell ref="B1:Y1"/>
    <mergeCell ref="Z1:Z3"/>
    <mergeCell ref="B2:H2"/>
    <mergeCell ref="J2:P2"/>
    <mergeCell ref="Q2:R2"/>
    <mergeCell ref="S2:W2"/>
    <mergeCell ref="X2:Y2"/>
    <mergeCell ref="A1:A2"/>
  </mergeCells>
  <conditionalFormatting sqref="B4:Y28">
    <cfRule type="cellIs" dxfId="5" priority="4" operator="lessThanOrEqual">
      <formula>120</formula>
    </cfRule>
  </conditionalFormatting>
  <conditionalFormatting sqref="B4:Z28">
    <cfRule type="cellIs" dxfId="4" priority="6" operator="greaterThan">
      <formula>120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R.S</cp:lastModifiedBy>
  <dcterms:created xsi:type="dcterms:W3CDTF">2024-09-22T15:30:23Z</dcterms:created>
  <dcterms:modified xsi:type="dcterms:W3CDTF">2024-09-22T15:37:57Z</dcterms:modified>
</cp:coreProperties>
</file>