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6B6FC991-3221-4297-A86F-14EBDC6784FB}" xr6:coauthVersionLast="43" xr6:coauthVersionMax="45" xr10:uidLastSave="{00000000-0000-0000-0000-000000000000}"/>
  <bookViews>
    <workbookView xWindow="-120" yWindow="-120" windowWidth="25440" windowHeight="15540" tabRatio="788" xr2:uid="{00000000-000D-0000-FFFF-FFFF00000000}"/>
  </bookViews>
  <sheets>
    <sheet name="DÉCEMBRE" sheetId="113" r:id="rId1"/>
    <sheet name="Liste" sheetId="114" r:id="rId2"/>
  </sheets>
  <definedNames>
    <definedName name="_fin1">#REF!</definedName>
    <definedName name="_fin2">#REF!</definedName>
    <definedName name="An">#REF!</definedName>
    <definedName name="Année">#REF!</definedName>
    <definedName name="Base">#REF!</definedName>
    <definedName name="CaPrévu">#REF!</definedName>
    <definedName name="champ">#REF!</definedName>
    <definedName name="datePaiement">#REF!</definedName>
    <definedName name="DatesFetesSouhaiter">#REF!</definedName>
    <definedName name="DatesMois">#REF!</definedName>
    <definedName name="debut_exp">#REF!</definedName>
    <definedName name="Début1">#REF!</definedName>
    <definedName name="début2">#REF!</definedName>
    <definedName name="férié" localSheetId="0">DÉCEMBRE!$AV$9:$AV$19</definedName>
    <definedName name="férié">#REF!</definedName>
    <definedName name="fériés">#REF!</definedName>
    <definedName name="fin_exp">#REF!</definedName>
    <definedName name="HAUTEUR">#REF!</definedName>
    <definedName name="JourFete">#REF!</definedName>
    <definedName name="longueur">#REF!</definedName>
    <definedName name="Maliste">#REF!</definedName>
    <definedName name="MoisFete">#REF!</definedName>
    <definedName name="prénom">#REF!</definedName>
    <definedName name="prévu">#REF!</definedName>
    <definedName name="prix">#REF!</definedName>
    <definedName name="type1">#REF!</definedName>
    <definedName name="type2">#REF!</definedName>
    <definedName name="valeur">#REF!</definedName>
    <definedName name="_xlnm.Print_Area" localSheetId="0">DÉCEMBRE!$A$1:$AP$41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9" i="113" l="1"/>
  <c r="B10" i="113"/>
  <c r="B11" i="113"/>
  <c r="B12" i="113"/>
  <c r="B13" i="113"/>
  <c r="B14" i="113"/>
  <c r="B15" i="113"/>
  <c r="B16" i="113"/>
  <c r="B17" i="113"/>
  <c r="B18" i="113"/>
  <c r="B19" i="113"/>
  <c r="B20" i="113"/>
  <c r="B21" i="113"/>
  <c r="B22" i="113"/>
  <c r="B23" i="113"/>
  <c r="B24" i="113"/>
  <c r="B25" i="113"/>
  <c r="B26" i="113"/>
  <c r="B27" i="113"/>
  <c r="B28" i="113"/>
  <c r="B29" i="113"/>
  <c r="B30" i="113"/>
  <c r="B31" i="113"/>
  <c r="B32" i="113"/>
  <c r="B33" i="113"/>
  <c r="B34" i="113"/>
  <c r="B8" i="113"/>
  <c r="S14" i="113"/>
  <c r="S20" i="113"/>
  <c r="M14" i="113"/>
  <c r="N14" i="113" s="1"/>
  <c r="P14" i="113"/>
  <c r="Q14" i="113"/>
  <c r="T14" i="113"/>
  <c r="U14" i="113"/>
  <c r="W14" i="113"/>
  <c r="X14" i="113"/>
  <c r="Z14" i="113"/>
  <c r="AA14" i="113" s="1"/>
  <c r="AD14" i="113"/>
  <c r="AE14" i="113"/>
  <c r="AG14" i="113"/>
  <c r="AH14" i="113" s="1"/>
  <c r="AK14" i="113"/>
  <c r="AL14" i="113"/>
  <c r="AN14" i="113"/>
  <c r="AO14" i="113" s="1"/>
  <c r="AB15" i="113"/>
  <c r="AI15" i="113"/>
  <c r="M16" i="113"/>
  <c r="N16" i="113" s="1"/>
  <c r="P16" i="113"/>
  <c r="Q16" i="113"/>
  <c r="S16" i="113"/>
  <c r="T16" i="113" s="1"/>
  <c r="U16" i="113"/>
  <c r="W16" i="113"/>
  <c r="X16" i="113"/>
  <c r="Z16" i="113"/>
  <c r="AA16" i="113" s="1"/>
  <c r="AD16" i="113"/>
  <c r="AE16" i="113"/>
  <c r="AG16" i="113"/>
  <c r="AH16" i="113" s="1"/>
  <c r="AI16" i="113"/>
  <c r="AL16" i="113"/>
  <c r="M17" i="113"/>
  <c r="N17" i="113"/>
  <c r="T17" i="113"/>
  <c r="U17" i="113"/>
  <c r="AA17" i="113"/>
  <c r="AB17" i="113"/>
  <c r="AH17" i="113"/>
  <c r="AI17" i="113"/>
  <c r="AO17" i="113"/>
  <c r="M18" i="113"/>
  <c r="N18" i="113" s="1"/>
  <c r="P18" i="113"/>
  <c r="Q18" i="113"/>
  <c r="S18" i="113"/>
  <c r="T18" i="113" s="1"/>
  <c r="W18" i="113"/>
  <c r="X18" i="113"/>
  <c r="Z18" i="113"/>
  <c r="AA18" i="113"/>
  <c r="AB18" i="113"/>
  <c r="AD18" i="113"/>
  <c r="AE18" i="113"/>
  <c r="AG18" i="113"/>
  <c r="AH18" i="113" s="1"/>
  <c r="AL18" i="113"/>
  <c r="M19" i="113"/>
  <c r="N19" i="113"/>
  <c r="T19" i="113"/>
  <c r="U19" i="113"/>
  <c r="AA19" i="113"/>
  <c r="AB19" i="113"/>
  <c r="AH19" i="113"/>
  <c r="AI19" i="113"/>
  <c r="AO19" i="113"/>
  <c r="M20" i="113"/>
  <c r="N20" i="113" s="1"/>
  <c r="P20" i="113"/>
  <c r="Q20" i="113"/>
  <c r="T20" i="113"/>
  <c r="U20" i="113"/>
  <c r="W20" i="113"/>
  <c r="X20" i="113"/>
  <c r="Z20" i="113"/>
  <c r="AA20" i="113"/>
  <c r="AB20" i="113"/>
  <c r="AD20" i="113"/>
  <c r="AE20" i="113"/>
  <c r="AG20" i="113"/>
  <c r="AH20" i="113" s="1"/>
  <c r="AL20" i="113"/>
  <c r="M21" i="113"/>
  <c r="N21" i="113"/>
  <c r="T21" i="113"/>
  <c r="U21" i="113"/>
  <c r="AA21" i="113"/>
  <c r="AB21" i="113"/>
  <c r="AH21" i="113"/>
  <c r="AI21" i="113"/>
  <c r="AO21" i="113"/>
  <c r="M22" i="113"/>
  <c r="N22" i="113" s="1"/>
  <c r="P22" i="113"/>
  <c r="Q22" i="113"/>
  <c r="S22" i="113"/>
  <c r="T22" i="113" s="1"/>
  <c r="W22" i="113"/>
  <c r="X22" i="113"/>
  <c r="Z22" i="113"/>
  <c r="AA22" i="113" s="1"/>
  <c r="AD22" i="113"/>
  <c r="AE22" i="113"/>
  <c r="AG22" i="113"/>
  <c r="AH22" i="113" s="1"/>
  <c r="AI22" i="113"/>
  <c r="M23" i="113"/>
  <c r="N23" i="113"/>
  <c r="T23" i="113"/>
  <c r="U23" i="113"/>
  <c r="AA23" i="113"/>
  <c r="AB23" i="113"/>
  <c r="AH23" i="113"/>
  <c r="AI23" i="113"/>
  <c r="AO23" i="113"/>
  <c r="M24" i="113"/>
  <c r="N24" i="113" s="1"/>
  <c r="P24" i="113"/>
  <c r="Q24" i="113"/>
  <c r="S24" i="113"/>
  <c r="T24" i="113" s="1"/>
  <c r="W24" i="113"/>
  <c r="X24" i="113"/>
  <c r="Z24" i="113"/>
  <c r="AA24" i="113"/>
  <c r="AB24" i="113"/>
  <c r="AD24" i="113"/>
  <c r="AE24" i="113"/>
  <c r="AG24" i="113"/>
  <c r="AH24" i="113" s="1"/>
  <c r="AI24" i="113"/>
  <c r="A34" i="113"/>
  <c r="A32" i="113"/>
  <c r="A30" i="113"/>
  <c r="A28" i="113"/>
  <c r="A26" i="113"/>
  <c r="A24" i="113"/>
  <c r="A22" i="113"/>
  <c r="A20" i="113"/>
  <c r="A18" i="113"/>
  <c r="A16" i="113"/>
  <c r="A14" i="113"/>
  <c r="A12" i="113"/>
  <c r="A10" i="113"/>
  <c r="A8" i="113"/>
  <c r="AB22" i="113" l="1"/>
  <c r="AB16" i="113"/>
  <c r="AL24" i="113"/>
  <c r="U24" i="113"/>
  <c r="AI20" i="113"/>
  <c r="U18" i="113"/>
  <c r="AI14" i="113"/>
  <c r="AL22" i="113"/>
  <c r="U22" i="113"/>
  <c r="AI18" i="113"/>
  <c r="AB14" i="113"/>
  <c r="AN24" i="113"/>
  <c r="AO24" i="113" s="1"/>
  <c r="AK24" i="113"/>
  <c r="AN22" i="113"/>
  <c r="AO22" i="113" s="1"/>
  <c r="AK22" i="113"/>
  <c r="AN20" i="113"/>
  <c r="AO20" i="113" s="1"/>
  <c r="AK20" i="113"/>
  <c r="AN18" i="113"/>
  <c r="AO18" i="113" s="1"/>
  <c r="AK18" i="113"/>
  <c r="AN16" i="113"/>
  <c r="AO16" i="113" s="1"/>
  <c r="AK16" i="113"/>
  <c r="D7" i="113" l="1"/>
  <c r="S6" i="113"/>
  <c r="R6" i="113" s="1"/>
  <c r="Q6" i="113" s="1"/>
  <c r="P6" i="113" s="1"/>
  <c r="O6" i="113" s="1"/>
  <c r="N6" i="113" s="1"/>
  <c r="M6" i="113" s="1"/>
  <c r="L6" i="113" s="1"/>
  <c r="K6" i="113" s="1"/>
  <c r="J6" i="113" s="1"/>
  <c r="I6" i="113" s="1"/>
  <c r="H6" i="113" s="1"/>
  <c r="G6" i="113" s="1"/>
  <c r="F6" i="113" s="1"/>
  <c r="E6" i="113" s="1"/>
  <c r="L1" i="113" l="1"/>
  <c r="X44" i="113"/>
  <c r="T6" i="113" l="1"/>
  <c r="U6" i="113" s="1"/>
  <c r="V6" i="113" s="1"/>
  <c r="W6" i="113" s="1"/>
  <c r="X6" i="113" s="1"/>
  <c r="Y6" i="113" s="1"/>
  <c r="Z6" i="113" s="1"/>
  <c r="AA6" i="113" s="1"/>
  <c r="AB6" i="113" s="1"/>
  <c r="AC6" i="113" s="1"/>
  <c r="AD6" i="113" s="1"/>
  <c r="AE6" i="113" s="1"/>
  <c r="AF6" i="113" s="1"/>
  <c r="AG6" i="113" s="1"/>
  <c r="AH6" i="113" s="1"/>
  <c r="AI6" i="113" s="1"/>
  <c r="AJ6" i="113" s="1"/>
  <c r="AK6" i="113" s="1"/>
  <c r="AL6" i="113" s="1"/>
  <c r="AM6" i="113" s="1"/>
  <c r="AN6" i="113" s="1"/>
  <c r="AO6" i="113" s="1"/>
  <c r="C1" i="113" l="1"/>
  <c r="C13" i="113" s="1"/>
  <c r="C2" i="113"/>
  <c r="C4" i="113" s="1"/>
  <c r="C14" i="113" l="1"/>
  <c r="C12" i="113"/>
  <c r="C29" i="113"/>
  <c r="AV11" i="113"/>
  <c r="AV5" i="113"/>
  <c r="C23" i="113"/>
  <c r="C34" i="113"/>
  <c r="C33" i="113"/>
  <c r="C35" i="113"/>
  <c r="C17" i="113"/>
  <c r="AV9" i="113"/>
  <c r="C22" i="113"/>
  <c r="AV13" i="113"/>
  <c r="C32" i="113"/>
  <c r="C26" i="113"/>
  <c r="AV10" i="113"/>
  <c r="C31" i="113"/>
  <c r="C19" i="113"/>
  <c r="C10" i="113"/>
  <c r="AV14" i="113"/>
  <c r="C9" i="113"/>
  <c r="C8" i="113"/>
  <c r="C16" i="113"/>
  <c r="C27" i="113"/>
  <c r="C30" i="113"/>
  <c r="C20" i="113"/>
  <c r="C18" i="113"/>
  <c r="C15" i="113"/>
  <c r="C25" i="113"/>
  <c r="C28" i="113"/>
  <c r="AV12" i="113"/>
  <c r="AV15" i="113"/>
  <c r="C11" i="113"/>
  <c r="AV16" i="113"/>
  <c r="C24" i="113"/>
  <c r="C21" i="113"/>
  <c r="AV18" i="113" l="1"/>
  <c r="AV19" i="113"/>
  <c r="AV17" i="113"/>
</calcChain>
</file>

<file path=xl/sharedStrings.xml><?xml version="1.0" encoding="utf-8"?>
<sst xmlns="http://schemas.openxmlformats.org/spreadsheetml/2006/main" count="61" uniqueCount="28">
  <si>
    <t>Pâques</t>
  </si>
  <si>
    <t>Jours fériés</t>
  </si>
  <si>
    <t>OK</t>
  </si>
  <si>
    <t>REPOS</t>
  </si>
  <si>
    <t>WE</t>
  </si>
  <si>
    <t>sam</t>
  </si>
  <si>
    <t>dim</t>
  </si>
  <si>
    <t>lun</t>
  </si>
  <si>
    <t>mar</t>
  </si>
  <si>
    <t>mer</t>
  </si>
  <si>
    <t>jeu</t>
  </si>
  <si>
    <t>ven</t>
  </si>
  <si>
    <t>INFORMATIONS :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</si>
  <si>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</si>
  <si>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</si>
  <si>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</si>
  <si>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</si>
  <si>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</si>
  <si>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</si>
  <si>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</si>
  <si>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</si>
  <si>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</si>
  <si>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</si>
  <si>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</si>
  <si>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</si>
  <si>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</si>
  <si>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</si>
  <si>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AGENTS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</si>
</sst>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_-* #,##0.00\ [$€]_-;\-* #,##0.00\ [$€]_-;_-* &quot;-&quot;??\ [$€]_-;_-@_-"/>
    <numFmt numFmtId="165" formatCode="mmmm"/>
    <numFmt numFmtId="166" formatCode="ddd"/>
    <numFmt numFmtId="167" formatCode=";;"/>
    <numFmt numFmtId="168" formatCode="#.##0\.00"/>
    <numFmt numFmtId="169" formatCode="\$#\.00"/>
    <numFmt numFmtId="170" formatCode="#\.00"/>
    <numFmt numFmtId="171" formatCode="ddd\ dd\ mmm\ yyyy"/>
    <numFmt numFmtId="172" formatCode="ddd\ dd\ mmm\ "/>
    <numFmt numFmtId="173" formatCode="dd"/>
  </numFmts>
  <fonts count="24" x14ac:knownFonts="1">
    <font>
      <sz val="8"/>
      <name val="Verdana"/>
    </font>
    <font>
      <sz val="8"/>
      <name val="Verdan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b/>
      <sz val="20"/>
      <name val="Verdana"/>
      <family val="2"/>
    </font>
    <font>
      <sz val="20"/>
      <name val="Verdana"/>
      <family val="2"/>
    </font>
    <font>
      <b/>
      <sz val="11"/>
      <name val="Verdana"/>
      <family val="2"/>
    </font>
    <font>
      <sz val="8"/>
      <color indexed="9"/>
      <name val="Verdana"/>
      <family val="2"/>
    </font>
    <font>
      <sz val="8"/>
      <color indexed="60"/>
      <name val="Verdana"/>
      <family val="2"/>
    </font>
    <font>
      <b/>
      <sz val="8"/>
      <color indexed="9"/>
      <name val="Verdana"/>
      <family val="2"/>
    </font>
    <font>
      <sz val="8"/>
      <color theme="0"/>
      <name val="Verdana"/>
      <family val="2"/>
    </font>
    <font>
      <sz val="2"/>
      <color theme="0" tint="-0.34998626667073579"/>
      <name val="Verdana"/>
      <family val="2"/>
    </font>
    <font>
      <b/>
      <sz val="10"/>
      <name val="Verdana"/>
      <family val="2"/>
    </font>
    <font>
      <sz val="8"/>
      <color rgb="FFFF0000"/>
      <name val="Verdana"/>
      <family val="2"/>
    </font>
    <font>
      <sz val="1"/>
      <name val="Verdana"/>
      <family val="2"/>
    </font>
    <font>
      <b/>
      <sz val="1"/>
      <color rgb="FF00FF00"/>
      <name val="Verdana"/>
      <family val="2"/>
    </font>
    <font>
      <b/>
      <sz val="16"/>
      <name val="Verdana"/>
      <family val="2"/>
    </font>
    <font>
      <sz val="16"/>
      <name val="Verdana"/>
      <family val="2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gray0625">
        <bgColor rgb="FF92D050"/>
      </patternFill>
    </fill>
  </fills>
  <borders count="77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0" fontId="8" fillId="0" borderId="0">
      <protection locked="0"/>
    </xf>
    <xf numFmtId="0" fontId="9" fillId="0" borderId="0">
      <protection locked="0"/>
    </xf>
    <xf numFmtId="0" fontId="9" fillId="0" borderId="0">
      <protection locked="0"/>
    </xf>
    <xf numFmtId="164" fontId="2" fillId="0" borderId="0" applyFont="0" applyFill="0" applyBorder="0" applyAlignment="0" applyProtection="0"/>
    <xf numFmtId="168" fontId="8" fillId="0" borderId="0">
      <protection locked="0"/>
    </xf>
    <xf numFmtId="170" fontId="8" fillId="0" borderId="0"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169" fontId="8" fillId="0" borderId="0">
      <protection locked="0"/>
    </xf>
    <xf numFmtId="0" fontId="2" fillId="0" borderId="0"/>
    <xf numFmtId="0" fontId="7" fillId="0" borderId="0"/>
    <xf numFmtId="0" fontId="1" fillId="0" borderId="0"/>
    <xf numFmtId="0" fontId="2" fillId="0" borderId="0"/>
    <xf numFmtId="0" fontId="8" fillId="0" borderId="1">
      <protection locked="0"/>
    </xf>
    <xf numFmtId="0" fontId="2" fillId="2" borderId="0"/>
  </cellStyleXfs>
  <cellXfs count="271">
    <xf numFmtId="0" fontId="0" fillId="0" borderId="0" xfId="0"/>
    <xf numFmtId="0" fontId="1" fillId="0" borderId="0" xfId="11"/>
    <xf numFmtId="0" fontId="2" fillId="0" borderId="0" xfId="12"/>
    <xf numFmtId="0" fontId="6" fillId="0" borderId="0" xfId="10" applyFont="1"/>
    <xf numFmtId="0" fontId="4" fillId="0" borderId="0" xfId="10" applyFont="1"/>
    <xf numFmtId="14" fontId="4" fillId="3" borderId="2" xfId="9" applyNumberFormat="1" applyFont="1" applyFill="1" applyBorder="1"/>
    <xf numFmtId="14" fontId="4" fillId="2" borderId="2" xfId="9" applyNumberFormat="1" applyFont="1" applyFill="1" applyBorder="1"/>
    <xf numFmtId="0" fontId="14" fillId="0" borderId="0" xfId="11" applyFont="1"/>
    <xf numFmtId="0" fontId="13" fillId="0" borderId="0" xfId="11" applyFont="1"/>
    <xf numFmtId="172" fontId="13" fillId="4" borderId="0" xfId="11" applyNumberFormat="1" applyFont="1" applyFill="1" applyBorder="1" applyAlignment="1">
      <alignment horizontal="left"/>
    </xf>
    <xf numFmtId="0" fontId="4" fillId="0" borderId="0" xfId="11" applyFont="1"/>
    <xf numFmtId="0" fontId="4" fillId="0" borderId="5" xfId="11" applyFont="1" applyBorder="1" applyAlignment="1">
      <alignment horizontal="left"/>
    </xf>
    <xf numFmtId="166" fontId="4" fillId="4" borderId="7" xfId="11" applyNumberFormat="1" applyFont="1" applyFill="1" applyBorder="1" applyAlignment="1">
      <alignment horizontal="center" vertical="center"/>
    </xf>
    <xf numFmtId="166" fontId="4" fillId="4" borderId="8" xfId="11" applyNumberFormat="1" applyFont="1" applyFill="1" applyBorder="1" applyAlignment="1">
      <alignment horizontal="center" vertical="center"/>
    </xf>
    <xf numFmtId="0" fontId="4" fillId="4" borderId="9" xfId="11" applyFont="1" applyFill="1" applyBorder="1"/>
    <xf numFmtId="0" fontId="4" fillId="4" borderId="13" xfId="11" applyFont="1" applyFill="1" applyBorder="1"/>
    <xf numFmtId="0" fontId="1" fillId="4" borderId="0" xfId="11" applyFill="1" applyBorder="1"/>
    <xf numFmtId="0" fontId="1" fillId="0" borderId="14" xfId="11" applyBorder="1" applyAlignment="1"/>
    <xf numFmtId="0" fontId="1" fillId="4" borderId="15" xfId="11" applyFill="1" applyBorder="1" applyAlignment="1"/>
    <xf numFmtId="0" fontId="1" fillId="4" borderId="16" xfId="11" applyFill="1" applyBorder="1" applyAlignment="1"/>
    <xf numFmtId="0" fontId="5" fillId="0" borderId="0" xfId="11" applyFont="1" applyAlignment="1">
      <alignment horizontal="center"/>
    </xf>
    <xf numFmtId="0" fontId="15" fillId="0" borderId="0" xfId="11" applyFont="1" applyAlignment="1">
      <alignment horizontal="center"/>
    </xf>
    <xf numFmtId="0" fontId="5" fillId="0" borderId="6" xfId="11" applyFont="1" applyBorder="1" applyAlignment="1" applyProtection="1">
      <alignment horizontal="center" vertical="center"/>
      <protection locked="0"/>
    </xf>
    <xf numFmtId="0" fontId="15" fillId="7" borderId="0" xfId="11" applyFont="1" applyFill="1" applyBorder="1" applyAlignment="1">
      <alignment horizontal="center"/>
    </xf>
    <xf numFmtId="14" fontId="15" fillId="7" borderId="0" xfId="11" applyNumberFormat="1" applyFont="1" applyFill="1" applyBorder="1" applyAlignment="1">
      <alignment horizontal="center"/>
    </xf>
    <xf numFmtId="0" fontId="13" fillId="0" borderId="0" xfId="11" applyFont="1" applyBorder="1" applyAlignment="1">
      <alignment horizontal="left"/>
    </xf>
    <xf numFmtId="0" fontId="4" fillId="4" borderId="3" xfId="11" applyFont="1" applyFill="1" applyBorder="1"/>
    <xf numFmtId="0" fontId="4" fillId="4" borderId="12" xfId="11" applyFont="1" applyFill="1" applyBorder="1"/>
    <xf numFmtId="0" fontId="4" fillId="0" borderId="12" xfId="11" applyFont="1" applyBorder="1"/>
    <xf numFmtId="0" fontId="4" fillId="0" borderId="19" xfId="11" applyFont="1" applyBorder="1"/>
    <xf numFmtId="0" fontId="4" fillId="0" borderId="37" xfId="11" applyFont="1" applyBorder="1"/>
    <xf numFmtId="0" fontId="4" fillId="0" borderId="38" xfId="11" applyFont="1" applyBorder="1"/>
    <xf numFmtId="0" fontId="4" fillId="0" borderId="38" xfId="11" applyFont="1" applyBorder="1" applyAlignment="1" applyProtection="1">
      <alignment horizontal="center" vertical="center"/>
      <protection locked="0"/>
    </xf>
    <xf numFmtId="0" fontId="4" fillId="0" borderId="39" xfId="11" applyFont="1" applyBorder="1" applyAlignment="1" applyProtection="1">
      <alignment horizontal="center" vertical="center"/>
      <protection locked="0"/>
    </xf>
    <xf numFmtId="0" fontId="16" fillId="8" borderId="38" xfId="11" applyFont="1" applyFill="1" applyBorder="1" applyAlignment="1" applyProtection="1">
      <alignment horizontal="center" vertical="center"/>
      <protection locked="0"/>
    </xf>
    <xf numFmtId="0" fontId="16" fillId="8" borderId="41" xfId="11" applyFont="1" applyFill="1" applyBorder="1" applyAlignment="1" applyProtection="1">
      <alignment horizontal="center" vertical="center"/>
      <protection locked="0"/>
    </xf>
    <xf numFmtId="0" fontId="4" fillId="0" borderId="42" xfId="11" applyFont="1" applyBorder="1"/>
    <xf numFmtId="0" fontId="4" fillId="0" borderId="43" xfId="11" applyFont="1" applyBorder="1"/>
    <xf numFmtId="0" fontId="4" fillId="0" borderId="43" xfId="11" applyFont="1" applyBorder="1" applyAlignment="1" applyProtection="1">
      <alignment horizontal="center" vertical="center"/>
      <protection locked="0"/>
    </xf>
    <xf numFmtId="0" fontId="4" fillId="0" borderId="44" xfId="11" applyFont="1" applyBorder="1" applyAlignment="1" applyProtection="1">
      <alignment horizontal="center" vertical="center"/>
      <protection locked="0"/>
    </xf>
    <xf numFmtId="0" fontId="4" fillId="4" borderId="43" xfId="11" applyFont="1" applyFill="1" applyBorder="1" applyAlignment="1" applyProtection="1">
      <alignment horizontal="center" vertical="center"/>
      <protection locked="0"/>
    </xf>
    <xf numFmtId="0" fontId="4" fillId="4" borderId="46" xfId="11" applyFont="1" applyFill="1" applyBorder="1" applyAlignment="1" applyProtection="1">
      <alignment horizontal="center" vertical="center"/>
      <protection locked="0"/>
    </xf>
    <xf numFmtId="0" fontId="4" fillId="0" borderId="47" xfId="11" applyFont="1" applyBorder="1"/>
    <xf numFmtId="0" fontId="4" fillId="0" borderId="48" xfId="11" applyFont="1" applyBorder="1"/>
    <xf numFmtId="0" fontId="4" fillId="0" borderId="48" xfId="11" applyFont="1" applyBorder="1" applyAlignment="1" applyProtection="1">
      <alignment horizontal="center" vertical="center"/>
      <protection locked="0"/>
    </xf>
    <xf numFmtId="0" fontId="4" fillId="0" borderId="49" xfId="11" applyFont="1" applyBorder="1" applyAlignment="1" applyProtection="1">
      <alignment horizontal="center" vertical="center"/>
      <protection locked="0"/>
    </xf>
    <xf numFmtId="0" fontId="4" fillId="4" borderId="48" xfId="11" applyFont="1" applyFill="1" applyBorder="1" applyAlignment="1" applyProtection="1">
      <alignment horizontal="center" vertical="center"/>
      <protection locked="0"/>
    </xf>
    <xf numFmtId="0" fontId="4" fillId="4" borderId="51" xfId="11" applyFont="1" applyFill="1" applyBorder="1" applyAlignment="1" applyProtection="1">
      <alignment horizontal="center" vertical="center"/>
      <protection locked="0"/>
    </xf>
    <xf numFmtId="0" fontId="1" fillId="0" borderId="39" xfId="11" applyFont="1" applyBorder="1" applyAlignment="1" applyProtection="1">
      <alignment horizontal="center" vertical="center"/>
      <protection locked="0"/>
    </xf>
    <xf numFmtId="0" fontId="4" fillId="4" borderId="38" xfId="11" applyFont="1" applyFill="1" applyBorder="1" applyAlignment="1" applyProtection="1">
      <alignment horizontal="center" vertical="center"/>
      <protection locked="0"/>
    </xf>
    <xf numFmtId="0" fontId="4" fillId="4" borderId="41" xfId="11" applyFont="1" applyFill="1" applyBorder="1" applyAlignment="1" applyProtection="1">
      <alignment horizontal="center" vertical="center"/>
      <protection locked="0"/>
    </xf>
    <xf numFmtId="0" fontId="1" fillId="0" borderId="44" xfId="11" applyFont="1" applyBorder="1" applyAlignment="1" applyProtection="1">
      <alignment horizontal="center" vertical="center"/>
      <protection locked="0"/>
    </xf>
    <xf numFmtId="0" fontId="4" fillId="8" borderId="43" xfId="11" applyFont="1" applyFill="1" applyBorder="1" applyAlignment="1" applyProtection="1">
      <alignment horizontal="center" vertical="center"/>
      <protection locked="0"/>
    </xf>
    <xf numFmtId="0" fontId="3" fillId="4" borderId="0" xfId="7" applyFill="1" applyBorder="1" applyAlignment="1" applyProtection="1"/>
    <xf numFmtId="0" fontId="1" fillId="4" borderId="46" xfId="11" applyFont="1" applyFill="1" applyBorder="1" applyAlignment="1" applyProtection="1">
      <alignment horizontal="center" vertical="center"/>
      <protection locked="0"/>
    </xf>
    <xf numFmtId="0" fontId="1" fillId="8" borderId="46" xfId="11" applyFont="1" applyFill="1" applyBorder="1" applyAlignment="1" applyProtection="1">
      <alignment horizontal="center" vertical="center"/>
      <protection locked="0"/>
    </xf>
    <xf numFmtId="0" fontId="16" fillId="7" borderId="38" xfId="11" applyFont="1" applyFill="1" applyBorder="1" applyAlignment="1" applyProtection="1">
      <alignment horizontal="center" vertical="center"/>
      <protection locked="0"/>
    </xf>
    <xf numFmtId="0" fontId="16" fillId="7" borderId="39" xfId="11" applyFont="1" applyFill="1" applyBorder="1" applyAlignment="1" applyProtection="1">
      <alignment horizontal="center" vertical="center"/>
      <protection locked="0"/>
    </xf>
    <xf numFmtId="0" fontId="4" fillId="7" borderId="43" xfId="11" applyFont="1" applyFill="1" applyBorder="1" applyAlignment="1" applyProtection="1">
      <alignment horizontal="center" vertical="center"/>
      <protection locked="0"/>
    </xf>
    <xf numFmtId="0" fontId="4" fillId="7" borderId="44" xfId="11" applyFont="1" applyFill="1" applyBorder="1" applyAlignment="1" applyProtection="1">
      <alignment horizontal="center" vertical="center"/>
      <protection locked="0"/>
    </xf>
    <xf numFmtId="0" fontId="4" fillId="7" borderId="48" xfId="11" applyFont="1" applyFill="1" applyBorder="1" applyAlignment="1" applyProtection="1">
      <alignment horizontal="center" vertical="center"/>
      <protection locked="0"/>
    </xf>
    <xf numFmtId="0" fontId="4" fillId="7" borderId="38" xfId="11" applyFont="1" applyFill="1" applyBorder="1" applyAlignment="1" applyProtection="1">
      <alignment horizontal="center" vertical="center"/>
      <protection locked="0"/>
    </xf>
    <xf numFmtId="0" fontId="4" fillId="7" borderId="39" xfId="11" applyFont="1" applyFill="1" applyBorder="1" applyAlignment="1" applyProtection="1">
      <alignment horizontal="center" vertical="center"/>
      <protection locked="0"/>
    </xf>
    <xf numFmtId="0" fontId="4" fillId="7" borderId="49" xfId="11" applyFont="1" applyFill="1" applyBorder="1" applyAlignment="1" applyProtection="1">
      <alignment horizontal="center" vertical="center"/>
      <protection locked="0"/>
    </xf>
    <xf numFmtId="0" fontId="16" fillId="7" borderId="40" xfId="11" applyFont="1" applyFill="1" applyBorder="1" applyAlignment="1" applyProtection="1">
      <alignment horizontal="center" vertical="center"/>
      <protection locked="0"/>
    </xf>
    <xf numFmtId="0" fontId="4" fillId="7" borderId="45" xfId="11" applyFont="1" applyFill="1" applyBorder="1" applyAlignment="1" applyProtection="1">
      <alignment horizontal="center" vertical="center"/>
      <protection locked="0"/>
    </xf>
    <xf numFmtId="0" fontId="4" fillId="7" borderId="50" xfId="11" applyFont="1" applyFill="1" applyBorder="1" applyAlignment="1" applyProtection="1">
      <alignment horizontal="center" vertical="center"/>
      <protection locked="0"/>
    </xf>
    <xf numFmtId="0" fontId="4" fillId="7" borderId="40" xfId="11" applyFont="1" applyFill="1" applyBorder="1" applyAlignment="1" applyProtection="1">
      <alignment horizontal="center" vertical="center"/>
      <protection locked="0"/>
    </xf>
    <xf numFmtId="0" fontId="14" fillId="0" borderId="0" xfId="11" applyFont="1" applyAlignment="1">
      <alignment horizontal="right"/>
    </xf>
    <xf numFmtId="0" fontId="5" fillId="0" borderId="0" xfId="11" applyFont="1" applyAlignment="1">
      <alignment horizontal="left"/>
    </xf>
    <xf numFmtId="0" fontId="1" fillId="8" borderId="54" xfId="11" applyFill="1" applyBorder="1" applyAlignment="1">
      <alignment horizontal="center"/>
    </xf>
    <xf numFmtId="0" fontId="4" fillId="8" borderId="34" xfId="11" applyFont="1" applyFill="1" applyBorder="1" applyAlignment="1" applyProtection="1">
      <alignment horizontal="center" vertical="center"/>
      <protection locked="0"/>
    </xf>
    <xf numFmtId="0" fontId="4" fillId="8" borderId="54" xfId="11" applyFont="1" applyFill="1" applyBorder="1" applyAlignment="1" applyProtection="1">
      <alignment horizontal="center" vertical="center"/>
      <protection locked="0"/>
    </xf>
    <xf numFmtId="0" fontId="16" fillId="8" borderId="43" xfId="11" applyFont="1" applyFill="1" applyBorder="1" applyAlignment="1" applyProtection="1">
      <alignment horizontal="center" vertical="center"/>
      <protection locked="0"/>
    </xf>
    <xf numFmtId="0" fontId="4" fillId="0" borderId="39" xfId="11" applyFont="1" applyBorder="1"/>
    <xf numFmtId="0" fontId="4" fillId="0" borderId="44" xfId="11" applyFont="1" applyBorder="1"/>
    <xf numFmtId="0" fontId="4" fillId="7" borderId="60" xfId="11" applyFont="1" applyFill="1" applyBorder="1" applyAlignment="1" applyProtection="1">
      <alignment horizontal="center" vertical="center"/>
      <protection locked="0"/>
    </xf>
    <xf numFmtId="0" fontId="4" fillId="0" borderId="60" xfId="11" applyFont="1" applyBorder="1" applyAlignment="1" applyProtection="1">
      <alignment horizontal="center" vertical="center"/>
      <protection locked="0"/>
    </xf>
    <xf numFmtId="0" fontId="4" fillId="0" borderId="61" xfId="11" applyFont="1" applyBorder="1" applyAlignment="1" applyProtection="1">
      <alignment horizontal="center" vertical="center"/>
      <protection locked="0"/>
    </xf>
    <xf numFmtId="0" fontId="4" fillId="4" borderId="60" xfId="11" applyFont="1" applyFill="1" applyBorder="1" applyAlignment="1" applyProtection="1">
      <alignment horizontal="center" vertical="center"/>
      <protection locked="0"/>
    </xf>
    <xf numFmtId="0" fontId="4" fillId="7" borderId="61" xfId="11" applyFont="1" applyFill="1" applyBorder="1" applyAlignment="1" applyProtection="1">
      <alignment horizontal="center" vertical="center"/>
      <protection locked="0"/>
    </xf>
    <xf numFmtId="0" fontId="4" fillId="4" borderId="62" xfId="11" applyFont="1" applyFill="1" applyBorder="1" applyAlignment="1" applyProtection="1">
      <alignment horizontal="center" vertical="center"/>
      <protection locked="0"/>
    </xf>
    <xf numFmtId="0" fontId="4" fillId="8" borderId="60" xfId="11" applyFont="1" applyFill="1" applyBorder="1" applyAlignment="1" applyProtection="1">
      <alignment horizontal="center" vertical="center"/>
      <protection locked="0"/>
    </xf>
    <xf numFmtId="0" fontId="4" fillId="7" borderId="63" xfId="11" applyFont="1" applyFill="1" applyBorder="1" applyAlignment="1" applyProtection="1">
      <alignment horizontal="center" vertical="center"/>
      <protection locked="0"/>
    </xf>
    <xf numFmtId="0" fontId="4" fillId="7" borderId="8" xfId="11" applyFont="1" applyFill="1" applyBorder="1" applyAlignment="1" applyProtection="1">
      <alignment horizontal="center" vertical="center"/>
      <protection locked="0"/>
    </xf>
    <xf numFmtId="0" fontId="4" fillId="0" borderId="8" xfId="11" applyFont="1" applyBorder="1" applyAlignment="1" applyProtection="1">
      <alignment horizontal="center" vertical="center"/>
      <protection locked="0"/>
    </xf>
    <xf numFmtId="0" fontId="4" fillId="0" borderId="57" xfId="11" applyFont="1" applyBorder="1" applyAlignment="1" applyProtection="1">
      <alignment horizontal="center" vertical="center"/>
      <protection locked="0"/>
    </xf>
    <xf numFmtId="0" fontId="4" fillId="4" borderId="8" xfId="11" applyFont="1" applyFill="1" applyBorder="1" applyAlignment="1" applyProtection="1">
      <alignment horizontal="center" vertical="center"/>
      <protection locked="0"/>
    </xf>
    <xf numFmtId="0" fontId="4" fillId="7" borderId="57" xfId="11" applyFont="1" applyFill="1" applyBorder="1" applyAlignment="1" applyProtection="1">
      <alignment horizontal="center" vertical="center"/>
      <protection locked="0"/>
    </xf>
    <xf numFmtId="0" fontId="4" fillId="4" borderId="58" xfId="11" applyFont="1" applyFill="1" applyBorder="1" applyAlignment="1" applyProtection="1">
      <alignment horizontal="center" vertical="center"/>
      <protection locked="0"/>
    </xf>
    <xf numFmtId="0" fontId="4" fillId="8" borderId="64" xfId="11" applyFont="1" applyFill="1" applyBorder="1" applyAlignment="1" applyProtection="1">
      <alignment horizontal="center" vertical="center"/>
      <protection locked="0"/>
    </xf>
    <xf numFmtId="0" fontId="4" fillId="7" borderId="65" xfId="11" applyFont="1" applyFill="1" applyBorder="1" applyAlignment="1" applyProtection="1">
      <alignment horizontal="center" vertical="center"/>
      <protection locked="0"/>
    </xf>
    <xf numFmtId="0" fontId="4" fillId="8" borderId="38" xfId="11" applyFont="1" applyFill="1" applyBorder="1" applyAlignment="1" applyProtection="1">
      <alignment horizontal="center" vertical="center"/>
      <protection locked="0"/>
    </xf>
    <xf numFmtId="0" fontId="4" fillId="8" borderId="48" xfId="11" applyFont="1" applyFill="1" applyBorder="1" applyAlignment="1" applyProtection="1">
      <alignment horizontal="center" vertical="center"/>
      <protection locked="0"/>
    </xf>
    <xf numFmtId="0" fontId="4" fillId="4" borderId="56" xfId="11" applyFont="1" applyFill="1" applyBorder="1"/>
    <xf numFmtId="0" fontId="4" fillId="7" borderId="54" xfId="11" applyFont="1" applyFill="1" applyBorder="1" applyAlignment="1" applyProtection="1">
      <alignment horizontal="center" vertical="center"/>
      <protection locked="0"/>
    </xf>
    <xf numFmtId="0" fontId="4" fillId="4" borderId="54" xfId="11" applyFont="1" applyFill="1" applyBorder="1" applyAlignment="1" applyProtection="1">
      <alignment horizontal="center" vertical="center"/>
      <protection locked="0"/>
    </xf>
    <xf numFmtId="0" fontId="4" fillId="7" borderId="66" xfId="11" applyFont="1" applyFill="1" applyBorder="1" applyAlignment="1" applyProtection="1">
      <alignment horizontal="center" vertical="center"/>
      <protection locked="0"/>
    </xf>
    <xf numFmtId="0" fontId="4" fillId="4" borderId="67" xfId="11" applyFont="1" applyFill="1" applyBorder="1" applyAlignment="1" applyProtection="1">
      <alignment horizontal="center" vertical="center"/>
      <protection locked="0"/>
    </xf>
    <xf numFmtId="0" fontId="4" fillId="7" borderId="68" xfId="11" applyFont="1" applyFill="1" applyBorder="1" applyAlignment="1" applyProtection="1">
      <alignment horizontal="center" vertical="center"/>
      <protection locked="0"/>
    </xf>
    <xf numFmtId="0" fontId="4" fillId="7" borderId="34" xfId="11" applyFont="1" applyFill="1" applyBorder="1" applyAlignment="1" applyProtection="1">
      <alignment horizontal="center" vertical="center"/>
      <protection locked="0"/>
    </xf>
    <xf numFmtId="0" fontId="4" fillId="7" borderId="36" xfId="11" applyFont="1" applyFill="1" applyBorder="1" applyAlignment="1" applyProtection="1">
      <alignment horizontal="center" vertical="center"/>
      <protection locked="0"/>
    </xf>
    <xf numFmtId="0" fontId="4" fillId="7" borderId="35" xfId="11" applyFont="1" applyFill="1" applyBorder="1" applyAlignment="1" applyProtection="1">
      <alignment horizontal="center" vertical="center"/>
      <protection locked="0"/>
    </xf>
    <xf numFmtId="0" fontId="4" fillId="0" borderId="54" xfId="11" applyFont="1" applyBorder="1" applyAlignment="1" applyProtection="1">
      <alignment horizontal="center" vertical="center"/>
      <protection locked="0"/>
    </xf>
    <xf numFmtId="0" fontId="4" fillId="0" borderId="66" xfId="11" applyFont="1" applyBorder="1" applyAlignment="1" applyProtection="1">
      <alignment horizontal="center" vertical="center"/>
      <protection locked="0"/>
    </xf>
    <xf numFmtId="167" fontId="4" fillId="0" borderId="71" xfId="11" applyNumberFormat="1" applyFont="1" applyBorder="1" applyAlignment="1">
      <alignment horizontal="left"/>
    </xf>
    <xf numFmtId="0" fontId="1" fillId="0" borderId="60" xfId="11" applyBorder="1"/>
    <xf numFmtId="0" fontId="1" fillId="0" borderId="69" xfId="11" applyBorder="1"/>
    <xf numFmtId="0" fontId="14" fillId="0" borderId="69" xfId="11" applyFont="1" applyBorder="1"/>
    <xf numFmtId="166" fontId="4" fillId="4" borderId="57" xfId="11" applyNumberFormat="1" applyFont="1" applyFill="1" applyBorder="1" applyAlignment="1">
      <alignment horizontal="center" vertical="center"/>
    </xf>
    <xf numFmtId="0" fontId="4" fillId="8" borderId="55" xfId="11" applyFont="1" applyFill="1" applyBorder="1" applyAlignment="1" applyProtection="1">
      <alignment horizontal="center" vertical="center"/>
      <protection locked="0"/>
    </xf>
    <xf numFmtId="0" fontId="4" fillId="8" borderId="67" xfId="11" applyFont="1" applyFill="1" applyBorder="1" applyAlignment="1" applyProtection="1">
      <alignment horizontal="center" vertical="center"/>
      <protection locked="0"/>
    </xf>
    <xf numFmtId="0" fontId="4" fillId="8" borderId="46" xfId="11" applyFont="1" applyFill="1" applyBorder="1" applyAlignment="1" applyProtection="1">
      <alignment horizontal="center" vertical="center"/>
      <protection locked="0"/>
    </xf>
    <xf numFmtId="0" fontId="11" fillId="7" borderId="10" xfId="0" applyFont="1" applyFill="1" applyBorder="1" applyAlignment="1">
      <alignment horizontal="center"/>
    </xf>
    <xf numFmtId="0" fontId="11" fillId="7" borderId="31" xfId="0" applyFont="1" applyFill="1" applyBorder="1" applyAlignment="1">
      <alignment horizontal="center"/>
    </xf>
    <xf numFmtId="0" fontId="11" fillId="7" borderId="0" xfId="0" applyFont="1" applyFill="1" applyBorder="1" applyAlignment="1">
      <alignment horizontal="center"/>
    </xf>
    <xf numFmtId="0" fontId="11" fillId="7" borderId="32" xfId="0" applyFont="1" applyFill="1" applyBorder="1" applyAlignment="1">
      <alignment horizontal="center"/>
    </xf>
    <xf numFmtId="0" fontId="11" fillId="7" borderId="5" xfId="0" applyFont="1" applyFill="1" applyBorder="1" applyAlignment="1">
      <alignment horizontal="center"/>
    </xf>
    <xf numFmtId="0" fontId="4" fillId="4" borderId="0" xfId="11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4" fillId="0" borderId="54" xfId="11" applyFont="1" applyFill="1" applyBorder="1" applyAlignment="1" applyProtection="1">
      <alignment horizontal="center" vertical="center"/>
      <protection locked="0"/>
    </xf>
    <xf numFmtId="0" fontId="4" fillId="0" borderId="43" xfId="11" applyFont="1" applyFill="1" applyBorder="1" applyAlignment="1" applyProtection="1">
      <alignment horizontal="center" vertical="center"/>
      <protection locked="0"/>
    </xf>
    <xf numFmtId="0" fontId="4" fillId="0" borderId="60" xfId="11" applyFont="1" applyFill="1" applyBorder="1" applyAlignment="1" applyProtection="1">
      <alignment horizontal="center" vertical="center"/>
      <protection locked="0"/>
    </xf>
    <xf numFmtId="0" fontId="4" fillId="0" borderId="38" xfId="11" applyFont="1" applyFill="1" applyBorder="1" applyAlignment="1" applyProtection="1">
      <alignment horizontal="center" vertical="center"/>
      <protection locked="0"/>
    </xf>
    <xf numFmtId="0" fontId="4" fillId="0" borderId="48" xfId="11" applyFont="1" applyFill="1" applyBorder="1" applyAlignment="1" applyProtection="1">
      <alignment horizontal="center" vertical="center"/>
      <protection locked="0"/>
    </xf>
    <xf numFmtId="0" fontId="4" fillId="0" borderId="8" xfId="11" applyFont="1" applyFill="1" applyBorder="1" applyAlignment="1" applyProtection="1">
      <alignment horizontal="center" vertical="center"/>
      <protection locked="0"/>
    </xf>
    <xf numFmtId="0" fontId="1" fillId="0" borderId="43" xfId="11" applyFont="1" applyFill="1" applyBorder="1" applyAlignment="1" applyProtection="1">
      <alignment horizontal="center" vertical="center"/>
      <protection locked="0"/>
    </xf>
    <xf numFmtId="166" fontId="4" fillId="13" borderId="8" xfId="11" applyNumberFormat="1" applyFont="1" applyFill="1" applyBorder="1" applyAlignment="1">
      <alignment horizontal="center" vertical="center"/>
    </xf>
    <xf numFmtId="0" fontId="4" fillId="13" borderId="9" xfId="11" applyFont="1" applyFill="1" applyBorder="1"/>
    <xf numFmtId="0" fontId="4" fillId="13" borderId="13" xfId="11" applyFont="1" applyFill="1" applyBorder="1"/>
    <xf numFmtId="0" fontId="4" fillId="13" borderId="38" xfId="11" applyFont="1" applyFill="1" applyBorder="1"/>
    <xf numFmtId="0" fontId="4" fillId="13" borderId="43" xfId="11" applyFont="1" applyFill="1" applyBorder="1"/>
    <xf numFmtId="0" fontId="4" fillId="13" borderId="48" xfId="11" applyFont="1" applyFill="1" applyBorder="1"/>
    <xf numFmtId="0" fontId="4" fillId="7" borderId="38" xfId="11" applyFont="1" applyFill="1" applyBorder="1"/>
    <xf numFmtId="0" fontId="4" fillId="7" borderId="43" xfId="11" applyFont="1" applyFill="1" applyBorder="1"/>
    <xf numFmtId="0" fontId="4" fillId="7" borderId="48" xfId="11" applyFont="1" applyFill="1" applyBorder="1"/>
    <xf numFmtId="0" fontId="4" fillId="4" borderId="59" xfId="11" applyFont="1" applyFill="1" applyBorder="1"/>
    <xf numFmtId="0" fontId="4" fillId="0" borderId="49" xfId="11" applyFont="1" applyBorder="1"/>
    <xf numFmtId="0" fontId="1" fillId="7" borderId="54" xfId="11" applyFill="1" applyBorder="1" applyAlignment="1">
      <alignment horizontal="center"/>
    </xf>
    <xf numFmtId="0" fontId="1" fillId="7" borderId="38" xfId="11" applyFont="1" applyFill="1" applyBorder="1" applyAlignment="1" applyProtection="1">
      <alignment horizontal="center" vertical="center"/>
      <protection locked="0"/>
    </xf>
    <xf numFmtId="0" fontId="1" fillId="7" borderId="43" xfId="11" applyFont="1" applyFill="1" applyBorder="1" applyAlignment="1" applyProtection="1">
      <alignment horizontal="center" vertical="center"/>
      <protection locked="0"/>
    </xf>
    <xf numFmtId="0" fontId="1" fillId="7" borderId="48" xfId="11" applyFont="1" applyFill="1" applyBorder="1" applyAlignment="1" applyProtection="1">
      <alignment horizontal="center" vertical="center"/>
      <protection locked="0"/>
    </xf>
    <xf numFmtId="0" fontId="1" fillId="0" borderId="54" xfId="11" applyBorder="1"/>
    <xf numFmtId="0" fontId="1" fillId="0" borderId="54" xfId="11" applyBorder="1" applyAlignment="1">
      <alignment horizontal="center"/>
    </xf>
    <xf numFmtId="0" fontId="1" fillId="7" borderId="66" xfId="11" applyFill="1" applyBorder="1" applyAlignment="1">
      <alignment horizontal="center"/>
    </xf>
    <xf numFmtId="0" fontId="1" fillId="0" borderId="67" xfId="11" applyBorder="1" applyAlignment="1">
      <alignment horizontal="center"/>
    </xf>
    <xf numFmtId="0" fontId="14" fillId="0" borderId="0" xfId="11" applyFont="1" applyBorder="1" applyAlignment="1">
      <alignment horizontal="center"/>
    </xf>
    <xf numFmtId="0" fontId="14" fillId="7" borderId="0" xfId="11" applyFont="1" applyFill="1" applyBorder="1" applyAlignment="1">
      <alignment horizontal="center"/>
    </xf>
    <xf numFmtId="0" fontId="14" fillId="7" borderId="4" xfId="11" applyFont="1" applyFill="1" applyBorder="1" applyAlignment="1">
      <alignment horizontal="center"/>
    </xf>
    <xf numFmtId="173" fontId="5" fillId="13" borderId="56" xfId="11" applyNumberFormat="1" applyFont="1" applyFill="1" applyBorder="1" applyAlignment="1">
      <alignment horizontal="center" vertical="center"/>
    </xf>
    <xf numFmtId="173" fontId="5" fillId="8" borderId="56" xfId="1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8" borderId="43" xfId="11" applyFont="1" applyFill="1" applyBorder="1" applyAlignment="1" applyProtection="1">
      <alignment horizontal="center" vertical="center"/>
      <protection locked="0"/>
    </xf>
    <xf numFmtId="0" fontId="5" fillId="8" borderId="3" xfId="11" applyFont="1" applyFill="1" applyBorder="1" applyAlignment="1">
      <alignment horizontal="center" vertical="center"/>
    </xf>
    <xf numFmtId="0" fontId="19" fillId="0" borderId="0" xfId="11" applyFont="1"/>
    <xf numFmtId="0" fontId="4" fillId="4" borderId="13" xfId="11" applyFont="1" applyFill="1" applyBorder="1" applyProtection="1">
      <protection locked="0"/>
    </xf>
    <xf numFmtId="0" fontId="4" fillId="4" borderId="59" xfId="11" applyFont="1" applyFill="1" applyBorder="1" applyProtection="1">
      <protection locked="0"/>
    </xf>
    <xf numFmtId="0" fontId="4" fillId="0" borderId="38" xfId="11" applyFont="1" applyBorder="1" applyProtection="1">
      <protection locked="0"/>
    </xf>
    <xf numFmtId="0" fontId="4" fillId="0" borderId="39" xfId="11" applyFont="1" applyBorder="1" applyProtection="1">
      <protection locked="0"/>
    </xf>
    <xf numFmtId="0" fontId="4" fillId="0" borderId="43" xfId="11" applyFont="1" applyBorder="1" applyProtection="1">
      <protection locked="0"/>
    </xf>
    <xf numFmtId="0" fontId="4" fillId="0" borderId="44" xfId="11" applyFont="1" applyBorder="1" applyProtection="1">
      <protection locked="0"/>
    </xf>
    <xf numFmtId="173" fontId="5" fillId="8" borderId="9" xfId="11" applyNumberFormat="1" applyFont="1" applyFill="1" applyBorder="1" applyAlignment="1" applyProtection="1">
      <alignment horizontal="center" vertical="center"/>
    </xf>
    <xf numFmtId="173" fontId="5" fillId="8" borderId="56" xfId="11" applyNumberFormat="1" applyFont="1" applyFill="1" applyBorder="1" applyAlignment="1" applyProtection="1">
      <alignment horizontal="center" vertical="center"/>
    </xf>
    <xf numFmtId="173" fontId="5" fillId="8" borderId="38" xfId="11" applyNumberFormat="1" applyFont="1" applyFill="1" applyBorder="1" applyAlignment="1" applyProtection="1">
      <alignment horizontal="center" vertical="center"/>
    </xf>
    <xf numFmtId="173" fontId="5" fillId="0" borderId="38" xfId="11" applyNumberFormat="1" applyFont="1" applyFill="1" applyBorder="1" applyAlignment="1" applyProtection="1">
      <alignment horizontal="center" vertical="center"/>
    </xf>
    <xf numFmtId="173" fontId="5" fillId="8" borderId="41" xfId="11" applyNumberFormat="1" applyFont="1" applyFill="1" applyBorder="1" applyAlignment="1" applyProtection="1">
      <alignment horizontal="center" vertical="center"/>
    </xf>
    <xf numFmtId="0" fontId="1" fillId="0" borderId="72" xfId="11" applyBorder="1" applyAlignment="1"/>
    <xf numFmtId="171" fontId="1" fillId="0" borderId="17" xfId="11" applyNumberFormat="1" applyFont="1" applyBorder="1" applyAlignment="1">
      <alignment horizontal="center" vertical="center"/>
    </xf>
    <xf numFmtId="0" fontId="1" fillId="0" borderId="20" xfId="11" applyFont="1" applyBorder="1" applyAlignment="1">
      <alignment horizontal="center" vertical="center"/>
    </xf>
    <xf numFmtId="0" fontId="18" fillId="8" borderId="0" xfId="11" applyFont="1" applyFill="1" applyBorder="1" applyAlignment="1">
      <alignment horizontal="center"/>
    </xf>
    <xf numFmtId="0" fontId="4" fillId="8" borderId="0" xfId="11" applyFont="1" applyFill="1" applyBorder="1" applyAlignment="1">
      <alignment horizontal="center"/>
    </xf>
    <xf numFmtId="172" fontId="17" fillId="8" borderId="0" xfId="11" applyNumberFormat="1" applyFont="1" applyFill="1" applyBorder="1" applyAlignment="1">
      <alignment horizontal="left"/>
    </xf>
    <xf numFmtId="165" fontId="4" fillId="4" borderId="73" xfId="11" applyNumberFormat="1" applyFont="1" applyFill="1" applyBorder="1" applyAlignment="1">
      <alignment horizontal="left"/>
    </xf>
    <xf numFmtId="167" fontId="4" fillId="4" borderId="74" xfId="11" applyNumberFormat="1" applyFont="1" applyFill="1" applyBorder="1" applyAlignment="1">
      <alignment horizontal="left"/>
    </xf>
    <xf numFmtId="165" fontId="4" fillId="0" borderId="14" xfId="11" applyNumberFormat="1" applyFont="1" applyBorder="1" applyAlignment="1">
      <alignment horizontal="left"/>
    </xf>
    <xf numFmtId="167" fontId="4" fillId="0" borderId="15" xfId="11" applyNumberFormat="1" applyFont="1" applyBorder="1" applyAlignment="1">
      <alignment horizontal="left"/>
    </xf>
    <xf numFmtId="165" fontId="4" fillId="0" borderId="15" xfId="11" applyNumberFormat="1" applyFont="1" applyBorder="1" applyAlignment="1">
      <alignment horizontal="left"/>
    </xf>
    <xf numFmtId="167" fontId="4" fillId="0" borderId="16" xfId="11" applyNumberFormat="1" applyFont="1" applyBorder="1" applyAlignment="1">
      <alignment horizontal="left"/>
    </xf>
    <xf numFmtId="167" fontId="4" fillId="4" borderId="15" xfId="11" applyNumberFormat="1" applyFont="1" applyFill="1" applyBorder="1" applyAlignment="1">
      <alignment horizontal="left"/>
    </xf>
    <xf numFmtId="165" fontId="4" fillId="0" borderId="75" xfId="11" applyNumberFormat="1" applyFont="1" applyBorder="1" applyAlignment="1">
      <alignment horizontal="left"/>
    </xf>
    <xf numFmtId="167" fontId="4" fillId="0" borderId="74" xfId="11" applyNumberFormat="1" applyFont="1" applyBorder="1" applyAlignment="1">
      <alignment horizontal="left"/>
    </xf>
    <xf numFmtId="0" fontId="5" fillId="6" borderId="31" xfId="0" applyFont="1" applyFill="1" applyBorder="1" applyAlignment="1">
      <alignment vertical="center"/>
    </xf>
    <xf numFmtId="0" fontId="20" fillId="0" borderId="20" xfId="11" applyFont="1" applyBorder="1" applyAlignment="1">
      <alignment horizontal="center" vertical="center"/>
    </xf>
    <xf numFmtId="0" fontId="21" fillId="8" borderId="76" xfId="11" applyFont="1" applyFill="1" applyBorder="1" applyAlignment="1">
      <alignment vertical="center"/>
    </xf>
    <xf numFmtId="0" fontId="21" fillId="8" borderId="20" xfId="11" applyFont="1" applyFill="1" applyBorder="1" applyAlignment="1">
      <alignment vertical="center"/>
    </xf>
    <xf numFmtId="171" fontId="20" fillId="0" borderId="18" xfId="11" applyNumberFormat="1" applyFont="1" applyBorder="1" applyAlignment="1">
      <alignment horizontal="center" vertical="center"/>
    </xf>
    <xf numFmtId="173" fontId="5" fillId="7" borderId="56" xfId="11" applyNumberFormat="1" applyFont="1" applyFill="1" applyBorder="1" applyAlignment="1" applyProtection="1">
      <alignment horizontal="center" vertical="center"/>
    </xf>
    <xf numFmtId="0" fontId="4" fillId="7" borderId="9" xfId="11" applyFont="1" applyFill="1" applyBorder="1" applyProtection="1">
      <protection locked="0"/>
    </xf>
    <xf numFmtId="0" fontId="4" fillId="7" borderId="13" xfId="11" applyFont="1" applyFill="1" applyBorder="1" applyProtection="1">
      <protection locked="0"/>
    </xf>
    <xf numFmtId="0" fontId="4" fillId="7" borderId="38" xfId="11" applyFont="1" applyFill="1" applyBorder="1" applyProtection="1">
      <protection locked="0"/>
    </xf>
    <xf numFmtId="0" fontId="4" fillId="7" borderId="43" xfId="11" applyFont="1" applyFill="1" applyBorder="1" applyProtection="1">
      <protection locked="0"/>
    </xf>
    <xf numFmtId="173" fontId="1" fillId="8" borderId="38" xfId="11" applyNumberFormat="1" applyFont="1" applyFill="1" applyBorder="1" applyAlignment="1" applyProtection="1">
      <alignment horizontal="center" vertical="center"/>
    </xf>
    <xf numFmtId="166" fontId="5" fillId="4" borderId="8" xfId="11" applyNumberFormat="1" applyFont="1" applyFill="1" applyBorder="1" applyAlignment="1" applyProtection="1">
      <alignment horizontal="center" vertical="center"/>
    </xf>
    <xf numFmtId="14" fontId="5" fillId="4" borderId="57" xfId="11" applyNumberFormat="1" applyFont="1" applyFill="1" applyBorder="1" applyAlignment="1" applyProtection="1">
      <alignment horizontal="center" vertical="center"/>
    </xf>
    <xf numFmtId="166" fontId="5" fillId="4" borderId="48" xfId="11" applyNumberFormat="1" applyFont="1" applyFill="1" applyBorder="1" applyAlignment="1" applyProtection="1">
      <alignment horizontal="center" vertical="center"/>
    </xf>
    <xf numFmtId="166" fontId="5" fillId="0" borderId="48" xfId="11" applyNumberFormat="1" applyFont="1" applyFill="1" applyBorder="1" applyAlignment="1" applyProtection="1">
      <alignment horizontal="center" vertical="center"/>
    </xf>
    <xf numFmtId="166" fontId="5" fillId="8" borderId="48" xfId="11" applyNumberFormat="1" applyFont="1" applyFill="1" applyBorder="1" applyAlignment="1" applyProtection="1">
      <alignment horizontal="center" vertical="center"/>
    </xf>
    <xf numFmtId="166" fontId="5" fillId="4" borderId="51" xfId="11" applyNumberFormat="1" applyFont="1" applyFill="1" applyBorder="1" applyAlignment="1" applyProtection="1">
      <alignment horizontal="center" vertical="center"/>
    </xf>
    <xf numFmtId="166" fontId="5" fillId="7" borderId="8" xfId="11" applyNumberFormat="1" applyFont="1" applyFill="1" applyBorder="1" applyAlignment="1" applyProtection="1">
      <alignment horizontal="center" vertical="center"/>
    </xf>
    <xf numFmtId="173" fontId="5" fillId="7" borderId="38" xfId="11" applyNumberFormat="1" applyFont="1" applyFill="1" applyBorder="1" applyAlignment="1" applyProtection="1">
      <alignment horizontal="center" vertical="center"/>
    </xf>
    <xf numFmtId="166" fontId="5" fillId="7" borderId="48" xfId="11" applyNumberFormat="1" applyFont="1" applyFill="1" applyBorder="1" applyAlignment="1" applyProtection="1">
      <alignment horizontal="center" vertical="center"/>
    </xf>
    <xf numFmtId="173" fontId="5" fillId="7" borderId="39" xfId="11" applyNumberFormat="1" applyFont="1" applyFill="1" applyBorder="1" applyAlignment="1" applyProtection="1">
      <alignment horizontal="center" vertical="center"/>
    </xf>
    <xf numFmtId="166" fontId="5" fillId="7" borderId="49" xfId="11" applyNumberFormat="1" applyFont="1" applyFill="1" applyBorder="1" applyAlignment="1" applyProtection="1">
      <alignment horizontal="center" vertical="center"/>
    </xf>
    <xf numFmtId="173" fontId="5" fillId="7" borderId="40" xfId="11" applyNumberFormat="1" applyFont="1" applyFill="1" applyBorder="1" applyAlignment="1" applyProtection="1">
      <alignment horizontal="center" vertical="center"/>
    </xf>
    <xf numFmtId="166" fontId="5" fillId="7" borderId="50" xfId="11" applyNumberFormat="1" applyFont="1" applyFill="1" applyBorder="1" applyAlignment="1" applyProtection="1">
      <alignment horizontal="center" vertical="center"/>
    </xf>
    <xf numFmtId="0" fontId="1" fillId="8" borderId="34" xfId="11" applyFont="1" applyFill="1" applyBorder="1" applyAlignment="1" applyProtection="1">
      <alignment horizontal="center" vertical="center"/>
      <protection locked="0"/>
    </xf>
    <xf numFmtId="0" fontId="1" fillId="8" borderId="54" xfId="11" applyFont="1" applyFill="1" applyBorder="1" applyAlignment="1" applyProtection="1">
      <alignment horizontal="center" vertical="center"/>
      <protection locked="0"/>
    </xf>
    <xf numFmtId="0" fontId="1" fillId="8" borderId="38" xfId="11" applyFont="1" applyFill="1" applyBorder="1" applyAlignment="1" applyProtection="1">
      <alignment horizontal="center" vertical="center"/>
      <protection locked="0"/>
    </xf>
    <xf numFmtId="0" fontId="1" fillId="8" borderId="39" xfId="11" applyFont="1" applyFill="1" applyBorder="1" applyAlignment="1" applyProtection="1">
      <alignment horizontal="center" vertical="center"/>
      <protection locked="0"/>
    </xf>
    <xf numFmtId="0" fontId="1" fillId="8" borderId="44" xfId="11" applyFont="1" applyFill="1" applyBorder="1" applyAlignment="1" applyProtection="1">
      <alignment horizontal="center" vertical="center"/>
      <protection locked="0"/>
    </xf>
    <xf numFmtId="0" fontId="10" fillId="15" borderId="29" xfId="11" applyFont="1" applyFill="1" applyBorder="1" applyAlignment="1">
      <alignment horizontal="center" vertical="center"/>
    </xf>
    <xf numFmtId="0" fontId="10" fillId="15" borderId="10" xfId="11" applyFont="1" applyFill="1" applyBorder="1" applyAlignment="1">
      <alignment horizontal="center" vertical="center"/>
    </xf>
    <xf numFmtId="0" fontId="10" fillId="15" borderId="30" xfId="11" applyFont="1" applyFill="1" applyBorder="1" applyAlignment="1">
      <alignment horizontal="center" vertical="center"/>
    </xf>
    <xf numFmtId="0" fontId="10" fillId="15" borderId="31" xfId="11" applyFont="1" applyFill="1" applyBorder="1" applyAlignment="1">
      <alignment horizontal="center" vertical="center"/>
    </xf>
    <xf numFmtId="0" fontId="10" fillId="15" borderId="0" xfId="11" applyFont="1" applyFill="1" applyBorder="1" applyAlignment="1">
      <alignment horizontal="center" vertical="center"/>
    </xf>
    <xf numFmtId="0" fontId="10" fillId="15" borderId="4" xfId="11" applyFont="1" applyFill="1" applyBorder="1" applyAlignment="1">
      <alignment horizontal="center" vertical="center"/>
    </xf>
    <xf numFmtId="0" fontId="10" fillId="15" borderId="32" xfId="11" applyFont="1" applyFill="1" applyBorder="1" applyAlignment="1">
      <alignment horizontal="center" vertical="center"/>
    </xf>
    <xf numFmtId="0" fontId="10" fillId="15" borderId="5" xfId="11" applyFont="1" applyFill="1" applyBorder="1" applyAlignment="1">
      <alignment horizontal="center" vertical="center"/>
    </xf>
    <xf numFmtId="0" fontId="10" fillId="15" borderId="11" xfId="11" applyFont="1" applyFill="1" applyBorder="1" applyAlignment="1">
      <alignment horizontal="center" vertical="center"/>
    </xf>
    <xf numFmtId="0" fontId="1" fillId="4" borderId="15" xfId="11" applyFill="1" applyBorder="1" applyAlignment="1" applyProtection="1">
      <protection locked="0"/>
    </xf>
    <xf numFmtId="0" fontId="0" fillId="0" borderId="15" xfId="0" applyBorder="1" applyAlignment="1"/>
    <xf numFmtId="0" fontId="0" fillId="0" borderId="27" xfId="0" applyBorder="1" applyAlignment="1"/>
    <xf numFmtId="0" fontId="12" fillId="15" borderId="29" xfId="11" applyFont="1" applyFill="1" applyBorder="1" applyAlignment="1">
      <alignment vertical="center"/>
    </xf>
    <xf numFmtId="0" fontId="0" fillId="15" borderId="30" xfId="0" applyFill="1" applyBorder="1" applyAlignment="1">
      <alignment vertical="center"/>
    </xf>
    <xf numFmtId="0" fontId="12" fillId="15" borderId="31" xfId="11" applyFont="1" applyFill="1" applyBorder="1" applyAlignment="1">
      <alignment vertical="center"/>
    </xf>
    <xf numFmtId="0" fontId="0" fillId="15" borderId="4" xfId="0" applyFill="1" applyBorder="1" applyAlignment="1">
      <alignment vertical="center"/>
    </xf>
    <xf numFmtId="0" fontId="12" fillId="15" borderId="31" xfId="0" applyFont="1" applyFill="1" applyBorder="1" applyAlignment="1">
      <alignment vertical="center"/>
    </xf>
    <xf numFmtId="0" fontId="12" fillId="15" borderId="32" xfId="0" applyFont="1" applyFill="1" applyBorder="1" applyAlignment="1">
      <alignment vertical="center"/>
    </xf>
    <xf numFmtId="0" fontId="0" fillId="15" borderId="11" xfId="0" applyFill="1" applyBorder="1" applyAlignment="1">
      <alignment vertical="center"/>
    </xf>
    <xf numFmtId="0" fontId="22" fillId="15" borderId="17" xfId="11" applyFont="1" applyFill="1" applyBorder="1" applyAlignment="1" applyProtection="1">
      <alignment horizontal="left" vertical="center" indent="1"/>
      <protection locked="0"/>
    </xf>
    <xf numFmtId="0" fontId="23" fillId="15" borderId="18" xfId="0" applyFont="1" applyFill="1" applyBorder="1" applyAlignment="1" applyProtection="1">
      <alignment horizontal="left" vertical="center" indent="1"/>
      <protection locked="0"/>
    </xf>
    <xf numFmtId="0" fontId="23" fillId="15" borderId="20" xfId="0" applyFont="1" applyFill="1" applyBorder="1" applyAlignment="1" applyProtection="1">
      <alignment horizontal="left" vertical="center" indent="1"/>
      <protection locked="0"/>
    </xf>
    <xf numFmtId="0" fontId="4" fillId="11" borderId="22" xfId="11" applyFont="1" applyFill="1" applyBorder="1" applyAlignment="1">
      <alignment vertical="center"/>
    </xf>
    <xf numFmtId="0" fontId="4" fillId="11" borderId="23" xfId="0" applyFont="1" applyFill="1" applyBorder="1" applyAlignment="1">
      <alignment vertical="center"/>
    </xf>
    <xf numFmtId="0" fontId="4" fillId="5" borderId="26" xfId="11" applyFont="1" applyFill="1" applyBorder="1" applyAlignment="1">
      <alignment vertical="center"/>
    </xf>
    <xf numFmtId="0" fontId="1" fillId="5" borderId="53" xfId="11" applyFill="1" applyBorder="1" applyAlignment="1">
      <alignment vertical="center"/>
    </xf>
    <xf numFmtId="0" fontId="4" fillId="5" borderId="52" xfId="11" applyFont="1" applyFill="1" applyBorder="1" applyAlignment="1">
      <alignment vertical="center"/>
    </xf>
    <xf numFmtId="0" fontId="4" fillId="5" borderId="22" xfId="11" applyFont="1" applyFill="1" applyBorder="1" applyAlignment="1">
      <alignment vertical="center"/>
    </xf>
    <xf numFmtId="0" fontId="4" fillId="10" borderId="21" xfId="11" applyFont="1" applyFill="1" applyBorder="1" applyAlignment="1">
      <alignment vertical="center"/>
    </xf>
    <xf numFmtId="0" fontId="4" fillId="10" borderId="22" xfId="0" applyFont="1" applyFill="1" applyBorder="1" applyAlignment="1">
      <alignment vertical="center"/>
    </xf>
    <xf numFmtId="0" fontId="4" fillId="10" borderId="22" xfId="11" applyFont="1" applyFill="1" applyBorder="1" applyAlignment="1">
      <alignment vertical="center"/>
    </xf>
    <xf numFmtId="0" fontId="4" fillId="12" borderId="22" xfId="11" applyFont="1" applyFill="1" applyBorder="1" applyAlignment="1">
      <alignment vertical="center"/>
    </xf>
    <xf numFmtId="0" fontId="4" fillId="12" borderId="22" xfId="0" applyFont="1" applyFill="1" applyBorder="1" applyAlignment="1">
      <alignment vertical="center"/>
    </xf>
    <xf numFmtId="0" fontId="1" fillId="9" borderId="21" xfId="11" applyFont="1" applyFill="1" applyBorder="1" applyAlignment="1">
      <alignment vertical="center"/>
    </xf>
    <xf numFmtId="0" fontId="4" fillId="9" borderId="22" xfId="0" applyFont="1" applyFill="1" applyBorder="1" applyAlignment="1">
      <alignment vertical="center"/>
    </xf>
    <xf numFmtId="0" fontId="4" fillId="9" borderId="22" xfId="11" applyFont="1" applyFill="1" applyBorder="1" applyAlignment="1">
      <alignment vertical="center"/>
    </xf>
    <xf numFmtId="0" fontId="4" fillId="9" borderId="23" xfId="0" applyFont="1" applyFill="1" applyBorder="1" applyAlignment="1">
      <alignment vertical="center"/>
    </xf>
    <xf numFmtId="0" fontId="4" fillId="11" borderId="22" xfId="0" applyFont="1" applyFill="1" applyBorder="1" applyAlignment="1">
      <alignment vertical="center"/>
    </xf>
    <xf numFmtId="0" fontId="4" fillId="5" borderId="23" xfId="0" applyFont="1" applyFill="1" applyBorder="1" applyAlignment="1">
      <alignment vertical="center"/>
    </xf>
    <xf numFmtId="0" fontId="5" fillId="6" borderId="21" xfId="11" applyFont="1" applyFill="1" applyBorder="1" applyAlignment="1">
      <alignment vertical="center"/>
    </xf>
    <xf numFmtId="0" fontId="5" fillId="6" borderId="22" xfId="0" applyFont="1" applyFill="1" applyBorder="1" applyAlignment="1">
      <alignment vertical="center"/>
    </xf>
    <xf numFmtId="0" fontId="5" fillId="6" borderId="22" xfId="11" applyFont="1" applyFill="1" applyBorder="1" applyAlignment="1">
      <alignment vertical="center"/>
    </xf>
    <xf numFmtId="0" fontId="5" fillId="6" borderId="70" xfId="0" applyFont="1" applyFill="1" applyBorder="1" applyAlignment="1">
      <alignment vertical="center"/>
    </xf>
    <xf numFmtId="0" fontId="4" fillId="4" borderId="0" xfId="11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1" fillId="0" borderId="14" xfId="11" applyBorder="1" applyAlignment="1" applyProtection="1">
      <protection locked="0"/>
    </xf>
    <xf numFmtId="0" fontId="0" fillId="0" borderId="14" xfId="0" applyBorder="1" applyAlignment="1"/>
    <xf numFmtId="0" fontId="0" fillId="0" borderId="33" xfId="0" applyBorder="1" applyAlignment="1"/>
    <xf numFmtId="0" fontId="1" fillId="4" borderId="16" xfId="11" applyFill="1" applyBorder="1" applyAlignment="1" applyProtection="1">
      <protection locked="0"/>
    </xf>
    <xf numFmtId="0" fontId="0" fillId="0" borderId="16" xfId="0" applyBorder="1" applyAlignment="1"/>
    <xf numFmtId="0" fontId="0" fillId="0" borderId="28" xfId="0" applyBorder="1" applyAlignment="1"/>
    <xf numFmtId="0" fontId="0" fillId="8" borderId="26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4" fillId="14" borderId="9" xfId="11" applyFont="1" applyFill="1" applyBorder="1" applyProtection="1">
      <protection locked="0"/>
    </xf>
    <xf numFmtId="0" fontId="4" fillId="14" borderId="56" xfId="11" applyFont="1" applyFill="1" applyBorder="1" applyProtection="1">
      <protection locked="0"/>
    </xf>
    <xf numFmtId="0" fontId="1" fillId="14" borderId="34" xfId="11" applyFont="1" applyFill="1" applyBorder="1" applyAlignment="1" applyProtection="1">
      <alignment horizontal="center" vertical="center"/>
      <protection locked="0"/>
    </xf>
    <xf numFmtId="0" fontId="5" fillId="16" borderId="24" xfId="11" applyFont="1" applyFill="1" applyBorder="1" applyAlignment="1">
      <alignment vertical="center"/>
    </xf>
    <xf numFmtId="0" fontId="5" fillId="16" borderId="25" xfId="0" applyFont="1" applyFill="1" applyBorder="1" applyAlignment="1">
      <alignment vertical="center"/>
    </xf>
    <xf numFmtId="0" fontId="1" fillId="9" borderId="43" xfId="11" applyFont="1" applyFill="1" applyBorder="1" applyAlignment="1" applyProtection="1">
      <alignment horizontal="center" vertical="center"/>
      <protection locked="0"/>
    </xf>
    <xf numFmtId="0" fontId="1" fillId="9" borderId="44" xfId="11" applyFont="1" applyFill="1" applyBorder="1" applyAlignment="1" applyProtection="1">
      <alignment horizontal="center" vertical="center"/>
      <protection locked="0"/>
    </xf>
    <xf numFmtId="0" fontId="5" fillId="9" borderId="43" xfId="11" applyFont="1" applyFill="1" applyBorder="1" applyAlignment="1" applyProtection="1">
      <alignment horizontal="center" vertical="center"/>
      <protection locked="0"/>
    </xf>
  </cellXfs>
  <cellStyles count="15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_calendrier_auto_CalendrierMatriciel" xfId="9" xr:uid="{00000000-0005-0000-0000-000009000000}"/>
    <cellStyle name="Normal_CalendrierMatriciel" xfId="10" xr:uid="{00000000-0005-0000-0000-00000A000000}"/>
    <cellStyle name="Normal_FormatConditionnelExemples" xfId="11" xr:uid="{00000000-0005-0000-0000-00000B000000}"/>
    <cellStyle name="Normal_PlanningFormatCond" xfId="12" xr:uid="{00000000-0005-0000-0000-00000C000000}"/>
    <cellStyle name="Total" xfId="13" builtinId="25" customBuiltin="1"/>
    <cellStyle name="YELLOW" xfId="14" xr:uid="{00000000-0005-0000-0000-00000E000000}"/>
  </cellStyles>
  <dxfs count="11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/>
        <i val="0"/>
        <color theme="1"/>
      </font>
      <fill>
        <patternFill patternType="lightUp">
          <bgColor theme="0" tint="-0.34998626667073579"/>
        </patternFill>
      </fill>
    </dxf>
    <dxf>
      <font>
        <color theme="0"/>
      </font>
    </dxf>
    <dxf>
      <font>
        <b/>
        <i val="0"/>
        <color theme="1"/>
      </font>
      <fill>
        <patternFill>
          <bgColor theme="0" tint="-0.34998626667073579"/>
        </patternFill>
      </fill>
    </dxf>
    <dxf>
      <font>
        <b/>
        <i val="0"/>
        <color theme="1"/>
      </font>
      <fill>
        <gradientFill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 patternType="lightUp">
          <bgColor theme="0" tint="-0.34998626667073579"/>
        </patternFill>
      </fill>
    </dxf>
    <dxf>
      <font>
        <color theme="0"/>
      </font>
    </dxf>
    <dxf>
      <font>
        <b/>
        <i val="0"/>
        <color theme="1"/>
      </font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FFFF99"/>
      <color rgb="FFFF99CC"/>
      <color rgb="FF00FF00"/>
      <color rgb="FFCC66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A$1" max="2100" min="2019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981075</xdr:colOff>
          <xdr:row>0</xdr:row>
          <xdr:rowOff>0</xdr:rowOff>
        </xdr:from>
        <xdr:to>
          <xdr:col>0</xdr:col>
          <xdr:colOff>1276350</xdr:colOff>
          <xdr:row>3</xdr:row>
          <xdr:rowOff>123825</xdr:rowOff>
        </xdr:to>
        <xdr:sp macro="" textlink="">
          <xdr:nvSpPr>
            <xdr:cNvPr id="3080" name="Spinner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6" tint="-0.249977111117893"/>
    <pageSetUpPr fitToPage="1"/>
  </sheetPr>
  <dimension ref="A1:AX51"/>
  <sheetViews>
    <sheetView showGridLines="0" showZeros="0" tabSelected="1" zoomScale="90" zoomScaleNormal="90" workbookViewId="0">
      <selection activeCell="Q22" sqref="Q22"/>
    </sheetView>
  </sheetViews>
  <sheetFormatPr baseColWidth="10" defaultRowHeight="10.5" x14ac:dyDescent="0.15"/>
  <cols>
    <col min="1" max="1" width="19.5703125" style="1" customWidth="1"/>
    <col min="2" max="2" width="1.42578125" style="1" customWidth="1"/>
    <col min="3" max="3" width="15.28515625" style="1" hidden="1" customWidth="1"/>
    <col min="4" max="11" width="7.5703125" style="1" hidden="1" customWidth="1"/>
    <col min="12" max="35" width="7.28515625" style="1" customWidth="1"/>
    <col min="36" max="41" width="7.28515625" style="7" customWidth="1"/>
    <col min="42" max="42" width="1.140625" style="7" customWidth="1"/>
    <col min="43" max="43" width="4.85546875" style="20" customWidth="1"/>
    <col min="44" max="47" width="7" style="10" hidden="1" customWidth="1"/>
    <col min="48" max="48" width="11.42578125" style="10" hidden="1" customWidth="1"/>
    <col min="49" max="49" width="11.42578125" style="10"/>
    <col min="50" max="50" width="0" style="1" hidden="1" customWidth="1"/>
    <col min="51" max="16384" width="11.42578125" style="1"/>
  </cols>
  <sheetData>
    <row r="1" spans="1:50" ht="18" customHeight="1" x14ac:dyDescent="0.3">
      <c r="A1" s="229">
        <v>2020</v>
      </c>
      <c r="B1" s="169"/>
      <c r="C1" s="23" t="e">
        <f>SUM(#REF!)</f>
        <v>#REF!</v>
      </c>
      <c r="E1" s="113"/>
      <c r="F1" s="113"/>
      <c r="G1" s="113"/>
      <c r="H1" s="113"/>
      <c r="I1" s="113"/>
      <c r="J1" s="113"/>
      <c r="K1" s="113"/>
      <c r="L1" s="210" t="str">
        <f>"PLANNING DES VACANCES DE NOËL "&amp;A1</f>
        <v>PLANNING DES VACANCES DE NOËL 2020</v>
      </c>
      <c r="M1" s="211"/>
      <c r="N1" s="211"/>
      <c r="O1" s="211"/>
      <c r="P1" s="211"/>
      <c r="Q1" s="211"/>
      <c r="R1" s="211"/>
      <c r="S1" s="211"/>
      <c r="T1" s="211"/>
      <c r="U1" s="211"/>
      <c r="V1" s="211"/>
      <c r="W1" s="211"/>
      <c r="X1" s="211"/>
      <c r="Y1" s="211"/>
      <c r="Z1" s="211"/>
      <c r="AA1" s="211"/>
      <c r="AB1" s="211"/>
      <c r="AC1" s="211"/>
      <c r="AD1" s="211"/>
      <c r="AE1" s="211"/>
      <c r="AF1" s="211"/>
      <c r="AG1" s="211"/>
      <c r="AH1" s="211"/>
      <c r="AI1" s="211"/>
      <c r="AJ1" s="211"/>
      <c r="AK1" s="211"/>
      <c r="AL1" s="211"/>
      <c r="AM1" s="211"/>
      <c r="AN1" s="211"/>
      <c r="AO1" s="212"/>
      <c r="AQ1" s="21" t="s">
        <v>2</v>
      </c>
      <c r="AV1" s="3" t="s">
        <v>0</v>
      </c>
    </row>
    <row r="2" spans="1:50" ht="11.25" customHeight="1" x14ac:dyDescent="0.3">
      <c r="A2" s="230"/>
      <c r="B2" s="170"/>
      <c r="C2" s="23" t="e">
        <f>SUM(#REF!)</f>
        <v>#REF!</v>
      </c>
      <c r="D2" s="114"/>
      <c r="E2" s="115"/>
      <c r="F2" s="115"/>
      <c r="G2" s="115"/>
      <c r="H2" s="115"/>
      <c r="I2" s="115"/>
      <c r="J2" s="115"/>
      <c r="K2" s="115"/>
      <c r="L2" s="213"/>
      <c r="M2" s="214"/>
      <c r="N2" s="214"/>
      <c r="O2" s="214"/>
      <c r="P2" s="214"/>
      <c r="Q2" s="214"/>
      <c r="R2" s="214"/>
      <c r="S2" s="214"/>
      <c r="T2" s="214"/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  <c r="AJ2" s="214"/>
      <c r="AK2" s="214"/>
      <c r="AL2" s="214"/>
      <c r="AM2" s="214"/>
      <c r="AN2" s="214"/>
      <c r="AO2" s="215"/>
      <c r="AV2" s="3"/>
    </row>
    <row r="3" spans="1:50" ht="11.25" customHeight="1" x14ac:dyDescent="0.3">
      <c r="A3" s="230"/>
      <c r="B3" s="171"/>
      <c r="C3" s="23"/>
      <c r="D3" s="114"/>
      <c r="E3" s="115"/>
      <c r="F3" s="115"/>
      <c r="G3" s="115"/>
      <c r="H3" s="115"/>
      <c r="I3" s="115"/>
      <c r="J3" s="115"/>
      <c r="K3" s="115"/>
      <c r="L3" s="213"/>
      <c r="M3" s="214"/>
      <c r="N3" s="214"/>
      <c r="O3" s="214"/>
      <c r="P3" s="214"/>
      <c r="Q3" s="214"/>
      <c r="R3" s="214"/>
      <c r="S3" s="214"/>
      <c r="T3" s="214"/>
      <c r="U3" s="214"/>
      <c r="V3" s="214"/>
      <c r="W3" s="214"/>
      <c r="X3" s="214"/>
      <c r="Y3" s="214"/>
      <c r="Z3" s="214"/>
      <c r="AA3" s="214"/>
      <c r="AB3" s="214"/>
      <c r="AC3" s="214"/>
      <c r="AD3" s="214"/>
      <c r="AE3" s="214"/>
      <c r="AF3" s="214"/>
      <c r="AG3" s="214"/>
      <c r="AH3" s="214"/>
      <c r="AI3" s="214"/>
      <c r="AJ3" s="214"/>
      <c r="AK3" s="214"/>
      <c r="AL3" s="214"/>
      <c r="AM3" s="214"/>
      <c r="AN3" s="214"/>
      <c r="AO3" s="215"/>
      <c r="AV3" s="3"/>
    </row>
    <row r="4" spans="1:50" ht="11.25" customHeight="1" thickBot="1" x14ac:dyDescent="0.35">
      <c r="A4" s="231"/>
      <c r="B4" s="171"/>
      <c r="C4" s="24" t="e">
        <f>DATE($C$2,1,1)</f>
        <v>#REF!</v>
      </c>
      <c r="D4" s="116"/>
      <c r="E4" s="117"/>
      <c r="F4" s="117"/>
      <c r="G4" s="117"/>
      <c r="H4" s="117"/>
      <c r="I4" s="117"/>
      <c r="J4" s="117"/>
      <c r="K4" s="117"/>
      <c r="L4" s="216"/>
      <c r="M4" s="217"/>
      <c r="N4" s="217"/>
      <c r="O4" s="217"/>
      <c r="P4" s="217"/>
      <c r="Q4" s="217"/>
      <c r="R4" s="217"/>
      <c r="S4" s="217"/>
      <c r="T4" s="217"/>
      <c r="U4" s="217"/>
      <c r="V4" s="217"/>
      <c r="W4" s="217"/>
      <c r="X4" s="217"/>
      <c r="Y4" s="217"/>
      <c r="Z4" s="217"/>
      <c r="AA4" s="217"/>
      <c r="AB4" s="217"/>
      <c r="AC4" s="217"/>
      <c r="AD4" s="217"/>
      <c r="AE4" s="217"/>
      <c r="AF4" s="217"/>
      <c r="AG4" s="217"/>
      <c r="AH4" s="217"/>
      <c r="AI4" s="217"/>
      <c r="AJ4" s="217"/>
      <c r="AK4" s="217"/>
      <c r="AL4" s="217"/>
      <c r="AM4" s="217"/>
      <c r="AN4" s="217"/>
      <c r="AO4" s="218"/>
      <c r="AV4" s="3"/>
    </row>
    <row r="5" spans="1:50" ht="9" customHeight="1" thickBot="1" x14ac:dyDescent="0.25">
      <c r="A5" s="9"/>
      <c r="B5" s="9"/>
      <c r="C5" s="8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V5" s="5" t="e">
        <f>ROUND(DATE(C1,4,MOD(234-11*MOD(C1,19),30))/7,0)*7-6</f>
        <v>#REF!</v>
      </c>
    </row>
    <row r="6" spans="1:50" ht="14.25" customHeight="1" x14ac:dyDescent="0.15">
      <c r="A6" s="167"/>
      <c r="B6" s="185"/>
      <c r="C6" s="25"/>
      <c r="D6" s="153">
        <v>1</v>
      </c>
      <c r="E6" s="149">
        <f t="shared" ref="E6:Q6" si="0">F6-1</f>
        <v>44170</v>
      </c>
      <c r="F6" s="149">
        <f t="shared" si="0"/>
        <v>44171</v>
      </c>
      <c r="G6" s="150">
        <f t="shared" si="0"/>
        <v>44172</v>
      </c>
      <c r="H6" s="150">
        <f t="shared" si="0"/>
        <v>44173</v>
      </c>
      <c r="I6" s="150">
        <f t="shared" si="0"/>
        <v>44174</v>
      </c>
      <c r="J6" s="150">
        <f t="shared" si="0"/>
        <v>44175</v>
      </c>
      <c r="K6" s="150">
        <f t="shared" si="0"/>
        <v>44176</v>
      </c>
      <c r="L6" s="186">
        <f t="shared" si="0"/>
        <v>44177</v>
      </c>
      <c r="M6" s="186">
        <f t="shared" si="0"/>
        <v>44178</v>
      </c>
      <c r="N6" s="161">
        <f t="shared" si="0"/>
        <v>44179</v>
      </c>
      <c r="O6" s="162">
        <f t="shared" si="0"/>
        <v>44180</v>
      </c>
      <c r="P6" s="162">
        <f t="shared" si="0"/>
        <v>44181</v>
      </c>
      <c r="Q6" s="162">
        <f t="shared" si="0"/>
        <v>44182</v>
      </c>
      <c r="R6" s="162">
        <f>S6-1</f>
        <v>44183</v>
      </c>
      <c r="S6" s="199">
        <f>DATE(A1,12,25)-(WEEKDAY(DATE(A1,12,25),2)+1)</f>
        <v>44184</v>
      </c>
      <c r="T6" s="199">
        <f>S6+1</f>
        <v>44185</v>
      </c>
      <c r="U6" s="163">
        <f t="shared" ref="U6:AO6" si="1">T6+1</f>
        <v>44186</v>
      </c>
      <c r="V6" s="163">
        <f t="shared" si="1"/>
        <v>44187</v>
      </c>
      <c r="W6" s="191">
        <f t="shared" si="1"/>
        <v>44188</v>
      </c>
      <c r="X6" s="163">
        <f t="shared" si="1"/>
        <v>44189</v>
      </c>
      <c r="Y6" s="164">
        <f t="shared" si="1"/>
        <v>44190</v>
      </c>
      <c r="Z6" s="199">
        <f t="shared" si="1"/>
        <v>44191</v>
      </c>
      <c r="AA6" s="201">
        <f t="shared" si="1"/>
        <v>44192</v>
      </c>
      <c r="AB6" s="163">
        <f t="shared" si="1"/>
        <v>44193</v>
      </c>
      <c r="AC6" s="165">
        <f t="shared" si="1"/>
        <v>44194</v>
      </c>
      <c r="AD6" s="191">
        <f t="shared" si="1"/>
        <v>44195</v>
      </c>
      <c r="AE6" s="163">
        <f t="shared" si="1"/>
        <v>44196</v>
      </c>
      <c r="AF6" s="164">
        <f t="shared" si="1"/>
        <v>44197</v>
      </c>
      <c r="AG6" s="199">
        <f t="shared" si="1"/>
        <v>44198</v>
      </c>
      <c r="AH6" s="201">
        <f t="shared" si="1"/>
        <v>44199</v>
      </c>
      <c r="AI6" s="163">
        <f t="shared" si="1"/>
        <v>44200</v>
      </c>
      <c r="AJ6" s="165">
        <f t="shared" si="1"/>
        <v>44201</v>
      </c>
      <c r="AK6" s="163">
        <f t="shared" si="1"/>
        <v>44202</v>
      </c>
      <c r="AL6" s="163">
        <f t="shared" si="1"/>
        <v>44203</v>
      </c>
      <c r="AM6" s="163">
        <f t="shared" si="1"/>
        <v>44204</v>
      </c>
      <c r="AN6" s="199">
        <f t="shared" si="1"/>
        <v>44205</v>
      </c>
      <c r="AO6" s="203">
        <f t="shared" si="1"/>
        <v>44206</v>
      </c>
      <c r="AP6" s="68"/>
      <c r="AQ6" s="69"/>
      <c r="AV6" s="4"/>
      <c r="AX6" s="154"/>
    </row>
    <row r="7" spans="1:50" ht="14.25" customHeight="1" thickBot="1" x14ac:dyDescent="0.2">
      <c r="A7" s="168"/>
      <c r="B7" s="182"/>
      <c r="C7" s="11"/>
      <c r="D7" s="12">
        <f>DATE(A1,12,1)</f>
        <v>44166</v>
      </c>
      <c r="E7" s="127" t="s">
        <v>5</v>
      </c>
      <c r="F7" s="127" t="s">
        <v>6</v>
      </c>
      <c r="G7" s="13" t="s">
        <v>7</v>
      </c>
      <c r="H7" s="13" t="s">
        <v>8</v>
      </c>
      <c r="I7" s="13" t="s">
        <v>9</v>
      </c>
      <c r="J7" s="13" t="s">
        <v>10</v>
      </c>
      <c r="K7" s="109" t="s">
        <v>11</v>
      </c>
      <c r="L7" s="198" t="s">
        <v>5</v>
      </c>
      <c r="M7" s="198" t="s">
        <v>6</v>
      </c>
      <c r="N7" s="192" t="s">
        <v>7</v>
      </c>
      <c r="O7" s="192" t="s">
        <v>8</v>
      </c>
      <c r="P7" s="192" t="s">
        <v>9</v>
      </c>
      <c r="Q7" s="192" t="s">
        <v>10</v>
      </c>
      <c r="R7" s="193" t="s">
        <v>11</v>
      </c>
      <c r="S7" s="200" t="s">
        <v>5</v>
      </c>
      <c r="T7" s="200" t="s">
        <v>6</v>
      </c>
      <c r="U7" s="194" t="s">
        <v>7</v>
      </c>
      <c r="V7" s="194" t="s">
        <v>8</v>
      </c>
      <c r="W7" s="194" t="s">
        <v>9</v>
      </c>
      <c r="X7" s="194" t="s">
        <v>10</v>
      </c>
      <c r="Y7" s="195" t="s">
        <v>11</v>
      </c>
      <c r="Z7" s="200" t="s">
        <v>5</v>
      </c>
      <c r="AA7" s="202" t="s">
        <v>6</v>
      </c>
      <c r="AB7" s="196" t="s">
        <v>7</v>
      </c>
      <c r="AC7" s="197" t="s">
        <v>8</v>
      </c>
      <c r="AD7" s="194" t="s">
        <v>9</v>
      </c>
      <c r="AE7" s="194" t="s">
        <v>10</v>
      </c>
      <c r="AF7" s="195" t="s">
        <v>11</v>
      </c>
      <c r="AG7" s="200" t="s">
        <v>5</v>
      </c>
      <c r="AH7" s="202" t="s">
        <v>6</v>
      </c>
      <c r="AI7" s="196" t="s">
        <v>7</v>
      </c>
      <c r="AJ7" s="197" t="s">
        <v>8</v>
      </c>
      <c r="AK7" s="194" t="s">
        <v>9</v>
      </c>
      <c r="AL7" s="194" t="s">
        <v>10</v>
      </c>
      <c r="AM7" s="194" t="s">
        <v>11</v>
      </c>
      <c r="AN7" s="200" t="s">
        <v>5</v>
      </c>
      <c r="AO7" s="204" t="s">
        <v>6</v>
      </c>
      <c r="AV7" s="4"/>
      <c r="AX7" s="154"/>
    </row>
    <row r="8" spans="1:50" ht="18.75" customHeight="1" thickBot="1" x14ac:dyDescent="0.2">
      <c r="A8" s="266" t="str">
        <f>Liste!A4</f>
        <v>AA</v>
      </c>
      <c r="B8" s="183" t="str">
        <f>AQ8</f>
        <v>OK</v>
      </c>
      <c r="C8" s="172" t="e">
        <f t="shared" ref="C8:C35" si="2">DATE($C$1,12,1)</f>
        <v>#REF!</v>
      </c>
      <c r="D8" s="26"/>
      <c r="E8" s="128"/>
      <c r="F8" s="128"/>
      <c r="G8" s="14"/>
      <c r="H8" s="14"/>
      <c r="I8" s="14"/>
      <c r="J8" s="14"/>
      <c r="K8" s="94"/>
      <c r="L8" s="187"/>
      <c r="M8" s="187"/>
      <c r="N8" s="263"/>
      <c r="O8" s="263"/>
      <c r="P8" s="263"/>
      <c r="Q8" s="263"/>
      <c r="R8" s="264"/>
      <c r="S8" s="100"/>
      <c r="T8" s="100"/>
      <c r="U8" s="265"/>
      <c r="V8" s="265"/>
      <c r="W8" s="265"/>
      <c r="X8" s="265"/>
      <c r="Y8" s="205"/>
      <c r="Z8" s="100"/>
      <c r="AA8" s="101"/>
      <c r="AB8" s="71"/>
      <c r="AC8" s="110"/>
      <c r="AD8" s="71"/>
      <c r="AE8" s="71"/>
      <c r="AF8" s="71"/>
      <c r="AG8" s="100"/>
      <c r="AH8" s="101"/>
      <c r="AI8" s="71"/>
      <c r="AJ8" s="110"/>
      <c r="AK8" s="71"/>
      <c r="AL8" s="71"/>
      <c r="AM8" s="71"/>
      <c r="AN8" s="100"/>
      <c r="AO8" s="102"/>
      <c r="AP8" s="10"/>
      <c r="AQ8" s="22" t="s">
        <v>2</v>
      </c>
      <c r="AV8" s="3" t="s">
        <v>1</v>
      </c>
      <c r="AX8" s="154" t="s">
        <v>3</v>
      </c>
    </row>
    <row r="9" spans="1:50" ht="18.75" hidden="1" customHeight="1" x14ac:dyDescent="0.15">
      <c r="A9" s="267"/>
      <c r="B9" s="183">
        <f t="shared" ref="B9:B34" si="3">AQ9</f>
        <v>0</v>
      </c>
      <c r="C9" s="173" t="e">
        <f t="shared" si="2"/>
        <v>#REF!</v>
      </c>
      <c r="D9" s="27"/>
      <c r="E9" s="129"/>
      <c r="F9" s="129"/>
      <c r="G9" s="15"/>
      <c r="H9" s="15"/>
      <c r="I9" s="15"/>
      <c r="J9" s="15"/>
      <c r="K9" s="136"/>
      <c r="L9" s="188"/>
      <c r="M9" s="188"/>
      <c r="N9" s="155"/>
      <c r="O9" s="155"/>
      <c r="P9" s="155"/>
      <c r="Q9" s="155"/>
      <c r="R9" s="156"/>
      <c r="S9" s="95"/>
      <c r="T9" s="95"/>
      <c r="U9" s="206"/>
      <c r="V9" s="206"/>
      <c r="W9" s="206"/>
      <c r="X9" s="206"/>
      <c r="Y9" s="206"/>
      <c r="Z9" s="95"/>
      <c r="AA9" s="97"/>
      <c r="AB9" s="72"/>
      <c r="AC9" s="111"/>
      <c r="AD9" s="72"/>
      <c r="AE9" s="72"/>
      <c r="AF9" s="72"/>
      <c r="AG9" s="95"/>
      <c r="AH9" s="97"/>
      <c r="AI9" s="90"/>
      <c r="AJ9" s="111"/>
      <c r="AK9" s="72"/>
      <c r="AL9" s="72"/>
      <c r="AM9" s="72"/>
      <c r="AN9" s="95"/>
      <c r="AO9" s="99"/>
      <c r="AP9" s="10"/>
      <c r="AQ9" s="22"/>
      <c r="AV9" s="6" t="e">
        <f>DATE(C2,1,1)</f>
        <v>#REF!</v>
      </c>
      <c r="AX9" s="154"/>
    </row>
    <row r="10" spans="1:50" ht="18.75" customHeight="1" thickBot="1" x14ac:dyDescent="0.2">
      <c r="A10" s="243" t="str">
        <f>Liste!A5</f>
        <v>BB</v>
      </c>
      <c r="B10" s="183">
        <f t="shared" si="3"/>
        <v>0</v>
      </c>
      <c r="C10" s="174" t="e">
        <f t="shared" si="2"/>
        <v>#REF!</v>
      </c>
      <c r="D10" s="30"/>
      <c r="E10" s="130"/>
      <c r="F10" s="130"/>
      <c r="G10" s="31"/>
      <c r="H10" s="31"/>
      <c r="I10" s="31"/>
      <c r="J10" s="31"/>
      <c r="K10" s="74"/>
      <c r="L10" s="189"/>
      <c r="M10" s="189"/>
      <c r="N10" s="157"/>
      <c r="O10" s="157"/>
      <c r="P10" s="157"/>
      <c r="Q10" s="157"/>
      <c r="R10" s="158"/>
      <c r="S10" s="61"/>
      <c r="T10" s="61"/>
      <c r="U10" s="207"/>
      <c r="V10" s="208"/>
      <c r="W10" s="207"/>
      <c r="X10" s="207"/>
      <c r="Y10" s="207"/>
      <c r="Z10" s="56"/>
      <c r="AA10" s="57"/>
      <c r="AB10" s="34"/>
      <c r="AC10" s="35"/>
      <c r="AD10" s="34"/>
      <c r="AE10" s="34"/>
      <c r="AF10" s="34"/>
      <c r="AG10" s="56"/>
      <c r="AH10" s="57"/>
      <c r="AI10" s="73"/>
      <c r="AJ10" s="35"/>
      <c r="AK10" s="34"/>
      <c r="AL10" s="34"/>
      <c r="AM10" s="34"/>
      <c r="AN10" s="56"/>
      <c r="AO10" s="64"/>
      <c r="AP10" s="10"/>
      <c r="AQ10" s="22"/>
      <c r="AV10" s="6" t="e">
        <f>DATE(C1,5,1)</f>
        <v>#REF!</v>
      </c>
      <c r="AX10" s="154" t="s">
        <v>4</v>
      </c>
    </row>
    <row r="11" spans="1:50" ht="18.75" hidden="1" customHeight="1" x14ac:dyDescent="0.15">
      <c r="A11" s="244"/>
      <c r="B11" s="183">
        <f t="shared" si="3"/>
        <v>0</v>
      </c>
      <c r="C11" s="175" t="e">
        <f t="shared" si="2"/>
        <v>#REF!</v>
      </c>
      <c r="D11" s="36"/>
      <c r="E11" s="131"/>
      <c r="F11" s="131"/>
      <c r="G11" s="37"/>
      <c r="H11" s="37"/>
      <c r="I11" s="37"/>
      <c r="J11" s="37"/>
      <c r="K11" s="75"/>
      <c r="L11" s="190"/>
      <c r="M11" s="190"/>
      <c r="N11" s="159"/>
      <c r="O11" s="159"/>
      <c r="P11" s="159"/>
      <c r="Q11" s="159"/>
      <c r="R11" s="160"/>
      <c r="S11" s="58"/>
      <c r="T11" s="58"/>
      <c r="U11" s="152"/>
      <c r="V11" s="209"/>
      <c r="W11" s="152"/>
      <c r="X11" s="152"/>
      <c r="Y11" s="152"/>
      <c r="Z11" s="58"/>
      <c r="AA11" s="59"/>
      <c r="AB11" s="52"/>
      <c r="AC11" s="112"/>
      <c r="AD11" s="52"/>
      <c r="AE11" s="52"/>
      <c r="AF11" s="52"/>
      <c r="AG11" s="58"/>
      <c r="AH11" s="59"/>
      <c r="AI11" s="52"/>
      <c r="AJ11" s="112"/>
      <c r="AK11" s="52"/>
      <c r="AL11" s="52"/>
      <c r="AM11" s="52"/>
      <c r="AN11" s="58"/>
      <c r="AO11" s="65"/>
      <c r="AP11" s="10"/>
      <c r="AQ11" s="22"/>
      <c r="AV11" s="6" t="e">
        <f>DATE(C1,5,8)</f>
        <v>#REF!</v>
      </c>
      <c r="AX11" s="154"/>
    </row>
    <row r="12" spans="1:50" ht="18.75" customHeight="1" thickBot="1" x14ac:dyDescent="0.2">
      <c r="A12" s="245" t="str">
        <f>Liste!A6</f>
        <v>CC</v>
      </c>
      <c r="B12" s="183" t="str">
        <f t="shared" si="3"/>
        <v>OK</v>
      </c>
      <c r="C12" s="176" t="e">
        <f t="shared" si="2"/>
        <v>#REF!</v>
      </c>
      <c r="D12" s="36"/>
      <c r="E12" s="131"/>
      <c r="F12" s="131"/>
      <c r="G12" s="37"/>
      <c r="H12" s="37"/>
      <c r="I12" s="37"/>
      <c r="J12" s="37"/>
      <c r="K12" s="75"/>
      <c r="L12" s="190"/>
      <c r="M12" s="190"/>
      <c r="N12" s="159"/>
      <c r="O12" s="159"/>
      <c r="P12" s="159"/>
      <c r="Q12" s="159"/>
      <c r="R12" s="160"/>
      <c r="S12" s="58"/>
      <c r="T12" s="58"/>
      <c r="U12" s="268"/>
      <c r="V12" s="269"/>
      <c r="W12" s="270"/>
      <c r="X12" s="270"/>
      <c r="Y12" s="152"/>
      <c r="Z12" s="58"/>
      <c r="AA12" s="59"/>
      <c r="AB12" s="93"/>
      <c r="AC12" s="112"/>
      <c r="AD12" s="52"/>
      <c r="AE12" s="52"/>
      <c r="AF12" s="52"/>
      <c r="AG12" s="58"/>
      <c r="AH12" s="59"/>
      <c r="AI12" s="52"/>
      <c r="AJ12" s="112"/>
      <c r="AK12" s="52"/>
      <c r="AL12" s="52"/>
      <c r="AM12" s="52"/>
      <c r="AN12" s="58"/>
      <c r="AO12" s="65"/>
      <c r="AP12" s="10"/>
      <c r="AQ12" s="22" t="s">
        <v>2</v>
      </c>
      <c r="AV12" s="6" t="e">
        <f>DATE(C1,7,14)</f>
        <v>#REF!</v>
      </c>
      <c r="AX12" s="154"/>
    </row>
    <row r="13" spans="1:50" ht="18.75" hidden="1" customHeight="1" x14ac:dyDescent="0.15">
      <c r="A13" s="246"/>
      <c r="B13" s="183">
        <f t="shared" si="3"/>
        <v>0</v>
      </c>
      <c r="C13" s="177" t="e">
        <f t="shared" si="2"/>
        <v>#REF!</v>
      </c>
      <c r="D13" s="42"/>
      <c r="E13" s="132"/>
      <c r="F13" s="132"/>
      <c r="G13" s="43"/>
      <c r="H13" s="43"/>
      <c r="I13" s="43"/>
      <c r="J13" s="43"/>
      <c r="K13" s="137"/>
      <c r="L13" s="135"/>
      <c r="M13" s="135"/>
      <c r="N13" s="43"/>
      <c r="O13" s="43"/>
      <c r="P13" s="43"/>
      <c r="Q13" s="43"/>
      <c r="R13" s="137"/>
      <c r="S13" s="76"/>
      <c r="T13" s="76"/>
      <c r="U13" s="77"/>
      <c r="V13" s="78"/>
      <c r="W13" s="77"/>
      <c r="X13" s="79"/>
      <c r="Y13" s="122"/>
      <c r="Z13" s="76"/>
      <c r="AA13" s="80"/>
      <c r="AB13" s="72"/>
      <c r="AC13" s="81"/>
      <c r="AD13" s="79"/>
      <c r="AE13" s="79"/>
      <c r="AF13" s="122"/>
      <c r="AG13" s="76"/>
      <c r="AH13" s="80"/>
      <c r="AI13" s="82"/>
      <c r="AJ13" s="81"/>
      <c r="AK13" s="79"/>
      <c r="AL13" s="79"/>
      <c r="AM13" s="79"/>
      <c r="AN13" s="76"/>
      <c r="AO13" s="83"/>
      <c r="AP13" s="10"/>
      <c r="AQ13" s="22"/>
      <c r="AV13" s="6" t="e">
        <f>DATE(C1,8,15)</f>
        <v>#REF!</v>
      </c>
      <c r="AX13" s="154"/>
    </row>
    <row r="14" spans="1:50" ht="18.75" customHeight="1" thickBot="1" x14ac:dyDescent="0.2">
      <c r="A14" s="238" t="str">
        <f>Liste!A7</f>
        <v>DD</v>
      </c>
      <c r="B14" s="183">
        <f t="shared" si="3"/>
        <v>0</v>
      </c>
      <c r="C14" s="174" t="e">
        <f t="shared" si="2"/>
        <v>#REF!</v>
      </c>
      <c r="D14" s="30"/>
      <c r="E14" s="130"/>
      <c r="F14" s="130"/>
      <c r="G14" s="31"/>
      <c r="H14" s="31"/>
      <c r="I14" s="31"/>
      <c r="J14" s="31"/>
      <c r="K14" s="74"/>
      <c r="L14" s="139" t="s">
        <v>4</v>
      </c>
      <c r="M14" s="61" t="str">
        <f>IF(COUNTIF(L14,"*WE*"),"WE","")</f>
        <v>WE</v>
      </c>
      <c r="N14" s="32" t="str">
        <f>IF(COUNTIF(M14,"*WE*"),"REPOS","")</f>
        <v>REPOS</v>
      </c>
      <c r="O14" s="32"/>
      <c r="P14" s="32" t="str">
        <f>IF(COUNTIF(L22,"*WE*"),"REPOS","")</f>
        <v/>
      </c>
      <c r="Q14" s="32" t="str">
        <f>IF(COUNTIF(L22,"*WE*"),"REPOS","")</f>
        <v/>
      </c>
      <c r="R14" s="33"/>
      <c r="S14" s="139" t="str">
        <f>IF(COUNTIF(L22,"*WE*"),"WE","")</f>
        <v/>
      </c>
      <c r="T14" s="61" t="str">
        <f>IF(COUNTIF(S14,"*WE*"),"WE","")</f>
        <v/>
      </c>
      <c r="U14" s="32" t="str">
        <f>IF(COUNTIF(S14,"*WE*"),"REPOS","")</f>
        <v/>
      </c>
      <c r="V14" s="48"/>
      <c r="W14" s="32" t="str">
        <f>IF(COUNTIF(L18,"*WE*"),"REPOS","")</f>
        <v/>
      </c>
      <c r="X14" s="49" t="str">
        <f>IF(COUNTIF(L18,"*WE*"),"REPOS","")</f>
        <v/>
      </c>
      <c r="Y14" s="123"/>
      <c r="Z14" s="61" t="str">
        <f>IF(COUNTIF(L18,"*WE*"),"WE","")</f>
        <v/>
      </c>
      <c r="AA14" s="62" t="str">
        <f>IF(COUNTIF(Z14,"*WE*"),"WE","")</f>
        <v/>
      </c>
      <c r="AB14" s="92" t="str">
        <f t="shared" ref="AB14:AB20" si="4">IF(COUNTIF(Z14,"*WE*"),"REPOS","")</f>
        <v/>
      </c>
      <c r="AC14" s="50"/>
      <c r="AD14" s="49" t="str">
        <f>IF(COUNTIF(L14,"*WE*"),"REPOS","")</f>
        <v>REPOS</v>
      </c>
      <c r="AE14" s="49" t="str">
        <f>IF(COUNTIF(L14,"*WE*"),"REPOS","")</f>
        <v>REPOS</v>
      </c>
      <c r="AF14" s="123"/>
      <c r="AG14" s="61" t="str">
        <f>IF(COUNTIF(L14,"*WE*"),"WE","")</f>
        <v>WE</v>
      </c>
      <c r="AH14" s="62" t="str">
        <f>IF(COUNTIF(AG14,"*WE*"),"WE","")</f>
        <v>WE</v>
      </c>
      <c r="AI14" s="92" t="str">
        <f t="shared" ref="AI14:AI20" si="5">IF(COUNTIF(AG14,"*WE*"),"REPOS","")</f>
        <v>REPOS</v>
      </c>
      <c r="AJ14" s="50"/>
      <c r="AK14" s="49" t="str">
        <f>IF(COUNTIF(S14,"*WE*"),"REPOS","")</f>
        <v/>
      </c>
      <c r="AL14" s="49" t="str">
        <f>IF(COUNTIF(S14,"*WE*"),"REPOS","")</f>
        <v/>
      </c>
      <c r="AM14" s="49"/>
      <c r="AN14" s="61" t="str">
        <f>IF(COUNTIF(S14,"*WE*"),"WE","")</f>
        <v/>
      </c>
      <c r="AO14" s="67" t="str">
        <f>IF(COUNTIF(AN14,"*WE*"),"WE","")</f>
        <v/>
      </c>
      <c r="AP14" s="10"/>
      <c r="AQ14" s="22"/>
      <c r="AV14" s="6" t="e">
        <f>DATE(C1,11,1)</f>
        <v>#REF!</v>
      </c>
      <c r="AX14" s="154"/>
    </row>
    <row r="15" spans="1:50" ht="18.75" hidden="1" customHeight="1" x14ac:dyDescent="0.15">
      <c r="A15" s="239"/>
      <c r="B15" s="183">
        <f t="shared" si="3"/>
        <v>0</v>
      </c>
      <c r="C15" s="175" t="e">
        <f t="shared" si="2"/>
        <v>#REF!</v>
      </c>
      <c r="D15" s="36"/>
      <c r="E15" s="131"/>
      <c r="F15" s="131"/>
      <c r="G15" s="37"/>
      <c r="H15" s="37"/>
      <c r="I15" s="37"/>
      <c r="J15" s="37"/>
      <c r="K15" s="75"/>
      <c r="L15" s="58"/>
      <c r="M15" s="58"/>
      <c r="N15" s="38"/>
      <c r="O15" s="38"/>
      <c r="P15" s="38"/>
      <c r="Q15" s="38"/>
      <c r="R15" s="39"/>
      <c r="S15" s="58"/>
      <c r="T15" s="58"/>
      <c r="U15" s="38"/>
      <c r="V15" s="39"/>
      <c r="W15" s="38"/>
      <c r="X15" s="40"/>
      <c r="Y15" s="121"/>
      <c r="Z15" s="58"/>
      <c r="AA15" s="59"/>
      <c r="AB15" s="52" t="str">
        <f t="shared" si="4"/>
        <v/>
      </c>
      <c r="AC15" s="41"/>
      <c r="AD15" s="40"/>
      <c r="AE15" s="40"/>
      <c r="AF15" s="121"/>
      <c r="AG15" s="58"/>
      <c r="AH15" s="59"/>
      <c r="AI15" s="52" t="str">
        <f t="shared" si="5"/>
        <v/>
      </c>
      <c r="AJ15" s="41"/>
      <c r="AK15" s="40"/>
      <c r="AL15" s="40"/>
      <c r="AM15" s="40"/>
      <c r="AN15" s="58"/>
      <c r="AO15" s="65"/>
      <c r="AP15" s="10"/>
      <c r="AQ15" s="22"/>
      <c r="AV15" s="6" t="e">
        <f>DATE(C1,11,11)</f>
        <v>#REF!</v>
      </c>
      <c r="AX15" s="154"/>
    </row>
    <row r="16" spans="1:50" ht="18.75" customHeight="1" thickBot="1" x14ac:dyDescent="0.2">
      <c r="A16" s="240" t="str">
        <f>Liste!A8</f>
        <v>EE</v>
      </c>
      <c r="B16" s="183">
        <f t="shared" si="3"/>
        <v>0</v>
      </c>
      <c r="C16" s="176" t="e">
        <f t="shared" si="2"/>
        <v>#REF!</v>
      </c>
      <c r="D16" s="36"/>
      <c r="E16" s="131"/>
      <c r="F16" s="131"/>
      <c r="G16" s="37"/>
      <c r="H16" s="37"/>
      <c r="I16" s="37"/>
      <c r="J16" s="37"/>
      <c r="K16" s="75"/>
      <c r="L16" s="58"/>
      <c r="M16" s="58" t="str">
        <f t="shared" ref="M16:M24" si="6">IF(COUNTIF(L16,"*WE*"),"WE","")</f>
        <v/>
      </c>
      <c r="N16" s="38" t="str">
        <f t="shared" ref="N16:N24" si="7">IF(COUNTIF(M16,"*WE*"),"REPOS","")</f>
        <v/>
      </c>
      <c r="O16" s="38"/>
      <c r="P16" s="38" t="str">
        <f>IF(COUNTIF(L24,"*WE*"),"REPOS","")</f>
        <v/>
      </c>
      <c r="Q16" s="38" t="str">
        <f>IF(COUNTIF(L24,"*WE*"),"REPOS","")</f>
        <v/>
      </c>
      <c r="R16" s="39"/>
      <c r="S16" s="140" t="str">
        <f>IF(COUNTIF(L24,"*WE*"),"WE","")</f>
        <v/>
      </c>
      <c r="T16" s="58" t="str">
        <f t="shared" ref="T16:T24" si="8">IF(COUNTIF(S16,"*WE*"),"WE","")</f>
        <v/>
      </c>
      <c r="U16" s="38" t="str">
        <f t="shared" ref="U16:U24" si="9">IF(COUNTIF(S16,"*WE*"),"REPOS","")</f>
        <v/>
      </c>
      <c r="V16" s="51"/>
      <c r="W16" s="38" t="str">
        <f>IF(COUNTIF(L20,"*WE*"),"REPOS","")</f>
        <v/>
      </c>
      <c r="X16" s="40" t="str">
        <f>IF(COUNTIF(L20,"*WE*"),"REPOS","")</f>
        <v/>
      </c>
      <c r="Y16" s="121"/>
      <c r="Z16" s="58" t="str">
        <f>IF(COUNTIF(L20,"*WE*"),"WE","")</f>
        <v/>
      </c>
      <c r="AA16" s="59" t="str">
        <f t="shared" ref="AA16:AA24" si="10">IF(COUNTIF(Z16,"*WE*"),"WE","")</f>
        <v/>
      </c>
      <c r="AB16" s="52" t="str">
        <f t="shared" si="4"/>
        <v/>
      </c>
      <c r="AC16" s="54"/>
      <c r="AD16" s="40" t="str">
        <f>IF(COUNTIF(L16,"*WE*"),"REPOS","")</f>
        <v/>
      </c>
      <c r="AE16" s="40" t="str">
        <f>IF(COUNTIF(L16,"*WE*"),"REPOS","")</f>
        <v/>
      </c>
      <c r="AF16" s="121"/>
      <c r="AG16" s="58" t="str">
        <f>IF(COUNTIF(L16,"*WE*"),"WE","")</f>
        <v/>
      </c>
      <c r="AH16" s="59" t="str">
        <f t="shared" ref="AH16:AH24" si="11">IF(COUNTIF(AG16,"*WE*"),"WE","")</f>
        <v/>
      </c>
      <c r="AI16" s="52" t="str">
        <f t="shared" si="5"/>
        <v/>
      </c>
      <c r="AJ16" s="41"/>
      <c r="AK16" s="40" t="str">
        <f>IF(COUNTIF(S16,"*WE*"),"REPOS","")</f>
        <v/>
      </c>
      <c r="AL16" s="40" t="str">
        <f>IF(COUNTIF(S16,"*WE*"),"REPOS","")</f>
        <v/>
      </c>
      <c r="AM16" s="40"/>
      <c r="AN16" s="58" t="str">
        <f>IF(COUNTIF(S16,"*WE*"),"WE","")</f>
        <v/>
      </c>
      <c r="AO16" s="65" t="str">
        <f t="shared" ref="AO16:AO24" si="12">IF(COUNTIF(AN16,"*WE*"),"WE","")</f>
        <v/>
      </c>
      <c r="AP16" s="10"/>
      <c r="AQ16" s="22"/>
      <c r="AV16" s="6" t="e">
        <f>DATE(C1,12,25)</f>
        <v>#REF!</v>
      </c>
      <c r="AX16" s="154"/>
    </row>
    <row r="17" spans="1:50" ht="18.75" hidden="1" customHeight="1" x14ac:dyDescent="0.15">
      <c r="A17" s="240"/>
      <c r="B17" s="183">
        <f t="shared" si="3"/>
        <v>0</v>
      </c>
      <c r="C17" s="175" t="e">
        <f t="shared" si="2"/>
        <v>#REF!</v>
      </c>
      <c r="D17" s="36"/>
      <c r="E17" s="131"/>
      <c r="F17" s="131"/>
      <c r="G17" s="37"/>
      <c r="H17" s="37"/>
      <c r="I17" s="37"/>
      <c r="J17" s="37"/>
      <c r="K17" s="75"/>
      <c r="L17" s="58"/>
      <c r="M17" s="58" t="str">
        <f t="shared" si="6"/>
        <v/>
      </c>
      <c r="N17" s="38" t="str">
        <f t="shared" si="7"/>
        <v/>
      </c>
      <c r="O17" s="38"/>
      <c r="P17" s="38"/>
      <c r="Q17" s="38"/>
      <c r="R17" s="39"/>
      <c r="S17" s="58"/>
      <c r="T17" s="58" t="str">
        <f t="shared" si="8"/>
        <v/>
      </c>
      <c r="U17" s="38" t="str">
        <f t="shared" si="9"/>
        <v/>
      </c>
      <c r="V17" s="39"/>
      <c r="W17" s="38"/>
      <c r="X17" s="40"/>
      <c r="Y17" s="121"/>
      <c r="Z17" s="58"/>
      <c r="AA17" s="59" t="str">
        <f t="shared" si="10"/>
        <v/>
      </c>
      <c r="AB17" s="52" t="str">
        <f t="shared" si="4"/>
        <v/>
      </c>
      <c r="AC17" s="41"/>
      <c r="AD17" s="40"/>
      <c r="AE17" s="40"/>
      <c r="AF17" s="121"/>
      <c r="AG17" s="58"/>
      <c r="AH17" s="59" t="str">
        <f t="shared" si="11"/>
        <v/>
      </c>
      <c r="AI17" s="52" t="str">
        <f t="shared" si="5"/>
        <v/>
      </c>
      <c r="AJ17" s="41"/>
      <c r="AK17" s="40"/>
      <c r="AL17" s="40"/>
      <c r="AM17" s="40"/>
      <c r="AN17" s="58"/>
      <c r="AO17" s="65" t="str">
        <f t="shared" si="12"/>
        <v/>
      </c>
      <c r="AP17" s="10"/>
      <c r="AQ17" s="22"/>
      <c r="AV17" s="5" t="e">
        <f>AV5+1</f>
        <v>#REF!</v>
      </c>
      <c r="AX17" s="154"/>
    </row>
    <row r="18" spans="1:50" ht="18.75" customHeight="1" thickBot="1" x14ac:dyDescent="0.2">
      <c r="A18" s="241" t="str">
        <f>Liste!A9</f>
        <v>FF</v>
      </c>
      <c r="B18" s="183">
        <f t="shared" si="3"/>
        <v>0</v>
      </c>
      <c r="C18" s="176" t="e">
        <f t="shared" si="2"/>
        <v>#REF!</v>
      </c>
      <c r="D18" s="36"/>
      <c r="E18" s="131"/>
      <c r="F18" s="131"/>
      <c r="G18" s="37"/>
      <c r="H18" s="37"/>
      <c r="I18" s="37"/>
      <c r="J18" s="37"/>
      <c r="K18" s="75"/>
      <c r="L18" s="140"/>
      <c r="M18" s="58" t="str">
        <f t="shared" si="6"/>
        <v/>
      </c>
      <c r="N18" s="38" t="str">
        <f t="shared" si="7"/>
        <v/>
      </c>
      <c r="O18" s="38"/>
      <c r="P18" s="38" t="str">
        <f>IF(COUNTIF(L14,"*WE*"),"REPOS","")</f>
        <v>REPOS</v>
      </c>
      <c r="Q18" s="38" t="str">
        <f>IF(COUNTIF(L14,"*WE*"),"REPOS","")</f>
        <v>REPOS</v>
      </c>
      <c r="R18" s="39"/>
      <c r="S18" s="140" t="str">
        <f>IF(COUNTIF(L14,"*WE*"),"WE","")</f>
        <v>WE</v>
      </c>
      <c r="T18" s="58" t="str">
        <f t="shared" si="8"/>
        <v>WE</v>
      </c>
      <c r="U18" s="38" t="str">
        <f t="shared" si="9"/>
        <v>REPOS</v>
      </c>
      <c r="V18" s="51"/>
      <c r="W18" s="38" t="str">
        <f>IF(COUNTIF(L22,"*WE*"),"REPOS","")</f>
        <v/>
      </c>
      <c r="X18" s="40" t="str">
        <f>IF(COUNTIF(L22,"*WE*"),"REPOS","")</f>
        <v/>
      </c>
      <c r="Y18" s="126"/>
      <c r="Z18" s="58" t="str">
        <f>IF(COUNTIF(L22,"*WE*"),"WE","")</f>
        <v/>
      </c>
      <c r="AA18" s="59" t="str">
        <f t="shared" si="10"/>
        <v/>
      </c>
      <c r="AB18" s="52" t="str">
        <f t="shared" si="4"/>
        <v/>
      </c>
      <c r="AC18" s="54"/>
      <c r="AD18" s="40" t="str">
        <f>IF(COUNTIF(L18,"*WE*"),"REPOS","")</f>
        <v/>
      </c>
      <c r="AE18" s="40" t="str">
        <f>IF(COUNTIF(L18,"*WE*"),"REPOS","")</f>
        <v/>
      </c>
      <c r="AF18" s="121"/>
      <c r="AG18" s="58" t="str">
        <f>IF(COUNTIF(L18,"*WE*"),"WE","")</f>
        <v/>
      </c>
      <c r="AH18" s="59" t="str">
        <f t="shared" si="11"/>
        <v/>
      </c>
      <c r="AI18" s="52" t="str">
        <f t="shared" si="5"/>
        <v/>
      </c>
      <c r="AJ18" s="41"/>
      <c r="AK18" s="40" t="str">
        <f>IF(COUNTIF(S18,"*WE*"),"REPOS","")</f>
        <v>REPOS</v>
      </c>
      <c r="AL18" s="40" t="str">
        <f>IF(COUNTIF(S18,"*WE*"),"REPOS","")</f>
        <v>REPOS</v>
      </c>
      <c r="AM18" s="40"/>
      <c r="AN18" s="58" t="str">
        <f>IF(COUNTIF(S18,"*WE*"),"WE","")</f>
        <v>WE</v>
      </c>
      <c r="AO18" s="65" t="str">
        <f t="shared" si="12"/>
        <v>WE</v>
      </c>
      <c r="AP18" s="10"/>
      <c r="AQ18" s="22"/>
      <c r="AV18" s="5" t="e">
        <f>AV5+39</f>
        <v>#REF!</v>
      </c>
      <c r="AX18" s="154"/>
    </row>
    <row r="19" spans="1:50" ht="18.75" hidden="1" customHeight="1" x14ac:dyDescent="0.15">
      <c r="A19" s="242"/>
      <c r="B19" s="183">
        <f t="shared" si="3"/>
        <v>0</v>
      </c>
      <c r="C19" s="175" t="e">
        <f t="shared" si="2"/>
        <v>#REF!</v>
      </c>
      <c r="D19" s="36"/>
      <c r="E19" s="131"/>
      <c r="F19" s="131"/>
      <c r="G19" s="37"/>
      <c r="H19" s="37"/>
      <c r="I19" s="37"/>
      <c r="J19" s="37"/>
      <c r="K19" s="75"/>
      <c r="L19" s="58"/>
      <c r="M19" s="58" t="str">
        <f t="shared" si="6"/>
        <v/>
      </c>
      <c r="N19" s="38" t="str">
        <f t="shared" si="7"/>
        <v/>
      </c>
      <c r="O19" s="38"/>
      <c r="P19" s="38"/>
      <c r="Q19" s="38"/>
      <c r="R19" s="39"/>
      <c r="S19" s="58"/>
      <c r="T19" s="58" t="str">
        <f t="shared" si="8"/>
        <v/>
      </c>
      <c r="U19" s="38" t="str">
        <f t="shared" si="9"/>
        <v/>
      </c>
      <c r="V19" s="39"/>
      <c r="W19" s="38"/>
      <c r="X19" s="40"/>
      <c r="Y19" s="121"/>
      <c r="Z19" s="58"/>
      <c r="AA19" s="59" t="str">
        <f t="shared" si="10"/>
        <v/>
      </c>
      <c r="AB19" s="52" t="str">
        <f t="shared" si="4"/>
        <v/>
      </c>
      <c r="AC19" s="41"/>
      <c r="AD19" s="40"/>
      <c r="AE19" s="40"/>
      <c r="AF19" s="121"/>
      <c r="AG19" s="58"/>
      <c r="AH19" s="59" t="str">
        <f t="shared" si="11"/>
        <v/>
      </c>
      <c r="AI19" s="52" t="str">
        <f t="shared" si="5"/>
        <v/>
      </c>
      <c r="AJ19" s="41"/>
      <c r="AK19" s="40"/>
      <c r="AL19" s="40"/>
      <c r="AM19" s="40"/>
      <c r="AN19" s="58"/>
      <c r="AO19" s="65" t="str">
        <f t="shared" si="12"/>
        <v/>
      </c>
      <c r="AP19" s="10"/>
      <c r="AQ19" s="22"/>
      <c r="AV19" s="5" t="e">
        <f>AV5+50</f>
        <v>#REF!</v>
      </c>
      <c r="AX19" s="154"/>
    </row>
    <row r="20" spans="1:50" ht="18.75" customHeight="1" thickBot="1" x14ac:dyDescent="0.2">
      <c r="A20" s="241" t="str">
        <f>Liste!A10</f>
        <v>GG</v>
      </c>
      <c r="B20" s="183">
        <f t="shared" si="3"/>
        <v>0</v>
      </c>
      <c r="C20" s="176" t="e">
        <f t="shared" si="2"/>
        <v>#REF!</v>
      </c>
      <c r="D20" s="36"/>
      <c r="E20" s="131"/>
      <c r="F20" s="131"/>
      <c r="G20" s="37"/>
      <c r="H20" s="37"/>
      <c r="I20" s="37"/>
      <c r="J20" s="37"/>
      <c r="K20" s="75"/>
      <c r="L20" s="58"/>
      <c r="M20" s="58" t="str">
        <f t="shared" si="6"/>
        <v/>
      </c>
      <c r="N20" s="38" t="str">
        <f t="shared" si="7"/>
        <v/>
      </c>
      <c r="O20" s="38"/>
      <c r="P20" s="38" t="str">
        <f>IF(COUNTIF(L16,"*WE*"),"REPOS","")</f>
        <v/>
      </c>
      <c r="Q20" s="38" t="str">
        <f>IF(COUNTIF(L16,"*WE*"),"REPOS","")</f>
        <v/>
      </c>
      <c r="R20" s="39"/>
      <c r="S20" s="140" t="str">
        <f>IF(COUNTIF(L16,"*WE*"),"WE","")</f>
        <v/>
      </c>
      <c r="T20" s="58" t="str">
        <f t="shared" si="8"/>
        <v/>
      </c>
      <c r="U20" s="38" t="str">
        <f t="shared" si="9"/>
        <v/>
      </c>
      <c r="V20" s="51"/>
      <c r="W20" s="52" t="str">
        <f>IF(COUNTIF(L24,"*WE*"),"REPOS","")</f>
        <v/>
      </c>
      <c r="X20" s="52" t="str">
        <f>IF(COUNTIF(L24,"*WE*"),"REPOS","")</f>
        <v/>
      </c>
      <c r="Y20" s="126"/>
      <c r="Z20" s="58" t="str">
        <f>IF(COUNTIF(L24,"*WE*"),"WE","")</f>
        <v/>
      </c>
      <c r="AA20" s="59" t="str">
        <f t="shared" si="10"/>
        <v/>
      </c>
      <c r="AB20" s="52" t="str">
        <f t="shared" si="4"/>
        <v/>
      </c>
      <c r="AC20" s="55"/>
      <c r="AD20" s="52" t="str">
        <f>IF(COUNTIF(L20,"*WE*"),"REPOS","")</f>
        <v/>
      </c>
      <c r="AE20" s="52" t="str">
        <f>IF(COUNTIF(L20,"*WE*"),"REPOS","")</f>
        <v/>
      </c>
      <c r="AF20" s="121"/>
      <c r="AG20" s="58" t="str">
        <f>IF(COUNTIF(L20,"*WE*"),"WE","")</f>
        <v/>
      </c>
      <c r="AH20" s="59" t="str">
        <f t="shared" si="11"/>
        <v/>
      </c>
      <c r="AI20" s="52" t="str">
        <f t="shared" si="5"/>
        <v/>
      </c>
      <c r="AJ20" s="41"/>
      <c r="AK20" s="40" t="str">
        <f>IF(COUNTIF(S20,"*WE*"),"REPOS","")</f>
        <v/>
      </c>
      <c r="AL20" s="40" t="str">
        <f>IF(COUNTIF(S20,"*WE*"),"REPOS","")</f>
        <v/>
      </c>
      <c r="AM20" s="40"/>
      <c r="AN20" s="58" t="str">
        <f>IF(COUNTIF(S20,"*WE*"),"WE","")</f>
        <v/>
      </c>
      <c r="AO20" s="65" t="str">
        <f t="shared" si="12"/>
        <v/>
      </c>
      <c r="AP20" s="10"/>
      <c r="AQ20" s="22"/>
      <c r="AX20" s="154"/>
    </row>
    <row r="21" spans="1:50" ht="18.75" hidden="1" customHeight="1" x14ac:dyDescent="0.15">
      <c r="A21" s="242"/>
      <c r="B21" s="183">
        <f t="shared" si="3"/>
        <v>0</v>
      </c>
      <c r="C21" s="178" t="e">
        <f t="shared" si="2"/>
        <v>#REF!</v>
      </c>
      <c r="D21" s="36"/>
      <c r="E21" s="131"/>
      <c r="F21" s="131"/>
      <c r="G21" s="37"/>
      <c r="H21" s="37"/>
      <c r="I21" s="37"/>
      <c r="J21" s="37"/>
      <c r="K21" s="75"/>
      <c r="L21" s="58"/>
      <c r="M21" s="58" t="str">
        <f t="shared" si="6"/>
        <v/>
      </c>
      <c r="N21" s="38" t="str">
        <f t="shared" si="7"/>
        <v/>
      </c>
      <c r="O21" s="38"/>
      <c r="P21" s="38"/>
      <c r="Q21" s="38"/>
      <c r="R21" s="39"/>
      <c r="S21" s="58"/>
      <c r="T21" s="58" t="str">
        <f t="shared" si="8"/>
        <v/>
      </c>
      <c r="U21" s="38" t="str">
        <f t="shared" si="9"/>
        <v/>
      </c>
      <c r="V21" s="39"/>
      <c r="W21" s="38"/>
      <c r="X21" s="40"/>
      <c r="Y21" s="121"/>
      <c r="Z21" s="58"/>
      <c r="AA21" s="59" t="str">
        <f t="shared" si="10"/>
        <v/>
      </c>
      <c r="AB21" s="52" t="str">
        <f t="shared" ref="AB21" si="13">IF(COUNTIF(L25,"*WE*"),"REPOS","")</f>
        <v/>
      </c>
      <c r="AC21" s="41"/>
      <c r="AD21" s="40"/>
      <c r="AE21" s="40"/>
      <c r="AF21" s="121"/>
      <c r="AG21" s="58"/>
      <c r="AH21" s="59" t="str">
        <f t="shared" si="11"/>
        <v/>
      </c>
      <c r="AI21" s="52" t="str">
        <f t="shared" ref="AI21:AI23" si="14">IF(COUNTIF(S25,"*WE*"),"REPOS","")</f>
        <v/>
      </c>
      <c r="AJ21" s="41"/>
      <c r="AK21" s="40"/>
      <c r="AL21" s="40"/>
      <c r="AM21" s="40"/>
      <c r="AN21" s="58"/>
      <c r="AO21" s="65" t="str">
        <f t="shared" si="12"/>
        <v/>
      </c>
      <c r="AP21" s="10"/>
      <c r="AQ21" s="22"/>
      <c r="AX21" s="154"/>
    </row>
    <row r="22" spans="1:50" ht="18.75" customHeight="1" thickBot="1" x14ac:dyDescent="0.2">
      <c r="A22" s="232" t="str">
        <f>Liste!A11</f>
        <v>HH</v>
      </c>
      <c r="B22" s="183">
        <f t="shared" si="3"/>
        <v>0</v>
      </c>
      <c r="C22" s="176" t="e">
        <f t="shared" si="2"/>
        <v>#REF!</v>
      </c>
      <c r="D22" s="36"/>
      <c r="E22" s="131"/>
      <c r="F22" s="131"/>
      <c r="G22" s="37"/>
      <c r="H22" s="37"/>
      <c r="I22" s="37"/>
      <c r="J22" s="37"/>
      <c r="K22" s="75"/>
      <c r="L22" s="58"/>
      <c r="M22" s="58" t="str">
        <f t="shared" si="6"/>
        <v/>
      </c>
      <c r="N22" s="38" t="str">
        <f t="shared" si="7"/>
        <v/>
      </c>
      <c r="O22" s="38"/>
      <c r="P22" s="38" t="str">
        <f>IF(COUNTIF(L18,"*WE*"),"REPOS","")</f>
        <v/>
      </c>
      <c r="Q22" s="38" t="str">
        <f>IF(COUNTIF(L18,"*WE*"),"REPOS","")</f>
        <v/>
      </c>
      <c r="R22" s="39"/>
      <c r="S22" s="140" t="str">
        <f>IF(COUNTIF(L18,"*WE*"),"WE","")</f>
        <v/>
      </c>
      <c r="T22" s="58" t="str">
        <f t="shared" si="8"/>
        <v/>
      </c>
      <c r="U22" s="38" t="str">
        <f t="shared" si="9"/>
        <v/>
      </c>
      <c r="V22" s="39"/>
      <c r="W22" s="38" t="str">
        <f>IF(COUNTIF(L14,"*WE*"),"REPOS","")</f>
        <v>REPOS</v>
      </c>
      <c r="X22" s="40" t="str">
        <f>IF(COUNTIF(L14,"*WE*"),"REPOS","")</f>
        <v>REPOS</v>
      </c>
      <c r="Y22" s="121"/>
      <c r="Z22" s="58" t="str">
        <f>IF(COUNTIF(L14,"*WE*"),"WE","")</f>
        <v>WE</v>
      </c>
      <c r="AA22" s="59" t="str">
        <f t="shared" si="10"/>
        <v>WE</v>
      </c>
      <c r="AB22" s="52" t="str">
        <f>IF(COUNTIF(Z22,"*WE*"),"REPOS","")</f>
        <v>REPOS</v>
      </c>
      <c r="AC22" s="54"/>
      <c r="AD22" s="40" t="str">
        <f>IF(COUNTIF(L22,"*WE*"),"REPOS","")</f>
        <v/>
      </c>
      <c r="AE22" s="40" t="str">
        <f>IF(COUNTIF(L22,"*WE*"),"REPOS","")</f>
        <v/>
      </c>
      <c r="AF22" s="121"/>
      <c r="AG22" s="58" t="str">
        <f>IF(COUNTIF(L22,"*WE*"),"WE","")</f>
        <v/>
      </c>
      <c r="AH22" s="59" t="str">
        <f t="shared" si="11"/>
        <v/>
      </c>
      <c r="AI22" s="52" t="str">
        <f>IF(COUNTIF(AG22,"*WE*"),"REPOS","")</f>
        <v/>
      </c>
      <c r="AJ22" s="41"/>
      <c r="AK22" s="40" t="str">
        <f>IF(COUNTIF(S22,"*WE*"),"REPOS","")</f>
        <v/>
      </c>
      <c r="AL22" s="40" t="str">
        <f>IF(COUNTIF(S22,"*WE*"),"REPOS","")</f>
        <v/>
      </c>
      <c r="AM22" s="40"/>
      <c r="AN22" s="58" t="str">
        <f>IF(COUNTIF(S22,"*WE*"),"WE","")</f>
        <v/>
      </c>
      <c r="AO22" s="65" t="str">
        <f t="shared" si="12"/>
        <v/>
      </c>
      <c r="AP22" s="10"/>
      <c r="AQ22" s="22"/>
      <c r="AX22" s="154"/>
    </row>
    <row r="23" spans="1:50" ht="18.75" hidden="1" customHeight="1" x14ac:dyDescent="0.15">
      <c r="A23" s="247"/>
      <c r="B23" s="183">
        <f t="shared" si="3"/>
        <v>0</v>
      </c>
      <c r="C23" s="175" t="e">
        <f t="shared" si="2"/>
        <v>#REF!</v>
      </c>
      <c r="D23" s="36"/>
      <c r="E23" s="131"/>
      <c r="F23" s="131"/>
      <c r="G23" s="37"/>
      <c r="H23" s="37"/>
      <c r="I23" s="37"/>
      <c r="J23" s="37"/>
      <c r="K23" s="75"/>
      <c r="L23" s="58"/>
      <c r="M23" s="58" t="str">
        <f t="shared" si="6"/>
        <v/>
      </c>
      <c r="N23" s="38" t="str">
        <f t="shared" si="7"/>
        <v/>
      </c>
      <c r="O23" s="38"/>
      <c r="P23" s="38"/>
      <c r="Q23" s="38"/>
      <c r="R23" s="39"/>
      <c r="S23" s="58"/>
      <c r="T23" s="58" t="str">
        <f t="shared" si="8"/>
        <v/>
      </c>
      <c r="U23" s="38" t="str">
        <f t="shared" si="9"/>
        <v/>
      </c>
      <c r="V23" s="39"/>
      <c r="W23" s="38"/>
      <c r="X23" s="40"/>
      <c r="Y23" s="121"/>
      <c r="Z23" s="58"/>
      <c r="AA23" s="59" t="str">
        <f t="shared" si="10"/>
        <v/>
      </c>
      <c r="AB23" s="52" t="str">
        <f t="shared" ref="AB23" si="15">IF(COUNTIF(L27,"*WE*"),"REPOS","")</f>
        <v/>
      </c>
      <c r="AC23" s="41"/>
      <c r="AD23" s="40"/>
      <c r="AE23" s="40"/>
      <c r="AF23" s="121"/>
      <c r="AG23" s="58"/>
      <c r="AH23" s="59" t="str">
        <f t="shared" si="11"/>
        <v/>
      </c>
      <c r="AI23" s="52" t="str">
        <f t="shared" si="14"/>
        <v/>
      </c>
      <c r="AJ23" s="41"/>
      <c r="AK23" s="40"/>
      <c r="AL23" s="40"/>
      <c r="AM23" s="40"/>
      <c r="AN23" s="58"/>
      <c r="AO23" s="65" t="str">
        <f t="shared" si="12"/>
        <v/>
      </c>
      <c r="AP23" s="10"/>
      <c r="AQ23" s="22"/>
    </row>
    <row r="24" spans="1:50" ht="18.75" customHeight="1" thickBot="1" x14ac:dyDescent="0.2">
      <c r="A24" s="232" t="str">
        <f>Liste!A12</f>
        <v>II</v>
      </c>
      <c r="B24" s="183">
        <f t="shared" si="3"/>
        <v>0</v>
      </c>
      <c r="C24" s="176" t="e">
        <f t="shared" si="2"/>
        <v>#REF!</v>
      </c>
      <c r="D24" s="36"/>
      <c r="E24" s="131"/>
      <c r="F24" s="131"/>
      <c r="G24" s="37"/>
      <c r="H24" s="37"/>
      <c r="I24" s="37"/>
      <c r="J24" s="37"/>
      <c r="K24" s="75"/>
      <c r="L24" s="58"/>
      <c r="M24" s="60" t="str">
        <f t="shared" si="6"/>
        <v/>
      </c>
      <c r="N24" s="38" t="str">
        <f t="shared" si="7"/>
        <v/>
      </c>
      <c r="O24" s="38"/>
      <c r="P24" s="38" t="str">
        <f>IF(COUNTIF(L20,"*WE*"),"REPOS","")</f>
        <v/>
      </c>
      <c r="Q24" s="38" t="str">
        <f>IF(COUNTIF(L20,"*WE*"),"REPOS","")</f>
        <v/>
      </c>
      <c r="R24" s="39"/>
      <c r="S24" s="141" t="str">
        <f>IF(COUNTIF(L20,"*WE*"),"WE","")</f>
        <v/>
      </c>
      <c r="T24" s="60" t="str">
        <f t="shared" si="8"/>
        <v/>
      </c>
      <c r="U24" s="44" t="str">
        <f t="shared" si="9"/>
        <v/>
      </c>
      <c r="V24" s="45"/>
      <c r="W24" s="44" t="str">
        <f>IF(COUNTIF(L16,"*WE*"),"REPOS","")</f>
        <v/>
      </c>
      <c r="X24" s="46" t="str">
        <f>IF(COUNTIF(L16,"*WE*"),"REPOS","")</f>
        <v/>
      </c>
      <c r="Y24" s="124"/>
      <c r="Z24" s="60" t="str">
        <f>IF(COUNTIF(L16,"*WE*"),"WE","")</f>
        <v/>
      </c>
      <c r="AA24" s="63" t="str">
        <f t="shared" si="10"/>
        <v/>
      </c>
      <c r="AB24" s="93" t="str">
        <f>IF(COUNTIF(Z24,"*WE*"),"REPOS","")</f>
        <v/>
      </c>
      <c r="AC24" s="47"/>
      <c r="AD24" s="46" t="str">
        <f>IF(COUNTIF(L24,"*WE*"),"REPOS","")</f>
        <v/>
      </c>
      <c r="AE24" s="46" t="str">
        <f>IF(COUNTIF(L24,"*WE*"),"REPOS","")</f>
        <v/>
      </c>
      <c r="AF24" s="124"/>
      <c r="AG24" s="60" t="str">
        <f>IF(COUNTIF(L24,"*WE*"),"WE","")</f>
        <v/>
      </c>
      <c r="AH24" s="63" t="str">
        <f t="shared" si="11"/>
        <v/>
      </c>
      <c r="AI24" s="93" t="str">
        <f>IF(COUNTIF(AG24,"*WE*"),"REPOS","")</f>
        <v/>
      </c>
      <c r="AJ24" s="47"/>
      <c r="AK24" s="46" t="str">
        <f>IF(COUNTIF(S24,"*WE*"),"REPOS","")</f>
        <v/>
      </c>
      <c r="AL24" s="46" t="str">
        <f>IF(COUNTIF(S24,"*WE*"),"REPOS","")</f>
        <v/>
      </c>
      <c r="AM24" s="46"/>
      <c r="AN24" s="60" t="str">
        <f>IF(COUNTIF(S24,"*WE*"),"WE","")</f>
        <v/>
      </c>
      <c r="AO24" s="66" t="str">
        <f t="shared" si="12"/>
        <v/>
      </c>
      <c r="AP24" s="10"/>
      <c r="AQ24" s="22"/>
    </row>
    <row r="25" spans="1:50" ht="18.75" hidden="1" customHeight="1" x14ac:dyDescent="0.15">
      <c r="A25" s="233"/>
      <c r="B25" s="183">
        <f t="shared" si="3"/>
        <v>0</v>
      </c>
      <c r="C25" s="177" t="e">
        <f t="shared" si="2"/>
        <v>#REF!</v>
      </c>
      <c r="D25" s="42"/>
      <c r="E25" s="132"/>
      <c r="F25" s="132"/>
      <c r="G25" s="43"/>
      <c r="H25" s="43"/>
      <c r="I25" s="43"/>
      <c r="J25" s="43"/>
      <c r="K25" s="137"/>
      <c r="L25" s="135"/>
      <c r="M25" s="135"/>
      <c r="N25" s="43"/>
      <c r="O25" s="43"/>
      <c r="P25" s="43"/>
      <c r="Q25" s="43"/>
      <c r="R25" s="137"/>
      <c r="S25" s="95"/>
      <c r="T25" s="95"/>
      <c r="U25" s="103"/>
      <c r="V25" s="104"/>
      <c r="W25" s="103"/>
      <c r="X25" s="96"/>
      <c r="Y25" s="120"/>
      <c r="Z25" s="95"/>
      <c r="AA25" s="97"/>
      <c r="AB25" s="72"/>
      <c r="AC25" s="98"/>
      <c r="AD25" s="96"/>
      <c r="AE25" s="96"/>
      <c r="AF25" s="120"/>
      <c r="AG25" s="95"/>
      <c r="AH25" s="97"/>
      <c r="AI25" s="72"/>
      <c r="AJ25" s="98"/>
      <c r="AK25" s="96"/>
      <c r="AL25" s="96"/>
      <c r="AM25" s="96"/>
      <c r="AN25" s="95"/>
      <c r="AO25" s="99"/>
      <c r="AP25" s="10"/>
      <c r="AQ25" s="22"/>
    </row>
    <row r="26" spans="1:50" ht="18.75" customHeight="1" thickBot="1" x14ac:dyDescent="0.2">
      <c r="A26" s="234" t="str">
        <f>Liste!A13</f>
        <v>JJ</v>
      </c>
      <c r="B26" s="183">
        <f t="shared" si="3"/>
        <v>0</v>
      </c>
      <c r="C26" s="179" t="e">
        <f t="shared" si="2"/>
        <v>#REF!</v>
      </c>
      <c r="D26" s="29"/>
      <c r="E26" s="130"/>
      <c r="F26" s="130"/>
      <c r="G26" s="31"/>
      <c r="H26" s="31"/>
      <c r="I26" s="31"/>
      <c r="J26" s="31"/>
      <c r="K26" s="74"/>
      <c r="L26" s="133"/>
      <c r="M26" s="133"/>
      <c r="N26" s="31"/>
      <c r="O26" s="31"/>
      <c r="P26" s="31"/>
      <c r="Q26" s="31"/>
      <c r="R26" s="74"/>
      <c r="S26" s="61"/>
      <c r="T26" s="61"/>
      <c r="U26" s="32"/>
      <c r="V26" s="33"/>
      <c r="W26" s="32"/>
      <c r="X26" s="49"/>
      <c r="Y26" s="123"/>
      <c r="Z26" s="61"/>
      <c r="AA26" s="62"/>
      <c r="AB26" s="92"/>
      <c r="AC26" s="50"/>
      <c r="AD26" s="49"/>
      <c r="AE26" s="49"/>
      <c r="AF26" s="123"/>
      <c r="AG26" s="61"/>
      <c r="AH26" s="62"/>
      <c r="AI26" s="92"/>
      <c r="AJ26" s="50"/>
      <c r="AK26" s="49"/>
      <c r="AL26" s="49"/>
      <c r="AM26" s="49"/>
      <c r="AN26" s="61"/>
      <c r="AO26" s="67"/>
      <c r="AP26" s="10"/>
      <c r="AQ26" s="22"/>
    </row>
    <row r="27" spans="1:50" ht="18.75" hidden="1" customHeight="1" x14ac:dyDescent="0.15">
      <c r="A27" s="235"/>
      <c r="B27" s="183">
        <f t="shared" si="3"/>
        <v>0</v>
      </c>
      <c r="C27" s="180" t="e">
        <f t="shared" si="2"/>
        <v>#REF!</v>
      </c>
      <c r="D27" s="28"/>
      <c r="E27" s="131"/>
      <c r="F27" s="131"/>
      <c r="G27" s="37"/>
      <c r="H27" s="37"/>
      <c r="I27" s="37"/>
      <c r="J27" s="37"/>
      <c r="K27" s="75"/>
      <c r="L27" s="134"/>
      <c r="M27" s="134"/>
      <c r="N27" s="37"/>
      <c r="O27" s="37"/>
      <c r="P27" s="37"/>
      <c r="Q27" s="37"/>
      <c r="R27" s="75"/>
      <c r="S27" s="58"/>
      <c r="T27" s="58"/>
      <c r="U27" s="38"/>
      <c r="V27" s="39"/>
      <c r="W27" s="38"/>
      <c r="X27" s="40"/>
      <c r="Y27" s="121"/>
      <c r="Z27" s="58"/>
      <c r="AA27" s="59"/>
      <c r="AB27" s="52"/>
      <c r="AC27" s="41"/>
      <c r="AD27" s="40"/>
      <c r="AE27" s="40"/>
      <c r="AF27" s="121"/>
      <c r="AG27" s="58"/>
      <c r="AH27" s="59"/>
      <c r="AI27" s="52"/>
      <c r="AJ27" s="41"/>
      <c r="AK27" s="40"/>
      <c r="AL27" s="40"/>
      <c r="AM27" s="40"/>
      <c r="AN27" s="58"/>
      <c r="AO27" s="65"/>
      <c r="AP27" s="10"/>
      <c r="AQ27" s="22"/>
    </row>
    <row r="28" spans="1:50" ht="18.75" customHeight="1" thickBot="1" x14ac:dyDescent="0.2">
      <c r="A28" s="236" t="str">
        <f>Liste!A14</f>
        <v>KK</v>
      </c>
      <c r="B28" s="183">
        <f t="shared" si="3"/>
        <v>0</v>
      </c>
      <c r="C28" s="174" t="e">
        <f t="shared" si="2"/>
        <v>#REF!</v>
      </c>
      <c r="D28" s="30"/>
      <c r="E28" s="131"/>
      <c r="F28" s="131"/>
      <c r="G28" s="37"/>
      <c r="H28" s="37"/>
      <c r="I28" s="37"/>
      <c r="J28" s="37"/>
      <c r="K28" s="75"/>
      <c r="L28" s="134"/>
      <c r="M28" s="134"/>
      <c r="N28" s="37"/>
      <c r="O28" s="37"/>
      <c r="P28" s="37"/>
      <c r="Q28" s="37"/>
      <c r="R28" s="75"/>
      <c r="S28" s="58"/>
      <c r="T28" s="58"/>
      <c r="U28" s="38"/>
      <c r="V28" s="39"/>
      <c r="W28" s="38"/>
      <c r="X28" s="40"/>
      <c r="Y28" s="121"/>
      <c r="Z28" s="58"/>
      <c r="AA28" s="59"/>
      <c r="AB28" s="52"/>
      <c r="AC28" s="41"/>
      <c r="AD28" s="40"/>
      <c r="AE28" s="40"/>
      <c r="AF28" s="121"/>
      <c r="AG28" s="58"/>
      <c r="AH28" s="59"/>
      <c r="AI28" s="52"/>
      <c r="AJ28" s="41"/>
      <c r="AK28" s="40"/>
      <c r="AL28" s="40"/>
      <c r="AM28" s="40"/>
      <c r="AN28" s="58"/>
      <c r="AO28" s="65"/>
      <c r="AP28" s="10"/>
      <c r="AQ28" s="22"/>
    </row>
    <row r="29" spans="1:50" ht="18.75" hidden="1" customHeight="1" x14ac:dyDescent="0.15">
      <c r="A29" s="237"/>
      <c r="B29" s="183">
        <f t="shared" si="3"/>
        <v>0</v>
      </c>
      <c r="C29" s="175" t="e">
        <f t="shared" si="2"/>
        <v>#REF!</v>
      </c>
      <c r="D29" s="36"/>
      <c r="E29" s="131"/>
      <c r="F29" s="131"/>
      <c r="G29" s="37"/>
      <c r="H29" s="37"/>
      <c r="I29" s="37"/>
      <c r="J29" s="37"/>
      <c r="K29" s="75"/>
      <c r="L29" s="134"/>
      <c r="M29" s="134"/>
      <c r="N29" s="37"/>
      <c r="O29" s="37"/>
      <c r="P29" s="37"/>
      <c r="Q29" s="37"/>
      <c r="R29" s="75"/>
      <c r="S29" s="58"/>
      <c r="T29" s="58"/>
      <c r="U29" s="38"/>
      <c r="V29" s="39"/>
      <c r="W29" s="38"/>
      <c r="X29" s="40"/>
      <c r="Y29" s="121"/>
      <c r="Z29" s="58"/>
      <c r="AA29" s="59"/>
      <c r="AB29" s="52"/>
      <c r="AC29" s="41"/>
      <c r="AD29" s="40"/>
      <c r="AE29" s="40"/>
      <c r="AF29" s="121"/>
      <c r="AG29" s="58"/>
      <c r="AH29" s="59"/>
      <c r="AI29" s="52"/>
      <c r="AJ29" s="41"/>
      <c r="AK29" s="40"/>
      <c r="AL29" s="40"/>
      <c r="AM29" s="40"/>
      <c r="AN29" s="58"/>
      <c r="AO29" s="65"/>
      <c r="AP29" s="10"/>
      <c r="AQ29" s="22"/>
    </row>
    <row r="30" spans="1:50" ht="18.75" customHeight="1" thickBot="1" x14ac:dyDescent="0.2">
      <c r="A30" s="237" t="str">
        <f>Liste!A15</f>
        <v>LL</v>
      </c>
      <c r="B30" s="183">
        <f t="shared" si="3"/>
        <v>0</v>
      </c>
      <c r="C30" s="176" t="e">
        <f t="shared" si="2"/>
        <v>#REF!</v>
      </c>
      <c r="D30" s="36"/>
      <c r="E30" s="131"/>
      <c r="F30" s="131"/>
      <c r="G30" s="37"/>
      <c r="H30" s="37"/>
      <c r="I30" s="37"/>
      <c r="J30" s="37"/>
      <c r="K30" s="75"/>
      <c r="L30" s="134"/>
      <c r="M30" s="134"/>
      <c r="N30" s="37"/>
      <c r="O30" s="37"/>
      <c r="P30" s="37"/>
      <c r="Q30" s="37"/>
      <c r="R30" s="75"/>
      <c r="S30" s="60"/>
      <c r="T30" s="60"/>
      <c r="U30" s="44"/>
      <c r="V30" s="45"/>
      <c r="W30" s="44"/>
      <c r="X30" s="46"/>
      <c r="Y30" s="124"/>
      <c r="Z30" s="60"/>
      <c r="AA30" s="63"/>
      <c r="AB30" s="93"/>
      <c r="AC30" s="47"/>
      <c r="AD30" s="46"/>
      <c r="AE30" s="46"/>
      <c r="AF30" s="124"/>
      <c r="AG30" s="60"/>
      <c r="AH30" s="63"/>
      <c r="AI30" s="93"/>
      <c r="AJ30" s="47"/>
      <c r="AK30" s="46"/>
      <c r="AL30" s="46"/>
      <c r="AM30" s="46"/>
      <c r="AN30" s="60"/>
      <c r="AO30" s="66"/>
      <c r="AP30" s="10"/>
      <c r="AQ30" s="22"/>
    </row>
    <row r="31" spans="1:50" ht="18.75" hidden="1" customHeight="1" thickBot="1" x14ac:dyDescent="0.2">
      <c r="A31" s="248"/>
      <c r="B31" s="183">
        <f t="shared" si="3"/>
        <v>0</v>
      </c>
      <c r="C31" s="177" t="e">
        <f t="shared" si="2"/>
        <v>#REF!</v>
      </c>
      <c r="D31" s="42"/>
      <c r="E31" s="132"/>
      <c r="F31" s="132"/>
      <c r="G31" s="43"/>
      <c r="H31" s="43"/>
      <c r="I31" s="43"/>
      <c r="J31" s="43"/>
      <c r="K31" s="137"/>
      <c r="L31" s="135"/>
      <c r="M31" s="135"/>
      <c r="N31" s="43"/>
      <c r="O31" s="43"/>
      <c r="P31" s="43"/>
      <c r="Q31" s="43"/>
      <c r="R31" s="137"/>
      <c r="S31" s="84"/>
      <c r="T31" s="84"/>
      <c r="U31" s="85"/>
      <c r="V31" s="86"/>
      <c r="W31" s="85"/>
      <c r="X31" s="87"/>
      <c r="Y31" s="125"/>
      <c r="Z31" s="84"/>
      <c r="AA31" s="88"/>
      <c r="AB31" s="72"/>
      <c r="AC31" s="89"/>
      <c r="AD31" s="87"/>
      <c r="AE31" s="87"/>
      <c r="AF31" s="125"/>
      <c r="AG31" s="84"/>
      <c r="AH31" s="88"/>
      <c r="AI31" s="90"/>
      <c r="AJ31" s="89"/>
      <c r="AK31" s="87"/>
      <c r="AL31" s="87"/>
      <c r="AM31" s="87"/>
      <c r="AN31" s="84"/>
      <c r="AO31" s="91"/>
      <c r="AP31" s="10"/>
      <c r="AQ31" s="22"/>
    </row>
    <row r="32" spans="1:50" ht="18.75" customHeight="1" thickBot="1" x14ac:dyDescent="0.2">
      <c r="A32" s="249" t="str">
        <f>Liste!A16</f>
        <v>MM</v>
      </c>
      <c r="B32" s="183">
        <f t="shared" si="3"/>
        <v>0</v>
      </c>
      <c r="C32" s="174" t="e">
        <f t="shared" si="2"/>
        <v>#REF!</v>
      </c>
      <c r="D32" s="30"/>
      <c r="E32" s="130"/>
      <c r="F32" s="130"/>
      <c r="G32" s="31"/>
      <c r="H32" s="31"/>
      <c r="I32" s="31"/>
      <c r="J32" s="31"/>
      <c r="K32" s="74"/>
      <c r="L32" s="133"/>
      <c r="M32" s="133"/>
      <c r="N32" s="31"/>
      <c r="O32" s="31"/>
      <c r="P32" s="31"/>
      <c r="Q32" s="31"/>
      <c r="R32" s="74"/>
      <c r="S32" s="61"/>
      <c r="T32" s="61"/>
      <c r="U32" s="32"/>
      <c r="V32" s="33"/>
      <c r="W32" s="32"/>
      <c r="X32" s="49"/>
      <c r="Y32" s="123"/>
      <c r="Z32" s="61"/>
      <c r="AA32" s="62"/>
      <c r="AB32" s="92"/>
      <c r="AC32" s="50"/>
      <c r="AD32" s="49"/>
      <c r="AE32" s="49"/>
      <c r="AF32" s="123"/>
      <c r="AG32" s="61"/>
      <c r="AH32" s="62"/>
      <c r="AI32" s="52"/>
      <c r="AJ32" s="50"/>
      <c r="AK32" s="49"/>
      <c r="AL32" s="49"/>
      <c r="AM32" s="49"/>
      <c r="AN32" s="61"/>
      <c r="AO32" s="67"/>
      <c r="AP32" s="10"/>
      <c r="AQ32" s="22"/>
    </row>
    <row r="33" spans="1:43" ht="18.75" hidden="1" customHeight="1" x14ac:dyDescent="0.15">
      <c r="A33" s="250"/>
      <c r="B33" s="183">
        <f t="shared" si="3"/>
        <v>0</v>
      </c>
      <c r="C33" s="175" t="e">
        <f t="shared" si="2"/>
        <v>#REF!</v>
      </c>
      <c r="D33" s="36"/>
      <c r="E33" s="131"/>
      <c r="F33" s="131"/>
      <c r="G33" s="37"/>
      <c r="H33" s="37"/>
      <c r="I33" s="37"/>
      <c r="J33" s="37"/>
      <c r="K33" s="75"/>
      <c r="L33" s="134"/>
      <c r="M33" s="134"/>
      <c r="N33" s="37"/>
      <c r="O33" s="37"/>
      <c r="P33" s="37"/>
      <c r="Q33" s="37"/>
      <c r="R33" s="75"/>
      <c r="S33" s="58"/>
      <c r="T33" s="58"/>
      <c r="U33" s="38"/>
      <c r="V33" s="39"/>
      <c r="W33" s="38"/>
      <c r="X33" s="40"/>
      <c r="Y33" s="121"/>
      <c r="Z33" s="58"/>
      <c r="AA33" s="59"/>
      <c r="AB33" s="52"/>
      <c r="AC33" s="41"/>
      <c r="AD33" s="40"/>
      <c r="AE33" s="40"/>
      <c r="AF33" s="121"/>
      <c r="AG33" s="58"/>
      <c r="AH33" s="59"/>
      <c r="AI33" s="52"/>
      <c r="AJ33" s="41"/>
      <c r="AK33" s="40"/>
      <c r="AL33" s="40"/>
      <c r="AM33" s="40"/>
      <c r="AN33" s="58"/>
      <c r="AO33" s="65"/>
      <c r="AP33" s="10"/>
      <c r="AQ33" s="22"/>
    </row>
    <row r="34" spans="1:43" ht="18.75" customHeight="1" thickBot="1" x14ac:dyDescent="0.2">
      <c r="A34" s="251" t="str">
        <f>Liste!A17</f>
        <v>NN</v>
      </c>
      <c r="B34" s="184">
        <f t="shared" si="3"/>
        <v>0</v>
      </c>
      <c r="C34" s="176" t="e">
        <f t="shared" si="2"/>
        <v>#REF!</v>
      </c>
      <c r="D34" s="36"/>
      <c r="E34" s="131"/>
      <c r="F34" s="131"/>
      <c r="G34" s="37"/>
      <c r="H34" s="37"/>
      <c r="I34" s="37"/>
      <c r="J34" s="37"/>
      <c r="K34" s="75"/>
      <c r="L34" s="135"/>
      <c r="M34" s="135"/>
      <c r="N34" s="43"/>
      <c r="O34" s="43"/>
      <c r="P34" s="43"/>
      <c r="Q34" s="43"/>
      <c r="R34" s="137"/>
      <c r="S34" s="60"/>
      <c r="T34" s="60"/>
      <c r="U34" s="44"/>
      <c r="V34" s="45"/>
      <c r="W34" s="44"/>
      <c r="X34" s="46"/>
      <c r="Y34" s="124"/>
      <c r="Z34" s="60"/>
      <c r="AA34" s="63"/>
      <c r="AB34" s="93"/>
      <c r="AC34" s="47"/>
      <c r="AD34" s="46"/>
      <c r="AE34" s="46"/>
      <c r="AF34" s="124"/>
      <c r="AG34" s="60"/>
      <c r="AH34" s="63"/>
      <c r="AI34" s="93"/>
      <c r="AJ34" s="47"/>
      <c r="AK34" s="46"/>
      <c r="AL34" s="46"/>
      <c r="AM34" s="46"/>
      <c r="AN34" s="60"/>
      <c r="AO34" s="66"/>
      <c r="AP34" s="10"/>
      <c r="AQ34" s="22"/>
    </row>
    <row r="35" spans="1:43" ht="18.75" hidden="1" customHeight="1" thickBot="1" x14ac:dyDescent="0.2">
      <c r="A35" s="252"/>
      <c r="B35" s="181"/>
      <c r="C35" s="105" t="e">
        <f t="shared" si="2"/>
        <v>#REF!</v>
      </c>
      <c r="D35" s="106"/>
      <c r="E35" s="106"/>
      <c r="F35" s="106"/>
      <c r="G35" s="106"/>
      <c r="H35" s="106"/>
      <c r="I35" s="106"/>
      <c r="J35" s="106"/>
      <c r="K35" s="106"/>
      <c r="L35" s="142"/>
      <c r="M35" s="142"/>
      <c r="N35" s="142"/>
      <c r="O35" s="142"/>
      <c r="P35" s="142"/>
      <c r="Q35" s="142"/>
      <c r="R35" s="142"/>
      <c r="S35" s="138"/>
      <c r="T35" s="138"/>
      <c r="U35" s="143"/>
      <c r="V35" s="143"/>
      <c r="W35" s="143"/>
      <c r="X35" s="143"/>
      <c r="Y35" s="143"/>
      <c r="Z35" s="138"/>
      <c r="AA35" s="144"/>
      <c r="AB35" s="70"/>
      <c r="AC35" s="145"/>
      <c r="AD35" s="143"/>
      <c r="AE35" s="143"/>
      <c r="AF35" s="143"/>
      <c r="AG35" s="138"/>
      <c r="AH35" s="144"/>
      <c r="AI35" s="70"/>
      <c r="AJ35" s="146"/>
      <c r="AK35" s="146"/>
      <c r="AL35" s="146"/>
      <c r="AM35" s="146"/>
      <c r="AN35" s="147"/>
      <c r="AO35" s="148"/>
    </row>
    <row r="36" spans="1:43" ht="11.25" thickBot="1" x14ac:dyDescent="0.2">
      <c r="A36" s="107"/>
      <c r="B36" s="107"/>
      <c r="C36" s="107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8"/>
      <c r="AK36" s="108"/>
      <c r="AL36" s="108"/>
      <c r="AM36" s="108"/>
      <c r="AN36" s="108"/>
      <c r="AO36" s="108"/>
    </row>
    <row r="37" spans="1:43" ht="17.25" customHeight="1" x14ac:dyDescent="0.15">
      <c r="A37" s="222" t="s">
        <v>12</v>
      </c>
      <c r="B37" s="223"/>
      <c r="C37" s="17"/>
      <c r="D37" s="17"/>
      <c r="E37" s="17"/>
      <c r="F37" s="17"/>
      <c r="G37" s="17"/>
      <c r="H37" s="17"/>
      <c r="I37" s="17"/>
      <c r="J37" s="17"/>
      <c r="K37" s="17"/>
      <c r="L37" s="255"/>
      <c r="M37" s="256"/>
      <c r="N37" s="256"/>
      <c r="O37" s="256"/>
      <c r="P37" s="256"/>
      <c r="Q37" s="256"/>
      <c r="R37" s="256"/>
      <c r="S37" s="256"/>
      <c r="T37" s="256"/>
      <c r="U37" s="256"/>
      <c r="V37" s="256"/>
      <c r="W37" s="256"/>
      <c r="X37" s="256"/>
      <c r="Y37" s="256"/>
      <c r="Z37" s="256"/>
      <c r="AA37" s="256"/>
      <c r="AB37" s="256"/>
      <c r="AC37" s="256"/>
      <c r="AD37" s="256"/>
      <c r="AE37" s="256"/>
      <c r="AF37" s="256"/>
      <c r="AG37" s="256"/>
      <c r="AH37" s="256"/>
      <c r="AI37" s="256"/>
      <c r="AJ37" s="256"/>
      <c r="AK37" s="256"/>
      <c r="AL37" s="256"/>
      <c r="AM37" s="256"/>
      <c r="AN37" s="256"/>
      <c r="AO37" s="257"/>
    </row>
    <row r="38" spans="1:43" ht="17.25" customHeight="1" x14ac:dyDescent="0.15">
      <c r="A38" s="224"/>
      <c r="B38" s="225"/>
      <c r="C38" s="166"/>
      <c r="D38" s="166"/>
      <c r="E38" s="166"/>
      <c r="F38" s="166"/>
      <c r="G38" s="166"/>
      <c r="H38" s="166"/>
      <c r="I38" s="166"/>
      <c r="J38" s="166"/>
      <c r="K38" s="166"/>
      <c r="L38" s="219"/>
      <c r="M38" s="220"/>
      <c r="N38" s="220"/>
      <c r="O38" s="220"/>
      <c r="P38" s="220"/>
      <c r="Q38" s="220"/>
      <c r="R38" s="220"/>
      <c r="S38" s="220"/>
      <c r="T38" s="220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  <c r="AG38" s="220"/>
      <c r="AH38" s="220"/>
      <c r="AI38" s="220"/>
      <c r="AJ38" s="220"/>
      <c r="AK38" s="220"/>
      <c r="AL38" s="220"/>
      <c r="AM38" s="220"/>
      <c r="AN38" s="220"/>
      <c r="AO38" s="221"/>
    </row>
    <row r="39" spans="1:43" ht="17.25" customHeight="1" x14ac:dyDescent="0.15">
      <c r="A39" s="226"/>
      <c r="B39" s="225"/>
      <c r="C39" s="18"/>
      <c r="D39" s="18"/>
      <c r="E39" s="18"/>
      <c r="F39" s="18"/>
      <c r="G39" s="18"/>
      <c r="H39" s="18"/>
      <c r="I39" s="18"/>
      <c r="J39" s="18"/>
      <c r="K39" s="18"/>
      <c r="L39" s="219"/>
      <c r="M39" s="220"/>
      <c r="N39" s="220"/>
      <c r="O39" s="220"/>
      <c r="P39" s="220"/>
      <c r="Q39" s="220"/>
      <c r="R39" s="220"/>
      <c r="S39" s="220"/>
      <c r="T39" s="220"/>
      <c r="U39" s="220"/>
      <c r="V39" s="220"/>
      <c r="W39" s="220"/>
      <c r="X39" s="220"/>
      <c r="Y39" s="220"/>
      <c r="Z39" s="220"/>
      <c r="AA39" s="220"/>
      <c r="AB39" s="220"/>
      <c r="AC39" s="220"/>
      <c r="AD39" s="220"/>
      <c r="AE39" s="220"/>
      <c r="AF39" s="220"/>
      <c r="AG39" s="220"/>
      <c r="AH39" s="220"/>
      <c r="AI39" s="220"/>
      <c r="AJ39" s="220"/>
      <c r="AK39" s="220"/>
      <c r="AL39" s="220"/>
      <c r="AM39" s="220"/>
      <c r="AN39" s="220"/>
      <c r="AO39" s="221"/>
    </row>
    <row r="40" spans="1:43" ht="17.25" customHeight="1" x14ac:dyDescent="0.15">
      <c r="A40" s="226"/>
      <c r="B40" s="225"/>
      <c r="C40" s="18"/>
      <c r="D40" s="18"/>
      <c r="E40" s="18"/>
      <c r="F40" s="18"/>
      <c r="G40" s="18"/>
      <c r="H40" s="18"/>
      <c r="I40" s="18"/>
      <c r="J40" s="18"/>
      <c r="K40" s="18"/>
      <c r="L40" s="219"/>
      <c r="M40" s="220"/>
      <c r="N40" s="220"/>
      <c r="O40" s="220"/>
      <c r="P40" s="220"/>
      <c r="Q40" s="220"/>
      <c r="R40" s="220"/>
      <c r="S40" s="220"/>
      <c r="T40" s="220"/>
      <c r="U40" s="220"/>
      <c r="V40" s="220"/>
      <c r="W40" s="220"/>
      <c r="X40" s="220"/>
      <c r="Y40" s="220"/>
      <c r="Z40" s="220"/>
      <c r="AA40" s="220"/>
      <c r="AB40" s="220"/>
      <c r="AC40" s="220"/>
      <c r="AD40" s="220"/>
      <c r="AE40" s="220"/>
      <c r="AF40" s="220"/>
      <c r="AG40" s="220"/>
      <c r="AH40" s="220"/>
      <c r="AI40" s="220"/>
      <c r="AJ40" s="220"/>
      <c r="AK40" s="220"/>
      <c r="AL40" s="220"/>
      <c r="AM40" s="220"/>
      <c r="AN40" s="220"/>
      <c r="AO40" s="221"/>
    </row>
    <row r="41" spans="1:43" ht="17.25" customHeight="1" thickBot="1" x14ac:dyDescent="0.2">
      <c r="A41" s="227"/>
      <c r="B41" s="228"/>
      <c r="C41" s="19"/>
      <c r="D41" s="19"/>
      <c r="E41" s="19"/>
      <c r="F41" s="19"/>
      <c r="G41" s="19"/>
      <c r="H41" s="19"/>
      <c r="I41" s="19"/>
      <c r="J41" s="19"/>
      <c r="K41" s="19"/>
      <c r="L41" s="258"/>
      <c r="M41" s="259"/>
      <c r="N41" s="259"/>
      <c r="O41" s="259"/>
      <c r="P41" s="259"/>
      <c r="Q41" s="259"/>
      <c r="R41" s="259"/>
      <c r="S41" s="259"/>
      <c r="T41" s="259"/>
      <c r="U41" s="259"/>
      <c r="V41" s="259"/>
      <c r="W41" s="259"/>
      <c r="X41" s="259"/>
      <c r="Y41" s="259"/>
      <c r="Z41" s="259"/>
      <c r="AA41" s="259"/>
      <c r="AB41" s="259"/>
      <c r="AC41" s="259"/>
      <c r="AD41" s="259"/>
      <c r="AE41" s="259"/>
      <c r="AF41" s="259"/>
      <c r="AG41" s="259"/>
      <c r="AH41" s="259"/>
      <c r="AI41" s="259"/>
      <c r="AJ41" s="259"/>
      <c r="AK41" s="259"/>
      <c r="AL41" s="259"/>
      <c r="AM41" s="259"/>
      <c r="AN41" s="259"/>
      <c r="AO41" s="260"/>
    </row>
    <row r="42" spans="1:43" x14ac:dyDescent="0.1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</row>
    <row r="43" spans="1:43" x14ac:dyDescent="0.15">
      <c r="A43" s="253"/>
      <c r="B43" s="118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</row>
    <row r="44" spans="1:43" hidden="1" x14ac:dyDescent="0.15">
      <c r="A44" s="254"/>
      <c r="B44" s="119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>
        <f>WEEKDAY(DATE(A1,12,25),2)</f>
        <v>5</v>
      </c>
      <c r="Y44" s="16"/>
      <c r="Z44" s="16"/>
      <c r="AA44" s="16"/>
    </row>
    <row r="45" spans="1:43" x14ac:dyDescent="0.15">
      <c r="A45" s="253"/>
      <c r="B45" s="118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</row>
    <row r="46" spans="1:43" x14ac:dyDescent="0.15">
      <c r="A46" s="254"/>
      <c r="B46" s="119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</row>
    <row r="47" spans="1:43" x14ac:dyDescent="0.15">
      <c r="A47" s="253"/>
      <c r="B47" s="118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</row>
    <row r="48" spans="1:43" x14ac:dyDescent="0.15">
      <c r="A48" s="254"/>
      <c r="B48" s="119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x14ac:dyDescent="0.15">
      <c r="A49" s="253"/>
      <c r="B49" s="118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</row>
    <row r="50" spans="1:27" x14ac:dyDescent="0.15">
      <c r="A50" s="253"/>
      <c r="B50" s="118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</row>
    <row r="51" spans="1:27" ht="12.75" x14ac:dyDescent="0.2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53"/>
      <c r="AA51" s="16"/>
    </row>
  </sheetData>
  <sheetProtection formatCells="0"/>
  <mergeCells count="26">
    <mergeCell ref="L37:AO37"/>
    <mergeCell ref="L39:AO39"/>
    <mergeCell ref="L40:AO40"/>
    <mergeCell ref="L41:AO41"/>
    <mergeCell ref="A32:A33"/>
    <mergeCell ref="A34:A35"/>
    <mergeCell ref="A49:A50"/>
    <mergeCell ref="A47:A48"/>
    <mergeCell ref="A43:A44"/>
    <mergeCell ref="A45:A46"/>
    <mergeCell ref="L1:AO4"/>
    <mergeCell ref="L38:AO38"/>
    <mergeCell ref="A37:B41"/>
    <mergeCell ref="A1:A4"/>
    <mergeCell ref="A24:A25"/>
    <mergeCell ref="A26:A27"/>
    <mergeCell ref="A28:A29"/>
    <mergeCell ref="A14:A15"/>
    <mergeCell ref="A16:A17"/>
    <mergeCell ref="A18:A19"/>
    <mergeCell ref="A20:A21"/>
    <mergeCell ref="A8:A9"/>
    <mergeCell ref="A10:A11"/>
    <mergeCell ref="A12:A13"/>
    <mergeCell ref="A22:A23"/>
    <mergeCell ref="A30:A31"/>
  </mergeCells>
  <phoneticPr fontId="0" type="noConversion"/>
  <conditionalFormatting sqref="D14:D24 G14:AO24">
    <cfRule type="cellIs" dxfId="10" priority="11" stopIfTrue="1" operator="equal">
      <formula>"WE"</formula>
    </cfRule>
    <cfRule type="cellIs" dxfId="9" priority="13" operator="equal">
      <formula>"p"</formula>
    </cfRule>
    <cfRule type="cellIs" dxfId="8" priority="14" stopIfTrue="1" operator="equal">
      <formula>"REPOS"</formula>
    </cfRule>
  </conditionalFormatting>
  <conditionalFormatting sqref="S6:AO34">
    <cfRule type="expression" dxfId="7" priority="9">
      <formula>OR(DAY(S$6)=1,DAY(S$6)=25)</formula>
    </cfRule>
  </conditionalFormatting>
  <conditionalFormatting sqref="E14:F24">
    <cfRule type="cellIs" dxfId="6" priority="6" stopIfTrue="1" operator="equal">
      <formula>"WE"</formula>
    </cfRule>
    <cfRule type="cellIs" dxfId="5" priority="7" operator="equal">
      <formula>"p"</formula>
    </cfRule>
    <cfRule type="cellIs" dxfId="4" priority="8" stopIfTrue="1" operator="equal">
      <formula>"REPOS"</formula>
    </cfRule>
  </conditionalFormatting>
  <conditionalFormatting sqref="AQ8:AQ34">
    <cfRule type="cellIs" dxfId="3" priority="4" operator="notEqual">
      <formula>"ok"</formula>
    </cfRule>
    <cfRule type="cellIs" dxfId="2" priority="2" operator="equal">
      <formula>"ok"</formula>
    </cfRule>
  </conditionalFormatting>
  <conditionalFormatting sqref="B8:B34">
    <cfRule type="cellIs" dxfId="1" priority="3" operator="notEqual">
      <formula>"ok"</formula>
    </cfRule>
    <cfRule type="cellIs" dxfId="0" priority="1" operator="equal">
      <formula>"ok"</formula>
    </cfRule>
  </conditionalFormatting>
  <dataValidations count="3">
    <dataValidation type="list" allowBlank="1" showInputMessage="1" sqref="AQ8:AQ34" xr:uid="{00000000-0002-0000-0100-000000000000}">
      <formula1>$AQ$1</formula1>
    </dataValidation>
    <dataValidation type="list" allowBlank="1" showInputMessage="1" sqref="W10:AO13 M14:M24 S14:AO24 W25:AO34" xr:uid="{00000000-0002-0000-0100-000001000000}">
      <formula1>$AX$8:$AX$10</formula1>
    </dataValidation>
    <dataValidation type="list" allowBlank="1" showInputMessage="1" showErrorMessage="1" sqref="L14:L24" xr:uid="{12ACA6B2-1EF0-495F-9F96-3DE4C40CE94E}">
      <formula1>$AX$10</formula1>
    </dataValidation>
  </dataValidations>
  <printOptions horizontalCentered="1"/>
  <pageMargins left="0.19685039370078741" right="0.19685039370078741" top="1.1811023622047245" bottom="0.39370078740157483" header="0.51181102362204722" footer="0.51181102362204722"/>
  <pageSetup paperSize="9" scale="95" orientation="landscape" horizontalDpi="4294967293" r:id="rId1"/>
  <headerFooter alignWithMargins="0">
    <oddHeader>&amp;L&amp;A&amp;CSTADE D. DUVAUCHELLE&amp;R&amp;D  &amp;T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Spinner 8">
              <controlPr defaultSize="0" autoPict="0">
                <anchor moveWithCells="1" sizeWithCells="1">
                  <from>
                    <xdr:col>0</xdr:col>
                    <xdr:colOff>981075</xdr:colOff>
                    <xdr:row>0</xdr:row>
                    <xdr:rowOff>0</xdr:rowOff>
                  </from>
                  <to>
                    <xdr:col>0</xdr:col>
                    <xdr:colOff>1276350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A17"/>
  <sheetViews>
    <sheetView showGridLines="0" workbookViewId="0">
      <selection activeCell="E12" sqref="E12"/>
    </sheetView>
  </sheetViews>
  <sheetFormatPr baseColWidth="10" defaultRowHeight="10.5" x14ac:dyDescent="0.15"/>
  <cols>
    <col min="1" max="1" width="18.7109375" style="151" customWidth="1"/>
  </cols>
  <sheetData>
    <row r="3" spans="1:1" ht="29.25" customHeight="1" thickBot="1" x14ac:dyDescent="0.2">
      <c r="A3" s="151" t="s">
        <v>27</v>
      </c>
    </row>
    <row r="4" spans="1:1" ht="28.5" customHeight="1" x14ac:dyDescent="0.15">
      <c r="A4" s="261" t="s">
        <v>13</v>
      </c>
    </row>
    <row r="5" spans="1:1" ht="28.5" customHeight="1" x14ac:dyDescent="0.15">
      <c r="A5" s="262" t="s">
        <v>14</v>
      </c>
    </row>
    <row r="6" spans="1:1" ht="28.5" customHeight="1" x14ac:dyDescent="0.15">
      <c r="A6" s="262" t="s">
        <v>15</v>
      </c>
    </row>
    <row r="7" spans="1:1" ht="28.5" customHeight="1" x14ac:dyDescent="0.15">
      <c r="A7" s="262" t="s">
        <v>16</v>
      </c>
    </row>
    <row r="8" spans="1:1" ht="28.5" customHeight="1" x14ac:dyDescent="0.15">
      <c r="A8" s="262" t="s">
        <v>17</v>
      </c>
    </row>
    <row r="9" spans="1:1" ht="28.5" customHeight="1" x14ac:dyDescent="0.15">
      <c r="A9" s="262" t="s">
        <v>18</v>
      </c>
    </row>
    <row r="10" spans="1:1" ht="28.5" customHeight="1" x14ac:dyDescent="0.15">
      <c r="A10" s="262" t="s">
        <v>19</v>
      </c>
    </row>
    <row r="11" spans="1:1" ht="28.5" customHeight="1" x14ac:dyDescent="0.15">
      <c r="A11" s="262" t="s">
        <v>20</v>
      </c>
    </row>
    <row r="12" spans="1:1" ht="28.5" customHeight="1" x14ac:dyDescent="0.15">
      <c r="A12" s="262" t="s">
        <v>21</v>
      </c>
    </row>
    <row r="13" spans="1:1" ht="28.5" customHeight="1" x14ac:dyDescent="0.15">
      <c r="A13" s="262" t="s">
        <v>22</v>
      </c>
    </row>
    <row r="14" spans="1:1" ht="28.5" customHeight="1" x14ac:dyDescent="0.15">
      <c r="A14" s="262" t="s">
        <v>23</v>
      </c>
    </row>
    <row r="15" spans="1:1" ht="28.5" customHeight="1" x14ac:dyDescent="0.15">
      <c r="A15" s="262" t="s">
        <v>24</v>
      </c>
    </row>
    <row r="16" spans="1:1" ht="28.5" customHeight="1" x14ac:dyDescent="0.15">
      <c r="A16" s="262" t="s">
        <v>25</v>
      </c>
    </row>
    <row r="17" spans="1:1" ht="28.5" customHeight="1" x14ac:dyDescent="0.15">
      <c r="A17" s="262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DÉCEMBRE</vt:lpstr>
      <vt:lpstr>Liste</vt:lpstr>
      <vt:lpstr>DÉCEMBRE!férié</vt:lpstr>
      <vt:lpstr>DÉCEMBRE!Zone_d_impression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R.S.</dc:creator>
  <cp:lastModifiedBy>R. S.</cp:lastModifiedBy>
  <cp:lastPrinted>2016-10-18T10:52:42Z</cp:lastPrinted>
  <dcterms:created xsi:type="dcterms:W3CDTF">2001-05-09T18:43:09Z</dcterms:created>
  <dcterms:modified xsi:type="dcterms:W3CDTF">2020-10-25T09:13:59Z</dcterms:modified>
</cp:coreProperties>
</file>