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MauryBenoit/Desktop/"/>
    </mc:Choice>
  </mc:AlternateContent>
  <bookViews>
    <workbookView xWindow="0" yWindow="460" windowWidth="28800" windowHeight="16440" tabRatio="500" activeTab="3"/>
  </bookViews>
  <sheets>
    <sheet name="Listing" sheetId="1" r:id="rId1"/>
    <sheet name="Loto" sheetId="2" r:id="rId2"/>
    <sheet name="Récap Loto" sheetId="3" r:id="rId3"/>
    <sheet name="Récap Loto Pas touche SVP" sheetId="4" r:id="rId4"/>
  </sheets>
  <definedNames>
    <definedName name="_xlnm._FilterDatabase" localSheetId="0" hidden="1">Listing!$B$4:$F$4</definedName>
    <definedName name="_xlnm._FilterDatabase" localSheetId="2" hidden="1">'Récap Loto'!$B$4:$I$4</definedName>
    <definedName name="_xlnm._FilterDatabase" localSheetId="3" hidden="1">'Récap Loto Pas touche SVP'!$B$4:$F$4</definedName>
    <definedName name="_xlnm.Print_Titles" localSheetId="2">'Récap Loto'!$1:$4</definedName>
    <definedName name="_xlnm.Print_Titles" localSheetId="3">'Récap Loto Pas touche SVP'!$1:$4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0" i="2" l="1"/>
  <c r="C7" i="4"/>
  <c r="E7" i="4"/>
  <c r="D7" i="4"/>
  <c r="B7" i="4"/>
  <c r="O18" i="2"/>
  <c r="O19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17" i="2"/>
  <c r="O4" i="2"/>
  <c r="N5" i="2"/>
  <c r="O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38" i="3"/>
  <c r="D39" i="3"/>
  <c r="D40" i="3"/>
  <c r="D41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42" i="3"/>
  <c r="D7" i="3"/>
  <c r="D8" i="3"/>
  <c r="D6" i="3"/>
  <c r="D5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Q4" i="2"/>
  <c r="Q5" i="2"/>
  <c r="Q6" i="2"/>
  <c r="R4" i="2"/>
  <c r="R6" i="2"/>
  <c r="S4" i="2"/>
  <c r="S5" i="2"/>
  <c r="S6" i="2"/>
  <c r="T4" i="2"/>
  <c r="T5" i="2"/>
  <c r="T6" i="2"/>
  <c r="U4" i="2"/>
  <c r="U5" i="2"/>
  <c r="U6" i="2"/>
  <c r="V4" i="2"/>
  <c r="V6" i="2"/>
  <c r="W4" i="2"/>
  <c r="W6" i="2"/>
  <c r="X4" i="2"/>
  <c r="X6" i="2"/>
  <c r="Y4" i="2"/>
  <c r="Y6" i="2"/>
  <c r="Z4" i="2"/>
  <c r="Z6" i="2"/>
  <c r="AA4" i="2"/>
  <c r="AA6" i="2"/>
  <c r="AB4" i="2"/>
  <c r="AB6" i="2"/>
  <c r="AC4" i="2"/>
  <c r="AC6" i="2"/>
  <c r="AD4" i="2"/>
  <c r="AD5" i="2"/>
  <c r="AD6" i="2"/>
  <c r="P4" i="2"/>
  <c r="P6" i="2"/>
  <c r="N4" i="2"/>
  <c r="N6" i="2"/>
  <c r="F42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5" i="4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42" i="3"/>
  <c r="I7" i="3"/>
  <c r="I8" i="3"/>
  <c r="I6" i="3"/>
  <c r="I5" i="3"/>
</calcChain>
</file>

<file path=xl/sharedStrings.xml><?xml version="1.0" encoding="utf-8"?>
<sst xmlns="http://schemas.openxmlformats.org/spreadsheetml/2006/main" count="439" uniqueCount="107">
  <si>
    <t>Nom</t>
  </si>
  <si>
    <t>Prénom</t>
  </si>
  <si>
    <t>Loic Sofian</t>
  </si>
  <si>
    <t>Olivier</t>
  </si>
  <si>
    <t>Patrick</t>
  </si>
  <si>
    <t>Marie-Helene</t>
  </si>
  <si>
    <t>Bénédicte</t>
  </si>
  <si>
    <t>Vincent</t>
  </si>
  <si>
    <t>Catherine</t>
  </si>
  <si>
    <t>Bachir</t>
  </si>
  <si>
    <t>Marie-Laure</t>
  </si>
  <si>
    <t>Bernard</t>
  </si>
  <si>
    <t>Bouabdellah</t>
  </si>
  <si>
    <t>Isabelle</t>
  </si>
  <si>
    <t>Ryad</t>
  </si>
  <si>
    <t>Romain</t>
  </si>
  <si>
    <t>Francis</t>
  </si>
  <si>
    <t>Guilhem</t>
  </si>
  <si>
    <t>Christophe</t>
  </si>
  <si>
    <t>Philippe</t>
  </si>
  <si>
    <t>Rémi</t>
  </si>
  <si>
    <t>François</t>
  </si>
  <si>
    <t>Benoit</t>
  </si>
  <si>
    <t>Béatrice</t>
  </si>
  <si>
    <t>Christiane</t>
  </si>
  <si>
    <t>Hervé</t>
  </si>
  <si>
    <t>Sofyen</t>
  </si>
  <si>
    <t>Thibault</t>
  </si>
  <si>
    <t>Florian</t>
  </si>
  <si>
    <t>Jean-Michel</t>
  </si>
  <si>
    <t>Rosita</t>
  </si>
  <si>
    <t>Emmanuel</t>
  </si>
  <si>
    <t>06 51 88 57 19</t>
  </si>
  <si>
    <t>06 87 01 55 79</t>
  </si>
  <si>
    <t>Portable</t>
  </si>
  <si>
    <t>Fixe</t>
  </si>
  <si>
    <t>05 61 80 78 71</t>
  </si>
  <si>
    <t>05 61 54 56 44</t>
  </si>
  <si>
    <t>09 52 96 36 79</t>
  </si>
  <si>
    <t>05 61 80 20 62</t>
  </si>
  <si>
    <t>sofianajouad@yahoo.fr</t>
  </si>
  <si>
    <t>aze.olivier@numericable.fr</t>
  </si>
  <si>
    <t>patrick.balech@free.fr</t>
  </si>
  <si>
    <t>balon.benedicte@gmail.com</t>
  </si>
  <si>
    <t>vincent.balon@gmail.com</t>
  </si>
  <si>
    <t>besmachadocatherine@gmail.com</t>
  </si>
  <si>
    <t>bouhassoune.bachir@gmail.com</t>
  </si>
  <si>
    <t>mlcannone1@gmail.com</t>
  </si>
  <si>
    <t>ryad.daho@gmail.com</t>
  </si>
  <si>
    <t>romain.dealmeida@hotmail.fr</t>
  </si>
  <si>
    <t>guilhem.franck@outlook.fr</t>
  </si>
  <si>
    <t>gallinaro.christophe@gmail.com</t>
  </si>
  <si>
    <t>gerbaud.philippe@gmail.com</t>
  </si>
  <si>
    <t>remi.goryl@gmail.com</t>
  </si>
  <si>
    <t>hetf.hoofd@free.fr</t>
  </si>
  <si>
    <t>philippe.maury11@free.fr</t>
  </si>
  <si>
    <t>vincent.maury11@gmail.com</t>
  </si>
  <si>
    <t>benoit.maury.5@free.fr</t>
  </si>
  <si>
    <t>beatrice.maury11@free.fr</t>
  </si>
  <si>
    <t>christiane.mirepoix@laposte.net</t>
  </si>
  <si>
    <t>francis.mirepoix@laposte.net</t>
  </si>
  <si>
    <t>sofyen.nsiri@free.fr</t>
  </si>
  <si>
    <t>romain.peybernes@live.fr</t>
  </si>
  <si>
    <t>thibaultp@educateur.ashersoise.fr</t>
  </si>
  <si>
    <t>florian.santos.31@gmail.com</t>
  </si>
  <si>
    <t>jean-michel.trebuchon@wanadoo.fr</t>
  </si>
  <si>
    <t>ziesmanu@gmail.com</t>
  </si>
  <si>
    <t>Mail</t>
  </si>
  <si>
    <t>;</t>
  </si>
  <si>
    <t>Listing Dirigeants Manifestations - Saison 2016/2017</t>
  </si>
  <si>
    <t>cluchetisabelle@hotmail.fr</t>
  </si>
  <si>
    <t>Qui fait Quoi ?</t>
  </si>
  <si>
    <t>Répondu (O/N)</t>
  </si>
  <si>
    <t>Boulier</t>
  </si>
  <si>
    <t>Annonce Micro Salle 1</t>
  </si>
  <si>
    <t>Annonce Micro Salle 2</t>
  </si>
  <si>
    <t>Verification Cartons Salle 1</t>
  </si>
  <si>
    <t>Vente Buvette</t>
  </si>
  <si>
    <t>Vente Carton</t>
  </si>
  <si>
    <t>Distribution (O/N)</t>
  </si>
  <si>
    <t>Installation (O/N)</t>
  </si>
  <si>
    <t>Rangement (O/N)</t>
  </si>
  <si>
    <t>Commentaire(s)</t>
  </si>
  <si>
    <t>Autres</t>
  </si>
  <si>
    <t>Oui</t>
  </si>
  <si>
    <t>Non</t>
  </si>
  <si>
    <t>Présence (O/N)</t>
  </si>
  <si>
    <t>Fonction</t>
  </si>
  <si>
    <t>Annonce &amp; Verification Cartons Salle 2</t>
  </si>
  <si>
    <t>% PRESENCE</t>
  </si>
  <si>
    <t>Sébastien</t>
  </si>
  <si>
    <t>sebastien.ale@gmail.com</t>
  </si>
  <si>
    <t>Ali</t>
  </si>
  <si>
    <t>ali88830@gmail.com</t>
  </si>
  <si>
    <t>07 81 98 04 73</t>
  </si>
  <si>
    <t>Bastien</t>
  </si>
  <si>
    <t>bastien.tfc@laposte.net</t>
  </si>
  <si>
    <t>emmanuel.guy@hotmail.fr</t>
  </si>
  <si>
    <t>francis.duponcy@gmail.com</t>
  </si>
  <si>
    <t>Rôle de Chacun</t>
  </si>
  <si>
    <t>Personne 1</t>
  </si>
  <si>
    <t>Personne 2</t>
  </si>
  <si>
    <t>Personne 3</t>
  </si>
  <si>
    <t>Personne 4</t>
  </si>
  <si>
    <t>abs</t>
  </si>
  <si>
    <t>xx</t>
  </si>
  <si>
    <t>xxsdsq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</si>
</sst>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u/>
      <sz val="10"/>
      <color rgb="FF0000FF"/>
      <name val="Calibri"/>
      <family val="2"/>
      <charset val="1"/>
    </font>
    <font>
      <u/>
      <sz val="11"/>
      <color theme="10"/>
      <name val="Calibri"/>
      <family val="2"/>
      <charset val="1"/>
    </font>
    <font>
      <b/>
      <i/>
      <u/>
      <sz val="12"/>
      <color theme="1"/>
      <name val="Calibri"/>
      <scheme val="minor"/>
    </font>
    <font>
      <b/>
      <sz val="10"/>
      <color rgb="FF000000"/>
      <name val="Calibri"/>
      <family val="2"/>
      <charset val="1"/>
    </font>
    <font>
      <b/>
      <sz val="16"/>
      <color rgb="FF000000"/>
      <name val="Calibri"/>
      <family val="2"/>
    </font>
    <font>
      <b/>
      <i/>
      <u/>
      <sz val="9"/>
      <color theme="1"/>
      <name val="Calibri"/>
      <scheme val="minor"/>
    </font>
    <font>
      <b/>
      <i/>
      <u/>
      <sz val="8"/>
      <color theme="1"/>
      <name val="Calibri"/>
      <scheme val="minor"/>
    </font>
    <font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12"/>
      <color rgb="FFFF0000"/>
      <name val="Calibri"/>
      <scheme val="minor"/>
    </font>
    <font>
      <b/>
      <i/>
      <sz val="12"/>
      <color rgb="FF00B050"/>
      <name val="Calibri"/>
      <scheme val="minor"/>
    </font>
    <font>
      <b/>
      <i/>
      <sz val="12"/>
      <color rgb="FFFFC000"/>
      <name val="Calibri"/>
      <scheme val="minor"/>
    </font>
    <font>
      <sz val="8"/>
      <name val="Calibri"/>
      <family val="2"/>
      <scheme val="minor"/>
    </font>
    <font>
      <b/>
      <sz val="9"/>
      <name val="Calibri"/>
    </font>
    <font>
      <sz val="9"/>
      <name val="Calibri"/>
    </font>
    <font>
      <sz val="9"/>
      <color rgb="FF000000"/>
      <name val="Calibri"/>
    </font>
    <font>
      <u/>
      <sz val="9"/>
      <color rgb="FF0000FF"/>
      <name val="Calibri"/>
    </font>
    <font>
      <b/>
      <sz val="14"/>
      <name val="Calibri"/>
      <family val="2"/>
      <charset val="1"/>
    </font>
    <font>
      <b/>
      <i/>
      <sz val="9"/>
      <name val="Calibri"/>
    </font>
    <font>
      <i/>
      <sz val="9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07D11"/>
        <bgColor rgb="FF4F6228"/>
      </patternFill>
    </fill>
    <fill>
      <patternFill patternType="solid">
        <fgColor rgb="FFFF89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5" fillId="0" borderId="0"/>
    <xf numFmtId="0" fontId="6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1" xfId="2" applyFont="1" applyBorder="1" applyAlignment="1" applyProtection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2" applyFont="1" applyBorder="1" applyAlignment="1" applyProtection="1">
      <alignment horizontal="center" vertical="center" wrapText="1"/>
    </xf>
    <xf numFmtId="0" fontId="5" fillId="0" borderId="1" xfId="2" applyBorder="1" applyAlignment="1">
      <alignment horizontal="center" vertical="center" wrapText="1"/>
    </xf>
    <xf numFmtId="0" fontId="6" fillId="0" borderId="1" xfId="3" applyBorder="1" applyAlignment="1" applyProtection="1">
      <alignment horizontal="center" vertical="center"/>
    </xf>
    <xf numFmtId="0" fontId="5" fillId="0" borderId="1" xfId="2" applyBorder="1" applyAlignment="1">
      <alignment horizontal="center"/>
    </xf>
    <xf numFmtId="0" fontId="0" fillId="0" borderId="0" xfId="0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0" fontId="5" fillId="0" borderId="9" xfId="2" applyFont="1" applyBorder="1" applyAlignment="1" applyProtection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4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" xfId="0" applyBorder="1"/>
    <xf numFmtId="0" fontId="0" fillId="0" borderId="18" xfId="0" applyBorder="1"/>
    <xf numFmtId="0" fontId="0" fillId="0" borderId="20" xfId="0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1" fillId="0" borderId="21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1" fillId="0" borderId="21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2" fillId="0" borderId="0" xfId="0" applyFont="1" applyAlignment="1">
      <alignment wrapText="1"/>
    </xf>
    <xf numFmtId="0" fontId="13" fillId="0" borderId="2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9" fontId="0" fillId="0" borderId="0" xfId="4" applyFont="1" applyAlignment="1">
      <alignment horizontal="center" vertical="center"/>
    </xf>
    <xf numFmtId="9" fontId="14" fillId="4" borderId="0" xfId="4" applyFont="1" applyFill="1" applyAlignment="1">
      <alignment horizontal="center" vertical="center"/>
    </xf>
    <xf numFmtId="9" fontId="15" fillId="5" borderId="0" xfId="4" applyFont="1" applyFill="1" applyAlignment="1">
      <alignment horizontal="center" vertical="center"/>
    </xf>
    <xf numFmtId="9" fontId="16" fillId="6" borderId="0" xfId="4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5" fillId="0" borderId="0" xfId="2"/>
    <xf numFmtId="0" fontId="5" fillId="0" borderId="0" xfId="2" applyFont="1" applyAlignment="1">
      <alignment horizontal="center" vertical="center"/>
    </xf>
    <xf numFmtId="0" fontId="5" fillId="0" borderId="0" xfId="2" applyFont="1" applyBorder="1" applyAlignment="1" applyProtection="1">
      <alignment horizontal="center" vertical="center"/>
    </xf>
    <xf numFmtId="0" fontId="5" fillId="0" borderId="0" xfId="2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center" vertical="center"/>
    </xf>
    <xf numFmtId="164" fontId="19" fillId="0" borderId="1" xfId="1" applyNumberFormat="1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164" fontId="19" fillId="0" borderId="1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24" xfId="0" applyBorder="1"/>
    <xf numFmtId="0" fontId="18" fillId="0" borderId="17" xfId="1" applyFont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 wrapText="1"/>
    </xf>
    <xf numFmtId="0" fontId="19" fillId="0" borderId="25" xfId="1" applyFont="1" applyBorder="1" applyAlignment="1">
      <alignment horizontal="center" vertical="center" wrapText="1"/>
    </xf>
    <xf numFmtId="164" fontId="19" fillId="0" borderId="25" xfId="1" applyNumberFormat="1" applyFont="1" applyBorder="1" applyAlignment="1">
      <alignment horizontal="center" vertical="center" wrapText="1"/>
    </xf>
    <xf numFmtId="0" fontId="21" fillId="0" borderId="25" xfId="2" applyFont="1" applyBorder="1" applyAlignment="1">
      <alignment horizontal="center" vertical="center"/>
    </xf>
    <xf numFmtId="0" fontId="0" fillId="0" borderId="25" xfId="0" applyBorder="1"/>
    <xf numFmtId="0" fontId="18" fillId="0" borderId="33" xfId="1" applyFont="1" applyBorder="1" applyAlignment="1">
      <alignment horizontal="center" vertical="center" wrapText="1"/>
    </xf>
    <xf numFmtId="0" fontId="23" fillId="0" borderId="1" xfId="1" applyFont="1" applyBorder="1" applyAlignment="1">
      <alignment horizontal="center" vertical="center" wrapText="1"/>
    </xf>
    <xf numFmtId="0" fontId="23" fillId="0" borderId="31" xfId="1" applyFont="1" applyBorder="1" applyAlignment="1">
      <alignment horizontal="center" vertical="center" wrapText="1"/>
    </xf>
    <xf numFmtId="0" fontId="24" fillId="0" borderId="17" xfId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2" fillId="0" borderId="31" xfId="1" applyFont="1" applyBorder="1" applyAlignment="1">
      <alignment horizontal="center" vertical="center" wrapText="1"/>
    </xf>
    <xf numFmtId="0" fontId="22" fillId="0" borderId="32" xfId="1" applyFont="1" applyBorder="1" applyAlignment="1">
      <alignment horizontal="center" vertical="center" wrapText="1"/>
    </xf>
  </cellXfs>
  <cellStyles count="5">
    <cellStyle name="Hyperlink" xfId="3"/>
    <cellStyle name="Lien hypertexte" xfId="2" builtinId="8"/>
    <cellStyle name="Normal" xfId="0" builtinId="0"/>
    <cellStyle name="Pourcentage" xfId="4" builtinId="5"/>
    <cellStyle name="TableStyleLight1" xfId="1"/>
  </cellStyles>
  <dxfs count="4">
    <dxf>
      <font>
        <b/>
        <i/>
        <color rgb="FFFF0000"/>
      </font>
      <fill>
        <patternFill>
          <bgColor rgb="FFFF8985"/>
        </patternFill>
      </fill>
    </dxf>
    <dxf>
      <font>
        <b/>
        <i/>
        <color rgb="FFFFC000"/>
      </font>
      <fill>
        <patternFill>
          <bgColor theme="7" tint="0.79998168889431442"/>
        </patternFill>
      </fill>
    </dxf>
    <dxf>
      <font>
        <b/>
        <i/>
        <color rgb="FF00B050"/>
      </font>
      <fill>
        <patternFill>
          <bgColor theme="9" tint="0.79998168889431442"/>
        </patternFill>
      </fill>
    </dxf>
    <dxf>
      <font>
        <b/>
        <i/>
        <color rgb="FFFFC000"/>
      </font>
      <fill>
        <patternFill>
          <bgColor theme="7" tint="0.79998168889431442"/>
        </patternFill>
      </fill>
    </dxf>
  </dxfs>
  <tableStyles count="0" defaultTableStyle="TableStyleMedium9" defaultPivotStyle="PivotStyleMedium7"/>
  <colors>
    <mruColors>
      <color rgb="FFFF898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113118</xdr:colOff>
      <xdr:row>0</xdr:row>
      <xdr:rowOff>9201</xdr:rowOff>
    </xdr:from>
    <xdr:to>
      <xdr:col>1</xdr:col>
      <xdr:colOff>389572</xdr:colOff>
      <xdr:row>1</xdr:row>
      <xdr:rowOff>63183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18" y="9201"/>
          <a:ext cx="276454" cy="282582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113118</xdr:colOff>
      <xdr:row>12</xdr:row>
      <xdr:rowOff>9200</xdr:rowOff>
    </xdr:from>
    <xdr:to>
      <xdr:col>1</xdr:col>
      <xdr:colOff>812800</xdr:colOff>
      <xdr:row>14</xdr:row>
      <xdr:rowOff>203691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918" y="2460300"/>
          <a:ext cx="699682" cy="71519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1689100</xdr:colOff>
      <xdr:row>12</xdr:row>
      <xdr:rowOff>50800</xdr:rowOff>
    </xdr:from>
    <xdr:to>
      <xdr:col>11</xdr:col>
      <xdr:colOff>1182</xdr:colOff>
      <xdr:row>15</xdr:row>
      <xdr:rowOff>16691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300" y="2501900"/>
          <a:ext cx="699682" cy="715191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75018</xdr:colOff>
      <xdr:row>0</xdr:row>
      <xdr:rowOff>0</xdr:rowOff>
    </xdr:from>
    <xdr:to>
      <xdr:col>1</xdr:col>
      <xdr:colOff>351472</xdr:colOff>
      <xdr:row>1</xdr:row>
      <xdr:rowOff>53982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818" y="0"/>
          <a:ext cx="276454" cy="282582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75018</xdr:colOff>
      <xdr:row>0</xdr:row>
      <xdr:rowOff>0</xdr:rowOff>
    </xdr:from>
    <xdr:to>
      <xdr:col>1</xdr:col>
      <xdr:colOff>351472</xdr:colOff>
      <xdr:row>1</xdr:row>
      <xdr:rowOff>53982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818" y="0"/>
          <a:ext cx="276454" cy="282582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0" Type="http://schemas.openxmlformats.org/officeDocument/2006/relationships/hyperlink" Target="mailto:francis.mirepoix@laposte.net" TargetMode="External"/><Relationship Id="rId21" Type="http://schemas.openxmlformats.org/officeDocument/2006/relationships/hyperlink" Target="mailto:francis.mirepoix@laposte.net" TargetMode="External"/><Relationship Id="rId22" Type="http://schemas.openxmlformats.org/officeDocument/2006/relationships/hyperlink" Target="mailto:sofyen.nsiri@free.fr" TargetMode="External"/><Relationship Id="rId23" Type="http://schemas.openxmlformats.org/officeDocument/2006/relationships/hyperlink" Target="mailto:romain.peybernes@live.fr" TargetMode="External"/><Relationship Id="rId24" Type="http://schemas.openxmlformats.org/officeDocument/2006/relationships/hyperlink" Target="mailto:thibaultp@educateur.ashersoise.fr" TargetMode="External"/><Relationship Id="rId25" Type="http://schemas.openxmlformats.org/officeDocument/2006/relationships/hyperlink" Target="mailto:florian.santos.31@gmail.com" TargetMode="External"/><Relationship Id="rId26" Type="http://schemas.openxmlformats.org/officeDocument/2006/relationships/hyperlink" Target="mailto:jean-michel.trebuchon@wanadoo.fr" TargetMode="External"/><Relationship Id="rId27" Type="http://schemas.openxmlformats.org/officeDocument/2006/relationships/hyperlink" Target="mailto:ziesmanu@gmail.com" TargetMode="External"/><Relationship Id="rId28" Type="http://schemas.openxmlformats.org/officeDocument/2006/relationships/hyperlink" Target="mailto:sebastien.ale@gmail.com" TargetMode="External"/><Relationship Id="rId29" Type="http://schemas.openxmlformats.org/officeDocument/2006/relationships/hyperlink" Target="mailto:ali88830@gmail.com" TargetMode="External"/><Relationship Id="rId1" Type="http://schemas.openxmlformats.org/officeDocument/2006/relationships/hyperlink" Target="mailto:sofianajouad@yahoo.fr" TargetMode="External"/><Relationship Id="rId2" Type="http://schemas.openxmlformats.org/officeDocument/2006/relationships/hyperlink" Target="mailto:aze.olivier@numericable.fr" TargetMode="External"/><Relationship Id="rId3" Type="http://schemas.openxmlformats.org/officeDocument/2006/relationships/hyperlink" Target="mailto:patrickjd@hotmail.fr" TargetMode="External"/><Relationship Id="rId4" Type="http://schemas.openxmlformats.org/officeDocument/2006/relationships/hyperlink" Target="mailto:cannoneml@free.fr" TargetMode="External"/><Relationship Id="rId5" Type="http://schemas.openxmlformats.org/officeDocument/2006/relationships/hyperlink" Target="mailto:besmachadocatherine@gmail.com" TargetMode="External"/><Relationship Id="rId30" Type="http://schemas.openxmlformats.org/officeDocument/2006/relationships/hyperlink" Target="mailto:emmanuel.guy@hotmail.fr" TargetMode="External"/><Relationship Id="rId31" Type="http://schemas.openxmlformats.org/officeDocument/2006/relationships/hyperlink" Target="mailto:francis.duponcy@gmail.com" TargetMode="External"/><Relationship Id="rId32" Type="http://schemas.openxmlformats.org/officeDocument/2006/relationships/hyperlink" Target="mailto:romain.dealmeida@hotmail.fr" TargetMode="External"/><Relationship Id="rId9" Type="http://schemas.openxmlformats.org/officeDocument/2006/relationships/hyperlink" Target="mailto:romain.dealmeida@hotmail.fr" TargetMode="External"/><Relationship Id="rId6" Type="http://schemas.openxmlformats.org/officeDocument/2006/relationships/hyperlink" Target="mailto:bouhassoune.bachir@gmail.com" TargetMode="External"/><Relationship Id="rId7" Type="http://schemas.openxmlformats.org/officeDocument/2006/relationships/hyperlink" Target="mailto:mlcannone1@gmail.com" TargetMode="External"/><Relationship Id="rId8" Type="http://schemas.openxmlformats.org/officeDocument/2006/relationships/hyperlink" Target="mailto:ryad.daho@gmail.com" TargetMode="External"/><Relationship Id="rId33" Type="http://schemas.openxmlformats.org/officeDocument/2006/relationships/drawing" Target="../drawings/drawing3.xml"/><Relationship Id="rId10" Type="http://schemas.openxmlformats.org/officeDocument/2006/relationships/hyperlink" Target="mailto:guilhem.franck@outlook.fr" TargetMode="External"/><Relationship Id="rId11" Type="http://schemas.openxmlformats.org/officeDocument/2006/relationships/hyperlink" Target="mailto:gallinaro.christophe@gmail.com" TargetMode="External"/><Relationship Id="rId12" Type="http://schemas.openxmlformats.org/officeDocument/2006/relationships/hyperlink" Target="mailto:gerbaud.philippe@gmail.com" TargetMode="External"/><Relationship Id="rId13" Type="http://schemas.openxmlformats.org/officeDocument/2006/relationships/hyperlink" Target="mailto:remi.goryl@gmail.com" TargetMode="External"/><Relationship Id="rId14" Type="http://schemas.openxmlformats.org/officeDocument/2006/relationships/hyperlink" Target="mailto:hetf.hoofd@free.fr" TargetMode="External"/><Relationship Id="rId15" Type="http://schemas.openxmlformats.org/officeDocument/2006/relationships/hyperlink" Target="mailto:philippe.maury11@free.fr" TargetMode="External"/><Relationship Id="rId16" Type="http://schemas.openxmlformats.org/officeDocument/2006/relationships/hyperlink" Target="mailto:vincent.maury11@gmail.com" TargetMode="External"/><Relationship Id="rId17" Type="http://schemas.openxmlformats.org/officeDocument/2006/relationships/hyperlink" Target="mailto:beatrice.maury11@free.fr" TargetMode="External"/><Relationship Id="rId18" Type="http://schemas.openxmlformats.org/officeDocument/2006/relationships/hyperlink" Target="mailto:benoit.maury.5@free.fr" TargetMode="External"/><Relationship Id="rId19" Type="http://schemas.openxmlformats.org/officeDocument/2006/relationships/hyperlink" Target="mailto:christiane.mirepoix@laposte.ne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H44"/>
  <sheetViews>
    <sheetView workbookViewId="0">
      <selection activeCell="C47" sqref="C47"/>
    </sheetView>
  </sheetViews>
  <sheetFormatPr baseColWidth="10" defaultRowHeight="16" x14ac:dyDescent="0.2"/>
  <cols>
    <col min="1" max="1" width="2.33203125" customWidth="1"/>
    <col min="2" max="2" width="18.6640625" customWidth="1"/>
    <col min="3" max="3" width="15.33203125" customWidth="1"/>
    <col min="4" max="5" width="14" customWidth="1"/>
    <col min="6" max="6" width="31.33203125" style="16" customWidth="1"/>
    <col min="7" max="7" width="1.6640625" bestFit="1" customWidth="1"/>
    <col min="8" max="8" width="2.1640625" customWidth="1"/>
  </cols>
  <sheetData>
    <row r="1" spans="1:8" ht="18" thickTop="1" thickBot="1" x14ac:dyDescent="0.25">
      <c r="A1" s="17"/>
      <c r="B1" s="28"/>
      <c r="C1" s="28"/>
      <c r="D1" s="28"/>
      <c r="E1" s="28"/>
      <c r="F1" s="28"/>
      <c r="G1" s="28"/>
      <c r="H1" s="18"/>
    </row>
    <row r="2" spans="1:8" ht="23" thickTop="1" thickBot="1" x14ac:dyDescent="0.25">
      <c r="A2" s="31"/>
      <c r="B2" s="99" t="s">
        <v>69</v>
      </c>
      <c r="C2" s="100"/>
      <c r="D2" s="100"/>
      <c r="E2" s="100"/>
      <c r="F2" s="100"/>
      <c r="G2" s="100"/>
      <c r="H2" s="31"/>
    </row>
    <row r="3" spans="1:8" ht="18" thickTop="1" thickBot="1" x14ac:dyDescent="0.25">
      <c r="A3" s="19"/>
      <c r="B3" s="28"/>
      <c r="C3" s="28"/>
      <c r="D3" s="28"/>
      <c r="E3" s="28"/>
      <c r="F3" s="28"/>
      <c r="G3" s="28"/>
      <c r="H3" s="20"/>
    </row>
    <row r="4" spans="1:8" ht="28" customHeight="1" thickTop="1" x14ac:dyDescent="0.2">
      <c r="A4" s="19"/>
      <c r="B4" s="32" t="s">
        <v>0</v>
      </c>
      <c r="C4" s="32" t="s">
        <v>1</v>
      </c>
      <c r="D4" s="32" t="s">
        <v>34</v>
      </c>
      <c r="E4" s="32" t="s">
        <v>35</v>
      </c>
      <c r="F4" s="32" t="s">
        <v>67</v>
      </c>
      <c r="G4" s="33"/>
      <c r="H4" s="31"/>
    </row>
    <row r="5" spans="1:8" ht="28" customHeight="1" x14ac:dyDescent="0.2">
      <c r="A5" s="21"/>
      <c r="B5" s="1" t="s">
        <v>105</v>
      </c>
      <c r="C5" s="2" t="s">
        <v>2</v>
      </c>
      <c r="D5" s="3"/>
      <c r="E5" s="4"/>
      <c r="F5" s="5"/>
      <c r="G5" s="29" t="s">
        <v>68</v>
      </c>
      <c r="H5" s="31"/>
    </row>
    <row r="6" spans="1:8" ht="28" customHeight="1" x14ac:dyDescent="0.2">
      <c r="A6" s="21"/>
      <c r="B6" s="1" t="s">
        <v>105</v>
      </c>
      <c r="C6" s="66" t="s">
        <v>90</v>
      </c>
      <c r="D6" s="67"/>
      <c r="E6" s="4"/>
      <c r="F6" s="68"/>
      <c r="G6" s="29" t="s">
        <v>68</v>
      </c>
      <c r="H6" s="31"/>
    </row>
    <row r="7" spans="1:8" ht="28" customHeight="1" x14ac:dyDescent="0.2">
      <c r="A7" s="19"/>
      <c r="B7" s="1" t="s">
        <v>105</v>
      </c>
      <c r="C7" s="2" t="s">
        <v>3</v>
      </c>
      <c r="D7" s="67"/>
      <c r="E7" s="4"/>
      <c r="F7" s="5"/>
      <c r="G7" s="29" t="s">
        <v>68</v>
      </c>
      <c r="H7" s="31"/>
    </row>
    <row r="8" spans="1:8" ht="28" customHeight="1" x14ac:dyDescent="0.2">
      <c r="A8" s="19"/>
      <c r="B8" s="1" t="s">
        <v>105</v>
      </c>
      <c r="C8" s="2" t="s">
        <v>4</v>
      </c>
      <c r="D8" s="7"/>
      <c r="E8" s="7"/>
      <c r="F8" s="5"/>
      <c r="G8" s="29" t="s">
        <v>68</v>
      </c>
      <c r="H8" s="31"/>
    </row>
    <row r="9" spans="1:8" ht="28" customHeight="1" x14ac:dyDescent="0.2">
      <c r="A9" s="19"/>
      <c r="B9" s="1" t="s">
        <v>105</v>
      </c>
      <c r="C9" s="2" t="s">
        <v>5</v>
      </c>
      <c r="D9" s="7"/>
      <c r="E9" s="7"/>
      <c r="F9" s="5"/>
      <c r="G9" s="29" t="s">
        <v>68</v>
      </c>
      <c r="H9" s="31"/>
    </row>
    <row r="10" spans="1:8" ht="28" customHeight="1" x14ac:dyDescent="0.2">
      <c r="A10" s="19"/>
      <c r="B10" s="1" t="s">
        <v>105</v>
      </c>
      <c r="C10" s="8" t="s">
        <v>6</v>
      </c>
      <c r="D10" s="9"/>
      <c r="E10" s="9"/>
      <c r="F10" s="5"/>
      <c r="G10" s="29" t="s">
        <v>68</v>
      </c>
      <c r="H10" s="31"/>
    </row>
    <row r="11" spans="1:8" ht="28" customHeight="1" x14ac:dyDescent="0.2">
      <c r="A11" s="19"/>
      <c r="B11" s="1" t="s">
        <v>105</v>
      </c>
      <c r="C11" s="8" t="s">
        <v>7</v>
      </c>
      <c r="D11" s="9"/>
      <c r="E11" s="9"/>
      <c r="F11" s="5"/>
      <c r="G11" s="29" t="s">
        <v>68</v>
      </c>
      <c r="H11" s="31"/>
    </row>
    <row r="12" spans="1:8" ht="28" customHeight="1" x14ac:dyDescent="0.2">
      <c r="A12" s="19"/>
      <c r="B12" s="1" t="s">
        <v>105</v>
      </c>
      <c r="C12" s="66" t="s">
        <v>92</v>
      </c>
      <c r="D12" s="67"/>
      <c r="E12" s="9"/>
      <c r="F12" s="69"/>
      <c r="G12" s="29" t="s">
        <v>68</v>
      </c>
      <c r="H12" s="31"/>
    </row>
    <row r="13" spans="1:8" ht="28" customHeight="1" x14ac:dyDescent="0.2">
      <c r="A13" s="19"/>
      <c r="B13" s="1" t="s">
        <v>105</v>
      </c>
      <c r="C13" s="2" t="s">
        <v>8</v>
      </c>
      <c r="D13" s="3"/>
      <c r="E13" s="4"/>
      <c r="F13" s="5"/>
      <c r="G13" s="29" t="s">
        <v>68</v>
      </c>
      <c r="H13" s="31"/>
    </row>
    <row r="14" spans="1:8" ht="28" customHeight="1" x14ac:dyDescent="0.2">
      <c r="A14" s="19"/>
      <c r="B14" s="1" t="s">
        <v>105</v>
      </c>
      <c r="C14" s="11" t="s">
        <v>9</v>
      </c>
      <c r="D14" s="7"/>
      <c r="E14" s="4"/>
      <c r="F14" s="5"/>
      <c r="G14" s="29" t="s">
        <v>68</v>
      </c>
      <c r="H14" s="31"/>
    </row>
    <row r="15" spans="1:8" ht="28" customHeight="1" x14ac:dyDescent="0.2">
      <c r="A15" s="19"/>
      <c r="B15" s="1" t="s">
        <v>105</v>
      </c>
      <c r="C15" s="8" t="s">
        <v>10</v>
      </c>
      <c r="D15" s="9"/>
      <c r="E15" s="9"/>
      <c r="F15" s="5"/>
      <c r="G15" s="29" t="s">
        <v>68</v>
      </c>
      <c r="H15" s="31"/>
    </row>
    <row r="16" spans="1:8" ht="28" customHeight="1" x14ac:dyDescent="0.2">
      <c r="A16" s="19"/>
      <c r="B16" s="1" t="s">
        <v>105</v>
      </c>
      <c r="C16" s="2" t="s">
        <v>11</v>
      </c>
      <c r="D16" s="7"/>
      <c r="E16" s="7"/>
      <c r="F16" s="5"/>
      <c r="G16" s="29" t="s">
        <v>68</v>
      </c>
      <c r="H16" s="31"/>
    </row>
    <row r="17" spans="1:8" ht="28" customHeight="1" x14ac:dyDescent="0.2">
      <c r="A17" s="19"/>
      <c r="B17" s="1" t="s">
        <v>105</v>
      </c>
      <c r="C17" s="2" t="s">
        <v>12</v>
      </c>
      <c r="D17" s="7"/>
      <c r="E17" s="7"/>
      <c r="F17" s="5"/>
      <c r="G17" s="29" t="s">
        <v>68</v>
      </c>
      <c r="H17" s="31"/>
    </row>
    <row r="18" spans="1:8" ht="28" customHeight="1" x14ac:dyDescent="0.2">
      <c r="A18" s="19"/>
      <c r="B18" s="1" t="s">
        <v>105</v>
      </c>
      <c r="C18" s="2" t="s">
        <v>13</v>
      </c>
      <c r="D18" s="7"/>
      <c r="E18" s="7"/>
      <c r="F18" s="5"/>
      <c r="G18" s="29" t="s">
        <v>68</v>
      </c>
      <c r="H18" s="31"/>
    </row>
    <row r="19" spans="1:8" ht="28" customHeight="1" x14ac:dyDescent="0.2">
      <c r="A19" s="19"/>
      <c r="B19" s="1" t="s">
        <v>105</v>
      </c>
      <c r="C19" s="2" t="s">
        <v>14</v>
      </c>
      <c r="D19" s="7"/>
      <c r="E19" s="7"/>
      <c r="F19" s="5"/>
      <c r="G19" s="29" t="s">
        <v>68</v>
      </c>
      <c r="H19" s="31"/>
    </row>
    <row r="20" spans="1:8" ht="28" customHeight="1" x14ac:dyDescent="0.2">
      <c r="A20" s="19"/>
      <c r="B20" s="1" t="s">
        <v>105</v>
      </c>
      <c r="C20" s="2" t="s">
        <v>15</v>
      </c>
      <c r="D20" s="7"/>
      <c r="E20" s="7"/>
      <c r="F20" s="5"/>
      <c r="G20" s="29" t="s">
        <v>68</v>
      </c>
      <c r="H20" s="31"/>
    </row>
    <row r="21" spans="1:8" ht="28" customHeight="1" x14ac:dyDescent="0.2">
      <c r="A21" s="19"/>
      <c r="B21" s="1" t="s">
        <v>105</v>
      </c>
      <c r="C21" s="2" t="s">
        <v>16</v>
      </c>
      <c r="D21" s="73"/>
      <c r="E21" s="7"/>
      <c r="F21" s="71"/>
      <c r="G21" s="29" t="s">
        <v>68</v>
      </c>
      <c r="H21" s="31"/>
    </row>
    <row r="22" spans="1:8" ht="28" customHeight="1" x14ac:dyDescent="0.2">
      <c r="A22" s="19"/>
      <c r="B22" s="1" t="s">
        <v>105</v>
      </c>
      <c r="C22" s="2" t="s">
        <v>17</v>
      </c>
      <c r="D22" s="7"/>
      <c r="E22" s="7"/>
      <c r="F22" s="5"/>
      <c r="G22" s="29" t="s">
        <v>68</v>
      </c>
      <c r="H22" s="31"/>
    </row>
    <row r="23" spans="1:8" ht="28" customHeight="1" x14ac:dyDescent="0.2">
      <c r="A23" s="19"/>
      <c r="B23" s="1" t="s">
        <v>105</v>
      </c>
      <c r="C23" s="2" t="s">
        <v>18</v>
      </c>
      <c r="D23" s="3"/>
      <c r="E23" s="4"/>
      <c r="F23" s="5"/>
      <c r="G23" s="29" t="s">
        <v>68</v>
      </c>
      <c r="H23" s="31"/>
    </row>
    <row r="24" spans="1:8" ht="28" customHeight="1" x14ac:dyDescent="0.2">
      <c r="A24" s="19"/>
      <c r="B24" s="1" t="s">
        <v>105</v>
      </c>
      <c r="C24" s="2" t="s">
        <v>19</v>
      </c>
      <c r="D24" s="3"/>
      <c r="E24" s="4"/>
      <c r="F24" s="5"/>
      <c r="G24" s="29" t="s">
        <v>68</v>
      </c>
      <c r="H24" s="31"/>
    </row>
    <row r="25" spans="1:8" ht="28" customHeight="1" x14ac:dyDescent="0.2">
      <c r="A25" s="19"/>
      <c r="B25" s="1" t="s">
        <v>105</v>
      </c>
      <c r="C25" s="2" t="s">
        <v>20</v>
      </c>
      <c r="D25" s="7"/>
      <c r="E25" s="7"/>
      <c r="F25" s="5"/>
      <c r="G25" s="29" t="s">
        <v>68</v>
      </c>
      <c r="H25" s="31"/>
    </row>
    <row r="26" spans="1:8" ht="28" customHeight="1" x14ac:dyDescent="0.2">
      <c r="A26" s="19"/>
      <c r="B26" s="1" t="s">
        <v>105</v>
      </c>
      <c r="C26" s="2" t="s">
        <v>21</v>
      </c>
      <c r="D26" s="7"/>
      <c r="E26" s="7"/>
      <c r="F26" s="5"/>
      <c r="G26" s="29" t="s">
        <v>68</v>
      </c>
      <c r="H26" s="31"/>
    </row>
    <row r="27" spans="1:8" ht="28" customHeight="1" x14ac:dyDescent="0.2">
      <c r="A27" s="19"/>
      <c r="B27" s="1" t="s">
        <v>105</v>
      </c>
      <c r="C27" s="8" t="s">
        <v>19</v>
      </c>
      <c r="D27" s="9"/>
      <c r="E27" s="9"/>
      <c r="F27" s="5"/>
      <c r="G27" s="29" t="s">
        <v>68</v>
      </c>
      <c r="H27" s="31"/>
    </row>
    <row r="28" spans="1:8" ht="28" customHeight="1" x14ac:dyDescent="0.2">
      <c r="A28" s="19"/>
      <c r="B28" s="1" t="s">
        <v>105</v>
      </c>
      <c r="C28" s="8" t="s">
        <v>7</v>
      </c>
      <c r="D28" s="9"/>
      <c r="E28" s="9"/>
      <c r="F28" s="5"/>
      <c r="G28" s="29" t="s">
        <v>68</v>
      </c>
      <c r="H28" s="31"/>
    </row>
    <row r="29" spans="1:8" ht="28" customHeight="1" x14ac:dyDescent="0.2">
      <c r="A29" s="19"/>
      <c r="B29" s="1" t="s">
        <v>105</v>
      </c>
      <c r="C29" s="8" t="s">
        <v>22</v>
      </c>
      <c r="D29" s="9"/>
      <c r="E29" s="9"/>
      <c r="F29" s="5"/>
      <c r="G29" s="29" t="s">
        <v>68</v>
      </c>
      <c r="H29" s="31"/>
    </row>
    <row r="30" spans="1:8" ht="28" customHeight="1" x14ac:dyDescent="0.2">
      <c r="A30" s="19"/>
      <c r="B30" s="1" t="s">
        <v>105</v>
      </c>
      <c r="C30" s="8" t="s">
        <v>23</v>
      </c>
      <c r="D30" s="9"/>
      <c r="E30" s="9"/>
      <c r="F30" s="5"/>
      <c r="G30" s="29" t="s">
        <v>68</v>
      </c>
      <c r="H30" s="31"/>
    </row>
    <row r="31" spans="1:8" ht="28" customHeight="1" x14ac:dyDescent="0.2">
      <c r="A31" s="19"/>
      <c r="B31" s="1" t="s">
        <v>105</v>
      </c>
      <c r="C31" s="8" t="s">
        <v>31</v>
      </c>
      <c r="D31" s="72"/>
      <c r="E31" s="9"/>
      <c r="F31" s="71"/>
      <c r="G31" s="29" t="s">
        <v>68</v>
      </c>
      <c r="H31" s="31"/>
    </row>
    <row r="32" spans="1:8" ht="28" customHeight="1" x14ac:dyDescent="0.2">
      <c r="A32" s="19"/>
      <c r="B32" s="1" t="s">
        <v>105</v>
      </c>
      <c r="C32" s="8" t="s">
        <v>95</v>
      </c>
      <c r="D32" s="9"/>
      <c r="E32" s="9"/>
      <c r="F32" s="70"/>
      <c r="G32" s="29" t="s">
        <v>68</v>
      </c>
      <c r="H32" s="31"/>
    </row>
    <row r="33" spans="1:8" ht="28" customHeight="1" x14ac:dyDescent="0.2">
      <c r="A33" s="19"/>
      <c r="B33" s="1" t="s">
        <v>105</v>
      </c>
      <c r="C33" s="2" t="s">
        <v>24</v>
      </c>
      <c r="D33" s="73"/>
      <c r="E33" s="7"/>
      <c r="F33" s="5"/>
      <c r="G33" s="29" t="s">
        <v>68</v>
      </c>
      <c r="H33" s="31"/>
    </row>
    <row r="34" spans="1:8" ht="28" customHeight="1" x14ac:dyDescent="0.2">
      <c r="A34" s="19"/>
      <c r="B34" s="1" t="s">
        <v>105</v>
      </c>
      <c r="C34" s="2" t="s">
        <v>25</v>
      </c>
      <c r="D34" s="7"/>
      <c r="E34" s="7"/>
      <c r="F34" s="5"/>
      <c r="G34" s="29" t="s">
        <v>68</v>
      </c>
      <c r="H34" s="31"/>
    </row>
    <row r="35" spans="1:8" ht="28" customHeight="1" x14ac:dyDescent="0.2">
      <c r="A35" s="19"/>
      <c r="B35" s="1" t="s">
        <v>105</v>
      </c>
      <c r="C35" s="2" t="s">
        <v>16</v>
      </c>
      <c r="D35" s="73"/>
      <c r="E35" s="7"/>
      <c r="F35" s="5"/>
      <c r="G35" s="29" t="s">
        <v>68</v>
      </c>
      <c r="H35" s="31"/>
    </row>
    <row r="36" spans="1:8" ht="28" customHeight="1" x14ac:dyDescent="0.2">
      <c r="A36" s="19"/>
      <c r="B36" s="1" t="s">
        <v>105</v>
      </c>
      <c r="C36" s="2" t="s">
        <v>26</v>
      </c>
      <c r="D36" s="3"/>
      <c r="E36" s="4"/>
      <c r="F36" s="5"/>
      <c r="G36" s="29" t="s">
        <v>68</v>
      </c>
      <c r="H36" s="31"/>
    </row>
    <row r="37" spans="1:8" ht="28" customHeight="1" x14ac:dyDescent="0.2">
      <c r="A37" s="19"/>
      <c r="B37" s="1" t="s">
        <v>105</v>
      </c>
      <c r="C37" s="2" t="s">
        <v>15</v>
      </c>
      <c r="D37" s="3"/>
      <c r="E37" s="4"/>
      <c r="F37" s="5"/>
      <c r="G37" s="29" t="s">
        <v>68</v>
      </c>
      <c r="H37" s="31"/>
    </row>
    <row r="38" spans="1:8" ht="28" customHeight="1" x14ac:dyDescent="0.2">
      <c r="A38" s="19"/>
      <c r="B38" s="1" t="s">
        <v>105</v>
      </c>
      <c r="C38" s="2" t="s">
        <v>27</v>
      </c>
      <c r="D38" s="3"/>
      <c r="E38" s="4"/>
      <c r="F38" s="5"/>
      <c r="G38" s="29" t="s">
        <v>68</v>
      </c>
      <c r="H38" s="31"/>
    </row>
    <row r="39" spans="1:8" ht="28" customHeight="1" x14ac:dyDescent="0.2">
      <c r="A39" s="19"/>
      <c r="B39" s="1" t="s">
        <v>105</v>
      </c>
      <c r="C39" s="2" t="s">
        <v>28</v>
      </c>
      <c r="D39" s="7"/>
      <c r="E39" s="4"/>
      <c r="F39" s="5"/>
      <c r="G39" s="29" t="s">
        <v>68</v>
      </c>
      <c r="H39" s="31"/>
    </row>
    <row r="40" spans="1:8" ht="28" customHeight="1" x14ac:dyDescent="0.2">
      <c r="A40" s="19"/>
      <c r="B40" s="1" t="s">
        <v>105</v>
      </c>
      <c r="C40" s="2" t="s">
        <v>29</v>
      </c>
      <c r="D40" s="7"/>
      <c r="E40" s="7"/>
      <c r="F40" s="5"/>
      <c r="G40" s="29" t="s">
        <v>68</v>
      </c>
      <c r="H40" s="31"/>
    </row>
    <row r="41" spans="1:8" ht="28" customHeight="1" x14ac:dyDescent="0.2">
      <c r="A41" s="19"/>
      <c r="B41" s="1" t="s">
        <v>105</v>
      </c>
      <c r="C41" s="2" t="s">
        <v>30</v>
      </c>
      <c r="D41" s="7"/>
      <c r="E41" s="4"/>
      <c r="F41" s="5"/>
      <c r="G41" s="29" t="s">
        <v>68</v>
      </c>
      <c r="H41" s="31"/>
    </row>
    <row r="42" spans="1:8" ht="28" customHeight="1" thickBot="1" x14ac:dyDescent="0.25">
      <c r="A42" s="19"/>
      <c r="B42" s="1" t="s">
        <v>105</v>
      </c>
      <c r="C42" s="25" t="s">
        <v>31</v>
      </c>
      <c r="D42" s="73"/>
      <c r="E42" s="26"/>
      <c r="F42" s="5"/>
      <c r="G42" s="29" t="s">
        <v>68</v>
      </c>
      <c r="H42" s="31"/>
    </row>
    <row r="43" spans="1:8" ht="18" thickTop="1" thickBot="1" x14ac:dyDescent="0.25">
      <c r="A43" s="22"/>
      <c r="B43" s="28"/>
      <c r="C43" s="28"/>
      <c r="D43" s="28"/>
      <c r="E43" s="28"/>
      <c r="F43" s="28"/>
      <c r="G43" s="28"/>
      <c r="H43" s="23"/>
    </row>
    <row r="44" spans="1:8" ht="17" thickTop="1" x14ac:dyDescent="0.2"/>
  </sheetData>
  <autoFilter ref="B4:F4"/>
  <mergeCells count="1">
    <mergeCell ref="B2:G2"/>
  </mergeCells>
  <dataValidations count="1">
    <dataValidation type="list" allowBlank="1" showInputMessage="1" showErrorMessage="1" sqref="A7:A42">
      <formula1>$C$7:$C$11</formula1>
      <formula2>0</formula2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AD58"/>
  <sheetViews>
    <sheetView workbookViewId="0">
      <selection activeCell="B17" sqref="B17"/>
    </sheetView>
  </sheetViews>
  <sheetFormatPr baseColWidth="10" defaultRowHeight="16" x14ac:dyDescent="0.2"/>
  <cols>
    <col min="1" max="1" width="2.33203125" customWidth="1"/>
    <col min="2" max="2" width="18.6640625" customWidth="1"/>
    <col min="3" max="4" width="15.33203125" customWidth="1"/>
    <col min="5" max="5" width="14" customWidth="1"/>
    <col min="6" max="6" width="16.83203125" bestFit="1" customWidth="1"/>
    <col min="7" max="8" width="16.83203125" customWidth="1"/>
    <col min="9" max="9" width="22.83203125" bestFit="1" customWidth="1"/>
    <col min="10" max="10" width="19.1640625" bestFit="1" customWidth="1"/>
    <col min="11" max="11" width="31.33203125" customWidth="1"/>
    <col min="12" max="12" width="1.6640625" bestFit="1" customWidth="1"/>
    <col min="13" max="13" width="2.1640625" customWidth="1"/>
    <col min="14" max="21" width="14.6640625" customWidth="1"/>
    <col min="22" max="28" width="14.6640625" style="42" customWidth="1"/>
    <col min="29" max="30" width="14.6640625" customWidth="1"/>
  </cols>
  <sheetData>
    <row r="1" spans="1:30" ht="33" customHeight="1" thickBot="1" x14ac:dyDescent="0.25">
      <c r="E1" t="s">
        <v>84</v>
      </c>
      <c r="I1" t="s">
        <v>73</v>
      </c>
    </row>
    <row r="2" spans="1:30" ht="33" customHeight="1" thickTop="1" x14ac:dyDescent="0.2">
      <c r="E2" t="s">
        <v>85</v>
      </c>
      <c r="I2" t="s">
        <v>74</v>
      </c>
      <c r="N2" s="50" t="s">
        <v>72</v>
      </c>
      <c r="O2" s="51" t="s">
        <v>72</v>
      </c>
      <c r="P2" s="50" t="s">
        <v>79</v>
      </c>
      <c r="Q2" s="51" t="s">
        <v>79</v>
      </c>
      <c r="R2" s="50" t="s">
        <v>80</v>
      </c>
      <c r="S2" s="51" t="s">
        <v>80</v>
      </c>
      <c r="T2" s="50" t="s">
        <v>86</v>
      </c>
      <c r="U2" s="51" t="s">
        <v>86</v>
      </c>
      <c r="V2" s="52" t="s">
        <v>87</v>
      </c>
      <c r="W2" s="53" t="s">
        <v>87</v>
      </c>
      <c r="X2" s="53" t="s">
        <v>87</v>
      </c>
      <c r="Y2" s="53" t="s">
        <v>87</v>
      </c>
      <c r="Z2" s="53" t="s">
        <v>87</v>
      </c>
      <c r="AA2" s="53" t="s">
        <v>87</v>
      </c>
      <c r="AB2" s="54" t="s">
        <v>87</v>
      </c>
      <c r="AC2" s="50" t="s">
        <v>81</v>
      </c>
      <c r="AD2" s="51" t="s">
        <v>81</v>
      </c>
    </row>
    <row r="3" spans="1:30" ht="33" customHeight="1" x14ac:dyDescent="0.2">
      <c r="I3" t="s">
        <v>75</v>
      </c>
      <c r="N3" s="37" t="s">
        <v>84</v>
      </c>
      <c r="O3" s="38" t="s">
        <v>85</v>
      </c>
      <c r="P3" s="37" t="s">
        <v>84</v>
      </c>
      <c r="Q3" s="38" t="s">
        <v>85</v>
      </c>
      <c r="R3" s="37" t="s">
        <v>84</v>
      </c>
      <c r="S3" s="38" t="s">
        <v>85</v>
      </c>
      <c r="T3" s="37" t="s">
        <v>84</v>
      </c>
      <c r="U3" s="38" t="s">
        <v>85</v>
      </c>
      <c r="V3" s="47" t="s">
        <v>73</v>
      </c>
      <c r="W3" s="48" t="s">
        <v>74</v>
      </c>
      <c r="X3" s="55" t="s">
        <v>88</v>
      </c>
      <c r="Y3" s="48" t="s">
        <v>76</v>
      </c>
      <c r="Z3" s="48" t="s">
        <v>77</v>
      </c>
      <c r="AA3" s="48" t="s">
        <v>78</v>
      </c>
      <c r="AB3" s="49" t="s">
        <v>83</v>
      </c>
      <c r="AC3" s="37" t="s">
        <v>84</v>
      </c>
      <c r="AD3" s="38" t="s">
        <v>85</v>
      </c>
    </row>
    <row r="4" spans="1:30" ht="33" customHeight="1" thickBot="1" x14ac:dyDescent="0.25">
      <c r="I4" t="s">
        <v>76</v>
      </c>
      <c r="N4" s="39">
        <f t="shared" ref="N4:AD4" si="0">DCOUNTA($B$16:$K$56,1,N2:N3)</f>
        <v>0</v>
      </c>
      <c r="O4" s="40">
        <f t="shared" si="0"/>
        <v>0</v>
      </c>
      <c r="P4" s="39">
        <f t="shared" si="0"/>
        <v>1</v>
      </c>
      <c r="Q4" s="40">
        <f t="shared" si="0"/>
        <v>1</v>
      </c>
      <c r="R4" s="39">
        <f t="shared" si="0"/>
        <v>1</v>
      </c>
      <c r="S4" s="40">
        <f t="shared" si="0"/>
        <v>1</v>
      </c>
      <c r="T4" s="39">
        <f t="shared" si="0"/>
        <v>1</v>
      </c>
      <c r="U4" s="40">
        <f t="shared" si="0"/>
        <v>1</v>
      </c>
      <c r="V4" s="43">
        <f t="shared" si="0"/>
        <v>1</v>
      </c>
      <c r="W4" s="44">
        <f t="shared" si="0"/>
        <v>0</v>
      </c>
      <c r="X4" s="44">
        <f t="shared" si="0"/>
        <v>0</v>
      </c>
      <c r="Y4" s="44">
        <f t="shared" si="0"/>
        <v>0</v>
      </c>
      <c r="Z4" s="44">
        <f t="shared" si="0"/>
        <v>0</v>
      </c>
      <c r="AA4" s="45">
        <f t="shared" si="0"/>
        <v>0</v>
      </c>
      <c r="AB4" s="46">
        <f t="shared" si="0"/>
        <v>1</v>
      </c>
      <c r="AC4" s="39">
        <f t="shared" si="0"/>
        <v>1</v>
      </c>
      <c r="AD4" s="40">
        <f t="shared" si="0"/>
        <v>1</v>
      </c>
    </row>
    <row r="5" spans="1:30" ht="33" customHeight="1" thickTop="1" x14ac:dyDescent="0.2">
      <c r="I5" t="s">
        <v>88</v>
      </c>
      <c r="N5" s="101">
        <f>COUNTA($B$17:$B$56)</f>
        <v>38</v>
      </c>
      <c r="O5" s="101"/>
      <c r="P5" s="56">
        <v>10</v>
      </c>
      <c r="Q5" s="56">
        <f>N5-P5</f>
        <v>28</v>
      </c>
      <c r="R5" s="56">
        <v>15</v>
      </c>
      <c r="S5" s="56">
        <f>N5-R5</f>
        <v>23</v>
      </c>
      <c r="T5" s="56">
        <f>SUM(V5:AB5)</f>
        <v>15</v>
      </c>
      <c r="U5" s="56">
        <f>N5-T5</f>
        <v>23</v>
      </c>
      <c r="V5" s="57">
        <v>1</v>
      </c>
      <c r="W5" s="57">
        <v>1</v>
      </c>
      <c r="X5" s="57">
        <v>1</v>
      </c>
      <c r="Y5" s="57">
        <v>1</v>
      </c>
      <c r="Z5" s="57">
        <v>4</v>
      </c>
      <c r="AA5" s="57">
        <v>4</v>
      </c>
      <c r="AB5" s="57">
        <v>3</v>
      </c>
      <c r="AC5" s="56">
        <v>15</v>
      </c>
      <c r="AD5" s="56">
        <f>N5-AC5</f>
        <v>23</v>
      </c>
    </row>
    <row r="6" spans="1:30" ht="33" customHeight="1" x14ac:dyDescent="0.2">
      <c r="I6" t="s">
        <v>77</v>
      </c>
      <c r="N6" s="58">
        <f>N4/N5</f>
        <v>0</v>
      </c>
      <c r="O6" s="58">
        <f>O4/N5</f>
        <v>0</v>
      </c>
      <c r="P6" s="58">
        <f t="shared" ref="P6" si="1">P4/P5</f>
        <v>0.1</v>
      </c>
      <c r="Q6" s="58">
        <f t="shared" ref="Q6" si="2">Q4/Q5</f>
        <v>3.5714285714285712E-2</v>
      </c>
      <c r="R6" s="58">
        <f t="shared" ref="R6" si="3">R4/R5</f>
        <v>6.6666666666666666E-2</v>
      </c>
      <c r="S6" s="58">
        <f t="shared" ref="S6" si="4">S4/S5</f>
        <v>4.3478260869565216E-2</v>
      </c>
      <c r="T6" s="58">
        <f t="shared" ref="T6" si="5">T4/T5</f>
        <v>6.6666666666666666E-2</v>
      </c>
      <c r="U6" s="58">
        <f t="shared" ref="U6" si="6">U4/U5</f>
        <v>4.3478260869565216E-2</v>
      </c>
      <c r="V6" s="58">
        <f t="shared" ref="V6" si="7">V4/V5</f>
        <v>1</v>
      </c>
      <c r="W6" s="58">
        <f t="shared" ref="W6" si="8">W4/W5</f>
        <v>0</v>
      </c>
      <c r="X6" s="58">
        <f t="shared" ref="X6" si="9">X4/X5</f>
        <v>0</v>
      </c>
      <c r="Y6" s="58">
        <f t="shared" ref="Y6" si="10">Y4/Y5</f>
        <v>0</v>
      </c>
      <c r="Z6" s="58">
        <f t="shared" ref="Z6" si="11">Z4/Z5</f>
        <v>0</v>
      </c>
      <c r="AA6" s="58">
        <f t="shared" ref="AA6" si="12">AA4/AA5</f>
        <v>0</v>
      </c>
      <c r="AB6" s="58">
        <f t="shared" ref="AB6" si="13">AB4/AB5</f>
        <v>0.33333333333333331</v>
      </c>
      <c r="AC6" s="58">
        <f t="shared" ref="AC6" si="14">AC4/AC5</f>
        <v>6.6666666666666666E-2</v>
      </c>
      <c r="AD6" s="58">
        <f t="shared" ref="AD6" si="15">AD4/AD5</f>
        <v>4.3478260869565216E-2</v>
      </c>
    </row>
    <row r="7" spans="1:30" ht="33" customHeight="1" x14ac:dyDescent="0.2">
      <c r="I7" t="s">
        <v>78</v>
      </c>
    </row>
    <row r="8" spans="1:30" ht="33" customHeight="1" x14ac:dyDescent="0.2">
      <c r="I8" t="s">
        <v>83</v>
      </c>
      <c r="N8" s="59">
        <v>0.3</v>
      </c>
      <c r="O8" s="62" t="s">
        <v>89</v>
      </c>
    </row>
    <row r="9" spans="1:30" ht="33" customHeight="1" x14ac:dyDescent="0.2">
      <c r="N9" s="61">
        <v>0.6</v>
      </c>
      <c r="O9" s="62" t="s">
        <v>89</v>
      </c>
    </row>
    <row r="10" spans="1:30" ht="33" customHeight="1" x14ac:dyDescent="0.2">
      <c r="N10" s="60">
        <v>0.95</v>
      </c>
      <c r="O10" s="62" t="s">
        <v>89</v>
      </c>
    </row>
    <row r="11" spans="1:30" ht="33" customHeight="1" x14ac:dyDescent="0.2"/>
    <row r="12" spans="1:30" ht="17" thickBot="1" x14ac:dyDescent="0.25"/>
    <row r="13" spans="1:30" ht="18" thickTop="1" thickBot="1" x14ac:dyDescent="0.25">
      <c r="A13" s="1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18"/>
    </row>
    <row r="14" spans="1:30" ht="23" thickTop="1" thickBot="1" x14ac:dyDescent="0.25">
      <c r="A14" s="31"/>
      <c r="B14" s="99" t="s">
        <v>71</v>
      </c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31"/>
    </row>
    <row r="15" spans="1:30" ht="18" thickTop="1" thickBot="1" x14ac:dyDescent="0.25">
      <c r="A15" s="19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0"/>
    </row>
    <row r="16" spans="1:30" ht="17" thickTop="1" x14ac:dyDescent="0.2">
      <c r="A16" s="19"/>
      <c r="B16" s="32" t="s">
        <v>0</v>
      </c>
      <c r="C16" s="32" t="s">
        <v>1</v>
      </c>
      <c r="D16" s="32"/>
      <c r="E16" s="32" t="s">
        <v>72</v>
      </c>
      <c r="F16" s="32" t="s">
        <v>79</v>
      </c>
      <c r="G16" s="32" t="s">
        <v>80</v>
      </c>
      <c r="H16" s="32" t="s">
        <v>86</v>
      </c>
      <c r="I16" s="32" t="s">
        <v>87</v>
      </c>
      <c r="J16" s="32" t="s">
        <v>81</v>
      </c>
      <c r="K16" s="32" t="s">
        <v>82</v>
      </c>
      <c r="L16" s="33"/>
      <c r="M16" s="31"/>
    </row>
    <row r="17" spans="1:15" ht="31" customHeight="1" x14ac:dyDescent="0.2">
      <c r="A17" s="21"/>
      <c r="B17" s="1" t="s">
        <v>106</v>
      </c>
      <c r="C17" s="2" t="s">
        <v>2</v>
      </c>
      <c r="D17" s="2" t="str">
        <f>CONCATENATE(B17," ",C17)</f>
        <v>xxsdsq Loic Sofian</v>
      </c>
      <c r="E17" s="3"/>
      <c r="F17" s="3"/>
      <c r="G17" s="3"/>
      <c r="H17" s="3"/>
      <c r="I17" s="3"/>
      <c r="J17" s="3"/>
      <c r="K17" s="5"/>
      <c r="L17" s="29"/>
      <c r="M17" s="31"/>
      <c r="O17" s="2" t="str">
        <f>CONCATENATE(B17," ",C17)</f>
        <v>xxsdsq Loic Sofian</v>
      </c>
    </row>
    <row r="18" spans="1:15" ht="31" customHeight="1" x14ac:dyDescent="0.2">
      <c r="A18" s="19"/>
      <c r="B18" s="1" t="s">
        <v>106</v>
      </c>
      <c r="C18" s="66" t="s">
        <v>90</v>
      </c>
      <c r="D18" s="2" t="str">
        <f t="shared" ref="D18:D54" si="16">CONCATENATE(B18," ",C18)</f>
        <v>xxsdsq Sébastien</v>
      </c>
      <c r="E18" s="3"/>
      <c r="F18" s="3"/>
      <c r="G18" s="3"/>
      <c r="H18" s="3"/>
      <c r="I18" s="3"/>
      <c r="J18" s="3"/>
      <c r="K18" s="6"/>
      <c r="L18" s="29"/>
      <c r="M18" s="31"/>
      <c r="O18" s="2" t="str">
        <f t="shared" ref="O18:O56" si="17">CONCATENATE(B18," ",C18)</f>
        <v>xxsdsq Sébastien</v>
      </c>
    </row>
    <row r="19" spans="1:15" ht="31" customHeight="1" x14ac:dyDescent="0.2">
      <c r="A19" s="19"/>
      <c r="B19" s="1" t="s">
        <v>106</v>
      </c>
      <c r="C19" s="2" t="s">
        <v>3</v>
      </c>
      <c r="D19" s="2" t="str">
        <f t="shared" si="16"/>
        <v>xxsdsq Olivier</v>
      </c>
      <c r="E19" s="3"/>
      <c r="F19" s="3"/>
      <c r="G19" s="3"/>
      <c r="H19" s="3"/>
      <c r="I19" s="3"/>
      <c r="J19" s="3"/>
      <c r="K19" s="6"/>
      <c r="L19" s="29"/>
      <c r="M19" s="31"/>
      <c r="O19" s="2" t="str">
        <f t="shared" si="17"/>
        <v>xxsdsq Olivier</v>
      </c>
    </row>
    <row r="20" spans="1:15" ht="31" customHeight="1" x14ac:dyDescent="0.2">
      <c r="A20" s="19"/>
      <c r="B20" s="1" t="s">
        <v>106</v>
      </c>
      <c r="C20" s="2" t="s">
        <v>4</v>
      </c>
      <c r="D20" s="2" t="str">
        <f t="shared" si="16"/>
        <v>xxsdsq Patrick</v>
      </c>
      <c r="E20" s="3"/>
      <c r="F20" s="3" t="s">
        <v>84</v>
      </c>
      <c r="G20" s="3" t="s">
        <v>84</v>
      </c>
      <c r="H20" s="3" t="s">
        <v>84</v>
      </c>
      <c r="I20" s="3" t="s">
        <v>73</v>
      </c>
      <c r="J20" s="3" t="s">
        <v>84</v>
      </c>
      <c r="K20" s="6"/>
      <c r="L20" s="29"/>
      <c r="M20" s="31"/>
      <c r="O20" s="2" t="str">
        <f t="shared" si="17"/>
        <v>xxsdsq Patrick</v>
      </c>
    </row>
    <row r="21" spans="1:15" ht="31" customHeight="1" x14ac:dyDescent="0.2">
      <c r="A21" s="19"/>
      <c r="B21" s="1" t="s">
        <v>106</v>
      </c>
      <c r="C21" s="2" t="s">
        <v>5</v>
      </c>
      <c r="D21" s="8" t="str">
        <f t="shared" si="16"/>
        <v>xxsdsq Marie-Helene</v>
      </c>
      <c r="E21" s="3"/>
      <c r="F21" s="3" t="s">
        <v>85</v>
      </c>
      <c r="G21" s="3" t="s">
        <v>85</v>
      </c>
      <c r="H21" s="3" t="s">
        <v>85</v>
      </c>
      <c r="I21" s="3" t="s">
        <v>83</v>
      </c>
      <c r="J21" s="3" t="s">
        <v>85</v>
      </c>
      <c r="K21" s="10" t="s">
        <v>104</v>
      </c>
      <c r="L21" s="29"/>
      <c r="M21" s="31"/>
      <c r="O21" s="2" t="str">
        <f t="shared" si="17"/>
        <v>xxsdsq Marie-Helene</v>
      </c>
    </row>
    <row r="22" spans="1:15" ht="31" customHeight="1" x14ac:dyDescent="0.2">
      <c r="A22" s="19"/>
      <c r="B22" s="1" t="s">
        <v>106</v>
      </c>
      <c r="C22" s="8" t="s">
        <v>6</v>
      </c>
      <c r="D22" s="8" t="str">
        <f t="shared" si="16"/>
        <v>xxsdsq Bénédicte</v>
      </c>
      <c r="E22" s="3"/>
      <c r="F22" s="3"/>
      <c r="G22" s="3"/>
      <c r="H22" s="3"/>
      <c r="I22" s="3"/>
      <c r="J22" s="3"/>
      <c r="K22" s="10"/>
      <c r="L22" s="29"/>
      <c r="M22" s="31"/>
      <c r="O22" s="2" t="str">
        <f t="shared" si="17"/>
        <v>xxsdsq Bénédicte</v>
      </c>
    </row>
    <row r="23" spans="1:15" ht="31" customHeight="1" x14ac:dyDescent="0.2">
      <c r="A23" s="19"/>
      <c r="B23" s="1" t="s">
        <v>106</v>
      </c>
      <c r="C23" s="8" t="s">
        <v>7</v>
      </c>
      <c r="D23" s="2" t="str">
        <f t="shared" si="16"/>
        <v>xxsdsq Vincent</v>
      </c>
      <c r="E23" s="3"/>
      <c r="F23" s="3"/>
      <c r="G23" s="3"/>
      <c r="H23" s="3"/>
      <c r="I23" s="3"/>
      <c r="J23" s="3"/>
      <c r="K23" s="5"/>
      <c r="L23" s="29"/>
      <c r="M23" s="31"/>
      <c r="O23" s="2" t="str">
        <f t="shared" si="17"/>
        <v>xxsdsq Vincent</v>
      </c>
    </row>
    <row r="24" spans="1:15" ht="31" customHeight="1" x14ac:dyDescent="0.2">
      <c r="A24" s="19"/>
      <c r="B24" s="1" t="s">
        <v>106</v>
      </c>
      <c r="C24" s="66" t="s">
        <v>92</v>
      </c>
      <c r="D24" s="11" t="str">
        <f t="shared" si="16"/>
        <v>xxsdsq Ali</v>
      </c>
      <c r="E24" s="3"/>
      <c r="F24" s="3"/>
      <c r="G24" s="3"/>
      <c r="H24" s="3"/>
      <c r="I24" s="3"/>
      <c r="J24" s="3"/>
      <c r="K24" s="6"/>
      <c r="L24" s="29"/>
      <c r="M24" s="31"/>
      <c r="O24" s="2" t="str">
        <f t="shared" si="17"/>
        <v>xxsdsq Ali</v>
      </c>
    </row>
    <row r="25" spans="1:15" ht="31" customHeight="1" x14ac:dyDescent="0.2">
      <c r="A25" s="19"/>
      <c r="B25" s="1" t="s">
        <v>106</v>
      </c>
      <c r="C25" s="2" t="s">
        <v>8</v>
      </c>
      <c r="D25" s="8" t="str">
        <f t="shared" si="16"/>
        <v>xxsdsq Catherine</v>
      </c>
      <c r="E25" s="3"/>
      <c r="F25" s="3"/>
      <c r="G25" s="3"/>
      <c r="H25" s="3"/>
      <c r="I25" s="3"/>
      <c r="J25" s="3"/>
      <c r="K25" s="5"/>
      <c r="L25" s="29"/>
      <c r="M25" s="31"/>
      <c r="O25" s="2" t="str">
        <f t="shared" si="17"/>
        <v>xxsdsq Catherine</v>
      </c>
    </row>
    <row r="26" spans="1:15" ht="31" customHeight="1" x14ac:dyDescent="0.2">
      <c r="A26" s="19"/>
      <c r="B26" s="1" t="s">
        <v>106</v>
      </c>
      <c r="C26" s="11" t="s">
        <v>9</v>
      </c>
      <c r="D26" s="2" t="str">
        <f t="shared" si="16"/>
        <v>xxsdsq Bachir</v>
      </c>
      <c r="E26" s="3"/>
      <c r="F26" s="3"/>
      <c r="G26" s="3"/>
      <c r="H26" s="3"/>
      <c r="I26" s="3"/>
      <c r="J26" s="3"/>
      <c r="K26" s="12"/>
      <c r="L26" s="29"/>
      <c r="M26" s="31"/>
      <c r="O26" s="2" t="str">
        <f t="shared" si="17"/>
        <v>xxsdsq Bachir</v>
      </c>
    </row>
    <row r="27" spans="1:15" ht="31" customHeight="1" x14ac:dyDescent="0.2">
      <c r="A27" s="19"/>
      <c r="B27" s="1" t="s">
        <v>106</v>
      </c>
      <c r="C27" s="8" t="s">
        <v>10</v>
      </c>
      <c r="D27" s="2" t="str">
        <f t="shared" si="16"/>
        <v>xxsdsq Marie-Laure</v>
      </c>
      <c r="E27" s="3"/>
      <c r="F27" s="3"/>
      <c r="G27" s="3"/>
      <c r="H27" s="3"/>
      <c r="I27" s="3"/>
      <c r="J27" s="3"/>
      <c r="K27" s="13"/>
      <c r="L27" s="29"/>
      <c r="M27" s="31"/>
      <c r="O27" s="2" t="str">
        <f t="shared" si="17"/>
        <v>xxsdsq Marie-Laure</v>
      </c>
    </row>
    <row r="28" spans="1:15" ht="31" customHeight="1" x14ac:dyDescent="0.2">
      <c r="A28" s="19"/>
      <c r="B28" s="1" t="s">
        <v>106</v>
      </c>
      <c r="C28" s="2" t="s">
        <v>11</v>
      </c>
      <c r="D28" s="2" t="str">
        <f t="shared" si="16"/>
        <v>xxsdsq Bernard</v>
      </c>
      <c r="E28" s="3"/>
      <c r="F28" s="3"/>
      <c r="G28" s="3"/>
      <c r="H28" s="3"/>
      <c r="I28" s="3"/>
      <c r="J28" s="3"/>
      <c r="K28" s="12"/>
      <c r="L28" s="29"/>
      <c r="M28" s="31"/>
      <c r="O28" s="2" t="str">
        <f t="shared" si="17"/>
        <v>xxsdsq Bernard</v>
      </c>
    </row>
    <row r="29" spans="1:15" ht="31" customHeight="1" x14ac:dyDescent="0.2">
      <c r="A29" s="19"/>
      <c r="B29" s="1" t="s">
        <v>106</v>
      </c>
      <c r="C29" s="2" t="s">
        <v>12</v>
      </c>
      <c r="D29" s="2" t="str">
        <f t="shared" si="16"/>
        <v>xxsdsq Bouabdellah</v>
      </c>
      <c r="E29" s="3"/>
      <c r="F29" s="3"/>
      <c r="G29" s="3"/>
      <c r="H29" s="3"/>
      <c r="I29" s="3"/>
      <c r="J29" s="3"/>
      <c r="K29" s="10"/>
      <c r="L29" s="29"/>
      <c r="M29" s="31"/>
      <c r="O29" s="2" t="str">
        <f t="shared" si="17"/>
        <v>xxsdsq Bouabdellah</v>
      </c>
    </row>
    <row r="30" spans="1:15" ht="31" customHeight="1" x14ac:dyDescent="0.2">
      <c r="A30" s="19"/>
      <c r="B30" s="1" t="s">
        <v>106</v>
      </c>
      <c r="C30" s="2" t="s">
        <v>13</v>
      </c>
      <c r="D30" s="2" t="str">
        <f t="shared" si="16"/>
        <v>xxsdsq Isabelle</v>
      </c>
      <c r="E30" s="3"/>
      <c r="F30" s="3"/>
      <c r="G30" s="3"/>
      <c r="H30" s="3"/>
      <c r="I30" s="3"/>
      <c r="J30" s="3"/>
      <c r="K30" s="10"/>
      <c r="L30" s="29"/>
      <c r="M30" s="31"/>
      <c r="O30" s="2" t="str">
        <f t="shared" si="17"/>
        <v>xxsdsq Isabelle</v>
      </c>
    </row>
    <row r="31" spans="1:15" ht="31" customHeight="1" x14ac:dyDescent="0.2">
      <c r="A31" s="19"/>
      <c r="B31" s="1" t="s">
        <v>106</v>
      </c>
      <c r="C31" s="2" t="s">
        <v>14</v>
      </c>
      <c r="D31" s="2" t="str">
        <f t="shared" si="16"/>
        <v>xxsdsq Ryad</v>
      </c>
      <c r="E31" s="3"/>
      <c r="F31" s="3"/>
      <c r="G31" s="3"/>
      <c r="H31" s="3"/>
      <c r="I31" s="3"/>
      <c r="J31" s="3"/>
      <c r="K31" s="5"/>
      <c r="L31" s="29"/>
      <c r="M31" s="31"/>
      <c r="O31" s="2" t="str">
        <f t="shared" si="17"/>
        <v>xxsdsq Ryad</v>
      </c>
    </row>
    <row r="32" spans="1:15" ht="31" customHeight="1" x14ac:dyDescent="0.2">
      <c r="A32" s="19"/>
      <c r="B32" s="1" t="s">
        <v>106</v>
      </c>
      <c r="C32" s="2" t="s">
        <v>15</v>
      </c>
      <c r="D32" s="2" t="str">
        <f t="shared" si="16"/>
        <v>xxsdsq Romain</v>
      </c>
      <c r="E32" s="3"/>
      <c r="F32" s="3"/>
      <c r="G32" s="3"/>
      <c r="H32" s="3"/>
      <c r="I32" s="3"/>
      <c r="J32" s="3"/>
      <c r="K32" s="15"/>
      <c r="L32" s="29"/>
      <c r="M32" s="31"/>
      <c r="O32" s="2" t="str">
        <f t="shared" si="17"/>
        <v>xxsdsq Romain</v>
      </c>
    </row>
    <row r="33" spans="1:15" ht="31" customHeight="1" x14ac:dyDescent="0.2">
      <c r="A33" s="19"/>
      <c r="B33" s="1" t="s">
        <v>106</v>
      </c>
      <c r="C33" s="2" t="s">
        <v>16</v>
      </c>
      <c r="D33" s="2" t="str">
        <f t="shared" si="16"/>
        <v>xxsdsq Francis</v>
      </c>
      <c r="E33" s="3"/>
      <c r="F33" s="3"/>
      <c r="G33" s="3"/>
      <c r="H33" s="3"/>
      <c r="I33" s="3"/>
      <c r="J33" s="3"/>
      <c r="K33" s="6"/>
      <c r="L33" s="29"/>
      <c r="M33" s="31"/>
      <c r="O33" s="2" t="str">
        <f t="shared" si="17"/>
        <v>xxsdsq Francis</v>
      </c>
    </row>
    <row r="34" spans="1:15" ht="31" customHeight="1" x14ac:dyDescent="0.2">
      <c r="A34" s="19"/>
      <c r="B34" s="1" t="s">
        <v>106</v>
      </c>
      <c r="C34" s="2" t="s">
        <v>17</v>
      </c>
      <c r="D34" s="2" t="str">
        <f t="shared" si="16"/>
        <v>xxsdsq Guilhem</v>
      </c>
      <c r="E34" s="3"/>
      <c r="F34" s="3"/>
      <c r="G34" s="3"/>
      <c r="H34" s="3"/>
      <c r="I34" s="3"/>
      <c r="J34" s="3"/>
      <c r="K34" s="5"/>
      <c r="L34" s="29"/>
      <c r="M34" s="31"/>
      <c r="O34" s="2" t="str">
        <f t="shared" si="17"/>
        <v>xxsdsq Guilhem</v>
      </c>
    </row>
    <row r="35" spans="1:15" ht="31" customHeight="1" x14ac:dyDescent="0.2">
      <c r="A35" s="19"/>
      <c r="B35" s="1" t="s">
        <v>106</v>
      </c>
      <c r="C35" s="2" t="s">
        <v>18</v>
      </c>
      <c r="D35" s="2" t="str">
        <f t="shared" si="16"/>
        <v>xxsdsq Christophe</v>
      </c>
      <c r="E35" s="3"/>
      <c r="F35" s="3"/>
      <c r="G35" s="3"/>
      <c r="H35" s="3"/>
      <c r="I35" s="3"/>
      <c r="J35" s="3"/>
      <c r="K35" s="10"/>
      <c r="L35" s="29"/>
      <c r="M35" s="31"/>
      <c r="O35" s="2" t="str">
        <f t="shared" si="17"/>
        <v>xxsdsq Christophe</v>
      </c>
    </row>
    <row r="36" spans="1:15" ht="31" customHeight="1" x14ac:dyDescent="0.2">
      <c r="A36" s="19"/>
      <c r="B36" s="1" t="s">
        <v>106</v>
      </c>
      <c r="C36" s="2" t="s">
        <v>19</v>
      </c>
      <c r="D36" s="2" t="str">
        <f t="shared" si="16"/>
        <v>xxsdsq Philippe</v>
      </c>
      <c r="E36" s="3"/>
      <c r="F36" s="3"/>
      <c r="G36" s="3"/>
      <c r="H36" s="3"/>
      <c r="I36" s="3"/>
      <c r="J36" s="3"/>
      <c r="K36" s="10"/>
      <c r="L36" s="29"/>
      <c r="M36" s="31"/>
      <c r="O36" s="2" t="str">
        <f t="shared" si="17"/>
        <v>xxsdsq Philippe</v>
      </c>
    </row>
    <row r="37" spans="1:15" ht="31" customHeight="1" x14ac:dyDescent="0.2">
      <c r="A37" s="19"/>
      <c r="B37" s="1" t="s">
        <v>106</v>
      </c>
      <c r="C37" s="2" t="s">
        <v>20</v>
      </c>
      <c r="D37" s="8" t="str">
        <f t="shared" si="16"/>
        <v>xxsdsq Rémi</v>
      </c>
      <c r="E37" s="3"/>
      <c r="F37" s="3"/>
      <c r="G37" s="3"/>
      <c r="H37" s="3"/>
      <c r="I37" s="3"/>
      <c r="J37" s="3"/>
      <c r="K37" s="10"/>
      <c r="L37" s="29"/>
      <c r="M37" s="31"/>
      <c r="O37" s="2" t="str">
        <f t="shared" si="17"/>
        <v>xxsdsq Rémi</v>
      </c>
    </row>
    <row r="38" spans="1:15" ht="31" customHeight="1" x14ac:dyDescent="0.2">
      <c r="A38" s="19"/>
      <c r="B38" s="1" t="s">
        <v>106</v>
      </c>
      <c r="C38" s="2" t="s">
        <v>21</v>
      </c>
      <c r="D38" s="8" t="str">
        <f t="shared" si="16"/>
        <v>xxsdsq François</v>
      </c>
      <c r="E38" s="3"/>
      <c r="F38" s="3"/>
      <c r="G38" s="3"/>
      <c r="H38" s="3"/>
      <c r="I38" s="3"/>
      <c r="J38" s="3"/>
      <c r="K38" s="10"/>
      <c r="L38" s="29"/>
      <c r="M38" s="31"/>
      <c r="O38" s="2" t="str">
        <f t="shared" si="17"/>
        <v>xxsdsq François</v>
      </c>
    </row>
    <row r="39" spans="1:15" ht="31" customHeight="1" x14ac:dyDescent="0.2">
      <c r="A39" s="19"/>
      <c r="B39" s="1" t="s">
        <v>106</v>
      </c>
      <c r="C39" s="8" t="s">
        <v>19</v>
      </c>
      <c r="D39" s="8" t="str">
        <f t="shared" si="16"/>
        <v>xxsdsq Philippe</v>
      </c>
      <c r="E39" s="3"/>
      <c r="F39" s="3"/>
      <c r="G39" s="3"/>
      <c r="H39" s="3"/>
      <c r="I39" s="3"/>
      <c r="J39" s="3"/>
      <c r="K39" s="10"/>
      <c r="L39" s="29"/>
      <c r="M39" s="31"/>
      <c r="O39" s="2" t="str">
        <f t="shared" si="17"/>
        <v>xxsdsq Philippe</v>
      </c>
    </row>
    <row r="40" spans="1:15" ht="31" customHeight="1" x14ac:dyDescent="0.2">
      <c r="A40" s="19"/>
      <c r="B40" s="1" t="s">
        <v>106</v>
      </c>
      <c r="C40" s="8" t="s">
        <v>7</v>
      </c>
      <c r="D40" s="8" t="str">
        <f t="shared" si="16"/>
        <v>xxsdsq Vincent</v>
      </c>
      <c r="E40" s="3"/>
      <c r="F40" s="3"/>
      <c r="G40" s="3"/>
      <c r="H40" s="3"/>
      <c r="I40" s="3"/>
      <c r="J40" s="3"/>
      <c r="K40" s="10"/>
      <c r="L40" s="29"/>
      <c r="M40" s="31"/>
      <c r="O40" s="2" t="str">
        <f t="shared" si="17"/>
        <v>xxsdsq Vincent</v>
      </c>
    </row>
    <row r="41" spans="1:15" ht="31" customHeight="1" x14ac:dyDescent="0.2">
      <c r="A41" s="19"/>
      <c r="B41" s="1" t="s">
        <v>106</v>
      </c>
      <c r="C41" s="8" t="s">
        <v>22</v>
      </c>
      <c r="D41" s="2" t="str">
        <f t="shared" si="16"/>
        <v>xxsdsq Benoit</v>
      </c>
      <c r="E41" s="3"/>
      <c r="F41" s="3"/>
      <c r="G41" s="3"/>
      <c r="H41" s="3"/>
      <c r="I41" s="3"/>
      <c r="J41" s="3"/>
      <c r="K41" s="6"/>
      <c r="L41" s="29"/>
      <c r="M41" s="31"/>
      <c r="O41" s="2" t="str">
        <f t="shared" si="17"/>
        <v>xxsdsq Benoit</v>
      </c>
    </row>
    <row r="42" spans="1:15" ht="31" customHeight="1" x14ac:dyDescent="0.2">
      <c r="A42" s="19"/>
      <c r="B42" s="1" t="s">
        <v>106</v>
      </c>
      <c r="C42" s="8" t="s">
        <v>23</v>
      </c>
      <c r="D42" s="2" t="str">
        <f t="shared" si="16"/>
        <v>xxsdsq Béatrice</v>
      </c>
      <c r="E42" s="3"/>
      <c r="F42" s="3"/>
      <c r="G42" s="3"/>
      <c r="H42" s="3"/>
      <c r="I42" s="3"/>
      <c r="J42" s="3"/>
      <c r="K42" s="10"/>
      <c r="L42" s="29"/>
      <c r="M42" s="31"/>
      <c r="O42" s="2" t="str">
        <f t="shared" si="17"/>
        <v>xxsdsq Béatrice</v>
      </c>
    </row>
    <row r="43" spans="1:15" ht="31" customHeight="1" x14ac:dyDescent="0.2">
      <c r="A43" s="19"/>
      <c r="B43" s="1" t="s">
        <v>106</v>
      </c>
      <c r="C43" s="8" t="s">
        <v>31</v>
      </c>
      <c r="D43" s="2" t="str">
        <f t="shared" si="16"/>
        <v>xxsdsq Emmanuel</v>
      </c>
      <c r="E43" s="3"/>
      <c r="F43" s="3"/>
      <c r="G43" s="3"/>
      <c r="H43" s="3"/>
      <c r="I43" s="3"/>
      <c r="J43" s="3"/>
      <c r="K43" s="10"/>
      <c r="L43" s="29"/>
      <c r="M43" s="31"/>
      <c r="O43" s="2" t="str">
        <f t="shared" si="17"/>
        <v>xxsdsq Emmanuel</v>
      </c>
    </row>
    <row r="44" spans="1:15" ht="31" customHeight="1" x14ac:dyDescent="0.2">
      <c r="A44" s="19"/>
      <c r="B44" s="1" t="s">
        <v>106</v>
      </c>
      <c r="C44" s="8" t="s">
        <v>95</v>
      </c>
      <c r="D44" s="2" t="str">
        <f t="shared" si="16"/>
        <v>xxsdsq Bastien</v>
      </c>
      <c r="E44" s="3"/>
      <c r="F44" s="3"/>
      <c r="G44" s="3"/>
      <c r="H44" s="3"/>
      <c r="I44" s="3"/>
      <c r="J44" s="3"/>
      <c r="K44" s="15"/>
      <c r="L44" s="29"/>
      <c r="M44" s="31"/>
      <c r="O44" s="2" t="str">
        <f t="shared" si="17"/>
        <v>xxsdsq Bastien</v>
      </c>
    </row>
    <row r="45" spans="1:15" ht="31" customHeight="1" x14ac:dyDescent="0.2">
      <c r="A45" s="19"/>
      <c r="B45" s="1" t="s">
        <v>106</v>
      </c>
      <c r="C45" s="2" t="s">
        <v>24</v>
      </c>
      <c r="D45" s="2" t="str">
        <f t="shared" si="16"/>
        <v>xxsdsq Christiane</v>
      </c>
      <c r="E45" s="3"/>
      <c r="F45" s="3"/>
      <c r="G45" s="3"/>
      <c r="H45" s="3"/>
      <c r="I45" s="3"/>
      <c r="J45" s="3"/>
      <c r="K45" s="15"/>
      <c r="L45" s="29"/>
      <c r="M45" s="31"/>
      <c r="O45" s="2" t="str">
        <f t="shared" si="17"/>
        <v>xxsdsq Christiane</v>
      </c>
    </row>
    <row r="46" spans="1:15" ht="31" customHeight="1" x14ac:dyDescent="0.2">
      <c r="A46" s="19"/>
      <c r="B46" s="1" t="s">
        <v>106</v>
      </c>
      <c r="C46" s="2" t="s">
        <v>25</v>
      </c>
      <c r="D46" s="2" t="str">
        <f t="shared" si="16"/>
        <v>xxsdsq Hervé</v>
      </c>
      <c r="E46" s="3"/>
      <c r="F46" s="3"/>
      <c r="G46" s="3"/>
      <c r="H46" s="3"/>
      <c r="I46" s="3"/>
      <c r="J46" s="3"/>
      <c r="K46" s="15"/>
      <c r="L46" s="29"/>
      <c r="M46" s="31"/>
      <c r="O46" s="2" t="str">
        <f t="shared" si="17"/>
        <v>xxsdsq Hervé</v>
      </c>
    </row>
    <row r="47" spans="1:15" ht="31" customHeight="1" x14ac:dyDescent="0.2">
      <c r="A47" s="19"/>
      <c r="B47" s="1" t="s">
        <v>106</v>
      </c>
      <c r="C47" s="2" t="s">
        <v>16</v>
      </c>
      <c r="D47" s="2" t="str">
        <f t="shared" si="16"/>
        <v>xxsdsq Francis</v>
      </c>
      <c r="E47" s="3"/>
      <c r="F47" s="3"/>
      <c r="G47" s="3"/>
      <c r="H47" s="3"/>
      <c r="I47" s="3"/>
      <c r="J47" s="3"/>
      <c r="K47" s="14"/>
      <c r="L47" s="29"/>
      <c r="M47" s="31"/>
      <c r="O47" s="2" t="str">
        <f t="shared" si="17"/>
        <v>xxsdsq Francis</v>
      </c>
    </row>
    <row r="48" spans="1:15" ht="31" customHeight="1" x14ac:dyDescent="0.2">
      <c r="A48" s="19"/>
      <c r="B48" s="1" t="s">
        <v>106</v>
      </c>
      <c r="C48" s="2" t="s">
        <v>26</v>
      </c>
      <c r="D48" s="2" t="str">
        <f t="shared" si="16"/>
        <v>xxsdsq Sofyen</v>
      </c>
      <c r="E48" s="3"/>
      <c r="F48" s="3"/>
      <c r="G48" s="3"/>
      <c r="H48" s="3"/>
      <c r="I48" s="3"/>
      <c r="J48" s="3"/>
      <c r="K48" s="10"/>
      <c r="L48" s="29"/>
      <c r="M48" s="31"/>
      <c r="O48" s="2" t="str">
        <f t="shared" si="17"/>
        <v>xxsdsq Sofyen</v>
      </c>
    </row>
    <row r="49" spans="1:15" ht="31" customHeight="1" x14ac:dyDescent="0.2">
      <c r="A49" s="19"/>
      <c r="B49" s="1" t="s">
        <v>106</v>
      </c>
      <c r="C49" s="2" t="s">
        <v>15</v>
      </c>
      <c r="D49" s="2" t="str">
        <f t="shared" si="16"/>
        <v>xxsdsq Romain</v>
      </c>
      <c r="E49" s="3"/>
      <c r="F49" s="3"/>
      <c r="G49" s="3"/>
      <c r="H49" s="3"/>
      <c r="I49" s="3"/>
      <c r="J49" s="3"/>
      <c r="K49" s="10"/>
      <c r="L49" s="29"/>
      <c r="M49" s="31"/>
      <c r="O49" s="2" t="str">
        <f t="shared" si="17"/>
        <v>xxsdsq Romain</v>
      </c>
    </row>
    <row r="50" spans="1:15" ht="31" customHeight="1" x14ac:dyDescent="0.2">
      <c r="A50" s="19"/>
      <c r="B50" s="1" t="s">
        <v>106</v>
      </c>
      <c r="C50" s="2" t="s">
        <v>27</v>
      </c>
      <c r="D50" s="2" t="str">
        <f t="shared" si="16"/>
        <v>xxsdsq Thibault</v>
      </c>
      <c r="E50" s="3"/>
      <c r="F50" s="3"/>
      <c r="G50" s="3"/>
      <c r="H50" s="3"/>
      <c r="I50" s="3"/>
      <c r="J50" s="3"/>
      <c r="K50" s="10"/>
      <c r="L50" s="29"/>
      <c r="M50" s="31"/>
      <c r="O50" s="2" t="str">
        <f t="shared" si="17"/>
        <v>xxsdsq Thibault</v>
      </c>
    </row>
    <row r="51" spans="1:15" ht="31" customHeight="1" x14ac:dyDescent="0.2">
      <c r="A51" s="19"/>
      <c r="B51" s="1" t="s">
        <v>106</v>
      </c>
      <c r="C51" s="2" t="s">
        <v>28</v>
      </c>
      <c r="D51" s="2" t="str">
        <f t="shared" si="16"/>
        <v>xxsdsq Florian</v>
      </c>
      <c r="E51" s="3"/>
      <c r="F51" s="3"/>
      <c r="G51" s="3"/>
      <c r="H51" s="3"/>
      <c r="I51" s="3"/>
      <c r="J51" s="3"/>
      <c r="K51" s="10"/>
      <c r="L51" s="29"/>
      <c r="M51" s="31"/>
      <c r="O51" s="2" t="str">
        <f t="shared" si="17"/>
        <v>xxsdsq Florian</v>
      </c>
    </row>
    <row r="52" spans="1:15" ht="31" customHeight="1" x14ac:dyDescent="0.2">
      <c r="A52" s="19"/>
      <c r="B52" s="1" t="s">
        <v>106</v>
      </c>
      <c r="C52" s="2" t="s">
        <v>29</v>
      </c>
      <c r="D52" s="2" t="str">
        <f t="shared" si="16"/>
        <v>xxsdsq Jean-Michel</v>
      </c>
      <c r="E52" s="3"/>
      <c r="F52" s="3"/>
      <c r="G52" s="3"/>
      <c r="H52" s="3"/>
      <c r="I52" s="3"/>
      <c r="J52" s="3"/>
      <c r="K52" s="10"/>
      <c r="L52" s="29"/>
      <c r="M52" s="31"/>
      <c r="O52" s="2" t="str">
        <f t="shared" si="17"/>
        <v>xxsdsq Jean-Michel</v>
      </c>
    </row>
    <row r="53" spans="1:15" ht="31" customHeight="1" x14ac:dyDescent="0.2">
      <c r="A53" s="19"/>
      <c r="B53" s="1" t="s">
        <v>106</v>
      </c>
      <c r="C53" s="2" t="s">
        <v>30</v>
      </c>
      <c r="D53" s="2" t="str">
        <f t="shared" si="16"/>
        <v>xxsdsq Rosita</v>
      </c>
      <c r="E53" s="3"/>
      <c r="F53" s="3"/>
      <c r="G53" s="3"/>
      <c r="H53" s="3"/>
      <c r="I53" s="3"/>
      <c r="J53" s="3"/>
      <c r="K53" s="10"/>
      <c r="L53" s="29"/>
      <c r="M53" s="31"/>
      <c r="O53" s="2" t="str">
        <f t="shared" si="17"/>
        <v>xxsdsq Rosita</v>
      </c>
    </row>
    <row r="54" spans="1:15" ht="31" customHeight="1" x14ac:dyDescent="0.2">
      <c r="A54" s="19"/>
      <c r="B54" s="1" t="s">
        <v>106</v>
      </c>
      <c r="C54" s="25" t="s">
        <v>31</v>
      </c>
      <c r="D54" s="2" t="str">
        <f t="shared" si="16"/>
        <v>xxsdsq Emmanuel</v>
      </c>
      <c r="E54" s="3"/>
      <c r="F54" s="3"/>
      <c r="G54" s="3"/>
      <c r="H54" s="3"/>
      <c r="I54" s="3"/>
      <c r="J54" s="3"/>
      <c r="K54" s="10"/>
      <c r="L54" s="29"/>
      <c r="M54" s="31"/>
      <c r="O54" s="2" t="str">
        <f t="shared" si="17"/>
        <v>xxsdsq Emmanuel</v>
      </c>
    </row>
    <row r="55" spans="1:15" ht="31" customHeight="1" x14ac:dyDescent="0.2">
      <c r="A55" s="19"/>
      <c r="B55" s="1"/>
      <c r="C55" s="2"/>
      <c r="D55" s="2"/>
      <c r="E55" s="3"/>
      <c r="F55" s="3"/>
      <c r="G55" s="3"/>
      <c r="H55" s="3"/>
      <c r="I55" s="3"/>
      <c r="J55" s="3"/>
      <c r="K55" s="6"/>
      <c r="L55" s="29"/>
      <c r="M55" s="31"/>
      <c r="O55" s="2" t="str">
        <f t="shared" si="17"/>
        <v xml:space="preserve"> </v>
      </c>
    </row>
    <row r="56" spans="1:15" ht="31" customHeight="1" thickBot="1" x14ac:dyDescent="0.25">
      <c r="A56" s="19"/>
      <c r="B56" s="24"/>
      <c r="C56" s="25"/>
      <c r="D56" s="25"/>
      <c r="E56" s="3"/>
      <c r="F56" s="3"/>
      <c r="G56" s="3"/>
      <c r="H56" s="3"/>
      <c r="I56" s="3"/>
      <c r="J56" s="3"/>
      <c r="K56" s="27"/>
      <c r="L56" s="30"/>
      <c r="M56" s="31"/>
      <c r="O56" s="2" t="str">
        <f t="shared" si="17"/>
        <v xml:space="preserve"> </v>
      </c>
    </row>
    <row r="57" spans="1:15" ht="18" thickTop="1" thickBot="1" x14ac:dyDescent="0.25">
      <c r="A57" s="22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3"/>
    </row>
    <row r="58" spans="1:15" ht="17" thickTop="1" x14ac:dyDescent="0.2"/>
  </sheetData>
  <mergeCells count="2">
    <mergeCell ref="B14:L14"/>
    <mergeCell ref="N5:O5"/>
  </mergeCells>
  <conditionalFormatting sqref="N6:AD6">
    <cfRule type="cellIs" dxfId="3" priority="1" operator="between">
      <formula>$N$9</formula>
      <formula>$N$10</formula>
    </cfRule>
    <cfRule type="cellIs" dxfId="2" priority="2" operator="greaterThanOrEqual">
      <formula>$N$10</formula>
    </cfRule>
    <cfRule type="cellIs" dxfId="1" priority="3" operator="between">
      <formula>$N$8</formula>
      <formula>$N$9</formula>
    </cfRule>
    <cfRule type="cellIs" dxfId="0" priority="4" operator="lessThanOrEqual">
      <formula>$N$8</formula>
    </cfRule>
  </conditionalFormatting>
  <dataValidations count="3">
    <dataValidation type="list" allowBlank="1" showInputMessage="1" showErrorMessage="1" sqref="A18:A56">
      <formula1>$C$18:$C$22</formula1>
      <formula2>0</formula2>
    </dataValidation>
    <dataValidation type="list" allowBlank="1" showInputMessage="1" showErrorMessage="1" sqref="J17:J56 E17:H56">
      <formula1>$E$1:$E$2</formula1>
    </dataValidation>
    <dataValidation type="list" allowBlank="1" showInputMessage="1" showErrorMessage="1" sqref="I17:I56">
      <formula1>$I$1:$I$9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J81"/>
  <sheetViews>
    <sheetView workbookViewId="0">
      <selection activeCell="B5" sqref="B5:B42"/>
    </sheetView>
  </sheetViews>
  <sheetFormatPr baseColWidth="10" defaultRowHeight="16" x14ac:dyDescent="0.2"/>
  <cols>
    <col min="1" max="1" width="2.33203125" customWidth="1"/>
    <col min="2" max="2" width="13.5" customWidth="1"/>
    <col min="3" max="3" width="11.6640625" bestFit="1" customWidth="1"/>
    <col min="4" max="4" width="15.33203125" hidden="1" customWidth="1"/>
    <col min="5" max="5" width="12" bestFit="1" customWidth="1"/>
    <col min="6" max="6" width="12" customWidth="1"/>
    <col min="7" max="7" width="23" style="16" bestFit="1" customWidth="1"/>
    <col min="8" max="8" width="1.6640625" bestFit="1" customWidth="1"/>
    <col min="9" max="9" width="16" customWidth="1"/>
    <col min="10" max="10" width="2.1640625" customWidth="1"/>
  </cols>
  <sheetData>
    <row r="1" spans="1:10" ht="18" thickTop="1" thickBot="1" x14ac:dyDescent="0.25">
      <c r="A1" s="17"/>
      <c r="B1" s="63"/>
      <c r="C1" s="63"/>
      <c r="D1" s="63"/>
      <c r="E1" s="63"/>
      <c r="F1" s="63"/>
      <c r="G1" s="63"/>
      <c r="H1" s="63"/>
      <c r="I1" s="63"/>
      <c r="J1" s="18"/>
    </row>
    <row r="2" spans="1:10" ht="23" thickTop="1" thickBot="1" x14ac:dyDescent="0.25">
      <c r="A2" s="31"/>
      <c r="B2" s="102" t="s">
        <v>69</v>
      </c>
      <c r="C2" s="103"/>
      <c r="D2" s="103"/>
      <c r="E2" s="103"/>
      <c r="F2" s="103"/>
      <c r="G2" s="103"/>
      <c r="H2" s="103"/>
      <c r="I2" s="104"/>
      <c r="J2" s="31"/>
    </row>
    <row r="3" spans="1:10" ht="18" thickTop="1" thickBot="1" x14ac:dyDescent="0.25">
      <c r="A3" s="19"/>
      <c r="B3" s="65"/>
      <c r="C3" s="65"/>
      <c r="D3" s="65"/>
      <c r="E3" s="65"/>
      <c r="F3" s="65"/>
      <c r="G3" s="65"/>
      <c r="H3" s="65"/>
      <c r="I3" s="64"/>
      <c r="J3" s="20"/>
    </row>
    <row r="4" spans="1:10" ht="17" thickTop="1" x14ac:dyDescent="0.2">
      <c r="A4" s="19"/>
      <c r="B4" s="82" t="s">
        <v>0</v>
      </c>
      <c r="C4" s="83" t="s">
        <v>1</v>
      </c>
      <c r="D4" s="83"/>
      <c r="E4" s="83" t="s">
        <v>34</v>
      </c>
      <c r="F4" s="83" t="s">
        <v>35</v>
      </c>
      <c r="G4" s="83" t="s">
        <v>67</v>
      </c>
      <c r="H4" s="84"/>
      <c r="I4" s="41" t="s">
        <v>87</v>
      </c>
      <c r="J4" s="31"/>
    </row>
    <row r="5" spans="1:10" ht="20" customHeight="1" x14ac:dyDescent="0.2">
      <c r="A5" s="21"/>
      <c r="B5" s="1" t="s">
        <v>106</v>
      </c>
      <c r="C5" s="74" t="s">
        <v>2</v>
      </c>
      <c r="D5" s="74" t="str">
        <f>CONCATENATE(B5," ",C5)</f>
        <v>xxsdsq Loic Sofian</v>
      </c>
      <c r="E5" s="75">
        <v>782056157</v>
      </c>
      <c r="F5" s="76"/>
      <c r="G5" s="77" t="s">
        <v>40</v>
      </c>
      <c r="H5" s="34" t="s">
        <v>68</v>
      </c>
      <c r="I5" s="35" t="str">
        <f>IF(ISBLANK(VLOOKUP(D5,Loto!$D$17:$K$56,6,FALSE)),"",VLOOKUP(D5,Loto!$D$17:$K$56,6,FALSE))</f>
        <v/>
      </c>
      <c r="J5" s="31"/>
    </row>
    <row r="6" spans="1:10" ht="20" customHeight="1" x14ac:dyDescent="0.2">
      <c r="A6" s="19"/>
      <c r="B6" s="1" t="s">
        <v>106</v>
      </c>
      <c r="C6" s="74" t="s">
        <v>90</v>
      </c>
      <c r="D6" s="74" t="str">
        <f t="shared" ref="D6:D73" si="0">CONCATENATE(B6," ",C6)</f>
        <v>xxsdsq Sébastien</v>
      </c>
      <c r="E6" s="75">
        <v>659931589</v>
      </c>
      <c r="F6" s="76"/>
      <c r="G6" s="77" t="s">
        <v>91</v>
      </c>
      <c r="H6" s="34" t="s">
        <v>68</v>
      </c>
      <c r="I6" s="35" t="str">
        <f>IF(ISBLANK(VLOOKUP(D6,Loto!$D$17:$K$56,6,FALSE)),"",VLOOKUP(D6,Loto!$D$17:$K$56,6,FALSE))</f>
        <v/>
      </c>
      <c r="J6" s="31"/>
    </row>
    <row r="7" spans="1:10" ht="20" customHeight="1" x14ac:dyDescent="0.2">
      <c r="A7" s="19"/>
      <c r="B7" s="1" t="s">
        <v>106</v>
      </c>
      <c r="C7" s="74" t="s">
        <v>3</v>
      </c>
      <c r="D7" s="74" t="str">
        <f t="shared" si="0"/>
        <v>xxsdsq Olivier</v>
      </c>
      <c r="E7" s="75">
        <v>603511231</v>
      </c>
      <c r="F7" s="76">
        <v>561258570</v>
      </c>
      <c r="G7" s="77" t="s">
        <v>41</v>
      </c>
      <c r="H7" s="34" t="s">
        <v>68</v>
      </c>
      <c r="I7" s="35" t="str">
        <f>IF(ISBLANK(VLOOKUP(D7,Loto!$D$17:$K$56,6,FALSE)),"",VLOOKUP(D7,Loto!$D$17:$K$56,6,FALSE))</f>
        <v/>
      </c>
      <c r="J7" s="31"/>
    </row>
    <row r="8" spans="1:10" ht="20" customHeight="1" x14ac:dyDescent="0.2">
      <c r="A8" s="19"/>
      <c r="B8" s="1" t="s">
        <v>106</v>
      </c>
      <c r="C8" s="74" t="s">
        <v>4</v>
      </c>
      <c r="D8" s="74" t="str">
        <f t="shared" si="0"/>
        <v>xxsdsq Patrick</v>
      </c>
      <c r="E8" s="78" t="s">
        <v>32</v>
      </c>
      <c r="F8" s="78">
        <v>561207419</v>
      </c>
      <c r="G8" s="77" t="s">
        <v>42</v>
      </c>
      <c r="H8" s="34" t="s">
        <v>68</v>
      </c>
      <c r="I8" s="35" t="str">
        <f>IF(ISBLANK(VLOOKUP(D8,Loto!$D$17:$K$56,6,FALSE)),"",VLOOKUP(D8,Loto!$D$17:$K$56,6,FALSE))</f>
        <v>Boulier</v>
      </c>
      <c r="J8" s="31"/>
    </row>
    <row r="9" spans="1:10" ht="20" customHeight="1" x14ac:dyDescent="0.2">
      <c r="A9" s="19"/>
      <c r="B9" s="1" t="s">
        <v>106</v>
      </c>
      <c r="C9" s="74" t="s">
        <v>5</v>
      </c>
      <c r="D9" s="79" t="str">
        <f t="shared" si="0"/>
        <v>xxsdsq Marie-Helene</v>
      </c>
      <c r="E9" s="78"/>
      <c r="F9" s="78">
        <v>561207419</v>
      </c>
      <c r="G9" s="77" t="s">
        <v>42</v>
      </c>
      <c r="H9" s="34" t="s">
        <v>68</v>
      </c>
      <c r="I9" s="35" t="str">
        <f>IF(ISBLANK(VLOOKUP(D9,Loto!$D$17:$K$56,6,FALSE)),"",VLOOKUP(D9,Loto!$D$17:$K$56,6,FALSE))</f>
        <v>Autres</v>
      </c>
      <c r="J9" s="31"/>
    </row>
    <row r="10" spans="1:10" ht="20" customHeight="1" x14ac:dyDescent="0.2">
      <c r="A10" s="19"/>
      <c r="B10" s="1" t="s">
        <v>106</v>
      </c>
      <c r="C10" s="79" t="s">
        <v>6</v>
      </c>
      <c r="D10" s="79" t="str">
        <f t="shared" si="0"/>
        <v>xxsdsq Bénédicte</v>
      </c>
      <c r="E10" s="80">
        <v>685861010</v>
      </c>
      <c r="F10" s="80">
        <v>562183124</v>
      </c>
      <c r="G10" s="77" t="s">
        <v>43</v>
      </c>
      <c r="H10" s="34" t="s">
        <v>68</v>
      </c>
      <c r="I10" s="35" t="str">
        <f>IF(ISBLANK(VLOOKUP(D10,Loto!$D$17:$K$56,6,FALSE)),"",VLOOKUP(D10,Loto!$D$17:$K$56,6,FALSE))</f>
        <v/>
      </c>
      <c r="J10" s="31"/>
    </row>
    <row r="11" spans="1:10" ht="20" customHeight="1" x14ac:dyDescent="0.2">
      <c r="A11" s="19"/>
      <c r="B11" s="1" t="s">
        <v>106</v>
      </c>
      <c r="C11" s="79" t="s">
        <v>7</v>
      </c>
      <c r="D11" s="74" t="str">
        <f t="shared" si="0"/>
        <v>xxsdsq Vincent</v>
      </c>
      <c r="E11" s="80">
        <v>686910298</v>
      </c>
      <c r="F11" s="80"/>
      <c r="G11" s="77" t="s">
        <v>44</v>
      </c>
      <c r="H11" s="34" t="s">
        <v>68</v>
      </c>
      <c r="I11" s="35" t="str">
        <f>IF(ISBLANK(VLOOKUP(D11,Loto!$D$17:$K$56,6,FALSE)),"",VLOOKUP(D11,Loto!$D$17:$K$56,6,FALSE))</f>
        <v/>
      </c>
      <c r="J11" s="31"/>
    </row>
    <row r="12" spans="1:10" ht="20" customHeight="1" x14ac:dyDescent="0.2">
      <c r="A12" s="19"/>
      <c r="B12" s="1" t="s">
        <v>106</v>
      </c>
      <c r="C12" s="74" t="s">
        <v>92</v>
      </c>
      <c r="D12" s="81" t="str">
        <f t="shared" si="0"/>
        <v>xxsdsq Ali</v>
      </c>
      <c r="E12" s="75" t="s">
        <v>94</v>
      </c>
      <c r="F12" s="80"/>
      <c r="G12" s="77" t="s">
        <v>93</v>
      </c>
      <c r="H12" s="34" t="s">
        <v>68</v>
      </c>
      <c r="I12" s="35" t="str">
        <f>IF(ISBLANK(VLOOKUP(D12,Loto!$D$17:$K$56,6,FALSE)),"",VLOOKUP(D12,Loto!$D$17:$K$56,6,FALSE))</f>
        <v/>
      </c>
      <c r="J12" s="31"/>
    </row>
    <row r="13" spans="1:10" ht="20" customHeight="1" x14ac:dyDescent="0.2">
      <c r="A13" s="19"/>
      <c r="B13" s="1" t="s">
        <v>106</v>
      </c>
      <c r="C13" s="74" t="s">
        <v>8</v>
      </c>
      <c r="D13" s="79" t="str">
        <f t="shared" si="0"/>
        <v>xxsdsq Catherine</v>
      </c>
      <c r="E13" s="75">
        <v>614128458</v>
      </c>
      <c r="F13" s="76"/>
      <c r="G13" s="77" t="s">
        <v>45</v>
      </c>
      <c r="H13" s="34" t="s">
        <v>68</v>
      </c>
      <c r="I13" s="35" t="str">
        <f>IF(ISBLANK(VLOOKUP(D13,Loto!$D$17:$K$56,6,FALSE)),"",VLOOKUP(D13,Loto!$D$17:$K$56,6,FALSE))</f>
        <v/>
      </c>
      <c r="J13" s="31"/>
    </row>
    <row r="14" spans="1:10" ht="20" customHeight="1" x14ac:dyDescent="0.2">
      <c r="A14" s="19"/>
      <c r="B14" s="1" t="s">
        <v>106</v>
      </c>
      <c r="C14" s="81" t="s">
        <v>9</v>
      </c>
      <c r="D14" s="74" t="str">
        <f t="shared" si="0"/>
        <v>xxsdsq Bachir</v>
      </c>
      <c r="E14" s="78">
        <v>651249440</v>
      </c>
      <c r="F14" s="76" t="s">
        <v>36</v>
      </c>
      <c r="G14" s="77" t="s">
        <v>46</v>
      </c>
      <c r="H14" s="34" t="s">
        <v>68</v>
      </c>
      <c r="I14" s="35" t="str">
        <f>IF(ISBLANK(VLOOKUP(D14,Loto!$D$17:$K$56,6,FALSE)),"",VLOOKUP(D14,Loto!$D$17:$K$56,6,FALSE))</f>
        <v/>
      </c>
      <c r="J14" s="31"/>
    </row>
    <row r="15" spans="1:10" ht="20" customHeight="1" x14ac:dyDescent="0.2">
      <c r="A15" s="19"/>
      <c r="B15" s="1" t="s">
        <v>106</v>
      </c>
      <c r="C15" s="79" t="s">
        <v>10</v>
      </c>
      <c r="D15" s="74" t="str">
        <f t="shared" si="0"/>
        <v>xxsdsq Marie-Laure</v>
      </c>
      <c r="E15" s="80">
        <v>680308128</v>
      </c>
      <c r="F15" s="80">
        <v>561204049</v>
      </c>
      <c r="G15" s="77" t="s">
        <v>47</v>
      </c>
      <c r="H15" s="34" t="s">
        <v>68</v>
      </c>
      <c r="I15" s="35" t="str">
        <f>IF(ISBLANK(VLOOKUP(D15,Loto!$D$17:$K$56,6,FALSE)),"",VLOOKUP(D15,Loto!$D$17:$K$56,6,FALSE))</f>
        <v/>
      </c>
      <c r="J15" s="31"/>
    </row>
    <row r="16" spans="1:10" ht="20" customHeight="1" x14ac:dyDescent="0.2">
      <c r="A16" s="19"/>
      <c r="B16" s="1" t="s">
        <v>106</v>
      </c>
      <c r="C16" s="74" t="s">
        <v>11</v>
      </c>
      <c r="D16" s="74" t="str">
        <f t="shared" si="0"/>
        <v>xxsdsq Bernard</v>
      </c>
      <c r="E16" s="78">
        <v>633879689</v>
      </c>
      <c r="F16" s="78" t="s">
        <v>37</v>
      </c>
      <c r="G16" s="77"/>
      <c r="H16" s="34" t="s">
        <v>68</v>
      </c>
      <c r="I16" s="35" t="str">
        <f>IF(ISBLANK(VLOOKUP(D16,Loto!$D$17:$K$56,6,FALSE)),"",VLOOKUP(D16,Loto!$D$17:$K$56,6,FALSE))</f>
        <v/>
      </c>
      <c r="J16" s="31"/>
    </row>
    <row r="17" spans="1:10" ht="20" customHeight="1" x14ac:dyDescent="0.2">
      <c r="A17" s="19"/>
      <c r="B17" s="1" t="s">
        <v>106</v>
      </c>
      <c r="C17" s="74" t="s">
        <v>12</v>
      </c>
      <c r="D17" s="74" t="str">
        <f t="shared" si="0"/>
        <v>xxsdsq Bouabdellah</v>
      </c>
      <c r="E17" s="78"/>
      <c r="F17" s="78"/>
      <c r="G17" s="77"/>
      <c r="H17" s="34" t="s">
        <v>68</v>
      </c>
      <c r="I17" s="35" t="str">
        <f>IF(ISBLANK(VLOOKUP(D17,Loto!$D$17:$K$56,6,FALSE)),"",VLOOKUP(D17,Loto!$D$17:$K$56,6,FALSE))</f>
        <v/>
      </c>
      <c r="J17" s="31"/>
    </row>
    <row r="18" spans="1:10" ht="20" customHeight="1" x14ac:dyDescent="0.2">
      <c r="A18" s="19"/>
      <c r="B18" s="1" t="s">
        <v>106</v>
      </c>
      <c r="C18" s="74" t="s">
        <v>13</v>
      </c>
      <c r="D18" s="74" t="str">
        <f t="shared" si="0"/>
        <v>xxsdsq Isabelle</v>
      </c>
      <c r="E18" s="78" t="s">
        <v>33</v>
      </c>
      <c r="F18" s="78" t="s">
        <v>38</v>
      </c>
      <c r="G18" s="77" t="s">
        <v>70</v>
      </c>
      <c r="H18" s="34" t="s">
        <v>68</v>
      </c>
      <c r="I18" s="35" t="str">
        <f>IF(ISBLANK(VLOOKUP(D18,Loto!$D$17:$K$56,6,FALSE)),"",VLOOKUP(D18,Loto!$D$17:$K$56,6,FALSE))</f>
        <v/>
      </c>
      <c r="J18" s="31"/>
    </row>
    <row r="19" spans="1:10" ht="20" customHeight="1" x14ac:dyDescent="0.2">
      <c r="A19" s="19"/>
      <c r="B19" s="1" t="s">
        <v>106</v>
      </c>
      <c r="C19" s="74" t="s">
        <v>14</v>
      </c>
      <c r="D19" s="74" t="str">
        <f t="shared" si="0"/>
        <v>xxsdsq Ryad</v>
      </c>
      <c r="E19" s="78">
        <v>613150343</v>
      </c>
      <c r="F19" s="78"/>
      <c r="G19" s="77" t="s">
        <v>48</v>
      </c>
      <c r="H19" s="34" t="s">
        <v>68</v>
      </c>
      <c r="I19" s="35" t="str">
        <f>IF(ISBLANK(VLOOKUP(D19,Loto!$D$17:$K$56,6,FALSE)),"",VLOOKUP(D19,Loto!$D$17:$K$56,6,FALSE))</f>
        <v/>
      </c>
      <c r="J19" s="31"/>
    </row>
    <row r="20" spans="1:10" ht="20" customHeight="1" x14ac:dyDescent="0.2">
      <c r="A20" s="19"/>
      <c r="B20" s="1" t="s">
        <v>106</v>
      </c>
      <c r="C20" s="74" t="s">
        <v>15</v>
      </c>
      <c r="D20" s="74" t="str">
        <f t="shared" si="0"/>
        <v>xxsdsq Romain</v>
      </c>
      <c r="E20" s="78">
        <v>642216723</v>
      </c>
      <c r="F20" s="78"/>
      <c r="G20" s="77" t="s">
        <v>49</v>
      </c>
      <c r="H20" s="34" t="s">
        <v>68</v>
      </c>
      <c r="I20" s="35" t="str">
        <f>IF(ISBLANK(VLOOKUP(D20,Loto!$D$17:$K$56,6,FALSE)),"",VLOOKUP(D20,Loto!$D$17:$K$56,6,FALSE))</f>
        <v/>
      </c>
      <c r="J20" s="31"/>
    </row>
    <row r="21" spans="1:10" ht="20" customHeight="1" x14ac:dyDescent="0.2">
      <c r="A21" s="19"/>
      <c r="B21" s="1" t="s">
        <v>106</v>
      </c>
      <c r="C21" s="74" t="s">
        <v>16</v>
      </c>
      <c r="D21" s="74" t="str">
        <f t="shared" si="0"/>
        <v>xxsdsq Francis</v>
      </c>
      <c r="E21" s="78">
        <v>619271531</v>
      </c>
      <c r="F21" s="78"/>
      <c r="G21" s="77" t="s">
        <v>98</v>
      </c>
      <c r="H21" s="34" t="s">
        <v>68</v>
      </c>
      <c r="I21" s="35" t="str">
        <f>IF(ISBLANK(VLOOKUP(D21,Loto!$D$17:$K$56,6,FALSE)),"",VLOOKUP(D21,Loto!$D$17:$K$56,6,FALSE))</f>
        <v/>
      </c>
      <c r="J21" s="31"/>
    </row>
    <row r="22" spans="1:10" ht="20" customHeight="1" x14ac:dyDescent="0.2">
      <c r="A22" s="19"/>
      <c r="B22" s="1" t="s">
        <v>106</v>
      </c>
      <c r="C22" s="74" t="s">
        <v>17</v>
      </c>
      <c r="D22" s="74" t="str">
        <f t="shared" si="0"/>
        <v>xxsdsq Guilhem</v>
      </c>
      <c r="E22" s="78">
        <v>649327250</v>
      </c>
      <c r="F22" s="78"/>
      <c r="G22" s="77" t="s">
        <v>50</v>
      </c>
      <c r="H22" s="34" t="s">
        <v>68</v>
      </c>
      <c r="I22" s="35" t="str">
        <f>IF(ISBLANK(VLOOKUP(D22,Loto!$D$17:$K$56,6,FALSE)),"",VLOOKUP(D22,Loto!$D$17:$K$56,6,FALSE))</f>
        <v/>
      </c>
      <c r="J22" s="31"/>
    </row>
    <row r="23" spans="1:10" ht="20" customHeight="1" x14ac:dyDescent="0.2">
      <c r="A23" s="19"/>
      <c r="B23" s="1" t="s">
        <v>106</v>
      </c>
      <c r="C23" s="74" t="s">
        <v>18</v>
      </c>
      <c r="D23" s="74" t="str">
        <f t="shared" si="0"/>
        <v>xxsdsq Christophe</v>
      </c>
      <c r="E23" s="75">
        <v>669690754</v>
      </c>
      <c r="F23" s="76"/>
      <c r="G23" s="77" t="s">
        <v>51</v>
      </c>
      <c r="H23" s="34" t="s">
        <v>68</v>
      </c>
      <c r="I23" s="35" t="str">
        <f>IF(ISBLANK(VLOOKUP(D23,Loto!$D$17:$K$56,6,FALSE)),"",VLOOKUP(D23,Loto!$D$17:$K$56,6,FALSE))</f>
        <v/>
      </c>
      <c r="J23" s="31"/>
    </row>
    <row r="24" spans="1:10" ht="20" customHeight="1" x14ac:dyDescent="0.2">
      <c r="A24" s="19"/>
      <c r="B24" s="1" t="s">
        <v>106</v>
      </c>
      <c r="C24" s="74" t="s">
        <v>19</v>
      </c>
      <c r="D24" s="74" t="str">
        <f t="shared" si="0"/>
        <v>xxsdsq Philippe</v>
      </c>
      <c r="E24" s="75">
        <v>676934506</v>
      </c>
      <c r="F24" s="76">
        <v>561200446</v>
      </c>
      <c r="G24" s="77" t="s">
        <v>52</v>
      </c>
      <c r="H24" s="34" t="s">
        <v>68</v>
      </c>
      <c r="I24" s="35" t="str">
        <f>IF(ISBLANK(VLOOKUP(D24,Loto!$D$17:$K$56,6,FALSE)),"",VLOOKUP(D24,Loto!$D$17:$K$56,6,FALSE))</f>
        <v/>
      </c>
      <c r="J24" s="31"/>
    </row>
    <row r="25" spans="1:10" ht="20" customHeight="1" x14ac:dyDescent="0.2">
      <c r="A25" s="19"/>
      <c r="B25" s="1" t="s">
        <v>106</v>
      </c>
      <c r="C25" s="74" t="s">
        <v>20</v>
      </c>
      <c r="D25" s="79" t="str">
        <f t="shared" si="0"/>
        <v>xxsdsq Rémi</v>
      </c>
      <c r="E25" s="78">
        <v>668685668</v>
      </c>
      <c r="F25" s="78"/>
      <c r="G25" s="77" t="s">
        <v>53</v>
      </c>
      <c r="H25" s="34" t="s">
        <v>68</v>
      </c>
      <c r="I25" s="35" t="str">
        <f>IF(ISBLANK(VLOOKUP(D25,Loto!$D$17:$K$56,6,FALSE)),"",VLOOKUP(D25,Loto!$D$17:$K$56,6,FALSE))</f>
        <v/>
      </c>
      <c r="J25" s="31"/>
    </row>
    <row r="26" spans="1:10" ht="20" customHeight="1" x14ac:dyDescent="0.2">
      <c r="A26" s="19"/>
      <c r="B26" s="1" t="s">
        <v>106</v>
      </c>
      <c r="C26" s="74" t="s">
        <v>21</v>
      </c>
      <c r="D26" s="79" t="str">
        <f t="shared" si="0"/>
        <v>xxsdsq François</v>
      </c>
      <c r="E26" s="78">
        <v>627351270</v>
      </c>
      <c r="F26" s="78">
        <v>561346500</v>
      </c>
      <c r="G26" s="77" t="s">
        <v>54</v>
      </c>
      <c r="H26" s="34" t="s">
        <v>68</v>
      </c>
      <c r="I26" s="35" t="str">
        <f>IF(ISBLANK(VLOOKUP(D26,Loto!$D$17:$K$56,6,FALSE)),"",VLOOKUP(D26,Loto!$D$17:$K$56,6,FALSE))</f>
        <v/>
      </c>
      <c r="J26" s="31"/>
    </row>
    <row r="27" spans="1:10" ht="20" customHeight="1" x14ac:dyDescent="0.2">
      <c r="A27" s="19"/>
      <c r="B27" s="1" t="s">
        <v>106</v>
      </c>
      <c r="C27" s="79" t="s">
        <v>19</v>
      </c>
      <c r="D27" s="79" t="str">
        <f t="shared" si="0"/>
        <v>xxsdsq Philippe</v>
      </c>
      <c r="E27" s="80">
        <v>662192503</v>
      </c>
      <c r="F27" s="80">
        <v>561341076</v>
      </c>
      <c r="G27" s="77" t="s">
        <v>55</v>
      </c>
      <c r="H27" s="34" t="s">
        <v>68</v>
      </c>
      <c r="I27" s="35" t="str">
        <f>IF(ISBLANK(VLOOKUP(D27,Loto!$D$17:$K$56,6,FALSE)),"",VLOOKUP(D27,Loto!$D$17:$K$56,6,FALSE))</f>
        <v/>
      </c>
      <c r="J27" s="31"/>
    </row>
    <row r="28" spans="1:10" ht="20" customHeight="1" x14ac:dyDescent="0.2">
      <c r="A28" s="19"/>
      <c r="B28" s="1" t="s">
        <v>106</v>
      </c>
      <c r="C28" s="79" t="s">
        <v>7</v>
      </c>
      <c r="D28" s="79" t="str">
        <f t="shared" si="0"/>
        <v>xxsdsq Vincent</v>
      </c>
      <c r="E28" s="80">
        <v>607894427</v>
      </c>
      <c r="F28" s="80"/>
      <c r="G28" s="77" t="s">
        <v>56</v>
      </c>
      <c r="H28" s="34" t="s">
        <v>68</v>
      </c>
      <c r="I28" s="35" t="str">
        <f>IF(ISBLANK(VLOOKUP(D28,Loto!$D$17:$K$56,6,FALSE)),"",VLOOKUP(D28,Loto!$D$17:$K$56,6,FALSE))</f>
        <v/>
      </c>
      <c r="J28" s="31"/>
    </row>
    <row r="29" spans="1:10" ht="20" customHeight="1" x14ac:dyDescent="0.2">
      <c r="A29" s="19"/>
      <c r="B29" s="1" t="s">
        <v>106</v>
      </c>
      <c r="C29" s="79" t="s">
        <v>22</v>
      </c>
      <c r="D29" s="74" t="str">
        <f t="shared" si="0"/>
        <v>xxsdsq Benoit</v>
      </c>
      <c r="E29" s="80">
        <v>630030416</v>
      </c>
      <c r="F29" s="80">
        <v>561341076</v>
      </c>
      <c r="G29" s="77" t="s">
        <v>57</v>
      </c>
      <c r="H29" s="34" t="s">
        <v>68</v>
      </c>
      <c r="I29" s="35" t="str">
        <f>IF(ISBLANK(VLOOKUP(D29,Loto!$D$17:$K$56,6,FALSE)),"",VLOOKUP(D29,Loto!$D$17:$K$56,6,FALSE))</f>
        <v/>
      </c>
      <c r="J29" s="31"/>
    </row>
    <row r="30" spans="1:10" ht="20" customHeight="1" x14ac:dyDescent="0.2">
      <c r="A30" s="19"/>
      <c r="B30" s="1" t="s">
        <v>106</v>
      </c>
      <c r="C30" s="79" t="s">
        <v>23</v>
      </c>
      <c r="D30" s="74" t="str">
        <f t="shared" si="0"/>
        <v>xxsdsq Béatrice</v>
      </c>
      <c r="E30" s="80">
        <v>675584602</v>
      </c>
      <c r="F30" s="80">
        <v>561341076</v>
      </c>
      <c r="G30" s="77" t="s">
        <v>58</v>
      </c>
      <c r="H30" s="34" t="s">
        <v>68</v>
      </c>
      <c r="I30" s="35" t="str">
        <f>IF(ISBLANK(VLOOKUP(D30,Loto!$D$17:$K$56,6,FALSE)),"",VLOOKUP(D30,Loto!$D$17:$K$56,6,FALSE))</f>
        <v/>
      </c>
      <c r="J30" s="31"/>
    </row>
    <row r="31" spans="1:10" ht="20" customHeight="1" x14ac:dyDescent="0.2">
      <c r="A31" s="19"/>
      <c r="B31" s="1" t="s">
        <v>106</v>
      </c>
      <c r="C31" s="79" t="s">
        <v>31</v>
      </c>
      <c r="D31" s="74" t="str">
        <f t="shared" si="0"/>
        <v>xxsdsq Emmanuel</v>
      </c>
      <c r="E31" s="80">
        <v>622915313</v>
      </c>
      <c r="F31" s="80"/>
      <c r="G31" s="77" t="s">
        <v>97</v>
      </c>
      <c r="H31" s="34" t="s">
        <v>68</v>
      </c>
      <c r="I31" s="35" t="str">
        <f>IF(ISBLANK(VLOOKUP(D31,Loto!$D$17:$K$56,6,FALSE)),"",VLOOKUP(D31,Loto!$D$17:$K$56,6,FALSE))</f>
        <v/>
      </c>
      <c r="J31" s="31"/>
    </row>
    <row r="32" spans="1:10" ht="20" customHeight="1" x14ac:dyDescent="0.2">
      <c r="A32" s="19"/>
      <c r="B32" s="1" t="s">
        <v>106</v>
      </c>
      <c r="C32" s="79" t="s">
        <v>95</v>
      </c>
      <c r="D32" s="74" t="str">
        <f t="shared" si="0"/>
        <v>xxsdsq Bastien</v>
      </c>
      <c r="E32" s="80">
        <v>637825743</v>
      </c>
      <c r="F32" s="80"/>
      <c r="G32" s="77" t="s">
        <v>96</v>
      </c>
      <c r="H32" s="34" t="s">
        <v>68</v>
      </c>
      <c r="I32" s="35" t="str">
        <f>IF(ISBLANK(VLOOKUP(D32,Loto!$D$17:$K$56,6,FALSE)),"",VLOOKUP(D32,Loto!$D$17:$K$56,6,FALSE))</f>
        <v/>
      </c>
      <c r="J32" s="31"/>
    </row>
    <row r="33" spans="1:10" ht="20" customHeight="1" x14ac:dyDescent="0.2">
      <c r="A33" s="19"/>
      <c r="B33" s="1" t="s">
        <v>106</v>
      </c>
      <c r="C33" s="74" t="s">
        <v>24</v>
      </c>
      <c r="D33" s="74" t="str">
        <f t="shared" si="0"/>
        <v>xxsdsq Christiane</v>
      </c>
      <c r="E33" s="78">
        <v>677111194</v>
      </c>
      <c r="F33" s="78">
        <v>561209094</v>
      </c>
      <c r="G33" s="77" t="s">
        <v>59</v>
      </c>
      <c r="H33" s="34" t="s">
        <v>68</v>
      </c>
      <c r="I33" s="35" t="str">
        <f>IF(ISBLANK(VLOOKUP(D33,Loto!$D$17:$K$56,6,FALSE)),"",VLOOKUP(D33,Loto!$D$17:$K$56,6,FALSE))</f>
        <v/>
      </c>
      <c r="J33" s="31"/>
    </row>
    <row r="34" spans="1:10" ht="20" customHeight="1" x14ac:dyDescent="0.2">
      <c r="A34" s="19"/>
      <c r="B34" s="1" t="s">
        <v>106</v>
      </c>
      <c r="C34" s="74" t="s">
        <v>25</v>
      </c>
      <c r="D34" s="74" t="str">
        <f t="shared" si="0"/>
        <v>xxsdsq Hervé</v>
      </c>
      <c r="E34" s="78">
        <v>683982314</v>
      </c>
      <c r="F34" s="78">
        <v>561209094</v>
      </c>
      <c r="G34" s="77" t="s">
        <v>60</v>
      </c>
      <c r="H34" s="34" t="s">
        <v>68</v>
      </c>
      <c r="I34" s="35" t="str">
        <f>IF(ISBLANK(VLOOKUP(D34,Loto!$D$17:$K$56,6,FALSE)),"",VLOOKUP(D34,Loto!$D$17:$K$56,6,FALSE))</f>
        <v/>
      </c>
      <c r="J34" s="31"/>
    </row>
    <row r="35" spans="1:10" ht="20" customHeight="1" x14ac:dyDescent="0.2">
      <c r="A35" s="19"/>
      <c r="B35" s="1" t="s">
        <v>106</v>
      </c>
      <c r="C35" s="74" t="s">
        <v>16</v>
      </c>
      <c r="D35" s="74" t="str">
        <f t="shared" si="0"/>
        <v>xxsdsq Francis</v>
      </c>
      <c r="E35" s="78">
        <v>615468845</v>
      </c>
      <c r="F35" s="78">
        <v>561209094</v>
      </c>
      <c r="G35" s="77" t="s">
        <v>60</v>
      </c>
      <c r="H35" s="34" t="s">
        <v>68</v>
      </c>
      <c r="I35" s="35" t="str">
        <f>IF(ISBLANK(VLOOKUP(D35,Loto!$D$17:$K$56,6,FALSE)),"",VLOOKUP(D35,Loto!$D$17:$K$56,6,FALSE))</f>
        <v/>
      </c>
      <c r="J35" s="31"/>
    </row>
    <row r="36" spans="1:10" ht="20" customHeight="1" x14ac:dyDescent="0.2">
      <c r="A36" s="19"/>
      <c r="B36" s="1" t="s">
        <v>106</v>
      </c>
      <c r="C36" s="74" t="s">
        <v>26</v>
      </c>
      <c r="D36" s="74" t="str">
        <f t="shared" si="0"/>
        <v>xxsdsq Sofyen</v>
      </c>
      <c r="E36" s="75">
        <v>684735672</v>
      </c>
      <c r="F36" s="76"/>
      <c r="G36" s="77" t="s">
        <v>61</v>
      </c>
      <c r="H36" s="34" t="s">
        <v>68</v>
      </c>
      <c r="I36" s="35" t="str">
        <f>IF(ISBLANK(VLOOKUP(D36,Loto!$D$17:$K$56,6,FALSE)),"",VLOOKUP(D36,Loto!$D$17:$K$56,6,FALSE))</f>
        <v/>
      </c>
      <c r="J36" s="31"/>
    </row>
    <row r="37" spans="1:10" ht="20" customHeight="1" x14ac:dyDescent="0.2">
      <c r="A37" s="19"/>
      <c r="B37" s="1" t="s">
        <v>106</v>
      </c>
      <c r="C37" s="74" t="s">
        <v>15</v>
      </c>
      <c r="D37" s="74" t="str">
        <f t="shared" si="0"/>
        <v>xxsdsq Romain</v>
      </c>
      <c r="E37" s="75">
        <v>641942070</v>
      </c>
      <c r="F37" s="76">
        <v>561074119</v>
      </c>
      <c r="G37" s="77" t="s">
        <v>62</v>
      </c>
      <c r="H37" s="34" t="s">
        <v>68</v>
      </c>
      <c r="I37" s="35" t="str">
        <f>IF(ISBLANK(VLOOKUP(D37,Loto!$D$17:$K$56,6,FALSE)),"",VLOOKUP(D37,Loto!$D$17:$K$56,6,FALSE))</f>
        <v/>
      </c>
      <c r="J37" s="31"/>
    </row>
    <row r="38" spans="1:10" ht="20" customHeight="1" x14ac:dyDescent="0.2">
      <c r="A38" s="19"/>
      <c r="B38" s="1" t="s">
        <v>106</v>
      </c>
      <c r="C38" s="74" t="s">
        <v>27</v>
      </c>
      <c r="D38" s="74" t="str">
        <f t="shared" si="0"/>
        <v>xxsdsq Thibault</v>
      </c>
      <c r="E38" s="75">
        <v>633665706</v>
      </c>
      <c r="F38" s="76"/>
      <c r="G38" s="77" t="s">
        <v>63</v>
      </c>
      <c r="H38" s="34"/>
      <c r="I38" s="35"/>
      <c r="J38" s="31"/>
    </row>
    <row r="39" spans="1:10" ht="20" customHeight="1" x14ac:dyDescent="0.2">
      <c r="A39" s="19"/>
      <c r="B39" s="1" t="s">
        <v>106</v>
      </c>
      <c r="C39" s="74" t="s">
        <v>28</v>
      </c>
      <c r="D39" s="74" t="str">
        <f t="shared" si="0"/>
        <v>xxsdsq Florian</v>
      </c>
      <c r="E39" s="78">
        <v>648694078</v>
      </c>
      <c r="F39" s="76"/>
      <c r="G39" s="77" t="s">
        <v>64</v>
      </c>
      <c r="H39" s="34"/>
      <c r="I39" s="35"/>
      <c r="J39" s="31"/>
    </row>
    <row r="40" spans="1:10" ht="20" customHeight="1" x14ac:dyDescent="0.2">
      <c r="A40" s="19"/>
      <c r="B40" s="1" t="s">
        <v>106</v>
      </c>
      <c r="C40" s="74" t="s">
        <v>29</v>
      </c>
      <c r="D40" s="74" t="str">
        <f t="shared" si="0"/>
        <v>xxsdsq Jean-Michel</v>
      </c>
      <c r="E40" s="78">
        <v>646645021</v>
      </c>
      <c r="F40" s="78" t="s">
        <v>39</v>
      </c>
      <c r="G40" s="77" t="s">
        <v>65</v>
      </c>
      <c r="H40" s="34"/>
      <c r="I40" s="35"/>
      <c r="J40" s="31"/>
    </row>
    <row r="41" spans="1:10" ht="20" customHeight="1" x14ac:dyDescent="0.2">
      <c r="A41" s="19"/>
      <c r="B41" s="1" t="s">
        <v>106</v>
      </c>
      <c r="C41" s="74" t="s">
        <v>30</v>
      </c>
      <c r="D41" s="74" t="str">
        <f t="shared" si="0"/>
        <v>xxsdsq Rosita</v>
      </c>
      <c r="E41" s="78"/>
      <c r="F41" s="76"/>
      <c r="G41" s="77" t="s">
        <v>49</v>
      </c>
      <c r="H41" s="34"/>
      <c r="I41" s="35"/>
      <c r="J41" s="31"/>
    </row>
    <row r="42" spans="1:10" ht="20" customHeight="1" thickBot="1" x14ac:dyDescent="0.25">
      <c r="A42" s="19"/>
      <c r="B42" s="1" t="s">
        <v>106</v>
      </c>
      <c r="C42" s="91" t="s">
        <v>31</v>
      </c>
      <c r="D42" s="91" t="str">
        <f t="shared" si="0"/>
        <v>xxsdsq Emmanuel</v>
      </c>
      <c r="E42" s="92">
        <v>631044178</v>
      </c>
      <c r="F42" s="92">
        <v>561340354</v>
      </c>
      <c r="G42" s="93" t="s">
        <v>66</v>
      </c>
      <c r="H42" s="94" t="s">
        <v>68</v>
      </c>
      <c r="I42" s="36" t="str">
        <f>IF(ISBLANK(VLOOKUP(D42,Loto!$D$17:$K$56,6,FALSE)),"",VLOOKUP(D42,Loto!$D$17:$K$56,6,FALSE))</f>
        <v/>
      </c>
      <c r="J42" s="31"/>
    </row>
    <row r="43" spans="1:10" ht="18" thickTop="1" thickBot="1" x14ac:dyDescent="0.25">
      <c r="A43" s="22"/>
      <c r="B43" s="65"/>
      <c r="C43" s="65"/>
      <c r="D43" s="65" t="str">
        <f t="shared" si="0"/>
        <v xml:space="preserve"> </v>
      </c>
      <c r="E43" s="65"/>
      <c r="F43" s="65"/>
      <c r="G43" s="65"/>
      <c r="H43" s="65"/>
      <c r="I43" s="65"/>
      <c r="J43" s="23"/>
    </row>
    <row r="44" spans="1:10" ht="17" thickTop="1" x14ac:dyDescent="0.2">
      <c r="D44" t="str">
        <f t="shared" si="0"/>
        <v xml:space="preserve"> </v>
      </c>
    </row>
    <row r="45" spans="1:10" x14ac:dyDescent="0.2">
      <c r="D45" t="str">
        <f t="shared" si="0"/>
        <v xml:space="preserve"> </v>
      </c>
    </row>
    <row r="46" spans="1:10" x14ac:dyDescent="0.2">
      <c r="D46" t="str">
        <f t="shared" si="0"/>
        <v xml:space="preserve"> </v>
      </c>
    </row>
    <row r="47" spans="1:10" x14ac:dyDescent="0.2">
      <c r="D47" t="str">
        <f t="shared" si="0"/>
        <v xml:space="preserve"> </v>
      </c>
    </row>
    <row r="48" spans="1:10" x14ac:dyDescent="0.2">
      <c r="D48" t="str">
        <f t="shared" si="0"/>
        <v xml:space="preserve"> </v>
      </c>
    </row>
    <row r="49" spans="4:4" x14ac:dyDescent="0.2">
      <c r="D49" t="str">
        <f t="shared" si="0"/>
        <v xml:space="preserve"> </v>
      </c>
    </row>
    <row r="50" spans="4:4" x14ac:dyDescent="0.2">
      <c r="D50" t="str">
        <f t="shared" si="0"/>
        <v xml:space="preserve"> </v>
      </c>
    </row>
    <row r="51" spans="4:4" x14ac:dyDescent="0.2">
      <c r="D51" t="str">
        <f t="shared" si="0"/>
        <v xml:space="preserve"> </v>
      </c>
    </row>
    <row r="52" spans="4:4" x14ac:dyDescent="0.2">
      <c r="D52" t="str">
        <f t="shared" si="0"/>
        <v xml:space="preserve"> </v>
      </c>
    </row>
    <row r="53" spans="4:4" x14ac:dyDescent="0.2">
      <c r="D53" t="str">
        <f t="shared" si="0"/>
        <v xml:space="preserve"> </v>
      </c>
    </row>
    <row r="54" spans="4:4" x14ac:dyDescent="0.2">
      <c r="D54" t="str">
        <f t="shared" si="0"/>
        <v xml:space="preserve"> </v>
      </c>
    </row>
    <row r="55" spans="4:4" x14ac:dyDescent="0.2">
      <c r="D55" t="str">
        <f t="shared" si="0"/>
        <v xml:space="preserve"> </v>
      </c>
    </row>
    <row r="56" spans="4:4" x14ac:dyDescent="0.2">
      <c r="D56" t="str">
        <f t="shared" si="0"/>
        <v xml:space="preserve"> </v>
      </c>
    </row>
    <row r="57" spans="4:4" x14ac:dyDescent="0.2">
      <c r="D57" t="str">
        <f t="shared" si="0"/>
        <v xml:space="preserve"> </v>
      </c>
    </row>
    <row r="58" spans="4:4" x14ac:dyDescent="0.2">
      <c r="D58" t="str">
        <f t="shared" si="0"/>
        <v xml:space="preserve"> </v>
      </c>
    </row>
    <row r="59" spans="4:4" x14ac:dyDescent="0.2">
      <c r="D59" t="str">
        <f t="shared" si="0"/>
        <v xml:space="preserve"> </v>
      </c>
    </row>
    <row r="60" spans="4:4" x14ac:dyDescent="0.2">
      <c r="D60" t="str">
        <f t="shared" si="0"/>
        <v xml:space="preserve"> </v>
      </c>
    </row>
    <row r="61" spans="4:4" x14ac:dyDescent="0.2">
      <c r="D61" t="str">
        <f t="shared" si="0"/>
        <v xml:space="preserve"> </v>
      </c>
    </row>
    <row r="62" spans="4:4" x14ac:dyDescent="0.2">
      <c r="D62" t="str">
        <f t="shared" si="0"/>
        <v xml:space="preserve"> </v>
      </c>
    </row>
    <row r="63" spans="4:4" x14ac:dyDescent="0.2">
      <c r="D63" t="str">
        <f t="shared" si="0"/>
        <v xml:space="preserve"> </v>
      </c>
    </row>
    <row r="64" spans="4:4" x14ac:dyDescent="0.2">
      <c r="D64" t="str">
        <f t="shared" si="0"/>
        <v xml:space="preserve"> </v>
      </c>
    </row>
    <row r="65" spans="4:4" x14ac:dyDescent="0.2">
      <c r="D65" t="str">
        <f t="shared" si="0"/>
        <v xml:space="preserve"> </v>
      </c>
    </row>
    <row r="66" spans="4:4" x14ac:dyDescent="0.2">
      <c r="D66" t="str">
        <f t="shared" si="0"/>
        <v xml:space="preserve"> </v>
      </c>
    </row>
    <row r="67" spans="4:4" x14ac:dyDescent="0.2">
      <c r="D67" t="str">
        <f t="shared" si="0"/>
        <v xml:space="preserve"> </v>
      </c>
    </row>
    <row r="68" spans="4:4" x14ac:dyDescent="0.2">
      <c r="D68" t="str">
        <f t="shared" si="0"/>
        <v xml:space="preserve"> </v>
      </c>
    </row>
    <row r="69" spans="4:4" x14ac:dyDescent="0.2">
      <c r="D69" t="str">
        <f t="shared" si="0"/>
        <v xml:space="preserve"> </v>
      </c>
    </row>
    <row r="70" spans="4:4" x14ac:dyDescent="0.2">
      <c r="D70" t="str">
        <f t="shared" si="0"/>
        <v xml:space="preserve"> </v>
      </c>
    </row>
    <row r="71" spans="4:4" x14ac:dyDescent="0.2">
      <c r="D71" t="str">
        <f t="shared" si="0"/>
        <v xml:space="preserve"> </v>
      </c>
    </row>
    <row r="72" spans="4:4" x14ac:dyDescent="0.2">
      <c r="D72" t="str">
        <f t="shared" si="0"/>
        <v xml:space="preserve"> </v>
      </c>
    </row>
    <row r="73" spans="4:4" x14ac:dyDescent="0.2">
      <c r="D73" t="str">
        <f t="shared" si="0"/>
        <v xml:space="preserve"> </v>
      </c>
    </row>
    <row r="74" spans="4:4" x14ac:dyDescent="0.2">
      <c r="D74" t="str">
        <f t="shared" ref="D74:D81" si="1">CONCATENATE(B74," ",C74)</f>
        <v xml:space="preserve"> </v>
      </c>
    </row>
    <row r="75" spans="4:4" x14ac:dyDescent="0.2">
      <c r="D75" t="str">
        <f t="shared" si="1"/>
        <v xml:space="preserve"> </v>
      </c>
    </row>
    <row r="76" spans="4:4" x14ac:dyDescent="0.2">
      <c r="D76" t="str">
        <f t="shared" si="1"/>
        <v xml:space="preserve"> </v>
      </c>
    </row>
    <row r="77" spans="4:4" x14ac:dyDescent="0.2">
      <c r="D77" t="str">
        <f t="shared" si="1"/>
        <v xml:space="preserve"> </v>
      </c>
    </row>
    <row r="78" spans="4:4" x14ac:dyDescent="0.2">
      <c r="D78" t="str">
        <f t="shared" si="1"/>
        <v xml:space="preserve"> </v>
      </c>
    </row>
    <row r="79" spans="4:4" x14ac:dyDescent="0.2">
      <c r="D79" t="str">
        <f t="shared" si="1"/>
        <v xml:space="preserve"> </v>
      </c>
    </row>
    <row r="80" spans="4:4" x14ac:dyDescent="0.2">
      <c r="D80" t="str">
        <f t="shared" si="1"/>
        <v xml:space="preserve"> </v>
      </c>
    </row>
    <row r="81" spans="4:4" x14ac:dyDescent="0.2">
      <c r="D81" t="str">
        <f t="shared" si="1"/>
        <v xml:space="preserve"> </v>
      </c>
    </row>
  </sheetData>
  <autoFilter ref="B4:I4"/>
  <mergeCells count="1">
    <mergeCell ref="B2:I2"/>
  </mergeCells>
  <phoneticPr fontId="17" type="noConversion"/>
  <dataValidations count="1">
    <dataValidation type="list" allowBlank="1" showInputMessage="1" showErrorMessage="1" sqref="A6:A42">
      <formula1>$C$6:$C$10</formula1>
      <formula2>0</formula2>
    </dataValidation>
  </dataValidations>
  <hyperlinks>
    <hyperlink ref="G5" r:id="rId1"/>
    <hyperlink ref="G7" r:id="rId2"/>
    <hyperlink ref="G10" r:id="rId3"/>
    <hyperlink ref="G11" r:id="rId4"/>
    <hyperlink ref="G13" r:id="rId5"/>
    <hyperlink ref="G14" r:id="rId6"/>
    <hyperlink ref="G15" r:id="rId7" display="mailto:mlcannone1@gmail.com"/>
    <hyperlink ref="G19" r:id="rId8"/>
    <hyperlink ref="G20" r:id="rId9"/>
    <hyperlink ref="G22" r:id="rId10"/>
    <hyperlink ref="G23" r:id="rId11"/>
    <hyperlink ref="G24" r:id="rId12"/>
    <hyperlink ref="G25" r:id="rId13"/>
    <hyperlink ref="G26" r:id="rId14"/>
    <hyperlink ref="G27" r:id="rId15"/>
    <hyperlink ref="G28" r:id="rId16"/>
    <hyperlink ref="G30" r:id="rId17"/>
    <hyperlink ref="G29" r:id="rId18"/>
    <hyperlink ref="G33" r:id="rId19"/>
    <hyperlink ref="G34" r:id="rId20"/>
    <hyperlink ref="G35" r:id="rId21"/>
    <hyperlink ref="G36" r:id="rId22"/>
    <hyperlink ref="G37" r:id="rId23"/>
    <hyperlink ref="G38" r:id="rId24"/>
    <hyperlink ref="G39" r:id="rId25"/>
    <hyperlink ref="G40" r:id="rId26"/>
    <hyperlink ref="G42" r:id="rId27"/>
    <hyperlink ref="G6" r:id="rId28"/>
    <hyperlink ref="G12" r:id="rId29"/>
    <hyperlink ref="G31" r:id="rId30"/>
    <hyperlink ref="G21" r:id="rId31"/>
    <hyperlink ref="G41" r:id="rId32"/>
  </hyperlinks>
  <pageMargins left="0.25" right="0.25" top="0.75000000000000011" bottom="0.75000000000000011" header="0.30000000000000004" footer="0.30000000000000004"/>
  <pageSetup paperSize="9" orientation="portrait" horizontalDpi="0" verticalDpi="0"/>
  <drawing r:id="rId3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I81"/>
  <sheetViews>
    <sheetView tabSelected="1" workbookViewId="0">
      <selection activeCell="I30" sqref="I30"/>
    </sheetView>
  </sheetViews>
  <sheetFormatPr baseColWidth="10" defaultRowHeight="16" x14ac:dyDescent="0.2"/>
  <cols>
    <col min="1" max="1" width="2.33203125" customWidth="1"/>
    <col min="2" max="5" width="25.33203125" customWidth="1"/>
    <col min="6" max="6" width="12.6640625" customWidth="1"/>
    <col min="7" max="7" width="2.1640625" customWidth="1"/>
  </cols>
  <sheetData>
    <row r="1" spans="1:9" ht="18" thickTop="1" thickBot="1" x14ac:dyDescent="0.25">
      <c r="A1" s="17"/>
      <c r="B1" s="63"/>
      <c r="C1" s="63"/>
      <c r="D1" s="63"/>
      <c r="E1" s="63"/>
      <c r="F1" s="63"/>
      <c r="G1" s="18"/>
    </row>
    <row r="2" spans="1:9" ht="23" thickTop="1" thickBot="1" x14ac:dyDescent="0.25">
      <c r="A2" s="31"/>
      <c r="B2" s="102" t="s">
        <v>99</v>
      </c>
      <c r="C2" s="103"/>
      <c r="D2" s="103"/>
      <c r="E2" s="103"/>
      <c r="F2" s="104"/>
      <c r="G2" s="31"/>
    </row>
    <row r="3" spans="1:9" ht="18" thickTop="1" thickBot="1" x14ac:dyDescent="0.25">
      <c r="A3" s="19"/>
      <c r="B3" s="65"/>
      <c r="C3" s="65"/>
      <c r="D3" s="65"/>
      <c r="E3" s="65"/>
      <c r="F3" s="64"/>
      <c r="G3" s="20"/>
    </row>
    <row r="4" spans="1:9" ht="17" thickTop="1" x14ac:dyDescent="0.2">
      <c r="A4" s="19"/>
      <c r="B4" s="82"/>
      <c r="C4" s="83"/>
      <c r="D4" s="83"/>
      <c r="E4" s="83"/>
      <c r="F4" s="41" t="s">
        <v>87</v>
      </c>
      <c r="G4" s="31"/>
    </row>
    <row r="5" spans="1:9" ht="20" customHeight="1" x14ac:dyDescent="0.2">
      <c r="A5" s="21"/>
      <c r="B5" s="105" t="s">
        <v>73</v>
      </c>
      <c r="C5" s="106"/>
      <c r="D5" s="106"/>
      <c r="E5" s="106"/>
      <c r="F5" s="35" t="e">
        <f>IF(ISBLANK(VLOOKUP(D5,Loto!$D$17:$K$56,6,FALSE)),"",VLOOKUP(D5,Loto!$D$17:$K$56,6,FALSE))</f>
        <v>#N/A</v>
      </c>
      <c r="G5" s="31"/>
      <c r="I5" t="s">
        <v>73</v>
      </c>
    </row>
    <row r="6" spans="1:9" ht="20" customHeight="1" x14ac:dyDescent="0.2">
      <c r="A6" s="19"/>
      <c r="B6" s="97" t="s">
        <v>100</v>
      </c>
      <c r="C6" s="96" t="s">
        <v>101</v>
      </c>
      <c r="D6" s="96" t="s">
        <v>102</v>
      </c>
      <c r="E6" s="96" t="s">
        <v>103</v>
      </c>
      <c r="F6" s="95"/>
      <c r="G6" s="31"/>
      <c r="I6" t="s">
        <v>74</v>
      </c>
    </row>
    <row r="7" spans="1:9" ht="20" customHeight="1" x14ac:dyDescent="0.2">
      <c r="A7" s="19"/>
      <c r="B7" s="98" t="str">
        <f>VLOOKUP($I$5,Loto!$I$16:$O$56,7,FALSE)</f>
        <v>xxsdsq Patrick</v>
      </c>
      <c r="C7" t="str">
        <f>VLOOKUP($I$5,Loto!$I$16:$O$56,7,FALSE)</f>
        <v>xxsdsq Patrick</v>
      </c>
      <c r="D7" t="str">
        <f>VLOOKUP($I$5,Loto!$I$16:$O$56,7,FALSE)</f>
        <v>xxsdsq Patrick</v>
      </c>
      <c r="E7" t="str">
        <f>VLOOKUP($I$5,Loto!$I$16:$O$56,7,FALSE)</f>
        <v>xxsdsq Patrick</v>
      </c>
      <c r="F7" s="35"/>
      <c r="G7" s="31"/>
      <c r="I7" t="s">
        <v>75</v>
      </c>
    </row>
    <row r="8" spans="1:9" ht="20" customHeight="1" x14ac:dyDescent="0.2">
      <c r="A8" s="19"/>
      <c r="B8" s="86"/>
      <c r="C8" s="74"/>
      <c r="D8" s="74"/>
      <c r="E8" s="78"/>
      <c r="F8" s="35" t="e">
        <f>IF(ISBLANK(VLOOKUP(D8,Loto!$D$17:$K$56,6,FALSE)),"",VLOOKUP(D8,Loto!$D$17:$K$56,6,FALSE))</f>
        <v>#N/A</v>
      </c>
      <c r="G8" s="31"/>
      <c r="I8" t="s">
        <v>76</v>
      </c>
    </row>
    <row r="9" spans="1:9" ht="20" customHeight="1" x14ac:dyDescent="0.2">
      <c r="A9" s="19"/>
      <c r="B9" s="86"/>
      <c r="C9" s="74"/>
      <c r="D9" s="79"/>
      <c r="E9" s="78"/>
      <c r="F9" s="35" t="e">
        <f>IF(ISBLANK(VLOOKUP(D9,Loto!$D$17:$K$56,6,FALSE)),"",VLOOKUP(D9,Loto!$D$17:$K$56,6,FALSE))</f>
        <v>#N/A</v>
      </c>
      <c r="G9" s="31"/>
      <c r="I9" t="s">
        <v>88</v>
      </c>
    </row>
    <row r="10" spans="1:9" ht="20" customHeight="1" x14ac:dyDescent="0.2">
      <c r="A10" s="19"/>
      <c r="B10" s="87"/>
      <c r="C10" s="79"/>
      <c r="D10" s="79"/>
      <c r="E10" s="80"/>
      <c r="F10" s="35" t="e">
        <f>IF(ISBLANK(VLOOKUP(D10,Loto!$D$17:$K$56,6,FALSE)),"",VLOOKUP(D10,Loto!$D$17:$K$56,6,FALSE))</f>
        <v>#N/A</v>
      </c>
      <c r="G10" s="31"/>
      <c r="I10" t="s">
        <v>77</v>
      </c>
    </row>
    <row r="11" spans="1:9" ht="20" customHeight="1" x14ac:dyDescent="0.2">
      <c r="A11" s="19"/>
      <c r="B11" s="87"/>
      <c r="C11" s="79"/>
      <c r="D11" s="74"/>
      <c r="E11" s="80"/>
      <c r="F11" s="35" t="e">
        <f>IF(ISBLANK(VLOOKUP(D11,Loto!$D$17:$K$56,6,FALSE)),"",VLOOKUP(D11,Loto!$D$17:$K$56,6,FALSE))</f>
        <v>#N/A</v>
      </c>
      <c r="G11" s="31"/>
      <c r="I11" t="s">
        <v>78</v>
      </c>
    </row>
    <row r="12" spans="1:9" ht="20" customHeight="1" x14ac:dyDescent="0.2">
      <c r="A12" s="19"/>
      <c r="B12" s="85"/>
      <c r="C12" s="74"/>
      <c r="D12" s="81"/>
      <c r="E12" s="75"/>
      <c r="F12" s="35" t="e">
        <f>IF(ISBLANK(VLOOKUP(D12,Loto!$D$17:$K$56,6,FALSE)),"",VLOOKUP(D12,Loto!$D$17:$K$56,6,FALSE))</f>
        <v>#N/A</v>
      </c>
      <c r="G12" s="31"/>
      <c r="I12" t="s">
        <v>83</v>
      </c>
    </row>
    <row r="13" spans="1:9" ht="20" customHeight="1" x14ac:dyDescent="0.2">
      <c r="A13" s="19"/>
      <c r="B13" s="86"/>
      <c r="C13" s="74"/>
      <c r="D13" s="79"/>
      <c r="E13" s="75"/>
      <c r="F13" s="35" t="e">
        <f>IF(ISBLANK(VLOOKUP(D13,Loto!$D$17:$K$56,6,FALSE)),"",VLOOKUP(D13,Loto!$D$17:$K$56,6,FALSE))</f>
        <v>#N/A</v>
      </c>
      <c r="G13" s="31"/>
    </row>
    <row r="14" spans="1:9" ht="20" customHeight="1" x14ac:dyDescent="0.2">
      <c r="A14" s="19"/>
      <c r="B14" s="86"/>
      <c r="C14" s="81"/>
      <c r="D14" s="74"/>
      <c r="E14" s="78"/>
      <c r="F14" s="35" t="e">
        <f>IF(ISBLANK(VLOOKUP(D14,Loto!$D$17:$K$56,6,FALSE)),"",VLOOKUP(D14,Loto!$D$17:$K$56,6,FALSE))</f>
        <v>#N/A</v>
      </c>
      <c r="G14" s="31"/>
    </row>
    <row r="15" spans="1:9" ht="20" customHeight="1" x14ac:dyDescent="0.2">
      <c r="A15" s="19"/>
      <c r="B15" s="87"/>
      <c r="C15" s="79"/>
      <c r="D15" s="74"/>
      <c r="E15" s="80"/>
      <c r="F15" s="35" t="e">
        <f>IF(ISBLANK(VLOOKUP(D15,Loto!$D$17:$K$56,6,FALSE)),"",VLOOKUP(D15,Loto!$D$17:$K$56,6,FALSE))</f>
        <v>#N/A</v>
      </c>
      <c r="G15" s="31"/>
    </row>
    <row r="16" spans="1:9" ht="20" customHeight="1" x14ac:dyDescent="0.2">
      <c r="A16" s="19"/>
      <c r="B16" s="85"/>
      <c r="C16" s="74"/>
      <c r="D16" s="74"/>
      <c r="E16" s="78"/>
      <c r="F16" s="35" t="e">
        <f>IF(ISBLANK(VLOOKUP(D16,Loto!$D$17:$K$56,6,FALSE)),"",VLOOKUP(D16,Loto!$D$17:$K$56,6,FALSE))</f>
        <v>#N/A</v>
      </c>
      <c r="G16" s="31"/>
    </row>
    <row r="17" spans="1:7" ht="20" customHeight="1" x14ac:dyDescent="0.2">
      <c r="A17" s="19"/>
      <c r="B17" s="86"/>
      <c r="C17" s="74"/>
      <c r="D17" s="74"/>
      <c r="E17" s="78"/>
      <c r="F17" s="35" t="e">
        <f>IF(ISBLANK(VLOOKUP(D17,Loto!$D$17:$K$56,6,FALSE)),"",VLOOKUP(D17,Loto!$D$17:$K$56,6,FALSE))</f>
        <v>#N/A</v>
      </c>
      <c r="G17" s="31"/>
    </row>
    <row r="18" spans="1:7" ht="20" customHeight="1" x14ac:dyDescent="0.2">
      <c r="A18" s="19"/>
      <c r="B18" s="85"/>
      <c r="C18" s="74"/>
      <c r="D18" s="74"/>
      <c r="E18" s="78"/>
      <c r="F18" s="35" t="e">
        <f>IF(ISBLANK(VLOOKUP(D18,Loto!$D$17:$K$56,6,FALSE)),"",VLOOKUP(D18,Loto!$D$17:$K$56,6,FALSE))</f>
        <v>#N/A</v>
      </c>
      <c r="G18" s="31"/>
    </row>
    <row r="19" spans="1:7" ht="20" customHeight="1" x14ac:dyDescent="0.2">
      <c r="A19" s="19"/>
      <c r="B19" s="86"/>
      <c r="C19" s="74"/>
      <c r="D19" s="74"/>
      <c r="E19" s="78"/>
      <c r="F19" s="35" t="e">
        <f>IF(ISBLANK(VLOOKUP(D19,Loto!$D$17:$K$56,6,FALSE)),"",VLOOKUP(D19,Loto!$D$17:$K$56,6,FALSE))</f>
        <v>#N/A</v>
      </c>
      <c r="G19" s="31"/>
    </row>
    <row r="20" spans="1:7" ht="20" customHeight="1" x14ac:dyDescent="0.2">
      <c r="A20" s="19"/>
      <c r="B20" s="85"/>
      <c r="C20" s="74"/>
      <c r="D20" s="74"/>
      <c r="E20" s="78"/>
      <c r="F20" s="35" t="e">
        <f>IF(ISBLANK(VLOOKUP(D20,Loto!$D$17:$K$56,6,FALSE)),"",VLOOKUP(D20,Loto!$D$17:$K$56,6,FALSE))</f>
        <v>#N/A</v>
      </c>
      <c r="G20" s="31"/>
    </row>
    <row r="21" spans="1:7" ht="20" customHeight="1" x14ac:dyDescent="0.2">
      <c r="A21" s="19"/>
      <c r="B21" s="85"/>
      <c r="C21" s="74"/>
      <c r="D21" s="74"/>
      <c r="E21" s="78"/>
      <c r="F21" s="35" t="e">
        <f>IF(ISBLANK(VLOOKUP(D21,Loto!$D$17:$K$56,6,FALSE)),"",VLOOKUP(D21,Loto!$D$17:$K$56,6,FALSE))</f>
        <v>#N/A</v>
      </c>
      <c r="G21" s="31"/>
    </row>
    <row r="22" spans="1:7" ht="20" customHeight="1" x14ac:dyDescent="0.2">
      <c r="A22" s="19"/>
      <c r="B22" s="88"/>
      <c r="C22" s="74"/>
      <c r="D22" s="74"/>
      <c r="E22" s="78"/>
      <c r="F22" s="35" t="e">
        <f>IF(ISBLANK(VLOOKUP(D22,Loto!$D$17:$K$56,6,FALSE)),"",VLOOKUP(D22,Loto!$D$17:$K$56,6,FALSE))</f>
        <v>#N/A</v>
      </c>
      <c r="G22" s="31"/>
    </row>
    <row r="23" spans="1:7" ht="20" customHeight="1" x14ac:dyDescent="0.2">
      <c r="A23" s="19"/>
      <c r="B23" s="85"/>
      <c r="C23" s="74"/>
      <c r="D23" s="74"/>
      <c r="E23" s="75"/>
      <c r="F23" s="35" t="e">
        <f>IF(ISBLANK(VLOOKUP(D23,Loto!$D$17:$K$56,6,FALSE)),"",VLOOKUP(D23,Loto!$D$17:$K$56,6,FALSE))</f>
        <v>#N/A</v>
      </c>
      <c r="G23" s="31"/>
    </row>
    <row r="24" spans="1:7" ht="20" customHeight="1" x14ac:dyDescent="0.2">
      <c r="A24" s="19"/>
      <c r="B24" s="85"/>
      <c r="C24" s="74"/>
      <c r="D24" s="74"/>
      <c r="E24" s="75"/>
      <c r="F24" s="35" t="e">
        <f>IF(ISBLANK(VLOOKUP(D24,Loto!$D$17:$K$56,6,FALSE)),"",VLOOKUP(D24,Loto!$D$17:$K$56,6,FALSE))</f>
        <v>#N/A</v>
      </c>
      <c r="G24" s="31"/>
    </row>
    <row r="25" spans="1:7" ht="20" customHeight="1" x14ac:dyDescent="0.2">
      <c r="A25" s="19"/>
      <c r="B25" s="85"/>
      <c r="C25" s="74"/>
      <c r="D25" s="79"/>
      <c r="E25" s="78"/>
      <c r="F25" s="35" t="e">
        <f>IF(ISBLANK(VLOOKUP(D25,Loto!$D$17:$K$56,6,FALSE)),"",VLOOKUP(D25,Loto!$D$17:$K$56,6,FALSE))</f>
        <v>#N/A</v>
      </c>
      <c r="G25" s="31"/>
    </row>
    <row r="26" spans="1:7" ht="20" customHeight="1" x14ac:dyDescent="0.2">
      <c r="A26" s="19"/>
      <c r="B26" s="86"/>
      <c r="C26" s="74"/>
      <c r="D26" s="79"/>
      <c r="E26" s="78"/>
      <c r="F26" s="35" t="e">
        <f>IF(ISBLANK(VLOOKUP(D26,Loto!$D$17:$K$56,6,FALSE)),"",VLOOKUP(D26,Loto!$D$17:$K$56,6,FALSE))</f>
        <v>#N/A</v>
      </c>
      <c r="G26" s="31"/>
    </row>
    <row r="27" spans="1:7" ht="20" customHeight="1" x14ac:dyDescent="0.2">
      <c r="A27" s="19"/>
      <c r="B27" s="87"/>
      <c r="C27" s="79"/>
      <c r="D27" s="79"/>
      <c r="E27" s="80"/>
      <c r="F27" s="35" t="e">
        <f>IF(ISBLANK(VLOOKUP(D27,Loto!$D$17:$K$56,6,FALSE)),"",VLOOKUP(D27,Loto!$D$17:$K$56,6,FALSE))</f>
        <v>#N/A</v>
      </c>
      <c r="G27" s="31"/>
    </row>
    <row r="28" spans="1:7" ht="20" customHeight="1" x14ac:dyDescent="0.2">
      <c r="A28" s="19"/>
      <c r="B28" s="87"/>
      <c r="C28" s="79"/>
      <c r="D28" s="79"/>
      <c r="E28" s="80"/>
      <c r="F28" s="35" t="e">
        <f>IF(ISBLANK(VLOOKUP(D28,Loto!$D$17:$K$56,6,FALSE)),"",VLOOKUP(D28,Loto!$D$17:$K$56,6,FALSE))</f>
        <v>#N/A</v>
      </c>
      <c r="G28" s="31"/>
    </row>
    <row r="29" spans="1:7" ht="20" customHeight="1" x14ac:dyDescent="0.2">
      <c r="A29" s="19"/>
      <c r="B29" s="89"/>
      <c r="C29" s="79"/>
      <c r="D29" s="74"/>
      <c r="E29" s="80"/>
      <c r="F29" s="35" t="e">
        <f>IF(ISBLANK(VLOOKUP(D29,Loto!$D$17:$K$56,6,FALSE)),"",VLOOKUP(D29,Loto!$D$17:$K$56,6,FALSE))</f>
        <v>#N/A</v>
      </c>
      <c r="G29" s="31"/>
    </row>
    <row r="30" spans="1:7" ht="20" customHeight="1" x14ac:dyDescent="0.2">
      <c r="A30" s="19"/>
      <c r="B30" s="87"/>
      <c r="C30" s="79"/>
      <c r="D30" s="74"/>
      <c r="E30" s="80"/>
      <c r="F30" s="35" t="e">
        <f>IF(ISBLANK(VLOOKUP(D30,Loto!$D$17:$K$56,6,FALSE)),"",VLOOKUP(D30,Loto!$D$17:$K$56,6,FALSE))</f>
        <v>#N/A</v>
      </c>
      <c r="G30" s="31"/>
    </row>
    <row r="31" spans="1:7" ht="20" customHeight="1" x14ac:dyDescent="0.2">
      <c r="A31" s="19"/>
      <c r="B31" s="87"/>
      <c r="C31" s="79"/>
      <c r="D31" s="74"/>
      <c r="E31" s="80"/>
      <c r="F31" s="35" t="e">
        <f>IF(ISBLANK(VLOOKUP(D31,Loto!$D$17:$K$56,6,FALSE)),"",VLOOKUP(D31,Loto!$D$17:$K$56,6,FALSE))</f>
        <v>#N/A</v>
      </c>
      <c r="G31" s="31"/>
    </row>
    <row r="32" spans="1:7" ht="20" customHeight="1" x14ac:dyDescent="0.2">
      <c r="A32" s="19"/>
      <c r="B32" s="87"/>
      <c r="C32" s="79"/>
      <c r="D32" s="74"/>
      <c r="E32" s="80"/>
      <c r="F32" s="35" t="e">
        <f>IF(ISBLANK(VLOOKUP(D32,Loto!$D$17:$K$56,6,FALSE)),"",VLOOKUP(D32,Loto!$D$17:$K$56,6,FALSE))</f>
        <v>#N/A</v>
      </c>
      <c r="G32" s="31"/>
    </row>
    <row r="33" spans="1:7" ht="20" customHeight="1" x14ac:dyDescent="0.2">
      <c r="A33" s="19"/>
      <c r="B33" s="85"/>
      <c r="C33" s="74"/>
      <c r="D33" s="74"/>
      <c r="E33" s="78"/>
      <c r="F33" s="35" t="e">
        <f>IF(ISBLANK(VLOOKUP(D33,Loto!$D$17:$K$56,6,FALSE)),"",VLOOKUP(D33,Loto!$D$17:$K$56,6,FALSE))</f>
        <v>#N/A</v>
      </c>
      <c r="G33" s="31"/>
    </row>
    <row r="34" spans="1:7" ht="20" customHeight="1" x14ac:dyDescent="0.2">
      <c r="A34" s="19"/>
      <c r="B34" s="86"/>
      <c r="C34" s="74"/>
      <c r="D34" s="74"/>
      <c r="E34" s="78"/>
      <c r="F34" s="35" t="e">
        <f>IF(ISBLANK(VLOOKUP(D34,Loto!$D$17:$K$56,6,FALSE)),"",VLOOKUP(D34,Loto!$D$17:$K$56,6,FALSE))</f>
        <v>#N/A</v>
      </c>
      <c r="G34" s="31"/>
    </row>
    <row r="35" spans="1:7" ht="20" customHeight="1" x14ac:dyDescent="0.2">
      <c r="A35" s="19"/>
      <c r="B35" s="85"/>
      <c r="C35" s="74"/>
      <c r="D35" s="74"/>
      <c r="E35" s="78"/>
      <c r="F35" s="35" t="e">
        <f>IF(ISBLANK(VLOOKUP(D35,Loto!$D$17:$K$56,6,FALSE)),"",VLOOKUP(D35,Loto!$D$17:$K$56,6,FALSE))</f>
        <v>#N/A</v>
      </c>
      <c r="G35" s="31"/>
    </row>
    <row r="36" spans="1:7" ht="20" customHeight="1" x14ac:dyDescent="0.2">
      <c r="A36" s="19"/>
      <c r="B36" s="86"/>
      <c r="C36" s="74"/>
      <c r="D36" s="74"/>
      <c r="E36" s="75"/>
      <c r="F36" s="35" t="e">
        <f>IF(ISBLANK(VLOOKUP(D36,Loto!$D$17:$K$56,6,FALSE)),"",VLOOKUP(D36,Loto!$D$17:$K$56,6,FALSE))</f>
        <v>#N/A</v>
      </c>
      <c r="G36" s="31"/>
    </row>
    <row r="37" spans="1:7" ht="20" customHeight="1" x14ac:dyDescent="0.2">
      <c r="A37" s="19"/>
      <c r="B37" s="85"/>
      <c r="C37" s="74"/>
      <c r="D37" s="74"/>
      <c r="E37" s="75"/>
      <c r="F37" s="35" t="e">
        <f>IF(ISBLANK(VLOOKUP(D37,Loto!$D$17:$K$56,6,FALSE)),"",VLOOKUP(D37,Loto!$D$17:$K$56,6,FALSE))</f>
        <v>#N/A</v>
      </c>
      <c r="G37" s="31"/>
    </row>
    <row r="38" spans="1:7" ht="20" customHeight="1" x14ac:dyDescent="0.2">
      <c r="A38" s="19"/>
      <c r="B38" s="85"/>
      <c r="C38" s="74"/>
      <c r="D38" s="74"/>
      <c r="E38" s="75"/>
      <c r="F38" s="35"/>
      <c r="G38" s="31"/>
    </row>
    <row r="39" spans="1:7" ht="20" customHeight="1" x14ac:dyDescent="0.2">
      <c r="A39" s="19"/>
      <c r="B39" s="86"/>
      <c r="C39" s="74"/>
      <c r="D39" s="74"/>
      <c r="E39" s="78"/>
      <c r="F39" s="35"/>
      <c r="G39" s="31"/>
    </row>
    <row r="40" spans="1:7" ht="20" customHeight="1" x14ac:dyDescent="0.2">
      <c r="A40" s="19"/>
      <c r="B40" s="86"/>
      <c r="C40" s="74"/>
      <c r="D40" s="74"/>
      <c r="E40" s="78"/>
      <c r="F40" s="35"/>
      <c r="G40" s="31"/>
    </row>
    <row r="41" spans="1:7" ht="20" customHeight="1" x14ac:dyDescent="0.2">
      <c r="A41" s="19"/>
      <c r="B41" s="85"/>
      <c r="C41" s="74"/>
      <c r="D41" s="74"/>
      <c r="E41" s="78"/>
      <c r="F41" s="35"/>
      <c r="G41" s="31"/>
    </row>
    <row r="42" spans="1:7" ht="20" customHeight="1" thickBot="1" x14ac:dyDescent="0.25">
      <c r="A42" s="19"/>
      <c r="B42" s="90"/>
      <c r="C42" s="91"/>
      <c r="D42" s="91"/>
      <c r="E42" s="92"/>
      <c r="F42" s="36" t="e">
        <f>IF(ISBLANK(VLOOKUP(D42,Loto!$D$17:$K$56,6,FALSE)),"",VLOOKUP(D42,Loto!$D$17:$K$56,6,FALSE))</f>
        <v>#N/A</v>
      </c>
      <c r="G42" s="31"/>
    </row>
    <row r="43" spans="1:7" ht="18" thickTop="1" thickBot="1" x14ac:dyDescent="0.25">
      <c r="A43" s="22"/>
      <c r="B43" s="65"/>
      <c r="C43" s="65"/>
      <c r="D43" s="65" t="str">
        <f t="shared" ref="D43:D73" si="0">CONCATENATE(B43," ",C43)</f>
        <v xml:space="preserve"> </v>
      </c>
      <c r="E43" s="65"/>
      <c r="F43" s="65"/>
      <c r="G43" s="23"/>
    </row>
    <row r="44" spans="1:7" ht="17" thickTop="1" x14ac:dyDescent="0.2">
      <c r="D44" t="str">
        <f t="shared" si="0"/>
        <v xml:space="preserve"> </v>
      </c>
    </row>
    <row r="45" spans="1:7" x14ac:dyDescent="0.2">
      <c r="D45" t="str">
        <f t="shared" si="0"/>
        <v xml:space="preserve"> </v>
      </c>
    </row>
    <row r="46" spans="1:7" x14ac:dyDescent="0.2">
      <c r="D46" t="str">
        <f t="shared" si="0"/>
        <v xml:space="preserve"> </v>
      </c>
    </row>
    <row r="47" spans="1:7" x14ac:dyDescent="0.2">
      <c r="D47" t="str">
        <f t="shared" si="0"/>
        <v xml:space="preserve"> </v>
      </c>
    </row>
    <row r="48" spans="1:7" x14ac:dyDescent="0.2">
      <c r="D48" t="str">
        <f t="shared" si="0"/>
        <v xml:space="preserve"> </v>
      </c>
    </row>
    <row r="49" spans="4:4" x14ac:dyDescent="0.2">
      <c r="D49" t="str">
        <f t="shared" si="0"/>
        <v xml:space="preserve"> </v>
      </c>
    </row>
    <row r="50" spans="4:4" x14ac:dyDescent="0.2">
      <c r="D50" t="str">
        <f t="shared" si="0"/>
        <v xml:space="preserve"> </v>
      </c>
    </row>
    <row r="51" spans="4:4" x14ac:dyDescent="0.2">
      <c r="D51" t="str">
        <f t="shared" si="0"/>
        <v xml:space="preserve"> </v>
      </c>
    </row>
    <row r="52" spans="4:4" x14ac:dyDescent="0.2">
      <c r="D52" t="str">
        <f t="shared" si="0"/>
        <v xml:space="preserve"> </v>
      </c>
    </row>
    <row r="53" spans="4:4" x14ac:dyDescent="0.2">
      <c r="D53" t="str">
        <f t="shared" si="0"/>
        <v xml:space="preserve"> </v>
      </c>
    </row>
    <row r="54" spans="4:4" x14ac:dyDescent="0.2">
      <c r="D54" t="str">
        <f t="shared" si="0"/>
        <v xml:space="preserve"> </v>
      </c>
    </row>
    <row r="55" spans="4:4" x14ac:dyDescent="0.2">
      <c r="D55" t="str">
        <f t="shared" si="0"/>
        <v xml:space="preserve"> </v>
      </c>
    </row>
    <row r="56" spans="4:4" x14ac:dyDescent="0.2">
      <c r="D56" t="str">
        <f t="shared" si="0"/>
        <v xml:space="preserve"> </v>
      </c>
    </row>
    <row r="57" spans="4:4" x14ac:dyDescent="0.2">
      <c r="D57" t="str">
        <f t="shared" si="0"/>
        <v xml:space="preserve"> </v>
      </c>
    </row>
    <row r="58" spans="4:4" x14ac:dyDescent="0.2">
      <c r="D58" t="str">
        <f t="shared" si="0"/>
        <v xml:space="preserve"> </v>
      </c>
    </row>
    <row r="59" spans="4:4" x14ac:dyDescent="0.2">
      <c r="D59" t="str">
        <f t="shared" si="0"/>
        <v xml:space="preserve"> </v>
      </c>
    </row>
    <row r="60" spans="4:4" x14ac:dyDescent="0.2">
      <c r="D60" t="str">
        <f t="shared" si="0"/>
        <v xml:space="preserve"> </v>
      </c>
    </row>
    <row r="61" spans="4:4" x14ac:dyDescent="0.2">
      <c r="D61" t="str">
        <f t="shared" si="0"/>
        <v xml:space="preserve"> </v>
      </c>
    </row>
    <row r="62" spans="4:4" x14ac:dyDescent="0.2">
      <c r="D62" t="str">
        <f t="shared" si="0"/>
        <v xml:space="preserve"> </v>
      </c>
    </row>
    <row r="63" spans="4:4" x14ac:dyDescent="0.2">
      <c r="D63" t="str">
        <f t="shared" si="0"/>
        <v xml:space="preserve"> </v>
      </c>
    </row>
    <row r="64" spans="4:4" x14ac:dyDescent="0.2">
      <c r="D64" t="str">
        <f t="shared" si="0"/>
        <v xml:space="preserve"> </v>
      </c>
    </row>
    <row r="65" spans="4:4" x14ac:dyDescent="0.2">
      <c r="D65" t="str">
        <f t="shared" si="0"/>
        <v xml:space="preserve"> </v>
      </c>
    </row>
    <row r="66" spans="4:4" x14ac:dyDescent="0.2">
      <c r="D66" t="str">
        <f t="shared" si="0"/>
        <v xml:space="preserve"> </v>
      </c>
    </row>
    <row r="67" spans="4:4" x14ac:dyDescent="0.2">
      <c r="D67" t="str">
        <f t="shared" si="0"/>
        <v xml:space="preserve"> </v>
      </c>
    </row>
    <row r="68" spans="4:4" x14ac:dyDescent="0.2">
      <c r="D68" t="str">
        <f t="shared" si="0"/>
        <v xml:space="preserve"> </v>
      </c>
    </row>
    <row r="69" spans="4:4" x14ac:dyDescent="0.2">
      <c r="D69" t="str">
        <f t="shared" si="0"/>
        <v xml:space="preserve"> </v>
      </c>
    </row>
    <row r="70" spans="4:4" x14ac:dyDescent="0.2">
      <c r="D70" t="str">
        <f t="shared" si="0"/>
        <v xml:space="preserve"> </v>
      </c>
    </row>
    <row r="71" spans="4:4" x14ac:dyDescent="0.2">
      <c r="D71" t="str">
        <f t="shared" si="0"/>
        <v xml:space="preserve"> </v>
      </c>
    </row>
    <row r="72" spans="4:4" x14ac:dyDescent="0.2">
      <c r="D72" t="str">
        <f t="shared" si="0"/>
        <v xml:space="preserve"> </v>
      </c>
    </row>
    <row r="73" spans="4:4" x14ac:dyDescent="0.2">
      <c r="D73" t="str">
        <f t="shared" si="0"/>
        <v xml:space="preserve"> </v>
      </c>
    </row>
    <row r="74" spans="4:4" x14ac:dyDescent="0.2">
      <c r="D74" t="str">
        <f t="shared" ref="D74:D81" si="1">CONCATENATE(B74," ",C74)</f>
        <v xml:space="preserve"> </v>
      </c>
    </row>
    <row r="75" spans="4:4" x14ac:dyDescent="0.2">
      <c r="D75" t="str">
        <f t="shared" si="1"/>
        <v xml:space="preserve"> </v>
      </c>
    </row>
    <row r="76" spans="4:4" x14ac:dyDescent="0.2">
      <c r="D76" t="str">
        <f t="shared" si="1"/>
        <v xml:space="preserve"> </v>
      </c>
    </row>
    <row r="77" spans="4:4" x14ac:dyDescent="0.2">
      <c r="D77" t="str">
        <f t="shared" si="1"/>
        <v xml:space="preserve"> </v>
      </c>
    </row>
    <row r="78" spans="4:4" x14ac:dyDescent="0.2">
      <c r="D78" t="str">
        <f t="shared" si="1"/>
        <v xml:space="preserve"> </v>
      </c>
    </row>
    <row r="79" spans="4:4" x14ac:dyDescent="0.2">
      <c r="D79" t="str">
        <f t="shared" si="1"/>
        <v xml:space="preserve"> </v>
      </c>
    </row>
    <row r="80" spans="4:4" x14ac:dyDescent="0.2">
      <c r="D80" t="str">
        <f t="shared" si="1"/>
        <v xml:space="preserve"> </v>
      </c>
    </row>
    <row r="81" spans="4:4" x14ac:dyDescent="0.2">
      <c r="D81" t="str">
        <f t="shared" si="1"/>
        <v xml:space="preserve"> </v>
      </c>
    </row>
  </sheetData>
  <mergeCells count="2">
    <mergeCell ref="B2:F2"/>
    <mergeCell ref="B5:E5"/>
  </mergeCells>
  <dataValidations count="1">
    <dataValidation type="list" allowBlank="1" showInputMessage="1" showErrorMessage="1" sqref="A6:A42">
      <formula1>$C$6:$C$10</formula1>
      <formula2>0</formula2>
    </dataValidation>
  </dataValidations>
  <pageMargins left="0.25" right="0.25" top="0.75000000000000011" bottom="0.75000000000000011" header="0.30000000000000004" footer="0.30000000000000004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Loto</vt:lpstr>
      <vt:lpstr>Récap Loto</vt:lpstr>
      <vt:lpstr>Récap Loto Pas touche SVP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2016-11-17T13:48:57Z</dcterms:created>
  <dcterms:modified xsi:type="dcterms:W3CDTF">2016-11-18T10:58:54Z</dcterms:modified>
</cp:coreProperties>
</file>