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:\Bureau\"/>
    </mc:Choice>
  </mc:AlternateContent>
  <bookViews>
    <workbookView xWindow="0" yWindow="0" windowWidth="22545" windowHeight="15465" tabRatio="774" activeTab="2"/>
  </bookViews>
  <sheets>
    <sheet name="récap" sheetId="22" r:id="rId1"/>
    <sheet name="Base" sheetId="17" r:id="rId2"/>
    <sheet name="189B" sheetId="24" r:id="rId3"/>
  </sheets>
  <definedNames>
    <definedName name="_xlnm.Print_Area" localSheetId="2">'189B'!$A$1:$O$32</definedName>
    <definedName name="_xlnm.Print_Area" localSheetId="1">Base!$A$1:$O$32</definedName>
    <definedName name="_xlnm.Print_Area" localSheetId="0">récap!$A$1:$M$26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17" l="1"/>
  <c r="F7" i="17"/>
  <c r="G7" i="17"/>
  <c r="H7" i="17"/>
  <c r="I7" i="17"/>
  <c r="J7" i="17"/>
  <c r="K7" i="17"/>
  <c r="L7" i="17"/>
  <c r="M7" i="17"/>
  <c r="N7" i="17"/>
  <c r="O7" i="17"/>
  <c r="D7" i="17"/>
  <c r="D7" i="24"/>
  <c r="D8" i="24"/>
  <c r="D11" i="24"/>
  <c r="D27" i="24"/>
  <c r="B3" i="22"/>
  <c r="E7" i="24"/>
  <c r="E8" i="24"/>
  <c r="E11" i="24"/>
  <c r="E27" i="24"/>
  <c r="C3" i="22"/>
  <c r="F7" i="24"/>
  <c r="F8" i="24"/>
  <c r="F11" i="24"/>
  <c r="F27" i="24"/>
  <c r="D3" i="22"/>
  <c r="G7" i="24"/>
  <c r="G8" i="24"/>
  <c r="G11" i="24"/>
  <c r="G27" i="24"/>
  <c r="E3" i="22"/>
  <c r="H7" i="24"/>
  <c r="H8" i="24"/>
  <c r="H11" i="24"/>
  <c r="H27" i="24"/>
  <c r="F3" i="22"/>
  <c r="I7" i="24"/>
  <c r="I8" i="24"/>
  <c r="I11" i="24"/>
  <c r="I27" i="24"/>
  <c r="G3" i="22"/>
  <c r="J7" i="24"/>
  <c r="J8" i="24"/>
  <c r="J11" i="24"/>
  <c r="J27" i="24"/>
  <c r="H3" i="22"/>
  <c r="K7" i="24"/>
  <c r="K8" i="24"/>
  <c r="K11" i="24"/>
  <c r="K27" i="24"/>
  <c r="I3" i="22"/>
  <c r="L7" i="24"/>
  <c r="L8" i="24"/>
  <c r="L11" i="24"/>
  <c r="L27" i="24"/>
  <c r="J3" i="22"/>
  <c r="M7" i="24"/>
  <c r="M8" i="24"/>
  <c r="M11" i="24"/>
  <c r="M27" i="24"/>
  <c r="K3" i="22"/>
  <c r="N7" i="24"/>
  <c r="N8" i="24"/>
  <c r="N11" i="24"/>
  <c r="N27" i="24"/>
  <c r="L3" i="22"/>
  <c r="O7" i="24"/>
  <c r="O8" i="24"/>
  <c r="O11" i="24"/>
  <c r="O27" i="24"/>
  <c r="M3" i="22"/>
  <c r="C27" i="24"/>
  <c r="B27" i="24"/>
  <c r="C26" i="24"/>
  <c r="B26" i="24"/>
  <c r="C25" i="24"/>
  <c r="B25" i="24"/>
  <c r="C24" i="24"/>
  <c r="B24" i="24"/>
  <c r="C23" i="24"/>
  <c r="B23" i="24"/>
  <c r="A23" i="24"/>
  <c r="C22" i="24"/>
  <c r="B22" i="24"/>
  <c r="C21" i="24"/>
  <c r="B21" i="24"/>
  <c r="C20" i="24"/>
  <c r="B20" i="24"/>
  <c r="C19" i="24"/>
  <c r="B19" i="24"/>
  <c r="A19" i="24"/>
  <c r="C18" i="24"/>
  <c r="B18" i="24"/>
  <c r="C17" i="24"/>
  <c r="B17" i="24"/>
  <c r="C16" i="24"/>
  <c r="B16" i="24"/>
  <c r="C15" i="24"/>
  <c r="B15" i="24"/>
  <c r="A15" i="24"/>
  <c r="C14" i="24"/>
  <c r="B14" i="24"/>
  <c r="C13" i="24"/>
  <c r="B13" i="24"/>
  <c r="C12" i="24"/>
  <c r="B12" i="24"/>
  <c r="C11" i="24"/>
  <c r="B11" i="24"/>
  <c r="A11" i="24"/>
  <c r="C10" i="24"/>
  <c r="B10" i="24"/>
  <c r="A10" i="24"/>
  <c r="O8" i="17"/>
  <c r="N8" i="17"/>
  <c r="M8" i="17"/>
  <c r="L8" i="17"/>
  <c r="K8" i="17"/>
  <c r="J8" i="17"/>
  <c r="I8" i="17"/>
  <c r="H8" i="17"/>
  <c r="G8" i="17"/>
  <c r="F8" i="17"/>
  <c r="E8" i="17"/>
  <c r="D8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D27" i="17"/>
  <c r="E27" i="17"/>
  <c r="F27" i="17"/>
  <c r="G27" i="17"/>
  <c r="H27" i="17"/>
  <c r="I27" i="17"/>
  <c r="J27" i="17"/>
  <c r="K27" i="17"/>
  <c r="L27" i="17"/>
  <c r="M27" i="17"/>
  <c r="N27" i="17"/>
  <c r="O27" i="17"/>
</calcChain>
</file>

<file path=xl/sharedStrings.xml><?xml version="1.0" encoding="utf-8"?>
<sst xmlns="http://schemas.openxmlformats.org/spreadsheetml/2006/main" count="49" uniqueCount="37">
  <si>
    <t xml:space="preserve">Normale </t>
  </si>
  <si>
    <t>Manque de toilettage</t>
  </si>
  <si>
    <t>Normal</t>
  </si>
  <si>
    <t>Vocalisations spontanées, automutilation, animal très agité ou amorphe</t>
  </si>
  <si>
    <t xml:space="preserve">Traitement : </t>
  </si>
  <si>
    <t>Descripteurs</t>
  </si>
  <si>
    <t>Score</t>
  </si>
  <si>
    <t>Critères</t>
  </si>
  <si>
    <t>Pelage terne, souillé ou écoulement nasaux et lacrymaux</t>
  </si>
  <si>
    <t>Très peu de réaction, état précomateux</t>
  </si>
  <si>
    <t>Faible réaction ou réaction inappropriée</t>
  </si>
  <si>
    <t>Total :</t>
  </si>
  <si>
    <t xml:space="preserve">Date </t>
  </si>
  <si>
    <t xml:space="preserve">Heure </t>
  </si>
  <si>
    <t xml:space="preserve">Poids </t>
  </si>
  <si>
    <t>% perte</t>
  </si>
  <si>
    <t>Poids initial (g) :</t>
  </si>
  <si>
    <t>Perte de poids &lt; 10 %</t>
  </si>
  <si>
    <t>Perte de poids entre 10 - 20%</t>
  </si>
  <si>
    <r>
      <t xml:space="preserve">Poids   </t>
    </r>
    <r>
      <rPr>
        <sz val="12"/>
        <color theme="1"/>
        <rFont val="Calibri"/>
        <family val="2"/>
        <scheme val="minor"/>
      </rPr>
      <t>(évaluation automatique du % de perte)</t>
    </r>
  </si>
  <si>
    <t>Pas de perte de poids</t>
  </si>
  <si>
    <r>
      <t xml:space="preserve">Comportement naturel </t>
    </r>
    <r>
      <rPr>
        <sz val="12"/>
        <color theme="1"/>
        <rFont val="Calibri"/>
        <family val="2"/>
        <scheme val="minor"/>
      </rPr>
      <t>(observation sans solicitation)</t>
    </r>
  </si>
  <si>
    <r>
      <t xml:space="preserve">Comportement provoqué </t>
    </r>
    <r>
      <rPr>
        <sz val="12"/>
        <color theme="1"/>
        <rFont val="Calibri"/>
        <family val="2"/>
        <scheme val="minor"/>
      </rPr>
      <t>(réaction à une solicitation *)</t>
    </r>
  </si>
  <si>
    <t>Comportement très légèrement modifié (ou réaction après la seconde solicitation)</t>
  </si>
  <si>
    <t>Apparence</t>
  </si>
  <si>
    <t>Piloérection, dos arrondi</t>
  </si>
  <si>
    <t>Moindre mobilité, tremblements, isolement ou signe d'agitation</t>
  </si>
  <si>
    <t>Légère modification de la posture ou de la mobilité (délaisse ses activités habituelles)</t>
  </si>
  <si>
    <r>
      <t xml:space="preserve">Perte de poids &gt; 20%      </t>
    </r>
    <r>
      <rPr>
        <sz val="10"/>
        <color rgb="FFFF0000"/>
        <rFont val="Calibri"/>
        <scheme val="minor"/>
      </rPr>
      <t>(1)</t>
    </r>
  </si>
  <si>
    <t>189B</t>
  </si>
  <si>
    <t>11h</t>
  </si>
  <si>
    <t>9h50</t>
  </si>
  <si>
    <t>N° :</t>
  </si>
  <si>
    <t xml:space="preserve"> N°</t>
  </si>
  <si>
    <t xml:space="preserve">Récapitulatif suivi </t>
  </si>
  <si>
    <t xml:space="preserve">Grille de score pour suivi </t>
  </si>
  <si>
    <t xml:space="preserve"> N°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</si>
</sst>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  <font>
      <sz val="12"/>
      <color rgb="FF000000"/>
      <name val="Calibri"/>
      <family val="2"/>
      <scheme val="minor"/>
    </font>
    <font>
      <sz val="10"/>
      <color rgb="FFFF0000"/>
      <name val="Calibri"/>
      <scheme val="minor"/>
    </font>
    <font>
      <sz val="12"/>
      <name val="Calibri"/>
      <scheme val="minor"/>
    </font>
    <font>
      <sz val="12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B"/>
        <bgColor indexed="64"/>
      </patternFill>
    </fill>
    <fill>
      <patternFill patternType="solid">
        <fgColor rgb="FFA0C039"/>
        <bgColor indexed="64"/>
      </patternFill>
    </fill>
    <fill>
      <patternFill patternType="solid">
        <fgColor rgb="FFB7D12A"/>
        <bgColor indexed="64"/>
      </patternFill>
    </fill>
    <fill>
      <patternFill patternType="solid">
        <fgColor rgb="FFE6F112"/>
        <bgColor indexed="64"/>
      </patternFill>
    </fill>
    <fill>
      <patternFill patternType="solid">
        <fgColor rgb="FFFBC409"/>
        <bgColor indexed="64"/>
      </patternFill>
    </fill>
    <fill>
      <patternFill patternType="solid">
        <fgColor rgb="FFF88808"/>
        <bgColor indexed="64"/>
      </patternFill>
    </fill>
    <fill>
      <patternFill patternType="solid">
        <fgColor rgb="FFF64E0A"/>
        <bgColor indexed="64"/>
      </patternFill>
    </fill>
    <fill>
      <patternFill patternType="solid">
        <fgColor rgb="FFF99B0B"/>
        <bgColor indexed="64"/>
      </patternFill>
    </fill>
    <fill>
      <patternFill patternType="solid">
        <fgColor rgb="FFF63E09"/>
        <bgColor indexed="64"/>
      </patternFill>
    </fill>
    <fill>
      <patternFill patternType="solid">
        <fgColor rgb="FFEF000B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9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3">
    <xf numFmtId="0" fontId="0" fillId="0" borderId="0" xfId="0"/>
    <xf numFmtId="0" fontId="4" fillId="0" borderId="0" xfId="0" applyFont="1" applyAlignment="1"/>
    <xf numFmtId="0" fontId="5" fillId="0" borderId="0" xfId="0" applyFont="1"/>
    <xf numFmtId="0" fontId="0" fillId="0" borderId="0" xfId="0" applyAlignment="1">
      <alignment vertical="center" wrapText="1"/>
    </xf>
    <xf numFmtId="0" fontId="1" fillId="0" borderId="0" xfId="0" applyFont="1"/>
    <xf numFmtId="0" fontId="1" fillId="0" borderId="0" xfId="0" applyFont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/>
    <xf numFmtId="0" fontId="7" fillId="0" borderId="8" xfId="0" applyFont="1" applyBorder="1" applyAlignment="1">
      <alignment vertical="center" wrapText="1"/>
    </xf>
    <xf numFmtId="0" fontId="7" fillId="0" borderId="8" xfId="0" applyFont="1" applyBorder="1"/>
    <xf numFmtId="0" fontId="7" fillId="0" borderId="7" xfId="0" applyFont="1" applyBorder="1" applyAlignment="1">
      <alignment vertical="center" wrapText="1"/>
    </xf>
    <xf numFmtId="0" fontId="7" fillId="0" borderId="7" xfId="0" applyFont="1" applyBorder="1"/>
    <xf numFmtId="0" fontId="1" fillId="0" borderId="1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 applyBorder="1" applyAlignment="1">
      <alignment horizontal="right" vertical="center" wrapText="1"/>
    </xf>
    <xf numFmtId="0" fontId="0" fillId="0" borderId="0" xfId="0" applyFont="1" applyBorder="1"/>
    <xf numFmtId="0" fontId="1" fillId="0" borderId="0" xfId="0" applyFont="1" applyBorder="1"/>
    <xf numFmtId="0" fontId="0" fillId="0" borderId="16" xfId="0" applyBorder="1"/>
    <xf numFmtId="0" fontId="1" fillId="0" borderId="2" xfId="0" applyFont="1" applyBorder="1"/>
    <xf numFmtId="0" fontId="1" fillId="0" borderId="2" xfId="0" applyFont="1" applyBorder="1" applyAlignment="1">
      <alignment vertical="center" wrapText="1"/>
    </xf>
    <xf numFmtId="0" fontId="0" fillId="0" borderId="13" xfId="0" applyFont="1" applyBorder="1"/>
    <xf numFmtId="0" fontId="0" fillId="0" borderId="7" xfId="0" applyFont="1" applyBorder="1"/>
    <xf numFmtId="0" fontId="0" fillId="0" borderId="9" xfId="0" applyFont="1" applyBorder="1"/>
    <xf numFmtId="0" fontId="0" fillId="0" borderId="22" xfId="0" applyFont="1" applyBorder="1"/>
    <xf numFmtId="0" fontId="0" fillId="0" borderId="2" xfId="0" applyFont="1" applyBorder="1"/>
    <xf numFmtId="0" fontId="0" fillId="0" borderId="25" xfId="0" applyFont="1" applyBorder="1"/>
    <xf numFmtId="0" fontId="1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6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4" xfId="0" applyFont="1" applyBorder="1" applyProtection="1"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0" xfId="0" applyProtection="1">
      <protection locked="0"/>
    </xf>
    <xf numFmtId="0" fontId="1" fillId="9" borderId="0" xfId="0" applyFont="1" applyFill="1" applyBorder="1" applyAlignment="1">
      <alignment horizontal="center"/>
    </xf>
    <xf numFmtId="0" fontId="1" fillId="10" borderId="0" xfId="0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0" fillId="0" borderId="11" xfId="0" applyFont="1" applyBorder="1"/>
    <xf numFmtId="0" fontId="0" fillId="0" borderId="0" xfId="0" applyAlignment="1">
      <alignment wrapText="1"/>
    </xf>
    <xf numFmtId="0" fontId="0" fillId="0" borderId="0" xfId="0" applyAlignment="1">
      <alignment wrapText="1"/>
    </xf>
    <xf numFmtId="16" fontId="0" fillId="0" borderId="5" xfId="0" applyNumberFormat="1" applyFont="1" applyBorder="1" applyProtection="1">
      <protection locked="0"/>
    </xf>
    <xf numFmtId="16" fontId="0" fillId="0" borderId="3" xfId="0" applyNumberFormat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wrapText="1"/>
    </xf>
    <xf numFmtId="2" fontId="0" fillId="0" borderId="25" xfId="0" applyNumberFormat="1" applyFont="1" applyBorder="1"/>
    <xf numFmtId="2" fontId="0" fillId="0" borderId="26" xfId="0" applyNumberFormat="1" applyFont="1" applyBorder="1"/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Alignment="1" applyProtection="1">
      <alignment horizontal="left" vertical="center" wrapText="1"/>
      <protection locked="0"/>
    </xf>
    <xf numFmtId="0" fontId="1" fillId="0" borderId="27" xfId="0" applyFont="1" applyBorder="1" applyAlignment="1"/>
    <xf numFmtId="0" fontId="0" fillId="0" borderId="0" xfId="0" applyBorder="1" applyAlignment="1" applyProtection="1">
      <alignment vertical="center" wrapText="1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>
      <alignment wrapText="1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/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protection locked="0"/>
    </xf>
    <xf numFmtId="0" fontId="1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1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8" fillId="0" borderId="0" xfId="0" applyFont="1" applyAlignment="1">
      <alignment wrapText="1"/>
    </xf>
    <xf numFmtId="0" fontId="10" fillId="0" borderId="0" xfId="0" applyFont="1" applyBorder="1" applyAlignment="1"/>
    <xf numFmtId="0" fontId="0" fillId="12" borderId="0" xfId="0" applyFill="1" applyBorder="1" applyAlignment="1">
      <alignment horizontal="center"/>
    </xf>
    <xf numFmtId="0" fontId="10" fillId="12" borderId="0" xfId="0" applyFont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0" xfId="0" applyFill="1" applyBorder="1" applyAlignment="1">
      <alignment horizontal="center" wrapText="1"/>
    </xf>
    <xf numFmtId="0" fontId="0" fillId="12" borderId="0" xfId="0" applyFill="1" applyBorder="1" applyAlignment="1">
      <alignment wrapText="1"/>
    </xf>
    <xf numFmtId="0" fontId="1" fillId="12" borderId="0" xfId="0" applyFont="1" applyFill="1" applyBorder="1" applyAlignment="1">
      <alignment horizontal="center" vertical="center" wrapText="1"/>
    </xf>
    <xf numFmtId="0" fontId="0" fillId="12" borderId="0" xfId="0" applyFill="1" applyBorder="1" applyAlignment="1">
      <alignment horizontal="center" vertical="center" wrapText="1"/>
    </xf>
    <xf numFmtId="0" fontId="0" fillId="12" borderId="0" xfId="0" applyFill="1"/>
    <xf numFmtId="0" fontId="0" fillId="12" borderId="0" xfId="0" applyFill="1" applyBorder="1" applyAlignment="1">
      <alignment vertical="center" wrapText="1"/>
    </xf>
    <xf numFmtId="0" fontId="1" fillId="12" borderId="0" xfId="0" applyFont="1" applyFill="1" applyBorder="1" applyAlignment="1">
      <alignment horizontal="center"/>
    </xf>
    <xf numFmtId="0" fontId="12" fillId="0" borderId="0" xfId="0" applyFont="1" applyAlignment="1"/>
    <xf numFmtId="0" fontId="0" fillId="12" borderId="0" xfId="0" applyFill="1" applyBorder="1" applyAlignment="1">
      <alignment wrapText="1"/>
    </xf>
    <xf numFmtId="0" fontId="0" fillId="12" borderId="0" xfId="0" applyFill="1" applyBorder="1"/>
    <xf numFmtId="0" fontId="0" fillId="12" borderId="0" xfId="0" applyFill="1" applyBorder="1" applyAlignment="1"/>
    <xf numFmtId="0" fontId="8" fillId="12" borderId="0" xfId="0" applyFont="1" applyFill="1" applyBorder="1" applyAlignment="1">
      <alignment wrapText="1"/>
    </xf>
  </cellXfs>
  <cellStyles count="19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704850</xdr:colOff>
          <xdr:row>1</xdr:row>
          <xdr:rowOff>9525</xdr:rowOff>
        </xdr:from>
        <xdr:to>
          <xdr:col>19</xdr:col>
          <xdr:colOff>28575</xdr:colOff>
          <xdr:row>2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Créer Nouvelle feuille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4</xdr:row>
          <xdr:rowOff>38100</xdr:rowOff>
        </xdr:from>
        <xdr:to>
          <xdr:col>1</xdr:col>
          <xdr:colOff>685800</xdr:colOff>
          <xdr:row>6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Renvoie le N°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26</xdr:row>
          <xdr:rowOff>9525</xdr:rowOff>
        </xdr:from>
        <xdr:to>
          <xdr:col>19</xdr:col>
          <xdr:colOff>190500</xdr:colOff>
          <xdr:row>27</xdr:row>
          <xdr:rowOff>57150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renvoie le total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542925</xdr:colOff>
          <xdr:row>26</xdr:row>
          <xdr:rowOff>19050</xdr:rowOff>
        </xdr:from>
        <xdr:to>
          <xdr:col>18</xdr:col>
          <xdr:colOff>790575</xdr:colOff>
          <xdr:row>27</xdr:row>
          <xdr:rowOff>28575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renvoie le total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952500</xdr:colOff>
          <xdr:row>3</xdr:row>
          <xdr:rowOff>171450</xdr:rowOff>
        </xdr:from>
        <xdr:to>
          <xdr:col>1</xdr:col>
          <xdr:colOff>1628775</xdr:colOff>
          <xdr:row>5</xdr:row>
          <xdr:rowOff>19050</xdr:rowOff>
        </xdr:to>
        <xdr:sp macro="" textlink="">
          <xdr:nvSpPr>
            <xdr:cNvPr id="28675" name="Button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renvoie le N°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361950</xdr:colOff>
          <xdr:row>1</xdr:row>
          <xdr:rowOff>104775</xdr:rowOff>
        </xdr:from>
        <xdr:to>
          <xdr:col>18</xdr:col>
          <xdr:colOff>523875</xdr:colOff>
          <xdr:row>2</xdr:row>
          <xdr:rowOff>257175</xdr:rowOff>
        </xdr:to>
        <xdr:sp macro="" textlink="">
          <xdr:nvSpPr>
            <xdr:cNvPr id="28676" name="Button 4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Créer Nouvelle feuille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5"/>
  <sheetViews>
    <sheetView showGridLines="0" showRuler="0" workbookViewId="0">
      <selection activeCell="F25" sqref="F25"/>
    </sheetView>
  </sheetViews>
  <sheetFormatPr baseColWidth="10" defaultRowHeight="15.75" x14ac:dyDescent="0.25"/>
  <cols>
    <col min="1" max="1" width="15.125" style="49" customWidth="1"/>
    <col min="2" max="2" width="7.125" style="3" customWidth="1"/>
    <col min="3" max="15" width="7.125" customWidth="1"/>
    <col min="16" max="16" width="10.875" hidden="1" customWidth="1"/>
  </cols>
  <sheetData>
    <row r="1" spans="1:14" s="2" customFormat="1" ht="18.75" x14ac:dyDescent="0.3">
      <c r="A1" s="1"/>
      <c r="B1" s="98" t="s">
        <v>34</v>
      </c>
    </row>
    <row r="2" spans="1:14" x14ac:dyDescent="0.25">
      <c r="A2" s="60" t="s">
        <v>33</v>
      </c>
      <c r="B2" s="61"/>
      <c r="C2" s="17"/>
      <c r="D2" s="14"/>
      <c r="E2" s="62"/>
      <c r="F2" s="14"/>
      <c r="G2" s="14"/>
      <c r="H2" s="14"/>
      <c r="I2" s="14"/>
      <c r="J2" s="14"/>
      <c r="K2" s="14"/>
      <c r="L2" s="14"/>
      <c r="M2" s="14"/>
    </row>
    <row r="3" spans="1:14" x14ac:dyDescent="0.25">
      <c r="A3" s="63" t="s">
        <v>29</v>
      </c>
      <c r="B3" s="27">
        <f>'189B'!D27</f>
        <v>2</v>
      </c>
      <c r="C3" s="29">
        <f>'189B'!E27</f>
        <v>5</v>
      </c>
      <c r="D3" s="30">
        <f>'189B'!F27</f>
        <v>5</v>
      </c>
      <c r="E3" s="34">
        <f>'189B'!G27</f>
        <v>0</v>
      </c>
      <c r="F3" s="31">
        <f>'189B'!H27</f>
        <v>0</v>
      </c>
      <c r="G3" s="29">
        <f>'189B'!I27</f>
        <v>0</v>
      </c>
      <c r="H3" s="44">
        <f>'189B'!J27</f>
        <v>0</v>
      </c>
      <c r="I3" s="45">
        <f>'189B'!K27</f>
        <v>0</v>
      </c>
      <c r="J3" s="46">
        <f>'189B'!L27</f>
        <v>0</v>
      </c>
      <c r="K3" s="28">
        <f>'189B'!M27</f>
        <v>0</v>
      </c>
      <c r="L3" s="32">
        <f>'189B'!N27</f>
        <v>0</v>
      </c>
      <c r="M3" s="33">
        <f>'189B'!O27</f>
        <v>0</v>
      </c>
    </row>
    <row r="4" spans="1:14" x14ac:dyDescent="0.25">
      <c r="A4" s="59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5"/>
    </row>
    <row r="5" spans="1:14" x14ac:dyDescent="0.25">
      <c r="A5" s="63"/>
      <c r="B5" s="2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</row>
    <row r="6" spans="1:14" x14ac:dyDescent="0.25">
      <c r="A6" s="63"/>
      <c r="B6" s="2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</row>
    <row r="7" spans="1:14" x14ac:dyDescent="0.25">
      <c r="A7" s="63"/>
      <c r="B7" s="2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</row>
    <row r="8" spans="1:14" x14ac:dyDescent="0.25">
      <c r="A8" s="63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</row>
    <row r="9" spans="1:14" x14ac:dyDescent="0.25">
      <c r="A9" s="63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x14ac:dyDescent="0.25">
      <c r="A10" s="63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x14ac:dyDescent="0.25">
      <c r="A11" s="63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x14ac:dyDescent="0.25">
      <c r="A12" s="63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4" x14ac:dyDescent="0.25">
      <c r="A13" s="63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</row>
    <row r="14" spans="1:14" x14ac:dyDescent="0.25">
      <c r="A14" s="63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4" x14ac:dyDescent="0.25">
      <c r="A15" s="63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6" spans="1:14" x14ac:dyDescent="0.25">
      <c r="A16" s="63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1:26" x14ac:dyDescent="0.25">
      <c r="A17" s="63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1:26" x14ac:dyDescent="0.25">
      <c r="A18" s="63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1:26" x14ac:dyDescent="0.25">
      <c r="A19" s="63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26" x14ac:dyDescent="0.25">
      <c r="A20" s="63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</row>
    <row r="21" spans="1:26" x14ac:dyDescent="0.25">
      <c r="A21" s="63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O21" s="88"/>
      <c r="P21" s="88"/>
      <c r="Q21" s="88"/>
      <c r="R21" s="88"/>
      <c r="S21" s="88"/>
      <c r="T21" s="88"/>
      <c r="U21" s="88"/>
      <c r="V21" s="89"/>
      <c r="W21" s="90"/>
      <c r="X21" s="90"/>
      <c r="Y21" s="90"/>
      <c r="Z21" s="90"/>
    </row>
    <row r="22" spans="1:26" x14ac:dyDescent="0.25">
      <c r="A22" s="63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O22" s="91"/>
      <c r="P22" s="91"/>
      <c r="Q22" s="91"/>
      <c r="R22" s="94"/>
      <c r="S22" s="91"/>
      <c r="T22" s="91"/>
      <c r="U22" s="94"/>
      <c r="V22" s="96"/>
      <c r="W22" s="93"/>
      <c r="X22" s="94"/>
      <c r="Y22" s="94"/>
      <c r="Z22" s="94"/>
    </row>
    <row r="23" spans="1:26" x14ac:dyDescent="0.25">
      <c r="A23" s="56"/>
      <c r="B23" s="27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26" x14ac:dyDescent="0.25">
      <c r="A24" s="56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</row>
    <row r="25" spans="1:26" x14ac:dyDescent="0.25">
      <c r="A25" s="56"/>
    </row>
    <row r="26" spans="1:26" ht="30.95" customHeight="1" x14ac:dyDescent="0.25">
      <c r="A26" s="56"/>
    </row>
    <row r="27" spans="1:26" x14ac:dyDescent="0.25">
      <c r="A27" s="56"/>
      <c r="B27" s="57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26" x14ac:dyDescent="0.25">
      <c r="A28" s="56"/>
    </row>
    <row r="29" spans="1:26" x14ac:dyDescent="0.25">
      <c r="A29" s="56"/>
    </row>
    <row r="30" spans="1:26" x14ac:dyDescent="0.25">
      <c r="A30" s="56"/>
    </row>
    <row r="31" spans="1:26" x14ac:dyDescent="0.25">
      <c r="A31" s="56"/>
    </row>
    <row r="32" spans="1:26" x14ac:dyDescent="0.25">
      <c r="A32" s="56"/>
    </row>
    <row r="33" spans="1:1" x14ac:dyDescent="0.25">
      <c r="A33" s="56"/>
    </row>
    <row r="34" spans="1:1" x14ac:dyDescent="0.25">
      <c r="A34" s="56"/>
    </row>
    <row r="35" spans="1:1" x14ac:dyDescent="0.25">
      <c r="A35" s="56"/>
    </row>
  </sheetData>
  <sheetProtection selectLockedCells="1"/>
  <mergeCells count="5">
    <mergeCell ref="W21:Z21"/>
    <mergeCell ref="O22:Q22"/>
    <mergeCell ref="R22:T22"/>
    <mergeCell ref="U22:V22"/>
    <mergeCell ref="W22:Z22"/>
  </mergeCells>
  <phoneticPr fontId="6" type="noConversion"/>
  <conditionalFormatting sqref="B3:M3 B10:B22 C18:M22">
    <cfRule type="colorScale" priority="18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B5:M5">
    <cfRule type="colorScale" priority="16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B6:M6">
    <cfRule type="colorScale" priority="15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B7:M7">
    <cfRule type="colorScale" priority="14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B8">
    <cfRule type="colorScale" priority="13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C10:M17">
    <cfRule type="colorScale" priority="9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C8:M8">
    <cfRule type="colorScale" priority="11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B9:M9">
    <cfRule type="colorScale" priority="10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B3:M3">
    <cfRule type="colorScale" priority="8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C27:N27">
    <cfRule type="colorScale" priority="7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N23">
    <cfRule type="colorScale" priority="6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B24:M24">
    <cfRule type="colorScale" priority="4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B23:M23">
    <cfRule type="colorScale" priority="2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conditionalFormatting sqref="B4:M4">
    <cfRule type="colorScale" priority="1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pageMargins left="0.47244094488188981" right="0.47244094488188981" top="0.47244094488188981" bottom="0.47244094488188981" header="0.39370078740157483" footer="0.39370078740157483"/>
  <pageSetup paperSize="9" scale="9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32"/>
  <sheetViews>
    <sheetView showRuler="0" workbookViewId="0">
      <selection activeCell="H33" sqref="H33"/>
    </sheetView>
  </sheetViews>
  <sheetFormatPr baseColWidth="10" defaultRowHeight="15.75" x14ac:dyDescent="0.25"/>
  <cols>
    <col min="1" max="1" width="15.125" style="48" customWidth="1"/>
    <col min="2" max="2" width="31.5" style="3" customWidth="1"/>
    <col min="3" max="3" width="8.375" customWidth="1"/>
    <col min="4" max="15" width="7.125" customWidth="1"/>
    <col min="16" max="16" width="10.875" hidden="1" customWidth="1"/>
  </cols>
  <sheetData>
    <row r="1" spans="1:16" s="2" customFormat="1" ht="18.75" x14ac:dyDescent="0.3">
      <c r="A1" s="1"/>
      <c r="B1" s="98" t="s">
        <v>35</v>
      </c>
    </row>
    <row r="2" spans="1:16" x14ac:dyDescent="0.25">
      <c r="A2" s="5" t="s">
        <v>36</v>
      </c>
      <c r="B2" s="59" t="s">
        <v>29</v>
      </c>
      <c r="C2" s="4" t="s">
        <v>16</v>
      </c>
      <c r="E2" s="43"/>
    </row>
    <row r="3" spans="1:16" ht="21" customHeight="1" thickBot="1" x14ac:dyDescent="0.3">
      <c r="A3" s="4" t="s">
        <v>4</v>
      </c>
      <c r="B3" s="72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16" x14ac:dyDescent="0.25">
      <c r="A4" s="13"/>
      <c r="B4" s="13"/>
      <c r="C4" s="22" t="s">
        <v>12</v>
      </c>
      <c r="D4" s="50"/>
      <c r="E4" s="35"/>
      <c r="F4" s="35"/>
      <c r="G4" s="35"/>
      <c r="H4" s="35"/>
      <c r="I4" s="35"/>
      <c r="J4" s="35"/>
      <c r="K4" s="35"/>
      <c r="L4" s="35"/>
      <c r="M4" s="35"/>
      <c r="N4" s="35"/>
      <c r="O4" s="36"/>
    </row>
    <row r="5" spans="1:16" x14ac:dyDescent="0.25">
      <c r="A5" s="13"/>
      <c r="B5" s="13"/>
      <c r="C5" s="23" t="s">
        <v>13</v>
      </c>
      <c r="D5" s="37"/>
      <c r="E5" s="38"/>
      <c r="F5" s="38"/>
      <c r="G5" s="38"/>
      <c r="H5" s="38"/>
      <c r="I5" s="38"/>
      <c r="J5" s="38"/>
      <c r="K5" s="38"/>
      <c r="L5" s="38"/>
      <c r="M5" s="38"/>
      <c r="N5" s="38"/>
      <c r="O5" s="39"/>
    </row>
    <row r="6" spans="1:16" ht="16.5" thickBot="1" x14ac:dyDescent="0.3">
      <c r="A6" s="13"/>
      <c r="B6" s="13"/>
      <c r="C6" s="24" t="s">
        <v>14</v>
      </c>
      <c r="D6" s="40"/>
      <c r="E6" s="41"/>
      <c r="F6" s="41"/>
      <c r="G6" s="41"/>
      <c r="H6" s="41"/>
      <c r="I6" s="41"/>
      <c r="J6" s="41"/>
      <c r="K6" s="41"/>
      <c r="L6" s="41"/>
      <c r="M6" s="41"/>
      <c r="N6" s="41"/>
      <c r="O6" s="42"/>
    </row>
    <row r="7" spans="1:16" ht="16.5" thickBot="1" x14ac:dyDescent="0.3">
      <c r="A7" s="13"/>
      <c r="B7" s="13"/>
      <c r="C7" s="47"/>
      <c r="D7" s="26" t="str">
        <f>IF(E2="","",100-(D6*100/$E2))</f>
        <v/>
      </c>
      <c r="E7" s="26" t="str">
        <f t="shared" ref="E7:O7" si="0">IF(F2="","",100-(E6*100/$E2))</f>
        <v/>
      </c>
      <c r="F7" s="26" t="str">
        <f t="shared" si="0"/>
        <v/>
      </c>
      <c r="G7" s="26" t="str">
        <f t="shared" si="0"/>
        <v/>
      </c>
      <c r="H7" s="26" t="str">
        <f t="shared" si="0"/>
        <v/>
      </c>
      <c r="I7" s="26" t="str">
        <f t="shared" si="0"/>
        <v/>
      </c>
      <c r="J7" s="26" t="str">
        <f t="shared" si="0"/>
        <v/>
      </c>
      <c r="K7" s="26" t="str">
        <f t="shared" si="0"/>
        <v/>
      </c>
      <c r="L7" s="26" t="str">
        <f t="shared" si="0"/>
        <v/>
      </c>
      <c r="M7" s="26" t="str">
        <f t="shared" si="0"/>
        <v/>
      </c>
      <c r="N7" s="26" t="str">
        <f t="shared" si="0"/>
        <v/>
      </c>
      <c r="O7" s="26" t="str">
        <f t="shared" si="0"/>
        <v/>
      </c>
    </row>
    <row r="8" spans="1:16" ht="16.5" thickBot="1" x14ac:dyDescent="0.3">
      <c r="A8" s="13"/>
      <c r="B8" s="13"/>
      <c r="C8" s="25" t="s">
        <v>15</v>
      </c>
      <c r="D8" s="54" t="str">
        <f>IF(D7=100,"",IF(D7&lt;0,0,IF(D7&lt;&gt;100,D7,)))</f>
        <v/>
      </c>
      <c r="E8" s="54" t="str">
        <f t="shared" ref="E8:O8" si="1">IF(E7=100,"",IF(E7&lt;0,0,IF(E7&lt;&gt;100,E7,)))</f>
        <v/>
      </c>
      <c r="F8" s="54" t="str">
        <f t="shared" si="1"/>
        <v/>
      </c>
      <c r="G8" s="54" t="str">
        <f t="shared" si="1"/>
        <v/>
      </c>
      <c r="H8" s="54" t="str">
        <f t="shared" si="1"/>
        <v/>
      </c>
      <c r="I8" s="54" t="str">
        <f t="shared" si="1"/>
        <v/>
      </c>
      <c r="J8" s="54" t="str">
        <f t="shared" si="1"/>
        <v/>
      </c>
      <c r="K8" s="54" t="str">
        <f t="shared" si="1"/>
        <v/>
      </c>
      <c r="L8" s="54" t="str">
        <f t="shared" si="1"/>
        <v/>
      </c>
      <c r="M8" s="54" t="str">
        <f t="shared" si="1"/>
        <v/>
      </c>
      <c r="N8" s="54" t="str">
        <f t="shared" si="1"/>
        <v/>
      </c>
      <c r="O8" s="55" t="str">
        <f t="shared" si="1"/>
        <v/>
      </c>
    </row>
    <row r="9" spans="1:16" ht="16.5" thickBot="1" x14ac:dyDescent="0.3">
      <c r="A9" s="12"/>
      <c r="B9" s="12"/>
      <c r="C9" s="21"/>
      <c r="D9" s="16"/>
      <c r="E9" s="14"/>
      <c r="F9" s="14"/>
      <c r="G9" s="14"/>
      <c r="H9" s="14"/>
      <c r="I9" s="14"/>
      <c r="J9" s="14"/>
      <c r="K9" s="14"/>
      <c r="L9" s="14"/>
      <c r="M9" s="14"/>
      <c r="N9" s="14"/>
      <c r="O9" s="18"/>
    </row>
    <row r="10" spans="1:16" ht="16.5" thickBot="1" x14ac:dyDescent="0.3">
      <c r="A10" s="20" t="s">
        <v>7</v>
      </c>
      <c r="B10" s="20" t="s">
        <v>5</v>
      </c>
      <c r="C10" s="19" t="s">
        <v>6</v>
      </c>
      <c r="D10" s="74" t="s">
        <v>6</v>
      </c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6"/>
      <c r="P10">
        <v>100</v>
      </c>
    </row>
    <row r="11" spans="1:16" ht="17.100000000000001" customHeight="1" x14ac:dyDescent="0.25">
      <c r="A11" s="77" t="s">
        <v>19</v>
      </c>
      <c r="B11" s="10" t="s">
        <v>20</v>
      </c>
      <c r="C11" s="11">
        <v>0</v>
      </c>
      <c r="D11" s="64" t="str">
        <f>IF(D8="","",IF(D8&lt;=P11,0,IF(D8=$P10,0,IF(D8&gt;$P14,3,IF(D8&gt;=$P13,2,IF(D8&lt;$P12,1,))))))</f>
        <v/>
      </c>
      <c r="E11" s="64" t="str">
        <f t="shared" ref="E11:O11" si="2">IF(E8="","",IF(E8&lt;=Q11,0,IF(E8=$P10,0,IF(E8&gt;$P14,3,IF(E8&gt;=$P13,2,IF(E8&lt;$P12,1,))))))</f>
        <v/>
      </c>
      <c r="F11" s="64" t="str">
        <f t="shared" si="2"/>
        <v/>
      </c>
      <c r="G11" s="64" t="str">
        <f t="shared" si="2"/>
        <v/>
      </c>
      <c r="H11" s="64" t="str">
        <f t="shared" si="2"/>
        <v/>
      </c>
      <c r="I11" s="64" t="str">
        <f t="shared" si="2"/>
        <v/>
      </c>
      <c r="J11" s="64" t="str">
        <f t="shared" si="2"/>
        <v/>
      </c>
      <c r="K11" s="64" t="str">
        <f t="shared" si="2"/>
        <v/>
      </c>
      <c r="L11" s="64" t="str">
        <f t="shared" si="2"/>
        <v/>
      </c>
      <c r="M11" s="64" t="str">
        <f t="shared" si="2"/>
        <v/>
      </c>
      <c r="N11" s="64" t="str">
        <f t="shared" si="2"/>
        <v/>
      </c>
      <c r="O11" s="64" t="str">
        <f t="shared" si="2"/>
        <v/>
      </c>
      <c r="P11">
        <v>0</v>
      </c>
    </row>
    <row r="12" spans="1:16" ht="17.100000000000001" customHeight="1" x14ac:dyDescent="0.25">
      <c r="A12" s="78"/>
      <c r="B12" s="6" t="s">
        <v>17</v>
      </c>
      <c r="C12" s="7">
        <v>1</v>
      </c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>
        <v>10</v>
      </c>
    </row>
    <row r="13" spans="1:16" ht="17.100000000000001" customHeight="1" x14ac:dyDescent="0.25">
      <c r="A13" s="78"/>
      <c r="B13" s="6" t="s">
        <v>18</v>
      </c>
      <c r="C13" s="7">
        <v>2</v>
      </c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>
        <v>10</v>
      </c>
    </row>
    <row r="14" spans="1:16" ht="17.100000000000001" customHeight="1" thickBot="1" x14ac:dyDescent="0.3">
      <c r="A14" s="79"/>
      <c r="B14" s="8" t="s">
        <v>28</v>
      </c>
      <c r="C14" s="9">
        <v>3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>
        <v>20</v>
      </c>
    </row>
    <row r="15" spans="1:16" ht="17.100000000000001" customHeight="1" x14ac:dyDescent="0.25">
      <c r="A15" s="67" t="s">
        <v>24</v>
      </c>
      <c r="B15" s="10" t="s">
        <v>0</v>
      </c>
      <c r="C15" s="11">
        <v>0</v>
      </c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3"/>
    </row>
    <row r="16" spans="1:16" ht="17.100000000000001" customHeight="1" x14ac:dyDescent="0.25">
      <c r="A16" s="68"/>
      <c r="B16" s="6" t="s">
        <v>1</v>
      </c>
      <c r="C16" s="7">
        <v>1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4"/>
    </row>
    <row r="17" spans="1:15" ht="27.95" customHeight="1" x14ac:dyDescent="0.25">
      <c r="A17" s="68"/>
      <c r="B17" s="6" t="s">
        <v>8</v>
      </c>
      <c r="C17" s="7">
        <v>2</v>
      </c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4"/>
    </row>
    <row r="18" spans="1:15" ht="17.100000000000001" customHeight="1" thickBot="1" x14ac:dyDescent="0.3">
      <c r="A18" s="69"/>
      <c r="B18" s="8" t="s">
        <v>25</v>
      </c>
      <c r="C18" s="9">
        <v>3</v>
      </c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5"/>
    </row>
    <row r="19" spans="1:15" ht="17.100000000000001" customHeight="1" x14ac:dyDescent="0.25">
      <c r="A19" s="67" t="s">
        <v>21</v>
      </c>
      <c r="B19" s="10" t="s">
        <v>2</v>
      </c>
      <c r="C19" s="11">
        <v>0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3"/>
    </row>
    <row r="20" spans="1:15" ht="27.95" customHeight="1" x14ac:dyDescent="0.25">
      <c r="A20" s="68"/>
      <c r="B20" s="6" t="s">
        <v>27</v>
      </c>
      <c r="C20" s="7">
        <v>1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4"/>
    </row>
    <row r="21" spans="1:15" ht="27.95" customHeight="1" x14ac:dyDescent="0.25">
      <c r="A21" s="68"/>
      <c r="B21" s="6" t="s">
        <v>26</v>
      </c>
      <c r="C21" s="7">
        <v>2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4"/>
    </row>
    <row r="22" spans="1:15" ht="27.95" customHeight="1" thickBot="1" x14ac:dyDescent="0.3">
      <c r="A22" s="69"/>
      <c r="B22" s="8" t="s">
        <v>3</v>
      </c>
      <c r="C22" s="9">
        <v>3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5"/>
    </row>
    <row r="23" spans="1:15" ht="17.100000000000001" customHeight="1" x14ac:dyDescent="0.25">
      <c r="A23" s="67" t="s">
        <v>22</v>
      </c>
      <c r="B23" s="10" t="s">
        <v>2</v>
      </c>
      <c r="C23" s="11">
        <v>0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3"/>
    </row>
    <row r="24" spans="1:15" ht="27.95" customHeight="1" x14ac:dyDescent="0.25">
      <c r="A24" s="68"/>
      <c r="B24" s="6" t="s">
        <v>23</v>
      </c>
      <c r="C24" s="7">
        <v>1</v>
      </c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4"/>
    </row>
    <row r="25" spans="1:15" ht="17.100000000000001" customHeight="1" x14ac:dyDescent="0.25">
      <c r="A25" s="68"/>
      <c r="B25" s="6" t="s">
        <v>10</v>
      </c>
      <c r="C25" s="7">
        <v>2</v>
      </c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4"/>
    </row>
    <row r="26" spans="1:15" ht="17.100000000000001" customHeight="1" thickBot="1" x14ac:dyDescent="0.3">
      <c r="A26" s="69"/>
      <c r="B26" s="8" t="s">
        <v>9</v>
      </c>
      <c r="C26" s="9">
        <v>3</v>
      </c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5"/>
    </row>
    <row r="27" spans="1:15" s="4" customFormat="1" ht="17.100000000000001" customHeight="1" x14ac:dyDescent="0.25">
      <c r="A27" s="13"/>
      <c r="B27" s="15" t="s">
        <v>11</v>
      </c>
      <c r="C27" s="17">
        <v>12</v>
      </c>
      <c r="D27" s="27">
        <f t="shared" ref="D27:O27" si="3">SUM(D11:D26)</f>
        <v>0</v>
      </c>
      <c r="E27" s="29">
        <f t="shared" si="3"/>
        <v>0</v>
      </c>
      <c r="F27" s="30">
        <f t="shared" si="3"/>
        <v>0</v>
      </c>
      <c r="G27" s="34">
        <f t="shared" si="3"/>
        <v>0</v>
      </c>
      <c r="H27" s="31">
        <f t="shared" si="3"/>
        <v>0</v>
      </c>
      <c r="I27" s="29">
        <f t="shared" si="3"/>
        <v>0</v>
      </c>
      <c r="J27" s="44">
        <f t="shared" si="3"/>
        <v>0</v>
      </c>
      <c r="K27" s="45">
        <f t="shared" si="3"/>
        <v>0</v>
      </c>
      <c r="L27" s="46">
        <f t="shared" si="3"/>
        <v>0</v>
      </c>
      <c r="M27" s="28">
        <f t="shared" si="3"/>
        <v>0</v>
      </c>
      <c r="N27" s="32">
        <f t="shared" si="3"/>
        <v>0</v>
      </c>
      <c r="O27" s="33">
        <f t="shared" si="3"/>
        <v>0</v>
      </c>
    </row>
    <row r="28" spans="1:15" ht="8.1" customHeight="1" x14ac:dyDescent="0.25">
      <c r="B28" s="48"/>
    </row>
    <row r="29" spans="1:15" x14ac:dyDescent="0.25">
      <c r="A29" s="70"/>
      <c r="B29" s="71"/>
      <c r="C29" s="87"/>
      <c r="D29" s="88"/>
      <c r="E29" s="88"/>
      <c r="F29" s="88"/>
      <c r="G29" s="88"/>
      <c r="H29" s="88"/>
      <c r="I29" s="88"/>
      <c r="J29" s="88"/>
      <c r="K29" s="89"/>
      <c r="L29" s="90"/>
      <c r="M29" s="90"/>
      <c r="N29" s="90"/>
      <c r="O29" s="90"/>
    </row>
    <row r="30" spans="1:15" ht="29.1" customHeight="1" x14ac:dyDescent="0.25">
      <c r="A30" s="71"/>
      <c r="B30" s="71"/>
      <c r="C30" s="87"/>
      <c r="D30" s="91"/>
      <c r="E30" s="91"/>
      <c r="F30" s="91"/>
      <c r="G30" s="91"/>
      <c r="H30" s="91"/>
      <c r="I30" s="91"/>
      <c r="J30" s="91"/>
      <c r="K30" s="92"/>
      <c r="L30" s="93"/>
      <c r="M30" s="94"/>
      <c r="N30" s="94"/>
      <c r="O30" s="94"/>
    </row>
    <row r="31" spans="1:15" ht="6" customHeight="1" x14ac:dyDescent="0.25">
      <c r="A31" s="86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</row>
    <row r="32" spans="1:15" ht="29.1" customHeight="1" x14ac:dyDescent="0.25">
      <c r="A32" s="86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</row>
  </sheetData>
  <sheetProtection selectLockedCells="1"/>
  <mergeCells count="62">
    <mergeCell ref="A23:A26"/>
    <mergeCell ref="O19:O22"/>
    <mergeCell ref="A31:O31"/>
    <mergeCell ref="A32:O32"/>
    <mergeCell ref="N23:N26"/>
    <mergeCell ref="O23:O26"/>
    <mergeCell ref="L29:O29"/>
    <mergeCell ref="D30:F30"/>
    <mergeCell ref="G30:I30"/>
    <mergeCell ref="J30:K30"/>
    <mergeCell ref="L30:O30"/>
    <mergeCell ref="H23:H26"/>
    <mergeCell ref="I23:I26"/>
    <mergeCell ref="J23:J26"/>
    <mergeCell ref="K23:K26"/>
    <mergeCell ref="L23:L26"/>
    <mergeCell ref="D15:D18"/>
    <mergeCell ref="E15:E18"/>
    <mergeCell ref="F15:F18"/>
    <mergeCell ref="G15:G18"/>
    <mergeCell ref="M23:M26"/>
    <mergeCell ref="D23:D26"/>
    <mergeCell ref="E23:E26"/>
    <mergeCell ref="F23:F26"/>
    <mergeCell ref="G23:G26"/>
    <mergeCell ref="O15:O18"/>
    <mergeCell ref="K15:K18"/>
    <mergeCell ref="L15:L18"/>
    <mergeCell ref="M15:M18"/>
    <mergeCell ref="N15:N18"/>
    <mergeCell ref="A19:A22"/>
    <mergeCell ref="D19:D22"/>
    <mergeCell ref="E19:E22"/>
    <mergeCell ref="F19:F22"/>
    <mergeCell ref="G19:G22"/>
    <mergeCell ref="N11:N14"/>
    <mergeCell ref="H19:H22"/>
    <mergeCell ref="I19:I22"/>
    <mergeCell ref="J19:J22"/>
    <mergeCell ref="H15:H18"/>
    <mergeCell ref="I15:I18"/>
    <mergeCell ref="J15:J18"/>
    <mergeCell ref="K19:K22"/>
    <mergeCell ref="L19:L22"/>
    <mergeCell ref="M19:M22"/>
    <mergeCell ref="N19:N22"/>
    <mergeCell ref="O11:O14"/>
    <mergeCell ref="A15:A18"/>
    <mergeCell ref="A29:C30"/>
    <mergeCell ref="B3:O3"/>
    <mergeCell ref="D10:O10"/>
    <mergeCell ref="A11:A14"/>
    <mergeCell ref="D11:D14"/>
    <mergeCell ref="E11:E14"/>
    <mergeCell ref="F11:F14"/>
    <mergeCell ref="G11:G14"/>
    <mergeCell ref="H11:H14"/>
    <mergeCell ref="I11:I14"/>
    <mergeCell ref="J11:J14"/>
    <mergeCell ref="K11:K14"/>
    <mergeCell ref="L11:L14"/>
    <mergeCell ref="M11:M14"/>
  </mergeCells>
  <conditionalFormatting sqref="D27:O27">
    <cfRule type="colorScale" priority="1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pageMargins left="0.47244094488188981" right="0.47244094488188981" top="0.47244094488188981" bottom="0.47244094488188981" header="0.39370078740157483" footer="0.39370078740157483"/>
  <pageSetup paperSize="9" scale="90" orientation="landscape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piefeuille">
                <anchor moveWithCells="1" sizeWithCells="1">
                  <from>
                    <xdr:col>16</xdr:col>
                    <xdr:colOff>704850</xdr:colOff>
                    <xdr:row>1</xdr:row>
                    <xdr:rowOff>9525</xdr:rowOff>
                  </from>
                  <to>
                    <xdr:col>19</xdr:col>
                    <xdr:colOff>28575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NumeroSouris">
                <anchor moveWithCells="1" sizeWithCells="1">
                  <from>
                    <xdr:col>0</xdr:col>
                    <xdr:colOff>152400</xdr:colOff>
                    <xdr:row>4</xdr:row>
                    <xdr:rowOff>38100</xdr:rowOff>
                  </from>
                  <to>
                    <xdr:col>1</xdr:col>
                    <xdr:colOff>685800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Total">
                <anchor moveWithCells="1" sizeWithCells="1">
                  <from>
                    <xdr:col>17</xdr:col>
                    <xdr:colOff>0</xdr:colOff>
                    <xdr:row>26</xdr:row>
                    <xdr:rowOff>9525</xdr:rowOff>
                  </from>
                  <to>
                    <xdr:col>19</xdr:col>
                    <xdr:colOff>190500</xdr:colOff>
                    <xdr:row>27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32"/>
  <sheetViews>
    <sheetView tabSelected="1" showRuler="0" workbookViewId="0">
      <selection activeCell="V14" sqref="V14"/>
    </sheetView>
  </sheetViews>
  <sheetFormatPr baseColWidth="10" defaultRowHeight="15.75" x14ac:dyDescent="0.25"/>
  <cols>
    <col min="1" max="1" width="15.125" style="53" customWidth="1"/>
    <col min="2" max="2" width="31.5" style="3" customWidth="1"/>
    <col min="3" max="3" width="8.375" customWidth="1"/>
    <col min="4" max="15" width="7.125" customWidth="1"/>
    <col min="16" max="16" width="10.875" hidden="1" customWidth="1"/>
  </cols>
  <sheetData>
    <row r="1" spans="1:16" s="2" customFormat="1" ht="18.75" x14ac:dyDescent="0.3">
      <c r="A1" s="1"/>
      <c r="B1" s="1"/>
    </row>
    <row r="2" spans="1:16" x14ac:dyDescent="0.25">
      <c r="A2" s="5" t="s">
        <v>32</v>
      </c>
      <c r="B2" s="52" t="s">
        <v>29</v>
      </c>
      <c r="C2" s="4" t="s">
        <v>16</v>
      </c>
      <c r="E2" s="43">
        <v>26.1</v>
      </c>
    </row>
    <row r="3" spans="1:16" ht="21" customHeight="1" thickBot="1" x14ac:dyDescent="0.3">
      <c r="A3" s="4" t="s">
        <v>4</v>
      </c>
      <c r="B3" s="72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16" x14ac:dyDescent="0.25">
      <c r="A4" s="13"/>
      <c r="B4" s="13"/>
      <c r="C4" s="22" t="s">
        <v>12</v>
      </c>
      <c r="D4" s="50">
        <v>42899</v>
      </c>
      <c r="E4" s="51">
        <v>42901</v>
      </c>
      <c r="F4" s="51">
        <v>42902</v>
      </c>
      <c r="G4" s="35"/>
      <c r="H4" s="35"/>
      <c r="I4" s="35"/>
      <c r="J4" s="35"/>
      <c r="K4" s="35"/>
      <c r="L4" s="35"/>
      <c r="M4" s="35"/>
      <c r="N4" s="35"/>
      <c r="O4" s="36"/>
    </row>
    <row r="5" spans="1:16" x14ac:dyDescent="0.25">
      <c r="A5" s="13"/>
      <c r="B5" s="13"/>
      <c r="C5" s="23" t="s">
        <v>13</v>
      </c>
      <c r="D5" s="37" t="s">
        <v>30</v>
      </c>
      <c r="E5" s="38" t="s">
        <v>31</v>
      </c>
      <c r="F5" s="38" t="s">
        <v>31</v>
      </c>
      <c r="G5" s="38"/>
      <c r="H5" s="38"/>
      <c r="I5" s="38"/>
      <c r="J5" s="38"/>
      <c r="K5" s="38"/>
      <c r="L5" s="38"/>
      <c r="M5" s="38"/>
      <c r="N5" s="38"/>
      <c r="O5" s="39"/>
    </row>
    <row r="6" spans="1:16" ht="16.5" thickBot="1" x14ac:dyDescent="0.3">
      <c r="A6" s="13"/>
      <c r="B6" s="13"/>
      <c r="C6" s="24" t="s">
        <v>14</v>
      </c>
      <c r="D6" s="40">
        <v>22.4</v>
      </c>
      <c r="E6" s="41">
        <v>22.6</v>
      </c>
      <c r="F6" s="41">
        <v>22.4</v>
      </c>
      <c r="G6" s="41"/>
      <c r="H6" s="41"/>
      <c r="I6" s="41"/>
      <c r="J6" s="41"/>
      <c r="K6" s="41"/>
      <c r="L6" s="41"/>
      <c r="M6" s="41"/>
      <c r="N6" s="41"/>
      <c r="O6" s="42"/>
    </row>
    <row r="7" spans="1:16" ht="16.5" hidden="1" thickBot="1" x14ac:dyDescent="0.3">
      <c r="A7" s="13"/>
      <c r="B7" s="13"/>
      <c r="C7" s="47"/>
      <c r="D7" s="26">
        <f>100-(D6*100/$E2)</f>
        <v>14.17624521072797</v>
      </c>
      <c r="E7" s="26">
        <f t="shared" ref="E7:O7" si="0">100-(E6*100/$E2)</f>
        <v>13.40996168582376</v>
      </c>
      <c r="F7" s="26">
        <f t="shared" si="0"/>
        <v>14.17624521072797</v>
      </c>
      <c r="G7" s="26">
        <f t="shared" si="0"/>
        <v>100</v>
      </c>
      <c r="H7" s="26">
        <f t="shared" si="0"/>
        <v>100</v>
      </c>
      <c r="I7" s="26">
        <f t="shared" si="0"/>
        <v>100</v>
      </c>
      <c r="J7" s="26">
        <f t="shared" si="0"/>
        <v>100</v>
      </c>
      <c r="K7" s="26">
        <f t="shared" si="0"/>
        <v>100</v>
      </c>
      <c r="L7" s="26">
        <f t="shared" si="0"/>
        <v>100</v>
      </c>
      <c r="M7" s="26">
        <f t="shared" si="0"/>
        <v>100</v>
      </c>
      <c r="N7" s="26">
        <f t="shared" si="0"/>
        <v>100</v>
      </c>
      <c r="O7" s="26">
        <f t="shared" si="0"/>
        <v>100</v>
      </c>
    </row>
    <row r="8" spans="1:16" ht="16.350000000000001" customHeight="1" thickBot="1" x14ac:dyDescent="0.3">
      <c r="A8" s="13"/>
      <c r="B8" s="13"/>
      <c r="C8" s="25" t="s">
        <v>15</v>
      </c>
      <c r="D8" s="54">
        <f>IF(D7=100,"",IF(D7&lt;0,0,IF(D7&lt;&gt;100,D7,)))</f>
        <v>14.17624521072797</v>
      </c>
      <c r="E8" s="54">
        <f t="shared" ref="E8:O8" si="1">IF(E7=100,"",IF(E7&lt;0,0,IF(E7&lt;&gt;100,E7,)))</f>
        <v>13.40996168582376</v>
      </c>
      <c r="F8" s="54">
        <f t="shared" si="1"/>
        <v>14.17624521072797</v>
      </c>
      <c r="G8" s="54" t="str">
        <f t="shared" si="1"/>
        <v/>
      </c>
      <c r="H8" s="54" t="str">
        <f t="shared" si="1"/>
        <v/>
      </c>
      <c r="I8" s="54" t="str">
        <f t="shared" si="1"/>
        <v/>
      </c>
      <c r="J8" s="54" t="str">
        <f t="shared" si="1"/>
        <v/>
      </c>
      <c r="K8" s="54" t="str">
        <f t="shared" si="1"/>
        <v/>
      </c>
      <c r="L8" s="54" t="str">
        <f t="shared" si="1"/>
        <v/>
      </c>
      <c r="M8" s="54" t="str">
        <f t="shared" si="1"/>
        <v/>
      </c>
      <c r="N8" s="54" t="str">
        <f t="shared" si="1"/>
        <v/>
      </c>
      <c r="O8" s="55" t="str">
        <f t="shared" si="1"/>
        <v/>
      </c>
    </row>
    <row r="9" spans="1:16" ht="16.350000000000001" customHeight="1" thickBot="1" x14ac:dyDescent="0.3">
      <c r="A9" s="12"/>
      <c r="B9" s="12"/>
      <c r="C9" s="21"/>
      <c r="D9" s="16"/>
      <c r="E9" s="14"/>
      <c r="F9" s="14"/>
      <c r="G9" s="14"/>
      <c r="H9" s="14"/>
      <c r="I9" s="14"/>
      <c r="J9" s="14"/>
      <c r="K9" s="14"/>
      <c r="L9" s="14"/>
      <c r="M9" s="14"/>
      <c r="N9" s="14"/>
      <c r="O9" s="18"/>
    </row>
    <row r="10" spans="1:16" ht="16.5" thickBot="1" x14ac:dyDescent="0.3">
      <c r="A10" s="20" t="str">
        <f>Base!A10</f>
        <v>Critères</v>
      </c>
      <c r="B10" s="20" t="str">
        <f>Base!B10</f>
        <v>Descripteurs</v>
      </c>
      <c r="C10" s="19" t="str">
        <f>Base!C10</f>
        <v>Score</v>
      </c>
      <c r="D10" s="74" t="s">
        <v>6</v>
      </c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6"/>
      <c r="P10">
        <v>100</v>
      </c>
    </row>
    <row r="11" spans="1:16" ht="17.100000000000001" customHeight="1" x14ac:dyDescent="0.25">
      <c r="A11" s="77" t="str">
        <f>Base!A11</f>
        <v>Poids   (évaluation automatique du % de perte)</v>
      </c>
      <c r="B11" s="10" t="str">
        <f>Base!B11</f>
        <v>Pas de perte de poids</v>
      </c>
      <c r="C11" s="11">
        <f>Base!C11</f>
        <v>0</v>
      </c>
      <c r="D11" s="64">
        <f>IF(D8="","",IF(D8&lt;=P11,0,IF(D8=$P10,0,IF(D8&gt;$P14,3,IF(D8&gt;=$P13,2,IF(D8&lt;$P12,1,))))))</f>
        <v>2</v>
      </c>
      <c r="E11" s="64">
        <f t="shared" ref="E11:O11" si="2">IF(E8="","",IF(E8&lt;=Q11,0,IF(E8=$P10,0,IF(E8&gt;$P14,3,IF(E8&gt;=$P13,2,IF(E8&lt;$P12,1,))))))</f>
        <v>2</v>
      </c>
      <c r="F11" s="64">
        <f t="shared" si="2"/>
        <v>2</v>
      </c>
      <c r="G11" s="64" t="str">
        <f t="shared" si="2"/>
        <v/>
      </c>
      <c r="H11" s="64" t="str">
        <f t="shared" si="2"/>
        <v/>
      </c>
      <c r="I11" s="64" t="str">
        <f t="shared" si="2"/>
        <v/>
      </c>
      <c r="J11" s="64" t="str">
        <f t="shared" si="2"/>
        <v/>
      </c>
      <c r="K11" s="64" t="str">
        <f t="shared" si="2"/>
        <v/>
      </c>
      <c r="L11" s="64" t="str">
        <f t="shared" si="2"/>
        <v/>
      </c>
      <c r="M11" s="64" t="str">
        <f t="shared" si="2"/>
        <v/>
      </c>
      <c r="N11" s="64" t="str">
        <f t="shared" si="2"/>
        <v/>
      </c>
      <c r="O11" s="64" t="str">
        <f t="shared" si="2"/>
        <v/>
      </c>
      <c r="P11">
        <v>0</v>
      </c>
    </row>
    <row r="12" spans="1:16" ht="17.100000000000001" customHeight="1" x14ac:dyDescent="0.25">
      <c r="A12" s="78"/>
      <c r="B12" s="6" t="str">
        <f>Base!B12</f>
        <v>Perte de poids &lt; 10 %</v>
      </c>
      <c r="C12" s="7">
        <f>Base!C12</f>
        <v>1</v>
      </c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>
        <v>10</v>
      </c>
    </row>
    <row r="13" spans="1:16" ht="17.100000000000001" customHeight="1" x14ac:dyDescent="0.25">
      <c r="A13" s="78"/>
      <c r="B13" s="6" t="str">
        <f>Base!B13</f>
        <v>Perte de poids entre 10 - 20%</v>
      </c>
      <c r="C13" s="7">
        <f>Base!C13</f>
        <v>2</v>
      </c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>
        <v>10</v>
      </c>
    </row>
    <row r="14" spans="1:16" ht="17.100000000000001" customHeight="1" thickBot="1" x14ac:dyDescent="0.3">
      <c r="A14" s="79"/>
      <c r="B14" s="8" t="str">
        <f>Base!B14</f>
        <v>Perte de poids &gt; 20%      (1)</v>
      </c>
      <c r="C14" s="9">
        <f>Base!C14</f>
        <v>3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>
        <v>20</v>
      </c>
    </row>
    <row r="15" spans="1:16" ht="17.100000000000001" customHeight="1" x14ac:dyDescent="0.25">
      <c r="A15" s="67" t="str">
        <f>Base!A15</f>
        <v>Apparence</v>
      </c>
      <c r="B15" s="10" t="str">
        <f>Base!B15</f>
        <v xml:space="preserve">Normale </v>
      </c>
      <c r="C15" s="11">
        <f>Base!C15</f>
        <v>0</v>
      </c>
      <c r="D15" s="80">
        <v>0</v>
      </c>
      <c r="E15" s="80">
        <v>1</v>
      </c>
      <c r="F15" s="80">
        <v>1</v>
      </c>
      <c r="G15" s="80"/>
      <c r="H15" s="80"/>
      <c r="I15" s="80"/>
      <c r="J15" s="80"/>
      <c r="K15" s="80"/>
      <c r="L15" s="80"/>
      <c r="M15" s="80"/>
      <c r="N15" s="80"/>
      <c r="O15" s="83"/>
    </row>
    <row r="16" spans="1:16" ht="17.100000000000001" customHeight="1" x14ac:dyDescent="0.25">
      <c r="A16" s="68"/>
      <c r="B16" s="6" t="str">
        <f>Base!B16</f>
        <v>Manque de toilettage</v>
      </c>
      <c r="C16" s="7">
        <f>Base!C16</f>
        <v>1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4"/>
    </row>
    <row r="17" spans="1:15" ht="27.95" customHeight="1" x14ac:dyDescent="0.25">
      <c r="A17" s="68"/>
      <c r="B17" s="6" t="str">
        <f>Base!B17</f>
        <v>Pelage terne, souillé ou écoulement nasaux et lacrymaux</v>
      </c>
      <c r="C17" s="7">
        <f>Base!C17</f>
        <v>2</v>
      </c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4"/>
    </row>
    <row r="18" spans="1:15" ht="17.100000000000001" customHeight="1" thickBot="1" x14ac:dyDescent="0.3">
      <c r="A18" s="69"/>
      <c r="B18" s="8" t="str">
        <f>Base!B18</f>
        <v>Piloérection, dos arrondi</v>
      </c>
      <c r="C18" s="9">
        <f>Base!C18</f>
        <v>3</v>
      </c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5"/>
    </row>
    <row r="19" spans="1:15" ht="17.100000000000001" customHeight="1" x14ac:dyDescent="0.25">
      <c r="A19" s="67" t="str">
        <f>Base!A19</f>
        <v>Comportement naturel (observation sans solicitation)</v>
      </c>
      <c r="B19" s="10" t="str">
        <f>Base!B19</f>
        <v>Normal</v>
      </c>
      <c r="C19" s="11">
        <f>Base!C19</f>
        <v>0</v>
      </c>
      <c r="D19" s="80">
        <v>0</v>
      </c>
      <c r="E19" s="80">
        <v>1</v>
      </c>
      <c r="F19" s="80">
        <v>1</v>
      </c>
      <c r="G19" s="80"/>
      <c r="H19" s="80"/>
      <c r="I19" s="80"/>
      <c r="J19" s="80"/>
      <c r="K19" s="80"/>
      <c r="L19" s="80"/>
      <c r="M19" s="80"/>
      <c r="N19" s="80"/>
      <c r="O19" s="83"/>
    </row>
    <row r="20" spans="1:15" ht="27.95" customHeight="1" x14ac:dyDescent="0.25">
      <c r="A20" s="68"/>
      <c r="B20" s="6" t="str">
        <f>Base!B20</f>
        <v>Légère modification de la posture ou de la mobilité (délaisse ses activités habituelles)</v>
      </c>
      <c r="C20" s="7">
        <f>Base!C20</f>
        <v>1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4"/>
    </row>
    <row r="21" spans="1:15" ht="27.95" customHeight="1" x14ac:dyDescent="0.25">
      <c r="A21" s="68"/>
      <c r="B21" s="6" t="str">
        <f>Base!B21</f>
        <v>Moindre mobilité, tremblements, isolement ou signe d'agitation</v>
      </c>
      <c r="C21" s="7">
        <f>Base!C21</f>
        <v>2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4"/>
    </row>
    <row r="22" spans="1:15" ht="27.95" customHeight="1" thickBot="1" x14ac:dyDescent="0.3">
      <c r="A22" s="69"/>
      <c r="B22" s="8" t="str">
        <f>Base!B22</f>
        <v>Vocalisations spontanées, automutilation, animal très agité ou amorphe</v>
      </c>
      <c r="C22" s="9">
        <f>Base!C22</f>
        <v>3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5"/>
    </row>
    <row r="23" spans="1:15" ht="17.100000000000001" customHeight="1" x14ac:dyDescent="0.25">
      <c r="A23" s="67" t="str">
        <f>Base!A23</f>
        <v>Comportement provoqué (réaction à une solicitation *)</v>
      </c>
      <c r="B23" s="10" t="str">
        <f>Base!B23</f>
        <v>Normal</v>
      </c>
      <c r="C23" s="11">
        <f>Base!C23</f>
        <v>0</v>
      </c>
      <c r="D23" s="80">
        <v>0</v>
      </c>
      <c r="E23" s="80">
        <v>1</v>
      </c>
      <c r="F23" s="80">
        <v>1</v>
      </c>
      <c r="G23" s="80"/>
      <c r="H23" s="80"/>
      <c r="I23" s="80"/>
      <c r="J23" s="80"/>
      <c r="K23" s="80"/>
      <c r="L23" s="80"/>
      <c r="M23" s="80"/>
      <c r="N23" s="80"/>
      <c r="O23" s="83"/>
    </row>
    <row r="24" spans="1:15" ht="27.95" customHeight="1" x14ac:dyDescent="0.25">
      <c r="A24" s="68"/>
      <c r="B24" s="6" t="str">
        <f>Base!B24</f>
        <v>Comportement très légèrement modifié (ou réaction après la seconde solicitation)</v>
      </c>
      <c r="C24" s="7">
        <f>Base!C24</f>
        <v>1</v>
      </c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4"/>
    </row>
    <row r="25" spans="1:15" ht="17.100000000000001" customHeight="1" x14ac:dyDescent="0.25">
      <c r="A25" s="68"/>
      <c r="B25" s="6" t="str">
        <f>Base!B25</f>
        <v>Faible réaction ou réaction inappropriée</v>
      </c>
      <c r="C25" s="7">
        <f>Base!C25</f>
        <v>2</v>
      </c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4"/>
    </row>
    <row r="26" spans="1:15" ht="17.100000000000001" customHeight="1" thickBot="1" x14ac:dyDescent="0.3">
      <c r="A26" s="69"/>
      <c r="B26" s="8" t="str">
        <f>Base!B26</f>
        <v>Très peu de réaction, état précomateux</v>
      </c>
      <c r="C26" s="9">
        <f>Base!C26</f>
        <v>3</v>
      </c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5"/>
    </row>
    <row r="27" spans="1:15" s="4" customFormat="1" ht="17.100000000000001" customHeight="1" x14ac:dyDescent="0.25">
      <c r="A27" s="13"/>
      <c r="B27" s="15" t="str">
        <f>Base!B27</f>
        <v>Total :</v>
      </c>
      <c r="C27" s="17">
        <f>Base!C27</f>
        <v>12</v>
      </c>
      <c r="D27" s="27">
        <f t="shared" ref="D27:O27" si="3">SUM(D11:D26)</f>
        <v>2</v>
      </c>
      <c r="E27" s="29">
        <f t="shared" si="3"/>
        <v>5</v>
      </c>
      <c r="F27" s="30">
        <f t="shared" si="3"/>
        <v>5</v>
      </c>
      <c r="G27" s="34">
        <f t="shared" si="3"/>
        <v>0</v>
      </c>
      <c r="H27" s="31">
        <f t="shared" si="3"/>
        <v>0</v>
      </c>
      <c r="I27" s="29">
        <f t="shared" si="3"/>
        <v>0</v>
      </c>
      <c r="J27" s="44">
        <f t="shared" si="3"/>
        <v>0</v>
      </c>
      <c r="K27" s="45">
        <f t="shared" si="3"/>
        <v>0</v>
      </c>
      <c r="L27" s="46">
        <f t="shared" si="3"/>
        <v>0</v>
      </c>
      <c r="M27" s="28">
        <f t="shared" si="3"/>
        <v>0</v>
      </c>
      <c r="N27" s="32">
        <f t="shared" si="3"/>
        <v>0</v>
      </c>
      <c r="O27" s="33">
        <f t="shared" si="3"/>
        <v>0</v>
      </c>
    </row>
    <row r="28" spans="1:15" ht="8.1" customHeight="1" x14ac:dyDescent="0.25">
      <c r="B28" s="53"/>
    </row>
    <row r="29" spans="1:15" x14ac:dyDescent="0.25">
      <c r="A29" s="99"/>
      <c r="B29" s="99"/>
      <c r="C29" s="100"/>
      <c r="D29" s="88"/>
      <c r="E29" s="88"/>
      <c r="F29" s="88"/>
      <c r="G29" s="88"/>
      <c r="H29" s="88"/>
      <c r="I29" s="88"/>
      <c r="J29" s="88"/>
      <c r="K29" s="89"/>
      <c r="L29" s="90"/>
      <c r="M29" s="90"/>
      <c r="N29" s="90"/>
      <c r="O29" s="90"/>
    </row>
    <row r="30" spans="1:15" ht="29.1" customHeight="1" x14ac:dyDescent="0.25">
      <c r="A30" s="92"/>
      <c r="B30" s="101"/>
      <c r="C30" s="101"/>
      <c r="D30" s="91"/>
      <c r="E30" s="91"/>
      <c r="F30" s="91"/>
      <c r="G30" s="94"/>
      <c r="H30" s="91"/>
      <c r="I30" s="91"/>
      <c r="J30" s="94"/>
      <c r="K30" s="96"/>
      <c r="L30" s="93"/>
      <c r="M30" s="94"/>
      <c r="N30" s="94"/>
      <c r="O30" s="94"/>
    </row>
    <row r="31" spans="1:15" ht="6" customHeight="1" x14ac:dyDescent="0.25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</row>
    <row r="32" spans="1:15" ht="29.1" customHeight="1" x14ac:dyDescent="0.25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</row>
  </sheetData>
  <sheetProtection selectLockedCells="1"/>
  <mergeCells count="62">
    <mergeCell ref="B3:O3"/>
    <mergeCell ref="D10:O10"/>
    <mergeCell ref="A11:A14"/>
    <mergeCell ref="D11:D14"/>
    <mergeCell ref="E11:E14"/>
    <mergeCell ref="F11:F14"/>
    <mergeCell ref="G11:G14"/>
    <mergeCell ref="H11:H14"/>
    <mergeCell ref="I11:I14"/>
    <mergeCell ref="J11:J14"/>
    <mergeCell ref="K11:K14"/>
    <mergeCell ref="L11:L14"/>
    <mergeCell ref="M11:M14"/>
    <mergeCell ref="N11:N14"/>
    <mergeCell ref="O11:O14"/>
    <mergeCell ref="A15:A18"/>
    <mergeCell ref="D15:D18"/>
    <mergeCell ref="E15:E18"/>
    <mergeCell ref="F15:F18"/>
    <mergeCell ref="G15:G18"/>
    <mergeCell ref="N15:N18"/>
    <mergeCell ref="O15:O18"/>
    <mergeCell ref="A19:A22"/>
    <mergeCell ref="D19:D22"/>
    <mergeCell ref="E19:E22"/>
    <mergeCell ref="F19:F22"/>
    <mergeCell ref="G19:G22"/>
    <mergeCell ref="H19:H22"/>
    <mergeCell ref="I19:I22"/>
    <mergeCell ref="J19:J22"/>
    <mergeCell ref="H15:H18"/>
    <mergeCell ref="I15:I18"/>
    <mergeCell ref="J15:J18"/>
    <mergeCell ref="K15:K18"/>
    <mergeCell ref="L15:L18"/>
    <mergeCell ref="M15:M18"/>
    <mergeCell ref="A23:A26"/>
    <mergeCell ref="D23:D26"/>
    <mergeCell ref="E23:E26"/>
    <mergeCell ref="F23:F26"/>
    <mergeCell ref="G23:G26"/>
    <mergeCell ref="K19:K22"/>
    <mergeCell ref="L19:L22"/>
    <mergeCell ref="M19:M22"/>
    <mergeCell ref="N19:N22"/>
    <mergeCell ref="O19:O22"/>
    <mergeCell ref="A31:O31"/>
    <mergeCell ref="A32:O32"/>
    <mergeCell ref="N23:N26"/>
    <mergeCell ref="O23:O26"/>
    <mergeCell ref="L29:O29"/>
    <mergeCell ref="A30:C30"/>
    <mergeCell ref="D30:F30"/>
    <mergeCell ref="G30:I30"/>
    <mergeCell ref="J30:K30"/>
    <mergeCell ref="L30:O30"/>
    <mergeCell ref="H23:H26"/>
    <mergeCell ref="I23:I26"/>
    <mergeCell ref="J23:J26"/>
    <mergeCell ref="K23:K26"/>
    <mergeCell ref="L23:L26"/>
    <mergeCell ref="M23:M26"/>
  </mergeCells>
  <conditionalFormatting sqref="D27:O27">
    <cfRule type="colorScale" priority="1">
      <colorScale>
        <cfvo type="num" val="0"/>
        <cfvo type="num" val="5"/>
        <cfvo type="num" val="8"/>
        <color theme="6"/>
        <color rgb="FFFFFF00"/>
        <color rgb="FFFF0000"/>
      </colorScale>
    </cfRule>
  </conditionalFormatting>
  <pageMargins left="0.47244094488188981" right="0.47244094488188981" top="0.47244094488188981" bottom="0.47244094488188981" header="0.39370078740157483" footer="0.39370078740157483"/>
  <pageSetup paperSize="9" scale="90" orientation="landscape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4" r:id="rId3" name="Button 2">
              <controlPr defaultSize="0" print="0" autoFill="0" autoPict="0" macro="[0]!Total">
                <anchor moveWithCells="1" sizeWithCells="1">
                  <from>
                    <xdr:col>16</xdr:col>
                    <xdr:colOff>542925</xdr:colOff>
                    <xdr:row>26</xdr:row>
                    <xdr:rowOff>19050</xdr:rowOff>
                  </from>
                  <to>
                    <xdr:col>18</xdr:col>
                    <xdr:colOff>790575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4" name="Button 3">
              <controlPr defaultSize="0" print="0" autoFill="0" autoPict="0" macro="[0]!NumeroSouris">
                <anchor moveWithCells="1" sizeWithCells="1">
                  <from>
                    <xdr:col>0</xdr:col>
                    <xdr:colOff>952500</xdr:colOff>
                    <xdr:row>3</xdr:row>
                    <xdr:rowOff>171450</xdr:rowOff>
                  </from>
                  <to>
                    <xdr:col>1</xdr:col>
                    <xdr:colOff>1628775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5" name="Button 4">
              <controlPr defaultSize="0" print="0" autoFill="0" autoPict="0" macro="[0]!copiefeuille">
                <anchor moveWithCells="1" sizeWithCells="1">
                  <from>
                    <xdr:col>16</xdr:col>
                    <xdr:colOff>361950</xdr:colOff>
                    <xdr:row>1</xdr:row>
                    <xdr:rowOff>104775</xdr:rowOff>
                  </from>
                  <to>
                    <xdr:col>18</xdr:col>
                    <xdr:colOff>523875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récap</vt:lpstr>
      <vt:lpstr>Base</vt:lpstr>
      <vt:lpstr>189B</vt:lpstr>
      <vt:lpstr>'189B'!Zone_d_impression</vt:lpstr>
      <vt:lpstr>Base!Zone_d_impression</vt:lpstr>
      <vt:lpstr>récap!Zone_d_impression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Kay</dc:creator>
  <cp:lastModifiedBy>SALVATORE ZAFFINO</cp:lastModifiedBy>
  <cp:lastPrinted>2017-06-12T15:50:46Z</cp:lastPrinted>
  <dcterms:created xsi:type="dcterms:W3CDTF">2017-06-06T08:05:08Z</dcterms:created>
  <dcterms:modified xsi:type="dcterms:W3CDTF">2017-06-20T08:14:31Z</dcterms:modified>
</cp:coreProperties>
</file>