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cie\Documents\CREATIONS\LOGICIELS EXCEL\GESTION CLIENTS LE SPORTING\"/>
    </mc:Choice>
  </mc:AlternateContent>
  <bookViews>
    <workbookView xWindow="0" yWindow="0" windowWidth="24000" windowHeight="9510"/>
  </bookViews>
  <sheets>
    <sheet name="Gestion clients" sheetId="1" r:id="rId1"/>
    <sheet name="Disciplines+Coûts" sheetId="2" r:id="rId2"/>
  </sheets>
  <definedNames>
    <definedName name="DISCIPLINES">'Disciplines+Coûts'!$A$2:$A$11</definedName>
    <definedName name="FORMULE">'Disciplines+Coûts'!$B$1:$D$1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O4" i="1"/>
  <c r="L4" i="1" l="1"/>
  <c r="N4" i="1" s="1"/>
  <c r="M4" i="1" l="1"/>
</calcChain>
</file>

<file path=xl/sharedStrings.xml><?xml version="1.0" encoding="utf-8"?>
<sst xmlns="http://schemas.openxmlformats.org/spreadsheetml/2006/main" count="37" uniqueCount="35">
  <si>
    <t>NUMÉRO CLIENT</t>
  </si>
  <si>
    <t>NOM</t>
  </si>
  <si>
    <t>ADRESSE</t>
  </si>
  <si>
    <t>CP</t>
  </si>
  <si>
    <t>COMMUNE</t>
  </si>
  <si>
    <t>DATE INSCRIPTION</t>
  </si>
  <si>
    <t>DATE FIN DE CONTRAT</t>
  </si>
  <si>
    <t>JOURS</t>
  </si>
  <si>
    <t>MOIS</t>
  </si>
  <si>
    <t>PRÉNOM(S)</t>
  </si>
  <si>
    <t>Jean-Claude</t>
  </si>
  <si>
    <t>BILLARD</t>
  </si>
  <si>
    <t>7 rue des Capucins</t>
  </si>
  <si>
    <t>(0)8000</t>
  </si>
  <si>
    <t>Charleville-Mézières</t>
  </si>
  <si>
    <t>ANNÉE(S)</t>
  </si>
  <si>
    <t>TEMPS RESTANT AVANT EXPIRATION DU CONTRAT</t>
  </si>
  <si>
    <t>DISCIPLINE</t>
  </si>
  <si>
    <t>ENFANT</t>
  </si>
  <si>
    <t>FEMME</t>
  </si>
  <si>
    <t>HOMME</t>
  </si>
  <si>
    <t>Krav Maga</t>
  </si>
  <si>
    <t>Crossfit</t>
  </si>
  <si>
    <t>Zumba</t>
  </si>
  <si>
    <t>Fitness</t>
  </si>
  <si>
    <t>Krav Maga + Crossfit</t>
  </si>
  <si>
    <t>Zumba + Crossfit</t>
  </si>
  <si>
    <t>Fitness + Zumba</t>
  </si>
  <si>
    <t>Krav Maga + Fitness</t>
  </si>
  <si>
    <t>Krav Maga + Zumba</t>
  </si>
  <si>
    <t>Fitness + Krav Maga</t>
  </si>
  <si>
    <t>DISCIPLINE(S) CHOISIE(S)</t>
  </si>
  <si>
    <t>FORMULE</t>
  </si>
  <si>
    <t>BÉNÉFICES</t>
  </si>
  <si>
    <t>MONTANT ACHAT(S)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</si>
</sst>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quotePrefix="1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5050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topLeftCell="C1" zoomScale="115" zoomScaleNormal="115" workbookViewId="0">
      <selection activeCell="I4" sqref="I4"/>
    </sheetView>
  </sheetViews>
  <sheetFormatPr baseColWidth="10" defaultRowHeight="15" x14ac:dyDescent="0.25"/>
  <cols>
    <col min="1" max="1" width="16.42578125" style="1" customWidth="1"/>
    <col min="2" max="2" width="15.5703125" style="1" customWidth="1"/>
    <col min="3" max="3" width="16.5703125" style="1" customWidth="1"/>
    <col min="4" max="4" width="31.85546875" style="1" customWidth="1"/>
    <col min="5" max="5" width="13.7109375" style="1" customWidth="1"/>
    <col min="6" max="6" width="24.140625" style="1" customWidth="1"/>
    <col min="7" max="7" width="26.85546875" style="1" customWidth="1"/>
    <col min="8" max="8" width="26.85546875" style="4" customWidth="1"/>
    <col min="9" max="9" width="14.28515625" style="4" customWidth="1"/>
    <col min="10" max="10" width="20.7109375" style="11" customWidth="1"/>
    <col min="11" max="11" width="24.7109375" style="1" customWidth="1"/>
    <col min="12" max="12" width="24.140625" style="1" customWidth="1"/>
    <col min="13" max="16384" width="11.42578125" style="1"/>
  </cols>
  <sheetData>
    <row r="1" spans="1:15" ht="15" customHeight="1" x14ac:dyDescent="0.25">
      <c r="A1" s="5" t="s">
        <v>0</v>
      </c>
      <c r="B1" s="5" t="s">
        <v>1</v>
      </c>
      <c r="C1" s="5" t="s">
        <v>9</v>
      </c>
      <c r="D1" s="5" t="s">
        <v>2</v>
      </c>
      <c r="E1" s="5" t="s">
        <v>3</v>
      </c>
      <c r="F1" s="5" t="s">
        <v>4</v>
      </c>
      <c r="G1" s="5" t="s">
        <v>31</v>
      </c>
      <c r="H1" s="5" t="s">
        <v>32</v>
      </c>
      <c r="I1" s="5" t="s">
        <v>33</v>
      </c>
      <c r="J1" s="9" t="s">
        <v>34</v>
      </c>
      <c r="K1" s="5" t="s">
        <v>5</v>
      </c>
      <c r="L1" s="6" t="s">
        <v>6</v>
      </c>
      <c r="M1" s="7" t="s">
        <v>16</v>
      </c>
      <c r="N1" s="7"/>
      <c r="O1" s="7"/>
    </row>
    <row r="2" spans="1:15" x14ac:dyDescent="0.25">
      <c r="A2" s="5"/>
      <c r="B2" s="5"/>
      <c r="C2" s="5"/>
      <c r="D2" s="5"/>
      <c r="E2" s="5"/>
      <c r="F2" s="5"/>
      <c r="G2" s="5"/>
      <c r="H2" s="5"/>
      <c r="I2" s="5"/>
      <c r="J2" s="9"/>
      <c r="K2" s="5"/>
      <c r="L2" s="5"/>
      <c r="M2" s="7"/>
      <c r="N2" s="7"/>
      <c r="O2" s="7"/>
    </row>
    <row r="3" spans="1:15" x14ac:dyDescent="0.25">
      <c r="A3" s="5"/>
      <c r="B3" s="5"/>
      <c r="C3" s="5"/>
      <c r="D3" s="5"/>
      <c r="E3" s="5"/>
      <c r="F3" s="5"/>
      <c r="G3" s="5"/>
      <c r="H3" s="5"/>
      <c r="I3" s="5"/>
      <c r="J3" s="9"/>
      <c r="K3" s="5"/>
      <c r="L3" s="5"/>
      <c r="M3" s="1" t="s">
        <v>15</v>
      </c>
      <c r="N3" s="1" t="s">
        <v>8</v>
      </c>
      <c r="O3" s="1" t="s">
        <v>7</v>
      </c>
    </row>
    <row r="4" spans="1:15" x14ac:dyDescent="0.25">
      <c r="A4" s="1">
        <v>1</v>
      </c>
      <c r="B4" s="1" t="s">
        <v>11</v>
      </c>
      <c r="C4" s="1" t="s">
        <v>10</v>
      </c>
      <c r="D4" s="1" t="s">
        <v>12</v>
      </c>
      <c r="E4" s="1" t="s">
        <v>13</v>
      </c>
      <c r="F4" s="1" t="s">
        <v>14</v>
      </c>
      <c r="G4" s="8" t="s">
        <v>25</v>
      </c>
      <c r="H4" s="8" t="s">
        <v>18</v>
      </c>
      <c r="I4" s="8" t="b">
        <f>IF(AND($G4="Zumba + Crossfit",$H4="ENFANT"),"Prix")</f>
        <v>0</v>
      </c>
      <c r="J4" s="10">
        <v>0</v>
      </c>
      <c r="K4" s="2">
        <v>42690</v>
      </c>
      <c r="L4" s="2">
        <f>DATE(YEAR(K4)+1,MONTH(K4),DAY(K4))</f>
        <v>43055</v>
      </c>
      <c r="M4" s="1">
        <f ca="1" xml:space="preserve"> DATEDIF(TODAY(), L4, "Y" )</f>
        <v>0</v>
      </c>
      <c r="N4" s="1">
        <f ca="1">DATEDIF(TODAY(), L4, "M" )</f>
        <v>11</v>
      </c>
      <c r="O4" s="1">
        <f ca="1" xml:space="preserve"> DATEDIF(TODAY(), L4, "D" )</f>
        <v>361</v>
      </c>
    </row>
    <row r="5" spans="1:15" x14ac:dyDescent="0.25">
      <c r="K5" s="2"/>
      <c r="N5" s="3"/>
    </row>
  </sheetData>
  <mergeCells count="13">
    <mergeCell ref="K1:K3"/>
    <mergeCell ref="L1:L3"/>
    <mergeCell ref="G1:G3"/>
    <mergeCell ref="M1:O2"/>
    <mergeCell ref="A1:A3"/>
    <mergeCell ref="B1:B3"/>
    <mergeCell ref="C1:C3"/>
    <mergeCell ref="D1:D3"/>
    <mergeCell ref="E1:E3"/>
    <mergeCell ref="F1:F3"/>
    <mergeCell ref="J1:J3"/>
    <mergeCell ref="H1:H3"/>
    <mergeCell ref="I1:I3"/>
  </mergeCells>
  <conditionalFormatting sqref="A4:O4">
    <cfRule type="expression" dxfId="0" priority="1">
      <formula>$N4&lt;=2</formula>
    </cfRule>
  </conditionalFormatting>
  <dataValidations count="2">
    <dataValidation type="list" allowBlank="1" showInputMessage="1" showErrorMessage="1" sqref="G4:G1048576">
      <formula1>DISCIPLINES</formula1>
    </dataValidation>
    <dataValidation type="list" allowBlank="1" showInputMessage="1" showErrorMessage="1" sqref="H4:H1048576">
      <formula1>FORMULE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A2" sqref="A2"/>
    </sheetView>
  </sheetViews>
  <sheetFormatPr baseColWidth="10" defaultRowHeight="15" x14ac:dyDescent="0.25"/>
  <cols>
    <col min="1" max="1" width="28.5703125" customWidth="1"/>
    <col min="5" max="5" width="18.28515625" customWidth="1"/>
    <col min="6" max="6" width="19.42578125" customWidth="1"/>
  </cols>
  <sheetData>
    <row r="1" spans="1:5" x14ac:dyDescent="0.25">
      <c r="A1" s="4" t="s">
        <v>17</v>
      </c>
      <c r="B1" s="4" t="s">
        <v>18</v>
      </c>
      <c r="C1" s="4" t="s">
        <v>19</v>
      </c>
      <c r="D1" s="4" t="s">
        <v>20</v>
      </c>
      <c r="E1" s="4"/>
    </row>
    <row r="2" spans="1:5" x14ac:dyDescent="0.25">
      <c r="A2" s="4" t="s">
        <v>21</v>
      </c>
      <c r="B2" s="4">
        <v>19.899999999999999</v>
      </c>
      <c r="C2" s="4">
        <v>25.5</v>
      </c>
      <c r="D2" s="4">
        <v>35.799999999999997</v>
      </c>
      <c r="E2" s="4"/>
    </row>
    <row r="3" spans="1:5" x14ac:dyDescent="0.25">
      <c r="A3" s="4" t="s">
        <v>22</v>
      </c>
      <c r="B3" s="4">
        <v>17.5</v>
      </c>
      <c r="C3" s="4">
        <v>26.7</v>
      </c>
      <c r="D3" s="4">
        <v>36.200000000000003</v>
      </c>
      <c r="E3" s="4"/>
    </row>
    <row r="4" spans="1:5" x14ac:dyDescent="0.25">
      <c r="A4" s="4" t="s">
        <v>23</v>
      </c>
      <c r="B4" s="4">
        <v>18.399999999999999</v>
      </c>
      <c r="C4" s="4">
        <v>24.3</v>
      </c>
      <c r="D4" s="4">
        <v>35.5</v>
      </c>
      <c r="E4" s="4"/>
    </row>
    <row r="5" spans="1:5" x14ac:dyDescent="0.25">
      <c r="A5" s="4" t="s">
        <v>24</v>
      </c>
      <c r="B5" s="4">
        <v>18.399999999999999</v>
      </c>
      <c r="C5" s="4">
        <v>24.3</v>
      </c>
      <c r="D5" s="4">
        <v>35.299999999999997</v>
      </c>
      <c r="E5" s="4"/>
    </row>
    <row r="6" spans="1:5" x14ac:dyDescent="0.25">
      <c r="A6" s="4" t="s">
        <v>25</v>
      </c>
      <c r="B6" s="4">
        <v>27.5</v>
      </c>
      <c r="C6" s="4">
        <v>37.5</v>
      </c>
      <c r="D6" s="4">
        <v>45.2</v>
      </c>
      <c r="E6" s="4"/>
    </row>
    <row r="7" spans="1:5" x14ac:dyDescent="0.25">
      <c r="A7" s="4" t="s">
        <v>28</v>
      </c>
      <c r="B7" s="4">
        <v>25.9</v>
      </c>
      <c r="C7" s="4">
        <v>36.9</v>
      </c>
      <c r="D7" s="4">
        <v>43.8</v>
      </c>
      <c r="E7" s="4"/>
    </row>
    <row r="8" spans="1:5" x14ac:dyDescent="0.25">
      <c r="A8" s="4" t="s">
        <v>29</v>
      </c>
      <c r="B8" s="4">
        <v>24.3</v>
      </c>
      <c r="C8" s="4">
        <v>36.5</v>
      </c>
      <c r="D8" s="4">
        <v>43.8</v>
      </c>
      <c r="E8" s="4"/>
    </row>
    <row r="9" spans="1:5" x14ac:dyDescent="0.25">
      <c r="A9" s="4" t="s">
        <v>26</v>
      </c>
      <c r="B9" s="4">
        <v>25.4</v>
      </c>
      <c r="C9" s="4">
        <v>35.799999999999997</v>
      </c>
      <c r="D9" s="4">
        <v>42.7</v>
      </c>
      <c r="E9" s="4"/>
    </row>
    <row r="10" spans="1:5" x14ac:dyDescent="0.25">
      <c r="A10" s="4" t="s">
        <v>27</v>
      </c>
      <c r="B10" s="4">
        <v>24.3</v>
      </c>
      <c r="C10" s="4">
        <v>36.700000000000003</v>
      </c>
      <c r="D10" s="4">
        <v>43.5</v>
      </c>
      <c r="E10" s="4"/>
    </row>
    <row r="11" spans="1:5" x14ac:dyDescent="0.25">
      <c r="A11" s="4" t="s">
        <v>30</v>
      </c>
      <c r="B11" s="4">
        <v>22.5</v>
      </c>
      <c r="C11" s="4">
        <v>36.5</v>
      </c>
      <c r="D11" s="4">
        <v>45.4</v>
      </c>
      <c r="E11" s="4"/>
    </row>
    <row r="12" spans="1:5" x14ac:dyDescent="0.25">
      <c r="A12" s="4"/>
    </row>
    <row r="13" spans="1:5" x14ac:dyDescent="0.25">
      <c r="A13" s="4"/>
    </row>
    <row r="14" spans="1:5" x14ac:dyDescent="0.25">
      <c r="A14" s="4"/>
    </row>
    <row r="15" spans="1:5" x14ac:dyDescent="0.25">
      <c r="A15" s="4"/>
    </row>
    <row r="16" spans="1:5" x14ac:dyDescent="0.25">
      <c r="A16" s="4"/>
    </row>
    <row r="17" spans="1:1" x14ac:dyDescent="0.25">
      <c r="A1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Gestion clients</vt:lpstr>
      <vt:lpstr>Disciplines+Coûts</vt:lpstr>
      <vt:lpstr>DISCIPLINES</vt:lpstr>
      <vt:lpstr>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</dc:creator>
  <cp:lastModifiedBy>Lucie</cp:lastModifiedBy>
  <dcterms:created xsi:type="dcterms:W3CDTF">2016-11-16T15:37:22Z</dcterms:created>
  <dcterms:modified xsi:type="dcterms:W3CDTF">2016-11-20T16:53:07Z</dcterms:modified>
</cp:coreProperties>
</file>