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slicerCaches/slicerCache10.xml" ContentType="application/vnd.ms-excel.slicerCache+xml"/>
  <Override PartName="/xl/slicerCaches/slicerCache11.xml" ContentType="application/vnd.ms-excel.slicerCache+xml"/>
  <Override PartName="/xl/slicerCaches/slicerCache12.xml" ContentType="application/vnd.ms-excel.slicerCache+xml"/>
  <Override PartName="/xl/slicerCaches/slicerCache13.xml" ContentType="application/vnd.ms-excel.slicerCache+xml"/>
  <Override PartName="/xl/slicerCaches/slicerCache14.xml" ContentType="application/vnd.ms-excel.slicerCache+xml"/>
  <Override PartName="/xl/slicerCaches/slicerCache15.xml" ContentType="application/vnd.ms-excel.slicerCache+xml"/>
  <Override PartName="/xl/slicerCaches/slicerCache16.xml" ContentType="application/vnd.ms-excel.slicerCache+xml"/>
  <Override PartName="/xl/slicerCaches/slicerCache17.xml" ContentType="application/vnd.ms-excel.slicerCache+xml"/>
  <Override PartName="/xl/slicerCaches/slicerCache18.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drawings/drawing1.xml" ContentType="application/vnd.openxmlformats-officedocument.drawing+xml"/>
  <Override PartName="/xl/pivotTables/pivotTable6.xml" ContentType="application/vnd.openxmlformats-officedocument.spreadsheetml.pivot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chart2.xml" ContentType="application/vnd.openxmlformats-officedocument.drawingml.chart+xml"/>
  <Override PartName="/xl/drawings/drawing3.xml" ContentType="application/vnd.openxmlformats-officedocument.drawingml.chartshapes+xml"/>
  <Override PartName="/xl/charts/chart3.xml" ContentType="application/vnd.openxmlformats-officedocument.drawingml.chart+xml"/>
  <Override PartName="/xl/drawings/drawing4.xml" ContentType="application/vnd.openxmlformats-officedocument.drawingml.chartshapes+xml"/>
  <Override PartName="/xl/pivotTables/pivotTable7.xml" ContentType="application/vnd.openxmlformats-officedocument.spreadsheetml.pivotTable+xml"/>
  <Override PartName="/xl/drawings/drawing5.xml" ContentType="application/vnd.openxmlformats-officedocument.drawing+xml"/>
  <Override PartName="/xl/slicers/slicer2.xml" ContentType="application/vnd.ms-excel.slicer+xml"/>
  <Override PartName="/xl/charts/chart4.xml" ContentType="application/vnd.openxmlformats-officedocument.drawingml.chart+xml"/>
  <Override PartName="/xl/pivotTables/pivotTable8.xml" ContentType="application/vnd.openxmlformats-officedocument.spreadsheetml.pivotTable+xml"/>
  <Override PartName="/xl/pivotTables/pivotTable9.xml" ContentType="application/vnd.openxmlformats-officedocument.spreadsheetml.pivotTable+xml"/>
  <Override PartName="/xl/drawings/drawing6.xml" ContentType="application/vnd.openxmlformats-officedocument.drawing+xml"/>
  <Override PartName="/xl/slicers/slicer3.xml" ContentType="application/vnd.ms-excel.slicer+xml"/>
  <Override PartName="/xl/charts/chart5.xml" ContentType="application/vnd.openxmlformats-officedocument.drawingml.chart+xml"/>
  <Override PartName="/xl/drawings/drawing7.xml" ContentType="application/vnd.openxmlformats-officedocument.drawingml.chartshapes+xml"/>
  <Override PartName="/xl/charts/chart6.xml" ContentType="application/vnd.openxmlformats-officedocument.drawingml.chart+xml"/>
  <Override PartName="/xl/drawings/drawing8.xml" ContentType="application/vnd.openxmlformats-officedocument.drawingml.chartshapes+xml"/>
  <Override PartName="/xl/charts/chart7.xml" ContentType="application/vnd.openxmlformats-officedocument.drawingml.chart+xml"/>
  <Override PartName="/xl/pivotTables/pivotTable10.xml" ContentType="application/vnd.openxmlformats-officedocument.spreadsheetml.pivotTable+xml"/>
  <Override PartName="/xl/drawings/drawing9.xml" ContentType="application/vnd.openxmlformats-officedocument.drawing+xml"/>
  <Override PartName="/xl/slicers/slicer4.xml" ContentType="application/vnd.ms-excel.slicer+xml"/>
  <Override PartName="/xl/charts/chart8.xml" ContentType="application/vnd.openxmlformats-officedocument.drawingml.chart+xml"/>
  <Override PartName="/xl/charts/chart9.xml" ContentType="application/vnd.openxmlformats-officedocument.drawingml.chart+xml"/>
  <Override PartName="/xl/drawings/drawing10.xml" ContentType="application/vnd.openxmlformats-officedocument.drawingml.chartshapes+xml"/>
  <Override PartName="/xl/pivotTables/pivotTable11.xml" ContentType="application/vnd.openxmlformats-officedocument.spreadsheetml.pivotTable+xml"/>
  <Override PartName="/xl/drawings/drawing11.xml" ContentType="application/vnd.openxmlformats-officedocument.drawing+xml"/>
  <Override PartName="/xl/slicers/slicer5.xml" ContentType="application/vnd.ms-excel.slicer+xml"/>
  <Override PartName="/xl/drawings/drawing1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hidePivotFieldList="1" defaultThemeVersion="124226"/>
  <bookViews>
    <workbookView xWindow="1245" yWindow="1335" windowWidth="20580" windowHeight="10545" tabRatio="764" firstSheet="8" activeTab="8"/>
  </bookViews>
  <sheets>
    <sheet name="Liste" sheetId="1" state="hidden" r:id="rId1"/>
    <sheet name="Activite" sheetId="4" state="hidden" r:id="rId2"/>
    <sheet name="bdd_picking" sheetId="3" state="hidden" r:id="rId3"/>
    <sheet name="bdd_écoute" sheetId="5" state="hidden" r:id="rId4"/>
    <sheet name="bdd_conforpick" sheetId="21" state="hidden" r:id="rId5"/>
    <sheet name="tcd tableau picking" sheetId="11" state="hidden" r:id="rId6"/>
    <sheet name="tcd tableau dbles écoutes" sheetId="8" state="hidden" r:id="rId7"/>
    <sheet name="Note_ecoute" sheetId="25" state="hidden" r:id="rId8"/>
    <sheet name="Accueil" sheetId="24" r:id="rId9"/>
    <sheet name="Tableau de bord picking" sheetId="17" r:id="rId10"/>
    <sheet name="Etat des lieux Picking" sheetId="18" r:id="rId11"/>
    <sheet name="Fiche Picking PDF" sheetId="22" r:id="rId12"/>
    <sheet name="Tableau de bord écoutes" sheetId="23" r:id="rId13"/>
    <sheet name="Etats des lieux des appels" sheetId="9" r:id="rId14"/>
    <sheet name="Fiche double ecoute PDF" sheetId="10" r:id="rId15"/>
  </sheets>
  <definedNames>
    <definedName name="_xlnm._FilterDatabase" localSheetId="3" hidden="1">bdd_écoute!$A$1:$R$200</definedName>
    <definedName name="_xlnm._FilterDatabase" localSheetId="2" hidden="1">bdd_picking!$A$1:$R$207</definedName>
    <definedName name="_xlnm._FilterDatabase" localSheetId="7" hidden="1">Note_ecoute!$A$1:$AJ$1</definedName>
    <definedName name="manager">OFFSET(Activite!#REF!,,,COUNTA(Activite!#REF!),COUNTA(Activite!#REF!))</definedName>
    <definedName name="note">OFFSET(Note_ecoute!$A$1,,,COUNTA(Note_ecoute!$A:$A),COUNTA(Note_ecoute!$1:$1))</definedName>
    <definedName name="Segment_Années">#N/A</definedName>
    <definedName name="Segment_Années1">#N/A</definedName>
    <definedName name="Segment_Années2">#N/A</definedName>
    <definedName name="Segment_Années3">#N/A</definedName>
    <definedName name="Segment_auteur_écoute">#N/A</definedName>
    <definedName name="Segment_auteur_écoute1">#N/A</definedName>
    <definedName name="Segment_auteur_picking1">#N/A</definedName>
    <definedName name="Segment_conformite">#N/A</definedName>
    <definedName name="Segment_date_écoute">#N/A</definedName>
    <definedName name="Segment_date_picking">#N/A</definedName>
    <definedName name="Segment_NOM___PRENOM">#N/A</definedName>
    <definedName name="Segment_nom_collaborateur">#N/A</definedName>
    <definedName name="Segment_nom_collaborateur2">#N/A</definedName>
    <definedName name="Segment_nom_collaborateur3">#N/A</definedName>
    <definedName name="Segment_perimetre">#N/A</definedName>
    <definedName name="Segment_perimetre1">#N/A</definedName>
    <definedName name="Segment_type_double_écoute">#N/A</definedName>
    <definedName name="Segment_type_double_écoute1">#N/A</definedName>
    <definedName name="TCD">OFFSET(bdd_picking!$A$1,,,COUNTA(bdd_picking!$A:$A),COUNTA(bdd_picking!$1:$1))</definedName>
    <definedName name="TCDA">OFFSET(bdd_écoute!$A$1,,,COUNTA(bdd_écoute!$A:$A),COUNTA(bdd_écoute!$1:$1))</definedName>
    <definedName name="test">OFFSET(Note_ecoute!$G$2,,,COUNTA(Note_ecoute!$G:$G)-1,24)</definedName>
    <definedName name="Zonelistecolla">OFFSET(Liste!#REF!,,,COUNTA(Liste!$A:$A),COUNTA(Liste!$1:$1))</definedName>
  </definedNames>
  <calcPr calcId="145621"/>
  <pivotCaches>
    <pivotCache cacheId="6" r:id="rId16"/>
    <pivotCache cacheId="16" r:id="rId17"/>
    <pivotCache cacheId="25" r:id="rId18"/>
  </pivotCaches>
  <extLst>
    <ext xmlns:x14="http://schemas.microsoft.com/office/spreadsheetml/2009/9/main" uri="{BBE1A952-AA13-448e-AADC-164F8A28A991}">
      <x14:slicerCaches>
        <x14:slicerCache r:id="rId19"/>
        <x14:slicerCache r:id="rId20"/>
        <x14:slicerCache r:id="rId21"/>
        <x14:slicerCache r:id="rId22"/>
        <x14:slicerCache r:id="rId23"/>
        <x14:slicerCache r:id="rId24"/>
        <x14:slicerCache r:id="rId25"/>
        <x14:slicerCache r:id="rId26"/>
        <x14:slicerCache r:id="rId27"/>
        <x14:slicerCache r:id="rId28"/>
        <x14:slicerCache r:id="rId29"/>
        <x14:slicerCache r:id="rId30"/>
        <x14:slicerCache r:id="rId31"/>
        <x14:slicerCache r:id="rId32"/>
        <x14:slicerCache r:id="rId33"/>
        <x14:slicerCache r:id="rId34"/>
        <x14:slicerCache r:id="rId35"/>
        <x14:slicerCache r:id="rId36"/>
      </x14:slicerCaches>
    </ext>
    <ext xmlns:x14="http://schemas.microsoft.com/office/spreadsheetml/2009/9/main" uri="{79F54976-1DA5-4618-B147-4CDE4B953A38}">
      <x14:workbookPr/>
    </ext>
  </extLst>
</workbook>
</file>

<file path=xl/calcChain.xml><?xml version="1.0" encoding="utf-8"?>
<calcChain xmlns="http://schemas.openxmlformats.org/spreadsheetml/2006/main">
  <c r="C3" i="22" l="1"/>
  <c r="E8" i="11"/>
  <c r="B21" i="21"/>
  <c r="B20" i="21"/>
  <c r="E7" i="11"/>
  <c r="G18" i="8"/>
  <c r="B19" i="21"/>
  <c r="G19" i="8"/>
  <c r="E9" i="11" l="1"/>
  <c r="B22" i="21"/>
  <c r="C22" i="21" s="1"/>
  <c r="C23" i="21" s="1"/>
  <c r="B28" i="21" s="1"/>
  <c r="G20" i="8"/>
</calcChain>
</file>

<file path=xl/sharedStrings.xml><?xml version="1.0" encoding="utf-8"?>
<sst xmlns="http://schemas.openxmlformats.org/spreadsheetml/2006/main" count="764" uniqueCount="247">
  <si>
    <t>SERVICE</t>
  </si>
  <si>
    <t>NOM_MANAGER</t>
  </si>
  <si>
    <t>NOM / PRENOM</t>
  </si>
  <si>
    <t>manager23</t>
  </si>
  <si>
    <t>PGC</t>
  </si>
  <si>
    <t>PGCS</t>
  </si>
  <si>
    <t>PGT</t>
  </si>
  <si>
    <t>cle</t>
  </si>
  <si>
    <t>manager</t>
  </si>
  <si>
    <t>nom_collaborateur</t>
  </si>
  <si>
    <t>num_dossier</t>
  </si>
  <si>
    <t>date_traitement</t>
  </si>
  <si>
    <t>categorie_anomalie</t>
  </si>
  <si>
    <t>anomalie</t>
  </si>
  <si>
    <t>conformite</t>
  </si>
  <si>
    <t>complement</t>
  </si>
  <si>
    <t>date_picking</t>
  </si>
  <si>
    <t>auteur_picking</t>
  </si>
  <si>
    <t>grand_compte</t>
  </si>
  <si>
    <t>type_sinistre</t>
  </si>
  <si>
    <t>num_saisie</t>
  </si>
  <si>
    <t>nombre_de_dossier</t>
  </si>
  <si>
    <t>produit_gs</t>
  </si>
  <si>
    <t>ASSISTANCE</t>
  </si>
  <si>
    <t>DOSSIER CONFORME</t>
  </si>
  <si>
    <t>BRIS DE GLACE</t>
  </si>
  <si>
    <t>Hors Sinistre</t>
  </si>
  <si>
    <t>DOSSIER NON CONFORME SANS IMPACT</t>
  </si>
  <si>
    <t>CAT-NAT</t>
  </si>
  <si>
    <t>Assistance</t>
  </si>
  <si>
    <t>DOSSIER NON CONFORME AVEC IMPACT</t>
  </si>
  <si>
    <t>CHOC VTM</t>
  </si>
  <si>
    <t>Arn</t>
  </si>
  <si>
    <t>DEGAT DES EAUX</t>
  </si>
  <si>
    <t>Ren urgente plafonnée</t>
  </si>
  <si>
    <t>DIVERS</t>
  </si>
  <si>
    <t>Ren sans expertise</t>
  </si>
  <si>
    <t>DOMMAGES ELECTRIQUES</t>
  </si>
  <si>
    <t>Ren téléchiffrage</t>
  </si>
  <si>
    <t>INCENDIE</t>
  </si>
  <si>
    <t>Ren avec expert</t>
  </si>
  <si>
    <t>INONDATION</t>
  </si>
  <si>
    <t>Renseignement</t>
  </si>
  <si>
    <t>PERTE DE CLES</t>
  </si>
  <si>
    <t>Panne Electro</t>
  </si>
  <si>
    <t>RECOURS</t>
  </si>
  <si>
    <t>Garanties complémentaires</t>
  </si>
  <si>
    <t>RESPONSABILITE CIVILE</t>
  </si>
  <si>
    <t>Pré-déclaration</t>
  </si>
  <si>
    <t>TOG-TNG</t>
  </si>
  <si>
    <t>VANDALISME</t>
  </si>
  <si>
    <t>VOL DE CLES</t>
  </si>
  <si>
    <t>VOL/EFFRACTION</t>
  </si>
  <si>
    <t>HORS SINISTRE</t>
  </si>
  <si>
    <t>TELECHIFFRAGE</t>
  </si>
  <si>
    <t>GESTION DE REN</t>
  </si>
  <si>
    <t>perimetre</t>
  </si>
  <si>
    <t>test</t>
  </si>
  <si>
    <t>mbadina</t>
  </si>
  <si>
    <t>TEST</t>
  </si>
  <si>
    <t>Total général</t>
  </si>
  <si>
    <t>Commentaire (Rapport/Contexte)</t>
  </si>
  <si>
    <t>Annonce de la mise en relation</t>
  </si>
  <si>
    <t>Explication du chiffrage</t>
  </si>
  <si>
    <t xml:space="preserve"> </t>
  </si>
  <si>
    <t>Nom collaborateur</t>
  </si>
  <si>
    <t>Proposition des 3 modes d'indemnisation</t>
  </si>
  <si>
    <t>Formule de politesse / Personnalisation</t>
  </si>
  <si>
    <t>Empathie / Capacité à désamorcer</t>
  </si>
  <si>
    <t>Étiquettes de colonnes</t>
  </si>
  <si>
    <t>oct</t>
  </si>
  <si>
    <t>2016</t>
  </si>
  <si>
    <t>Items</t>
  </si>
  <si>
    <t>Ecoute conforme</t>
  </si>
  <si>
    <t>date_écoute</t>
  </si>
  <si>
    <t>auteur_écoute</t>
  </si>
  <si>
    <t>action à mener</t>
  </si>
  <si>
    <t>Questionnement / Investigation</t>
  </si>
  <si>
    <t>Explication de l'orientation choisie</t>
  </si>
  <si>
    <t>commentaire débriefing</t>
  </si>
  <si>
    <t>ETAT DES LIEUX PAR ECOUTE</t>
  </si>
  <si>
    <t>A DISTANCE</t>
  </si>
  <si>
    <t>DOUBLE POSTE</t>
  </si>
  <si>
    <t>CALIBRAGE</t>
  </si>
  <si>
    <t>type double écoute</t>
  </si>
  <si>
    <t>(Tous)</t>
  </si>
  <si>
    <t>NOM MANAGER</t>
  </si>
  <si>
    <t>NOM COLLABORATEUR</t>
  </si>
  <si>
    <t>DATE DE DEBRIEFING</t>
  </si>
  <si>
    <t>FICHE DE DEBRIEFING DOUBLE ECOUTE</t>
  </si>
  <si>
    <t>DEBRIEFING DES ECOUTES</t>
  </si>
  <si>
    <t>ACTION A MENER</t>
  </si>
  <si>
    <t>MOIS D'ANALYSE</t>
  </si>
  <si>
    <t>23h456</t>
  </si>
  <si>
    <t>Gestion adéquate</t>
  </si>
  <si>
    <t>23h456-16:30:11</t>
  </si>
  <si>
    <t>35h2516</t>
  </si>
  <si>
    <t>Procedure</t>
  </si>
  <si>
    <t>Produit erroné</t>
  </si>
  <si>
    <t>35h2516-16:31:05</t>
  </si>
  <si>
    <t>Complétude dossier</t>
  </si>
  <si>
    <t>Degré d'urgence</t>
  </si>
  <si>
    <t>89h2569</t>
  </si>
  <si>
    <t>Prise en charge</t>
  </si>
  <si>
    <t>89h2569-16:31:33</t>
  </si>
  <si>
    <t>Franchise</t>
  </si>
  <si>
    <t>78h256</t>
  </si>
  <si>
    <t>78h256-16:32:04</t>
  </si>
  <si>
    <t>Étiquettes de lignes</t>
  </si>
  <si>
    <t>Nom du Collaborateur</t>
  </si>
  <si>
    <t>Degrès d'urgence</t>
  </si>
  <si>
    <t>FAIT EN DOUBLE ECOUTE - RAS, juste ne pas oublier de remplir le champ degré d'urgence</t>
  </si>
  <si>
    <t>1437494-10:14:22</t>
  </si>
  <si>
    <t>FAIT EN DOUBLE ECOUTE - RAS</t>
  </si>
  <si>
    <t>1437508-10:18:42</t>
  </si>
  <si>
    <t>GESTION DE SERVICE</t>
  </si>
  <si>
    <t>FAIT EN DOUBLE ECOUTE - Dossier ok, a su faire seule et gérer la demande sociétaire sans transfert en boucle PGCS REN</t>
  </si>
  <si>
    <t>1434727-10:20:47</t>
  </si>
  <si>
    <t>D2016031216</t>
  </si>
  <si>
    <t>D2016031216-10:21:31</t>
  </si>
  <si>
    <t>1437541-10:22:37</t>
  </si>
  <si>
    <t>161865243-10:36:54</t>
  </si>
  <si>
    <t>FAIT EN DOUBLE ECOUTE - Diag immo, point sur le dossier, tout est ok</t>
  </si>
  <si>
    <t>1438005-08:34:33</t>
  </si>
  <si>
    <t>FAIT EN DOUBLE ECUTE - RAS</t>
  </si>
  <si>
    <t>1438128-08:38:45</t>
  </si>
  <si>
    <t>Déscription dommages</t>
  </si>
  <si>
    <t>FAIT EN DOUBLE ECOUTE - Problème de joint d'étancheité. Il n'est pas indiqué dans le commentaire s'il y a des des dommages aux embelissements, sinon c'est ouverture en HORS SINISTRE et non assistance</t>
  </si>
  <si>
    <t>1438147-08:44:47</t>
  </si>
  <si>
    <t>FAIT EN DOUBLE ECOUTE - RAS, dossier OK</t>
  </si>
  <si>
    <t>1432959-08:47:35</t>
  </si>
  <si>
    <t>FAIT EN DOUBLE ECOUTE - Appel entrant soc pour qualif OM. Canalisations extérieures, pas dans le prérimètre, rdv placé, dossier complet</t>
  </si>
  <si>
    <t>162028482-08:51:29</t>
  </si>
  <si>
    <t>FAIT EN DOUBLE ECOUTE - Sur ce dossier, Sophie voulait le clore en one shot, néanmoins il manqué trop d'éléments pour indemniser le mobilier. A mis REN en place en attente retour soc. Bon traitement</t>
  </si>
  <si>
    <t>161379481-08:59:46</t>
  </si>
  <si>
    <t>août</t>
  </si>
  <si>
    <t>1608-3VI-1530</t>
  </si>
  <si>
    <t>Chiffrage</t>
  </si>
  <si>
    <t>Autre</t>
  </si>
  <si>
    <t>Pas de chiffrage effectué et visible permettant de valider la facture du sociétaire. Bien faire un premier chiffrage et le valider si retour d'un collaborateur sur le dossier. Le reste est OK</t>
  </si>
  <si>
    <t>1608-3VI-1530-11:49:46</t>
  </si>
  <si>
    <t>La ligne chiffrage "devis validé" ne va pas. Il convient de détailler le chiffrage afin que le rapport puisse partir avec un chiffrage détaillé. Le reste est ok</t>
  </si>
  <si>
    <t>161857871-11:59:29</t>
  </si>
  <si>
    <t>Mobilier</t>
  </si>
  <si>
    <t>Orientation du dossier ok, mais il manque le détail dans le chiffrage de l'évaluation du mobilier, ce qui ne donne pas une transparence et une lecture aisée du dossier</t>
  </si>
  <si>
    <t>161828785-12:37:32</t>
  </si>
  <si>
    <t>Niveau d'information</t>
  </si>
  <si>
    <t>Absence transmission information</t>
  </si>
  <si>
    <t>SDR 64 non envoyé</t>
  </si>
  <si>
    <t>1369087-11:32:24</t>
  </si>
  <si>
    <t>Orientation du dossier</t>
  </si>
  <si>
    <t>Traitement complet Navision et Fusion</t>
  </si>
  <si>
    <t>RAS</t>
  </si>
  <si>
    <t>1369597-13:07:29</t>
  </si>
  <si>
    <t>avr</t>
  </si>
  <si>
    <t>Somme de nombre_de_dossier</t>
  </si>
  <si>
    <t>Années</t>
  </si>
  <si>
    <t>Groupe1</t>
  </si>
  <si>
    <t>Axe d'amélioration</t>
  </si>
  <si>
    <t>Dates des picking</t>
  </si>
  <si>
    <t>Axes d'améliorations par typologie</t>
  </si>
  <si>
    <t>Dossier conformes</t>
  </si>
  <si>
    <t>Dossier non conformes avec impact</t>
  </si>
  <si>
    <t>Dossier non conformes sans impact</t>
  </si>
  <si>
    <t>Total</t>
  </si>
  <si>
    <t>Note</t>
  </si>
  <si>
    <t>Conformes</t>
  </si>
  <si>
    <t>Non conformes sans impact</t>
  </si>
  <si>
    <t>Non conformes avec impact</t>
  </si>
  <si>
    <t>Objectif</t>
  </si>
  <si>
    <t xml:space="preserve">Equipe </t>
  </si>
  <si>
    <t>FICHE DE DEBRIEFING PICKING</t>
  </si>
  <si>
    <t>DEBRIEFING DU PICKING</t>
  </si>
  <si>
    <t>Nombre de categorie_anomalie</t>
  </si>
  <si>
    <t>Ecoute  Conforme</t>
  </si>
  <si>
    <t>Axe d'améliorations</t>
  </si>
  <si>
    <t>987H345</t>
  </si>
  <si>
    <t>Incohérences dans le devis</t>
  </si>
  <si>
    <t>987H345-11:04:50</t>
  </si>
  <si>
    <t>Total PGT</t>
  </si>
  <si>
    <t>12358h4</t>
  </si>
  <si>
    <t>12358h4-15:05:37</t>
  </si>
  <si>
    <t>MAIL</t>
  </si>
  <si>
    <t>(vide)</t>
  </si>
  <si>
    <t>15968h53</t>
  </si>
  <si>
    <t>15968h53-11:39:56</t>
  </si>
  <si>
    <t>ESSAI</t>
  </si>
  <si>
    <t/>
  </si>
  <si>
    <t>CALIMERO Franck</t>
  </si>
  <si>
    <t>BOND James</t>
  </si>
  <si>
    <t>TRINITY Néo</t>
  </si>
  <si>
    <t>EPSON Franck</t>
  </si>
  <si>
    <t>PELLEGRINO</t>
  </si>
  <si>
    <t xml:space="preserve">TEST 2 </t>
  </si>
  <si>
    <t>TEST 2</t>
  </si>
  <si>
    <t xml:space="preserve">TEST 3 </t>
  </si>
  <si>
    <t>AT</t>
  </si>
  <si>
    <t>882569H16</t>
  </si>
  <si>
    <t>882569H16-17:03:35</t>
  </si>
  <si>
    <t>nov</t>
  </si>
  <si>
    <t>OSMOZ D</t>
  </si>
  <si>
    <t>ALCATEL L</t>
  </si>
  <si>
    <t>Bilan GT</t>
  </si>
  <si>
    <t>3256h16</t>
  </si>
  <si>
    <t>complement test</t>
  </si>
  <si>
    <t>3256h16-18:35:29</t>
  </si>
  <si>
    <t>présentation</t>
  </si>
  <si>
    <t>identification de l'interlocuteur</t>
  </si>
  <si>
    <t>Pose du cadre</t>
  </si>
  <si>
    <t>Confirmation / Vérification des éléments</t>
  </si>
  <si>
    <t>écoute</t>
  </si>
  <si>
    <t>Reformulation</t>
  </si>
  <si>
    <t>Annonce et validation de la mise en attente</t>
  </si>
  <si>
    <t>Gestion du temps de la mise en attente</t>
  </si>
  <si>
    <t>Collecte des pré-requis (réf dossier/Interlocteur...)</t>
  </si>
  <si>
    <t>One shot</t>
  </si>
  <si>
    <t>Récapitulatif des informations importantes</t>
  </si>
  <si>
    <t>Validation de la bonne compréhension</t>
  </si>
  <si>
    <t>Valorisation de nos services</t>
  </si>
  <si>
    <t>Qualité du discours (langage, débit, clarté)</t>
  </si>
  <si>
    <t>Engagement</t>
  </si>
  <si>
    <t>Conduite de l'entretien, directivité, dynamisme</t>
  </si>
  <si>
    <t>14568RT69</t>
  </si>
  <si>
    <t>14568RT69-10:52:26</t>
  </si>
  <si>
    <t>78945GH69</t>
  </si>
  <si>
    <t>78945GH69-11:18:27</t>
  </si>
  <si>
    <t>369528TG78</t>
  </si>
  <si>
    <t>369528TG78-11:19:00</t>
  </si>
  <si>
    <t>num écoute</t>
  </si>
  <si>
    <t>98745TE89</t>
  </si>
  <si>
    <t>98745TE89-11:41:28</t>
  </si>
  <si>
    <t>369582PM58</t>
  </si>
  <si>
    <t>369582PM58-11:43:17</t>
  </si>
  <si>
    <t>78945TR89</t>
  </si>
  <si>
    <t>78945TR89-14:16:31</t>
  </si>
  <si>
    <t>456789TR98</t>
  </si>
  <si>
    <t>456789TR98-14:28:08</t>
  </si>
  <si>
    <t>987845RT69</t>
  </si>
  <si>
    <t>987845RT69-14:29:28</t>
  </si>
  <si>
    <t>7895689RT69</t>
  </si>
  <si>
    <t>7895689RT69-14:36:02</t>
  </si>
  <si>
    <t>ASSURANCE 1</t>
  </si>
  <si>
    <t>ASSURANCE 2</t>
  </si>
  <si>
    <t>ASSURANCE 3</t>
  </si>
  <si>
    <t>ASSURANCE 4</t>
  </si>
  <si>
    <t>ASSURANCE 5</t>
  </si>
  <si>
    <t>ASSURANCE 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</si>
</sst>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8"/>
      <color theme="1"/>
      <name val="Arial"/>
      <family val="2"/>
    </font>
    <font>
      <sz val="14"/>
      <color theme="1"/>
      <name val="Calibri"/>
      <family val="2"/>
      <scheme val="minor"/>
    </font>
    <font>
      <b/>
      <sz val="11"/>
      <color theme="1"/>
      <name val="Calibri"/>
      <family val="2"/>
      <scheme val="minor"/>
    </font>
    <font>
      <b/>
      <sz val="18"/>
      <color theme="1"/>
      <name val="Calibri"/>
      <family val="2"/>
      <scheme val="minor"/>
    </font>
    <font>
      <b/>
      <sz val="14"/>
      <color theme="1"/>
      <name val="Calibri"/>
      <family val="2"/>
      <scheme val="minor"/>
    </font>
    <font>
      <sz val="10"/>
      <color theme="1"/>
      <name val="Calibri"/>
      <family val="2"/>
      <scheme val="minor"/>
    </font>
    <font>
      <sz val="13"/>
      <color theme="1"/>
      <name val="Calibri"/>
      <family val="2"/>
      <scheme val="minor"/>
    </font>
  </fonts>
  <fills count="5">
    <fill>
      <patternFill patternType="none"/>
    </fill>
    <fill>
      <patternFill patternType="gray125"/>
    </fill>
    <fill>
      <patternFill patternType="solid">
        <fgColor theme="0"/>
        <bgColor indexed="64"/>
      </patternFill>
    </fill>
    <fill>
      <patternFill patternType="solid">
        <fgColor theme="5" tint="0.79998168889431442"/>
        <bgColor indexed="64"/>
      </patternFill>
    </fill>
    <fill>
      <patternFill patternType="solid">
        <fgColor theme="3" tint="0.79998168889431442"/>
        <bgColor indexed="64"/>
      </patternFill>
    </fill>
  </fills>
  <borders count="18">
    <border>
      <left/>
      <right/>
      <top/>
      <bottom/>
      <diagonal/>
    </border>
    <border>
      <left style="thin">
        <color theme="4" tint="-0.24994659260841701"/>
      </left>
      <right style="thin">
        <color theme="4" tint="-0.24994659260841701"/>
      </right>
      <top style="thin">
        <color theme="8"/>
      </top>
      <bottom style="thin">
        <color theme="4" tint="-0.24994659260841701"/>
      </bottom>
      <diagonal/>
    </border>
    <border>
      <left style="thin">
        <color theme="4" tint="-0.24994659260841701"/>
      </left>
      <right style="thin">
        <color theme="4" tint="-0.24994659260841701"/>
      </right>
      <top style="thin">
        <color theme="4" tint="-0.24994659260841701"/>
      </top>
      <bottom style="thin">
        <color theme="4" tint="-0.2499465926084170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diagonal/>
    </border>
    <border>
      <left/>
      <right/>
      <top style="hair">
        <color indexed="64"/>
      </top>
      <bottom/>
      <diagonal/>
    </border>
    <border>
      <left/>
      <right style="medium">
        <color indexed="64"/>
      </right>
      <top style="hair">
        <color indexed="64"/>
      </top>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s>
  <cellStyleXfs count="1">
    <xf numFmtId="0" fontId="0" fillId="0" borderId="0"/>
  </cellStyleXfs>
  <cellXfs count="51">
    <xf numFmtId="0" fontId="0" fillId="0" borderId="0" xfId="0"/>
    <xf numFmtId="0" fontId="0" fillId="0" borderId="0" xfId="0" applyAlignment="1">
      <alignment horizontal="center"/>
    </xf>
    <xf numFmtId="0" fontId="1" fillId="2" borderId="1" xfId="0" applyFont="1" applyFill="1" applyBorder="1" applyAlignment="1">
      <alignment horizontal="center" vertical="center"/>
    </xf>
    <xf numFmtId="0" fontId="1" fillId="3" borderId="2"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0" xfId="0" applyAlignment="1"/>
    <xf numFmtId="14" fontId="0" fillId="0" borderId="0" xfId="0" applyNumberFormat="1"/>
    <xf numFmtId="0" fontId="0" fillId="0" borderId="0" xfId="0" applyBorder="1"/>
    <xf numFmtId="0" fontId="0" fillId="0" borderId="0" xfId="0" applyAlignment="1">
      <alignment wrapText="1"/>
    </xf>
    <xf numFmtId="0" fontId="0" fillId="0" borderId="0" xfId="0" pivotButton="1"/>
    <xf numFmtId="0" fontId="0" fillId="0" borderId="0" xfId="0" applyAlignment="1">
      <alignment horizontal="left"/>
    </xf>
    <xf numFmtId="0" fontId="0" fillId="0" borderId="0" xfId="0" applyNumberFormat="1"/>
    <xf numFmtId="0" fontId="2" fillId="0" borderId="0" xfId="0" pivotButton="1" applyFont="1"/>
    <xf numFmtId="0" fontId="2" fillId="0" borderId="0" xfId="0" applyFont="1"/>
    <xf numFmtId="0" fontId="0" fillId="2" borderId="0" xfId="0" applyFont="1" applyFill="1"/>
    <xf numFmtId="0" fontId="5" fillId="2" borderId="6" xfId="0" applyFont="1" applyFill="1" applyBorder="1" applyAlignment="1">
      <alignment horizontal="left" vertical="center"/>
    </xf>
    <xf numFmtId="0" fontId="5" fillId="2" borderId="9" xfId="0" applyFont="1" applyFill="1" applyBorder="1" applyAlignment="1">
      <alignment horizontal="left" vertical="center"/>
    </xf>
    <xf numFmtId="0" fontId="5" fillId="2" borderId="12" xfId="0" applyFont="1" applyFill="1" applyBorder="1" applyAlignment="1">
      <alignment horizontal="left" vertical="center"/>
    </xf>
    <xf numFmtId="0" fontId="0" fillId="2" borderId="0" xfId="0" applyFill="1"/>
    <xf numFmtId="0" fontId="5" fillId="2" borderId="15" xfId="0" applyFont="1" applyFill="1" applyBorder="1" applyAlignment="1">
      <alignment horizontal="left" vertical="center"/>
    </xf>
    <xf numFmtId="0" fontId="3" fillId="2" borderId="3" xfId="0" applyFont="1" applyFill="1" applyBorder="1" applyAlignment="1">
      <alignment vertical="center"/>
    </xf>
    <xf numFmtId="0" fontId="0" fillId="2" borderId="0" xfId="0" applyFont="1" applyFill="1" applyBorder="1"/>
    <xf numFmtId="0" fontId="0" fillId="0" borderId="0" xfId="0" applyAlignment="1">
      <alignment horizontal="right"/>
    </xf>
    <xf numFmtId="14" fontId="0" fillId="0" borderId="0" xfId="0" applyNumberFormat="1" applyAlignment="1">
      <alignment horizontal="left"/>
    </xf>
    <xf numFmtId="0" fontId="0" fillId="2" borderId="0" xfId="0" applyFill="1" applyAlignment="1">
      <alignment horizontal="left"/>
    </xf>
    <xf numFmtId="0" fontId="0" fillId="2" borderId="0" xfId="0" applyNumberFormat="1" applyFill="1"/>
    <xf numFmtId="0" fontId="0" fillId="0" borderId="0" xfId="0" applyAlignment="1">
      <alignment horizontal="left" indent="1"/>
    </xf>
    <xf numFmtId="0" fontId="7" fillId="0" borderId="0" xfId="0" pivotButton="1" applyFont="1"/>
    <xf numFmtId="10" fontId="0" fillId="0" borderId="0" xfId="0" applyNumberFormat="1"/>
    <xf numFmtId="0" fontId="0" fillId="0" borderId="0" xfId="0" applyNumberFormat="1" applyAlignment="1">
      <alignment horizontal="center"/>
    </xf>
    <xf numFmtId="2" fontId="0" fillId="0" borderId="0" xfId="0" applyNumberFormat="1"/>
    <xf numFmtId="14" fontId="0" fillId="2" borderId="0" xfId="0" applyNumberFormat="1" applyFill="1"/>
    <xf numFmtId="0" fontId="0" fillId="4" borderId="0" xfId="0" applyFill="1" applyAlignment="1">
      <alignment horizontal="center"/>
    </xf>
    <xf numFmtId="0" fontId="6" fillId="2" borderId="3" xfId="0" applyFont="1" applyFill="1" applyBorder="1" applyAlignment="1">
      <alignment horizontal="left" vertical="center"/>
    </xf>
    <xf numFmtId="0" fontId="6" fillId="2" borderId="4" xfId="0" applyFont="1" applyFill="1" applyBorder="1" applyAlignment="1">
      <alignment horizontal="left" vertical="center"/>
    </xf>
    <xf numFmtId="0" fontId="6" fillId="2" borderId="5" xfId="0" applyFont="1" applyFill="1" applyBorder="1" applyAlignment="1">
      <alignment horizontal="left" vertical="center"/>
    </xf>
    <xf numFmtId="0" fontId="4" fillId="2" borderId="3" xfId="0" applyFont="1" applyFill="1" applyBorder="1" applyAlignment="1">
      <alignment horizontal="center"/>
    </xf>
    <xf numFmtId="0" fontId="4" fillId="2" borderId="4" xfId="0" applyFont="1" applyFill="1" applyBorder="1" applyAlignment="1">
      <alignment horizontal="center"/>
    </xf>
    <xf numFmtId="0" fontId="4" fillId="2" borderId="5" xfId="0" applyFont="1" applyFill="1" applyBorder="1" applyAlignment="1">
      <alignment horizontal="center"/>
    </xf>
    <xf numFmtId="0" fontId="5" fillId="2" borderId="7" xfId="0" applyFont="1" applyFill="1" applyBorder="1" applyAlignment="1">
      <alignment horizontal="right"/>
    </xf>
    <xf numFmtId="0" fontId="5" fillId="2" borderId="8" xfId="0" applyFont="1" applyFill="1" applyBorder="1" applyAlignment="1">
      <alignment horizontal="right"/>
    </xf>
    <xf numFmtId="0" fontId="5" fillId="2" borderId="10" xfId="0" applyFont="1" applyFill="1" applyBorder="1" applyAlignment="1">
      <alignment horizontal="right"/>
    </xf>
    <xf numFmtId="0" fontId="5" fillId="2" borderId="11" xfId="0" applyFont="1" applyFill="1" applyBorder="1" applyAlignment="1">
      <alignment horizontal="right"/>
    </xf>
    <xf numFmtId="14" fontId="5" fillId="2" borderId="13" xfId="0" applyNumberFormat="1" applyFont="1" applyFill="1" applyBorder="1" applyAlignment="1">
      <alignment horizontal="right"/>
    </xf>
    <xf numFmtId="0" fontId="5" fillId="2" borderId="13" xfId="0" applyFont="1" applyFill="1" applyBorder="1" applyAlignment="1">
      <alignment horizontal="right"/>
    </xf>
    <xf numFmtId="0" fontId="5" fillId="2" borderId="14" xfId="0" applyFont="1" applyFill="1" applyBorder="1" applyAlignment="1">
      <alignment horizontal="right"/>
    </xf>
    <xf numFmtId="14" fontId="5" fillId="2" borderId="16" xfId="0" applyNumberFormat="1" applyFont="1" applyFill="1" applyBorder="1" applyAlignment="1">
      <alignment horizontal="right"/>
    </xf>
    <xf numFmtId="0" fontId="5" fillId="2" borderId="16" xfId="0" applyFont="1" applyFill="1" applyBorder="1" applyAlignment="1">
      <alignment horizontal="right"/>
    </xf>
    <xf numFmtId="0" fontId="5" fillId="2" borderId="17" xfId="0" applyFont="1" applyFill="1" applyBorder="1" applyAlignment="1">
      <alignment horizontal="right"/>
    </xf>
    <xf numFmtId="0" fontId="0" fillId="0" borderId="1" xfId="0" applyBorder="1" applyAlignment="1">
      <alignment horizontal="center"/>
    </xf>
    <xf numFmtId="0" fontId="0" fillId="0" borderId="2" xfId="0" applyBorder="1" applyAlignment="1">
      <alignment horizontal="center"/>
    </xf>
  </cellXfs>
  <cellStyles count="1">
    <cellStyle name="Normal" xfId="0" builtinId="0"/>
  </cellStyles>
  <dxfs count="6">
    <dxf>
      <font>
        <sz val="14"/>
      </font>
    </dxf>
    <dxf>
      <fill>
        <patternFill patternType="solid">
          <bgColor theme="0"/>
        </patternFill>
      </fill>
    </dxf>
    <dxf>
      <fill>
        <patternFill>
          <bgColor theme="0"/>
        </patternFill>
      </fill>
    </dxf>
    <dxf>
      <fill>
        <patternFill>
          <bgColor theme="0"/>
        </patternFill>
      </fill>
    </dxf>
    <dxf>
      <font>
        <sz val="13"/>
      </font>
    </dxf>
    <dxf>
      <fill>
        <patternFill patternType="solid">
          <bgColor theme="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3.xml"/><Relationship Id="rId26" Type="http://schemas.microsoft.com/office/2007/relationships/slicerCache" Target="slicerCaches/slicerCache8.xml"/><Relationship Id="rId39" Type="http://schemas.openxmlformats.org/officeDocument/2006/relationships/sharedStrings" Target="sharedStrings.xml"/><Relationship Id="rId3" Type="http://schemas.openxmlformats.org/officeDocument/2006/relationships/worksheet" Target="worksheets/sheet3.xml"/><Relationship Id="rId21" Type="http://schemas.microsoft.com/office/2007/relationships/slicerCache" Target="slicerCaches/slicerCache3.xml"/><Relationship Id="rId34" Type="http://schemas.microsoft.com/office/2007/relationships/slicerCache" Target="slicerCaches/slicerCache16.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pivotCacheDefinition" Target="pivotCache/pivotCacheDefinition2.xml"/><Relationship Id="rId25" Type="http://schemas.microsoft.com/office/2007/relationships/slicerCache" Target="slicerCaches/slicerCache7.xml"/><Relationship Id="rId33" Type="http://schemas.microsoft.com/office/2007/relationships/slicerCache" Target="slicerCaches/slicerCache15.xml"/><Relationship Id="rId38"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pivotCacheDefinition" Target="pivotCache/pivotCacheDefinition1.xml"/><Relationship Id="rId20" Type="http://schemas.microsoft.com/office/2007/relationships/slicerCache" Target="slicerCaches/slicerCache2.xml"/><Relationship Id="rId29" Type="http://schemas.microsoft.com/office/2007/relationships/slicerCache" Target="slicerCaches/slicerCache11.xml"/><Relationship Id="rId41"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7/relationships/slicerCache" Target="slicerCaches/slicerCache6.xml"/><Relationship Id="rId32" Type="http://schemas.microsoft.com/office/2007/relationships/slicerCache" Target="slicerCaches/slicerCache14.xml"/><Relationship Id="rId37" Type="http://schemas.openxmlformats.org/officeDocument/2006/relationships/theme" Target="theme/theme1.xml"/><Relationship Id="rId40"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microsoft.com/office/2007/relationships/slicerCache" Target="slicerCaches/slicerCache5.xml"/><Relationship Id="rId28" Type="http://schemas.microsoft.com/office/2007/relationships/slicerCache" Target="slicerCaches/slicerCache10.xml"/><Relationship Id="rId36" Type="http://schemas.microsoft.com/office/2007/relationships/slicerCache" Target="slicerCaches/slicerCache18.xml"/><Relationship Id="rId10" Type="http://schemas.openxmlformats.org/officeDocument/2006/relationships/worksheet" Target="worksheets/sheet10.xml"/><Relationship Id="rId19" Type="http://schemas.microsoft.com/office/2007/relationships/slicerCache" Target="slicerCaches/slicerCache1.xml"/><Relationship Id="rId31" Type="http://schemas.microsoft.com/office/2007/relationships/slicerCache" Target="slicerCaches/slicerCache1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7/relationships/slicerCache" Target="slicerCaches/slicerCache4.xml"/><Relationship Id="rId27" Type="http://schemas.microsoft.com/office/2007/relationships/slicerCache" Target="slicerCaches/slicerCache9.xml"/><Relationship Id="rId30" Type="http://schemas.microsoft.com/office/2007/relationships/slicerCache" Target="slicerCaches/slicerCache12.xml"/><Relationship Id="rId35" Type="http://schemas.microsoft.com/office/2007/relationships/slicerCache" Target="slicerCaches/slicerCache17.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7.xml"/></Relationships>
</file>

<file path=xl/charts/_rels/chart6.xml.rels><?xml version="1.0" encoding="UTF-8" standalone="yes"?>
<Relationships xmlns="http://schemas.openxmlformats.org/package/2006/relationships"><Relationship Id="rId1" Type="http://schemas.openxmlformats.org/officeDocument/2006/relationships/chartUserShapes" Target="../drawings/drawing8.xml"/></Relationships>
</file>

<file path=xl/charts/_rels/chart9.xml.rels><?xml version="1.0" encoding="UTF-8" standalone="yes"?>
<Relationships xmlns="http://schemas.openxmlformats.org/package/2006/relationships"><Relationship Id="rId1" Type="http://schemas.openxmlformats.org/officeDocument/2006/relationships/chartUserShapes" Target="../drawings/drawing10.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2"/>
    </mc:Choice>
    <mc:Fallback>
      <c:style val="42"/>
    </mc:Fallback>
  </mc:AlternateContent>
  <c:pivotSource>
    <c:name>[Excelpratique.xlsm]tcd tableau picking!Tableau croisé dynamique1</c:name>
    <c:fmtId val="1"/>
  </c:pivotSource>
  <c:chart>
    <c:title>
      <c:tx>
        <c:rich>
          <a:bodyPr/>
          <a:lstStyle/>
          <a:p>
            <a:pPr>
              <a:defRPr/>
            </a:pPr>
            <a:r>
              <a:rPr lang="en-US"/>
              <a:t>Nombres</a:t>
            </a:r>
            <a:r>
              <a:rPr lang="en-US" baseline="0"/>
              <a:t> de pickings effectués</a:t>
            </a:r>
            <a:endParaRPr lang="en-US"/>
          </a:p>
        </c:rich>
      </c:tx>
      <c:layout/>
      <c:overlay val="0"/>
    </c:title>
    <c:autoTitleDeleted val="0"/>
    <c:pivotFmts>
      <c:pivotFmt>
        <c:idx val="0"/>
      </c:pivotFmt>
      <c:pivotFmt>
        <c:idx val="1"/>
      </c:pivotFmt>
      <c:pivotFmt>
        <c:idx val="2"/>
      </c:pivotFmt>
      <c:pivotFmt>
        <c:idx val="3"/>
      </c:pivotFmt>
      <c:pivotFmt>
        <c:idx val="4"/>
      </c:pivotFmt>
      <c:pivotFmt>
        <c:idx val="5"/>
      </c:pivotFmt>
      <c:pivotFmt>
        <c:idx val="6"/>
      </c:pivotFmt>
      <c:pivotFmt>
        <c:idx val="7"/>
      </c:pivotFmt>
      <c:pivotFmt>
        <c:idx val="8"/>
      </c:pivotFmt>
      <c:pivotFmt>
        <c:idx val="9"/>
      </c:pivotFmt>
      <c:pivotFmt>
        <c:idx val="10"/>
        <c:dLbl>
          <c:idx val="0"/>
          <c:showLegendKey val="0"/>
          <c:showVal val="1"/>
          <c:showCatName val="0"/>
          <c:showSerName val="0"/>
          <c:showPercent val="0"/>
          <c:showBubbleSize val="0"/>
        </c:dLbl>
      </c:pivotFmt>
      <c:pivotFmt>
        <c:idx val="11"/>
        <c:dLbl>
          <c:idx val="0"/>
          <c:showLegendKey val="0"/>
          <c:showVal val="1"/>
          <c:showCatName val="0"/>
          <c:showSerName val="0"/>
          <c:showPercent val="0"/>
          <c:showBubbleSize val="0"/>
        </c:dLbl>
      </c:pivotFmt>
      <c:pivotFmt>
        <c:idx val="12"/>
        <c:dLbl>
          <c:idx val="0"/>
          <c:showLegendKey val="0"/>
          <c:showVal val="1"/>
          <c:showCatName val="0"/>
          <c:showSerName val="0"/>
          <c:showPercent val="0"/>
          <c:showBubbleSize val="0"/>
        </c:dLbl>
      </c:pivotFmt>
      <c:pivotFmt>
        <c:idx val="13"/>
        <c:dLbl>
          <c:idx val="0"/>
          <c:showLegendKey val="0"/>
          <c:showVal val="1"/>
          <c:showCatName val="0"/>
          <c:showSerName val="0"/>
          <c:showPercent val="0"/>
          <c:showBubbleSize val="0"/>
        </c:dLbl>
      </c:pivotFmt>
      <c:pivotFmt>
        <c:idx val="14"/>
        <c:dLbl>
          <c:idx val="0"/>
          <c:showLegendKey val="0"/>
          <c:showVal val="1"/>
          <c:showCatName val="0"/>
          <c:showSerName val="0"/>
          <c:showPercent val="0"/>
          <c:showBubbleSize val="0"/>
        </c:dLbl>
      </c:pivotFmt>
      <c:pivotFmt>
        <c:idx val="15"/>
        <c:dLbl>
          <c:idx val="0"/>
          <c:showLegendKey val="0"/>
          <c:showVal val="1"/>
          <c:showCatName val="0"/>
          <c:showSerName val="0"/>
          <c:showPercent val="0"/>
          <c:showBubbleSize val="0"/>
        </c:dLbl>
      </c:pivotFmt>
      <c:pivotFmt>
        <c:idx val="16"/>
        <c:dLbl>
          <c:idx val="0"/>
          <c:showLegendKey val="0"/>
          <c:showVal val="1"/>
          <c:showCatName val="0"/>
          <c:showSerName val="0"/>
          <c:showPercent val="0"/>
          <c:showBubbleSize val="0"/>
        </c:dLbl>
      </c:pivotFmt>
      <c:pivotFmt>
        <c:idx val="17"/>
        <c:dLbl>
          <c:idx val="0"/>
          <c:showLegendKey val="0"/>
          <c:showVal val="1"/>
          <c:showCatName val="0"/>
          <c:showSerName val="0"/>
          <c:showPercent val="0"/>
          <c:showBubbleSize val="0"/>
        </c:dLbl>
      </c:pivotFmt>
      <c:pivotFmt>
        <c:idx val="18"/>
        <c:dLbl>
          <c:idx val="0"/>
          <c:showLegendKey val="0"/>
          <c:showVal val="1"/>
          <c:showCatName val="0"/>
          <c:showSerName val="0"/>
          <c:showPercent val="0"/>
          <c:showBubbleSize val="0"/>
        </c:dLbl>
      </c:pivotFmt>
      <c:pivotFmt>
        <c:idx val="19"/>
        <c:dLbl>
          <c:idx val="0"/>
          <c:showLegendKey val="0"/>
          <c:showVal val="1"/>
          <c:showCatName val="0"/>
          <c:showSerName val="0"/>
          <c:showPercent val="0"/>
          <c:showBubbleSize val="0"/>
        </c:dLbl>
      </c:pivotFmt>
      <c:pivotFmt>
        <c:idx val="20"/>
        <c:dLbl>
          <c:idx val="0"/>
          <c:showLegendKey val="0"/>
          <c:showVal val="1"/>
          <c:showCatName val="0"/>
          <c:showSerName val="0"/>
          <c:showPercent val="0"/>
          <c:showBubbleSize val="0"/>
        </c:dLbl>
      </c:pivotFmt>
      <c:pivotFmt>
        <c:idx val="21"/>
        <c:dLbl>
          <c:idx val="0"/>
          <c:spPr/>
          <c:txPr>
            <a:bodyPr/>
            <a:lstStyle/>
            <a:p>
              <a:pPr>
                <a:defRPr/>
              </a:pPr>
              <a:endParaRPr lang="fr-FR"/>
            </a:p>
          </c:txPr>
          <c:showLegendKey val="0"/>
          <c:showVal val="1"/>
          <c:showCatName val="0"/>
          <c:showSerName val="0"/>
          <c:showPercent val="0"/>
          <c:showBubbleSize val="0"/>
        </c:dLbl>
      </c:pivotFmt>
      <c:pivotFmt>
        <c:idx val="22"/>
        <c:marker>
          <c:symbol val="none"/>
        </c:marker>
        <c:dLbl>
          <c:idx val="0"/>
          <c:layout/>
          <c:spPr/>
          <c:txPr>
            <a:bodyPr/>
            <a:lstStyle/>
            <a:p>
              <a:pPr>
                <a:defRPr b="1"/>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'tcd tableau picking'!$B$5</c:f>
              <c:strCache>
                <c:ptCount val="1"/>
                <c:pt idx="0">
                  <c:v>Total</c:v>
                </c:pt>
              </c:strCache>
            </c:strRef>
          </c:tx>
          <c:invertIfNegative val="0"/>
          <c:dLbls>
            <c:spPr/>
            <c:txPr>
              <a:bodyPr/>
              <a:lstStyle/>
              <a:p>
                <a:pPr>
                  <a:defRPr b="1"/>
                </a:pPr>
                <a:endParaRPr lang="fr-FR"/>
              </a:p>
            </c:txPr>
            <c:showLegendKey val="0"/>
            <c:showVal val="1"/>
            <c:showCatName val="0"/>
            <c:showSerName val="0"/>
            <c:showPercent val="0"/>
            <c:showBubbleSize val="0"/>
            <c:showLeaderLines val="0"/>
          </c:dLbls>
          <c:cat>
            <c:strRef>
              <c:f>'tcd tableau picking'!$A$6:$A$10</c:f>
              <c:strCache>
                <c:ptCount val="4"/>
                <c:pt idx="0">
                  <c:v>avr</c:v>
                </c:pt>
                <c:pt idx="1">
                  <c:v>août</c:v>
                </c:pt>
                <c:pt idx="2">
                  <c:v>oct</c:v>
                </c:pt>
                <c:pt idx="3">
                  <c:v>nov</c:v>
                </c:pt>
              </c:strCache>
            </c:strRef>
          </c:cat>
          <c:val>
            <c:numRef>
              <c:f>'tcd tableau picking'!$B$6:$B$10</c:f>
              <c:numCache>
                <c:formatCode>General</c:formatCode>
                <c:ptCount val="4"/>
                <c:pt idx="0">
                  <c:v>2</c:v>
                </c:pt>
                <c:pt idx="1">
                  <c:v>15</c:v>
                </c:pt>
                <c:pt idx="2">
                  <c:v>7</c:v>
                </c:pt>
                <c:pt idx="3">
                  <c:v>2</c:v>
                </c:pt>
              </c:numCache>
            </c:numRef>
          </c:val>
        </c:ser>
        <c:dLbls>
          <c:showLegendKey val="0"/>
          <c:showVal val="0"/>
          <c:showCatName val="0"/>
          <c:showSerName val="0"/>
          <c:showPercent val="0"/>
          <c:showBubbleSize val="0"/>
        </c:dLbls>
        <c:gapWidth val="150"/>
        <c:axId val="134650880"/>
        <c:axId val="135475968"/>
      </c:barChart>
      <c:catAx>
        <c:axId val="134650880"/>
        <c:scaling>
          <c:orientation val="minMax"/>
        </c:scaling>
        <c:delete val="0"/>
        <c:axPos val="b"/>
        <c:majorTickMark val="none"/>
        <c:minorTickMark val="none"/>
        <c:tickLblPos val="nextTo"/>
        <c:crossAx val="135475968"/>
        <c:crosses val="autoZero"/>
        <c:auto val="1"/>
        <c:lblAlgn val="ctr"/>
        <c:lblOffset val="100"/>
        <c:noMultiLvlLbl val="0"/>
      </c:catAx>
      <c:valAx>
        <c:axId val="135475968"/>
        <c:scaling>
          <c:orientation val="minMax"/>
        </c:scaling>
        <c:delete val="0"/>
        <c:axPos val="l"/>
        <c:majorGridlines/>
        <c:numFmt formatCode="General" sourceLinked="1"/>
        <c:majorTickMark val="none"/>
        <c:minorTickMark val="none"/>
        <c:tickLblPos val="nextTo"/>
        <c:crossAx val="134650880"/>
        <c:crosses val="autoZero"/>
        <c:crossBetween val="between"/>
      </c:valAx>
      <c:spPr>
        <a:solidFill>
          <a:schemeClr val="accent5">
            <a:lumMod val="40000"/>
            <a:lumOff val="60000"/>
          </a:schemeClr>
        </a:solidFill>
      </c:spPr>
    </c:plotArea>
    <c:plotVisOnly val="1"/>
    <c:dispBlanksAs val="gap"/>
    <c:showDLblsOverMax val="0"/>
  </c:chart>
  <c:spPr>
    <a:solidFill>
      <a:schemeClr val="accent5">
        <a:lumMod val="40000"/>
        <a:lumOff val="60000"/>
      </a:schemeClr>
    </a:solidFill>
  </c:spPr>
  <c:txPr>
    <a:bodyPr/>
    <a:lstStyle/>
    <a:p>
      <a:pPr>
        <a:defRPr>
          <a:solidFill>
            <a:schemeClr val="tx1"/>
          </a:solidFill>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ETAT</a:t>
            </a:r>
            <a:r>
              <a:rPr lang="fr-FR" baseline="0"/>
              <a:t> DES LIEUX DU PICKING</a:t>
            </a:r>
            <a:endParaRPr lang="fr-FR"/>
          </a:p>
        </c:rich>
      </c:tx>
      <c:layout/>
      <c:overlay val="0"/>
    </c:title>
    <c:autoTitleDeleted val="0"/>
    <c:plotArea>
      <c:layout>
        <c:manualLayout>
          <c:layoutTarget val="inner"/>
          <c:xMode val="edge"/>
          <c:yMode val="edge"/>
          <c:x val="0.16520837334357596"/>
          <c:y val="0.13482528197488827"/>
          <c:w val="0.67608757441905132"/>
          <c:h val="0.74917812300489461"/>
        </c:manualLayout>
      </c:layout>
      <c:doughnutChart>
        <c:varyColors val="1"/>
        <c:ser>
          <c:idx val="0"/>
          <c:order val="0"/>
          <c:dPt>
            <c:idx val="0"/>
            <c:bubble3D val="0"/>
            <c:spPr>
              <a:solidFill>
                <a:srgbClr val="00B050"/>
              </a:solidFill>
            </c:spPr>
          </c:dPt>
          <c:dPt>
            <c:idx val="1"/>
            <c:bubble3D val="0"/>
            <c:spPr>
              <a:solidFill>
                <a:schemeClr val="accent6">
                  <a:lumMod val="75000"/>
                </a:schemeClr>
              </a:solidFill>
            </c:spPr>
          </c:dPt>
          <c:dPt>
            <c:idx val="2"/>
            <c:bubble3D val="0"/>
            <c:spPr>
              <a:solidFill>
                <a:schemeClr val="bg1"/>
              </a:solidFill>
              <a:ln>
                <a:noFill/>
              </a:ln>
            </c:spPr>
          </c:dPt>
          <c:dLbls>
            <c:dLbl>
              <c:idx val="2"/>
              <c:delete val="1"/>
            </c:dLbl>
            <c:showLegendKey val="0"/>
            <c:showVal val="1"/>
            <c:showCatName val="0"/>
            <c:showSerName val="0"/>
            <c:showPercent val="0"/>
            <c:showBubbleSize val="0"/>
            <c:showLeaderLines val="1"/>
          </c:dLbls>
          <c:val>
            <c:numRef>
              <c:f>'tcd tableau picking'!$E$7:$E$9</c:f>
              <c:numCache>
                <c:formatCode>General</c:formatCode>
                <c:ptCount val="3"/>
                <c:pt idx="0">
                  <c:v>16</c:v>
                </c:pt>
                <c:pt idx="1">
                  <c:v>10</c:v>
                </c:pt>
                <c:pt idx="2">
                  <c:v>26</c:v>
                </c:pt>
              </c:numCache>
            </c:numRef>
          </c:val>
        </c:ser>
        <c:dLbls>
          <c:showLegendKey val="0"/>
          <c:showVal val="1"/>
          <c:showCatName val="0"/>
          <c:showSerName val="0"/>
          <c:showPercent val="0"/>
          <c:showBubbleSize val="0"/>
          <c:showLeaderLines val="1"/>
        </c:dLbls>
        <c:firstSliceAng val="270"/>
        <c:holeSize val="50"/>
      </c:doughnutChart>
      <c:spPr>
        <a:noFill/>
      </c:spPr>
    </c:plotArea>
    <c:plotVisOnly val="1"/>
    <c:dispBlanksAs val="gap"/>
    <c:showDLblsOverMax val="0"/>
  </c:chart>
  <c:spPr>
    <a:solidFill>
      <a:schemeClr val="bg1"/>
    </a:solidFill>
    <a:ln>
      <a:solidFill>
        <a:schemeClr val="accent6">
          <a:lumMod val="75000"/>
        </a:schemeClr>
      </a:solidFill>
    </a:ln>
  </c:spPr>
  <c:printSettings>
    <c:headerFooter/>
    <c:pageMargins b="0.75" l="0.7" r="0.7" t="0.75" header="0.3" footer="0.3"/>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3.7037037037037035E-2"/>
          <c:y val="2.606225278178256E-2"/>
          <c:w val="0.79201728571807317"/>
          <c:h val="0.7313310629559735"/>
        </c:manualLayout>
      </c:layout>
      <c:barChart>
        <c:barDir val="col"/>
        <c:grouping val="clustered"/>
        <c:varyColors val="0"/>
        <c:ser>
          <c:idx val="0"/>
          <c:order val="0"/>
          <c:spPr>
            <a:gradFill>
              <a:gsLst>
                <a:gs pos="0">
                  <a:schemeClr val="accent2">
                    <a:lumMod val="57000"/>
                    <a:lumOff val="43000"/>
                  </a:schemeClr>
                </a:gs>
                <a:gs pos="26000">
                  <a:schemeClr val="accent2">
                    <a:lumMod val="40000"/>
                    <a:lumOff val="60000"/>
                  </a:schemeClr>
                </a:gs>
                <a:gs pos="49000">
                  <a:schemeClr val="accent2">
                    <a:lumMod val="60000"/>
                    <a:lumOff val="40000"/>
                  </a:schemeClr>
                </a:gs>
                <a:gs pos="100000">
                  <a:schemeClr val="accent2">
                    <a:lumMod val="60000"/>
                  </a:schemeClr>
                </a:gs>
              </a:gsLst>
              <a:lin ang="5400000" scaled="0"/>
            </a:gradFill>
          </c:spPr>
          <c:invertIfNegative val="0"/>
          <c:dLbls>
            <c:txPr>
              <a:bodyPr/>
              <a:lstStyle/>
              <a:p>
                <a:pPr>
                  <a:defRPr sz="800"/>
                </a:pPr>
                <a:endParaRPr lang="fr-FR"/>
              </a:p>
            </c:txPr>
            <c:dLblPos val="ctr"/>
            <c:showLegendKey val="0"/>
            <c:showVal val="1"/>
            <c:showCatName val="0"/>
            <c:showSerName val="0"/>
            <c:showPercent val="0"/>
            <c:showBubbleSize val="0"/>
            <c:showLeaderLines val="0"/>
          </c:dLbls>
          <c:cat>
            <c:numRef>
              <c:f>bdd_conforpick!$B$28</c:f>
              <c:numCache>
                <c:formatCode>0.00%</c:formatCode>
                <c:ptCount val="1"/>
                <c:pt idx="0">
                  <c:v>0.85576923076923084</c:v>
                </c:pt>
              </c:numCache>
            </c:numRef>
          </c:cat>
          <c:val>
            <c:numRef>
              <c:f>bdd_conforpick!$B$28</c:f>
              <c:numCache>
                <c:formatCode>0.00%</c:formatCode>
                <c:ptCount val="1"/>
                <c:pt idx="0">
                  <c:v>0.85576923076923084</c:v>
                </c:pt>
              </c:numCache>
            </c:numRef>
          </c:val>
        </c:ser>
        <c:dLbls>
          <c:dLblPos val="ctr"/>
          <c:showLegendKey val="0"/>
          <c:showVal val="1"/>
          <c:showCatName val="0"/>
          <c:showSerName val="0"/>
          <c:showPercent val="0"/>
          <c:showBubbleSize val="0"/>
        </c:dLbls>
        <c:gapWidth val="228"/>
        <c:overlap val="-100"/>
        <c:axId val="135849088"/>
        <c:axId val="135852416"/>
      </c:barChart>
      <c:catAx>
        <c:axId val="135849088"/>
        <c:scaling>
          <c:orientation val="maxMin"/>
        </c:scaling>
        <c:delete val="1"/>
        <c:axPos val="b"/>
        <c:title>
          <c:tx>
            <c:rich>
              <a:bodyPr/>
              <a:lstStyle/>
              <a:p>
                <a:pPr>
                  <a:defRPr/>
                </a:pPr>
                <a:r>
                  <a:rPr lang="fr-FR" sz="1600"/>
                  <a:t>CONFORMITE</a:t>
                </a:r>
              </a:p>
            </c:rich>
          </c:tx>
          <c:layout>
            <c:manualLayout>
              <c:xMode val="edge"/>
              <c:yMode val="edge"/>
              <c:x val="0.12325086583112023"/>
              <c:y val="0.89000122918519486"/>
            </c:manualLayout>
          </c:layout>
          <c:overlay val="0"/>
        </c:title>
        <c:numFmt formatCode="0.00%" sourceLinked="1"/>
        <c:majorTickMark val="out"/>
        <c:minorTickMark val="none"/>
        <c:tickLblPos val="nextTo"/>
        <c:crossAx val="135852416"/>
        <c:crosses val="autoZero"/>
        <c:auto val="1"/>
        <c:lblAlgn val="ctr"/>
        <c:lblOffset val="100"/>
        <c:noMultiLvlLbl val="0"/>
      </c:catAx>
      <c:valAx>
        <c:axId val="135852416"/>
        <c:scaling>
          <c:orientation val="minMax"/>
          <c:max val="1"/>
          <c:min val="0"/>
        </c:scaling>
        <c:delete val="0"/>
        <c:axPos val="r"/>
        <c:majorGridlines/>
        <c:numFmt formatCode="0.00%" sourceLinked="1"/>
        <c:majorTickMark val="out"/>
        <c:minorTickMark val="none"/>
        <c:tickLblPos val="nextTo"/>
        <c:crossAx val="135849088"/>
        <c:crosses val="autoZero"/>
        <c:crossBetween val="between"/>
      </c:valAx>
    </c:plotArea>
    <c:plotVisOnly val="1"/>
    <c:dispBlanksAs val="gap"/>
    <c:showDLblsOverMax val="0"/>
  </c:chart>
  <c:spPr>
    <a:ln>
      <a:solidFill>
        <a:srgbClr val="00B050"/>
      </a:solidFill>
    </a:ln>
  </c:spPr>
  <c:printSettings>
    <c:headerFooter/>
    <c:pageMargins b="0.75" l="0.7" r="0.7" t="0.75" header="0.3" footer="0.3"/>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[Excelpratique.xlsm]Etat des lieux Picking!Tableau croisé dynamique1</c:name>
    <c:fmtId val="1"/>
  </c:pivotSource>
  <c:chart>
    <c:autoTitleDeleted val="1"/>
    <c:pivotFmts>
      <c:pivotFmt>
        <c:idx val="0"/>
        <c:marker>
          <c:symbol val="none"/>
        </c:marker>
        <c:dLbl>
          <c:idx val="0"/>
          <c:layout/>
          <c:spPr/>
          <c:txPr>
            <a:bodyPr/>
            <a:lstStyle/>
            <a:p>
              <a:pPr>
                <a:defRPr/>
              </a:pPr>
              <a:endParaRPr lang="fr-FR"/>
            </a:p>
          </c:txPr>
          <c:showLegendKey val="0"/>
          <c:showVal val="1"/>
          <c:showCatName val="0"/>
          <c:showSerName val="0"/>
          <c:showPercent val="0"/>
          <c:showBubbleSize val="0"/>
        </c:dLbl>
      </c:pivotFmt>
      <c:pivotFmt>
        <c:idx val="1"/>
      </c:pivotFmt>
    </c:pivotFmts>
    <c:plotArea>
      <c:layout>
        <c:manualLayout>
          <c:layoutTarget val="inner"/>
          <c:xMode val="edge"/>
          <c:yMode val="edge"/>
          <c:x val="7.5730164944834824E-2"/>
          <c:y val="0.12222430462547204"/>
          <c:w val="0.41481900455168064"/>
          <c:h val="0.73842778179852597"/>
        </c:manualLayout>
      </c:layout>
      <c:doughnutChart>
        <c:varyColors val="1"/>
        <c:ser>
          <c:idx val="0"/>
          <c:order val="0"/>
          <c:tx>
            <c:strRef>
              <c:f>'Etat des lieux Picking'!$B$10:$B$11</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multiLvlStrRef>
              <c:f>'Etat des lieux Picking'!$A$12:$A$31</c:f>
              <c:multiLvlStrCache>
                <c:ptCount val="12"/>
                <c:lvl>
                  <c:pt idx="0">
                    <c:v>Autre</c:v>
                  </c:pt>
                  <c:pt idx="1">
                    <c:v>Mobilier</c:v>
                  </c:pt>
                  <c:pt idx="2">
                    <c:v>Déscription dommages</c:v>
                  </c:pt>
                  <c:pt idx="3">
                    <c:v>Prise en charge</c:v>
                  </c:pt>
                  <c:pt idx="4">
                    <c:v>Degré d'urgence</c:v>
                  </c:pt>
                  <c:pt idx="5">
                    <c:v>Degrès d'urgence</c:v>
                  </c:pt>
                  <c:pt idx="6">
                    <c:v>Franchise</c:v>
                  </c:pt>
                  <c:pt idx="7">
                    <c:v>Incohérences dans le devis</c:v>
                  </c:pt>
                  <c:pt idx="8">
                    <c:v>Gestion adéquate</c:v>
                  </c:pt>
                  <c:pt idx="9">
                    <c:v>Absence transmission information</c:v>
                  </c:pt>
                  <c:pt idx="10">
                    <c:v>Traitement complet Navision et Fusion</c:v>
                  </c:pt>
                  <c:pt idx="11">
                    <c:v>Produit erroné</c:v>
                  </c:pt>
                </c:lvl>
                <c:lvl>
                  <c:pt idx="0">
                    <c:v>Chiffrage</c:v>
                  </c:pt>
                  <c:pt idx="2">
                    <c:v>Commentaire (Rapport/Contexte)</c:v>
                  </c:pt>
                  <c:pt idx="4">
                    <c:v>Complétude dossier</c:v>
                  </c:pt>
                  <c:pt idx="8">
                    <c:v>Gestion adéquate</c:v>
                  </c:pt>
                  <c:pt idx="9">
                    <c:v>Niveau d'information</c:v>
                  </c:pt>
                  <c:pt idx="10">
                    <c:v>Orientation du dossier</c:v>
                  </c:pt>
                  <c:pt idx="11">
                    <c:v>Procedure</c:v>
                  </c:pt>
                </c:lvl>
              </c:multiLvlStrCache>
            </c:multiLvlStrRef>
          </c:cat>
          <c:val>
            <c:numRef>
              <c:f>'Etat des lieux Picking'!$B$12:$B$31</c:f>
              <c:numCache>
                <c:formatCode>General</c:formatCode>
                <c:ptCount val="12"/>
                <c:pt idx="0">
                  <c:v>2</c:v>
                </c:pt>
                <c:pt idx="1">
                  <c:v>1</c:v>
                </c:pt>
                <c:pt idx="2">
                  <c:v>1</c:v>
                </c:pt>
                <c:pt idx="3">
                  <c:v>1</c:v>
                </c:pt>
                <c:pt idx="4">
                  <c:v>1</c:v>
                </c:pt>
                <c:pt idx="5">
                  <c:v>1</c:v>
                </c:pt>
                <c:pt idx="6">
                  <c:v>2</c:v>
                </c:pt>
                <c:pt idx="7">
                  <c:v>1</c:v>
                </c:pt>
                <c:pt idx="8">
                  <c:v>16</c:v>
                </c:pt>
                <c:pt idx="9">
                  <c:v>1</c:v>
                </c:pt>
                <c:pt idx="10">
                  <c:v>1</c:v>
                </c:pt>
                <c:pt idx="11">
                  <c:v>1</c:v>
                </c:pt>
              </c:numCache>
            </c:numRef>
          </c:val>
        </c:ser>
        <c:dLbls>
          <c:showLegendKey val="0"/>
          <c:showVal val="1"/>
          <c:showCatName val="0"/>
          <c:showSerName val="0"/>
          <c:showPercent val="0"/>
          <c:showBubbleSize val="0"/>
          <c:showLeaderLines val="1"/>
        </c:dLbls>
        <c:firstSliceAng val="0"/>
        <c:holeSize val="50"/>
      </c:doughnutChart>
    </c:plotArea>
    <c:legend>
      <c:legendPos val="r"/>
      <c:layout>
        <c:manualLayout>
          <c:xMode val="edge"/>
          <c:yMode val="edge"/>
          <c:x val="0.602496529715702"/>
          <c:y val="4.6976979418570999E-2"/>
          <c:w val="0.32788733849239482"/>
          <c:h val="0.92478767041126808"/>
        </c:manualLayout>
      </c:layout>
      <c:overlay val="0"/>
    </c:legend>
    <c:plotVisOnly val="1"/>
    <c:dispBlanksAs val="gap"/>
    <c:showDLblsOverMax val="0"/>
  </c:chart>
  <c:spPr>
    <a:ln>
      <a:solidFill>
        <a:schemeClr val="accent1"/>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ETAT</a:t>
            </a:r>
            <a:r>
              <a:rPr lang="fr-FR" baseline="0"/>
              <a:t> DES LIEUX DU PICKING</a:t>
            </a:r>
            <a:endParaRPr lang="fr-FR"/>
          </a:p>
        </c:rich>
      </c:tx>
      <c:layout/>
      <c:overlay val="0"/>
    </c:title>
    <c:autoTitleDeleted val="0"/>
    <c:plotArea>
      <c:layout>
        <c:manualLayout>
          <c:layoutTarget val="inner"/>
          <c:xMode val="edge"/>
          <c:yMode val="edge"/>
          <c:x val="0.16520837334357596"/>
          <c:y val="0.13482528197488827"/>
          <c:w val="0.67608757441905132"/>
          <c:h val="0.74917812300489461"/>
        </c:manualLayout>
      </c:layout>
      <c:doughnutChart>
        <c:varyColors val="1"/>
        <c:ser>
          <c:idx val="0"/>
          <c:order val="0"/>
          <c:dPt>
            <c:idx val="0"/>
            <c:bubble3D val="0"/>
            <c:spPr>
              <a:solidFill>
                <a:srgbClr val="00B050"/>
              </a:solidFill>
            </c:spPr>
          </c:dPt>
          <c:dPt>
            <c:idx val="1"/>
            <c:bubble3D val="0"/>
            <c:spPr>
              <a:solidFill>
                <a:srgbClr val="00B0F0"/>
              </a:solidFill>
            </c:spPr>
          </c:dPt>
          <c:dPt>
            <c:idx val="2"/>
            <c:bubble3D val="0"/>
            <c:spPr>
              <a:solidFill>
                <a:schemeClr val="bg1"/>
              </a:solidFill>
              <a:ln>
                <a:noFill/>
              </a:ln>
            </c:spPr>
          </c:dPt>
          <c:dLbls>
            <c:dLbl>
              <c:idx val="2"/>
              <c:delete val="1"/>
            </c:dLbl>
            <c:showLegendKey val="0"/>
            <c:showVal val="1"/>
            <c:showCatName val="0"/>
            <c:showSerName val="0"/>
            <c:showPercent val="0"/>
            <c:showBubbleSize val="0"/>
            <c:showLeaderLines val="1"/>
          </c:dLbls>
          <c:val>
            <c:numRef>
              <c:f>'tcd tableau picking'!$E$7:$E$9</c:f>
              <c:numCache>
                <c:formatCode>General</c:formatCode>
                <c:ptCount val="3"/>
                <c:pt idx="0">
                  <c:v>16</c:v>
                </c:pt>
                <c:pt idx="1">
                  <c:v>10</c:v>
                </c:pt>
                <c:pt idx="2">
                  <c:v>26</c:v>
                </c:pt>
              </c:numCache>
            </c:numRef>
          </c:val>
        </c:ser>
        <c:dLbls>
          <c:showLegendKey val="0"/>
          <c:showVal val="1"/>
          <c:showCatName val="0"/>
          <c:showSerName val="0"/>
          <c:showPercent val="0"/>
          <c:showBubbleSize val="0"/>
          <c:showLeaderLines val="1"/>
        </c:dLbls>
        <c:firstSliceAng val="270"/>
        <c:holeSize val="50"/>
      </c:doughnutChart>
      <c:spPr>
        <a:noFill/>
      </c:spPr>
    </c:plotArea>
    <c:plotVisOnly val="1"/>
    <c:dispBlanksAs val="gap"/>
    <c:showDLblsOverMax val="0"/>
  </c:chart>
  <c:spPr>
    <a:solidFill>
      <a:schemeClr val="bg1"/>
    </a:solidFill>
    <a:ln>
      <a:solidFill>
        <a:schemeClr val="accent6">
          <a:lumMod val="75000"/>
        </a:schemeClr>
      </a:solidFill>
    </a:ln>
  </c:spPr>
  <c:printSettings>
    <c:headerFooter/>
    <c:pageMargins b="0.75" l="0.7" r="0.7" t="0.75" header="0.3" footer="0.3"/>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3.7037037037037035E-2"/>
          <c:y val="2.606225278178256E-2"/>
          <c:w val="0.79201728571807317"/>
          <c:h val="0.7313310629559735"/>
        </c:manualLayout>
      </c:layout>
      <c:barChart>
        <c:barDir val="col"/>
        <c:grouping val="clustered"/>
        <c:varyColors val="0"/>
        <c:ser>
          <c:idx val="0"/>
          <c:order val="0"/>
          <c:spPr>
            <a:gradFill>
              <a:gsLst>
                <a:gs pos="0">
                  <a:schemeClr val="accent2">
                    <a:lumMod val="57000"/>
                    <a:lumOff val="43000"/>
                  </a:schemeClr>
                </a:gs>
                <a:gs pos="26000">
                  <a:schemeClr val="accent2">
                    <a:lumMod val="40000"/>
                    <a:lumOff val="60000"/>
                  </a:schemeClr>
                </a:gs>
                <a:gs pos="49000">
                  <a:schemeClr val="accent2">
                    <a:lumMod val="60000"/>
                    <a:lumOff val="40000"/>
                  </a:schemeClr>
                </a:gs>
                <a:gs pos="100000">
                  <a:schemeClr val="accent2">
                    <a:lumMod val="60000"/>
                  </a:schemeClr>
                </a:gs>
              </a:gsLst>
              <a:lin ang="5400000" scaled="0"/>
            </a:gradFill>
          </c:spPr>
          <c:invertIfNegative val="0"/>
          <c:dLbls>
            <c:txPr>
              <a:bodyPr/>
              <a:lstStyle/>
              <a:p>
                <a:pPr>
                  <a:defRPr sz="800"/>
                </a:pPr>
                <a:endParaRPr lang="fr-FR"/>
              </a:p>
            </c:txPr>
            <c:dLblPos val="ctr"/>
            <c:showLegendKey val="0"/>
            <c:showVal val="1"/>
            <c:showCatName val="0"/>
            <c:showSerName val="0"/>
            <c:showPercent val="0"/>
            <c:showBubbleSize val="0"/>
            <c:showLeaderLines val="0"/>
          </c:dLbls>
          <c:cat>
            <c:numRef>
              <c:f>bdd_conforpick!$B$28</c:f>
              <c:numCache>
                <c:formatCode>0.00%</c:formatCode>
                <c:ptCount val="1"/>
                <c:pt idx="0">
                  <c:v>0.85576923076923084</c:v>
                </c:pt>
              </c:numCache>
            </c:numRef>
          </c:cat>
          <c:val>
            <c:numRef>
              <c:f>bdd_conforpick!$B$28</c:f>
              <c:numCache>
                <c:formatCode>0.00%</c:formatCode>
                <c:ptCount val="1"/>
                <c:pt idx="0">
                  <c:v>0.85576923076923084</c:v>
                </c:pt>
              </c:numCache>
            </c:numRef>
          </c:val>
        </c:ser>
        <c:dLbls>
          <c:dLblPos val="ctr"/>
          <c:showLegendKey val="0"/>
          <c:showVal val="1"/>
          <c:showCatName val="0"/>
          <c:showSerName val="0"/>
          <c:showPercent val="0"/>
          <c:showBubbleSize val="0"/>
        </c:dLbls>
        <c:gapWidth val="228"/>
        <c:overlap val="-100"/>
        <c:axId val="134599808"/>
        <c:axId val="134607232"/>
      </c:barChart>
      <c:catAx>
        <c:axId val="134599808"/>
        <c:scaling>
          <c:orientation val="maxMin"/>
        </c:scaling>
        <c:delete val="1"/>
        <c:axPos val="b"/>
        <c:title>
          <c:tx>
            <c:rich>
              <a:bodyPr/>
              <a:lstStyle/>
              <a:p>
                <a:pPr>
                  <a:defRPr/>
                </a:pPr>
                <a:r>
                  <a:rPr lang="fr-FR" sz="1600"/>
                  <a:t>CONFORMITE</a:t>
                </a:r>
              </a:p>
            </c:rich>
          </c:tx>
          <c:layout>
            <c:manualLayout>
              <c:xMode val="edge"/>
              <c:yMode val="edge"/>
              <c:x val="0.12325086583112023"/>
              <c:y val="0.89000122918519486"/>
            </c:manualLayout>
          </c:layout>
          <c:overlay val="0"/>
        </c:title>
        <c:numFmt formatCode="0.00%" sourceLinked="1"/>
        <c:majorTickMark val="out"/>
        <c:minorTickMark val="none"/>
        <c:tickLblPos val="nextTo"/>
        <c:crossAx val="134607232"/>
        <c:crosses val="autoZero"/>
        <c:auto val="1"/>
        <c:lblAlgn val="ctr"/>
        <c:lblOffset val="100"/>
        <c:noMultiLvlLbl val="0"/>
      </c:catAx>
      <c:valAx>
        <c:axId val="134607232"/>
        <c:scaling>
          <c:orientation val="minMax"/>
          <c:max val="1"/>
          <c:min val="0"/>
        </c:scaling>
        <c:delete val="0"/>
        <c:axPos val="r"/>
        <c:majorGridlines/>
        <c:numFmt formatCode="0.00%" sourceLinked="1"/>
        <c:majorTickMark val="out"/>
        <c:minorTickMark val="none"/>
        <c:tickLblPos val="nextTo"/>
        <c:crossAx val="134599808"/>
        <c:crosses val="autoZero"/>
        <c:crossBetween val="between"/>
      </c:valAx>
    </c:plotArea>
    <c:plotVisOnly val="1"/>
    <c:dispBlanksAs val="gap"/>
    <c:showDLblsOverMax val="0"/>
  </c:chart>
  <c:spPr>
    <a:ln>
      <a:solidFill>
        <a:srgbClr val="00B050"/>
      </a:solidFill>
    </a:ln>
  </c:spPr>
  <c:printSettings>
    <c:headerFooter/>
    <c:pageMargins b="0.75" l="0.7" r="0.7" t="0.75" header="0.3" footer="0.3"/>
    <c:pageSetup/>
  </c:printSettings>
  <c:userShapes r:id="rId1"/>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[Excelpratique.xlsm]Etat des lieux Picking!Tableau croisé dynamique1</c:name>
    <c:fmtId val="3"/>
  </c:pivotSource>
  <c:chart>
    <c:autoTitleDeleted val="1"/>
    <c:pivotFmts>
      <c:pivotFmt>
        <c:idx val="0"/>
        <c:dLbl>
          <c:idx val="0"/>
          <c:spPr/>
          <c:txPr>
            <a:bodyPr/>
            <a:lstStyle/>
            <a:p>
              <a:pPr>
                <a:defRPr/>
              </a:pPr>
              <a:endParaRPr lang="fr-FR"/>
            </a:p>
          </c:txPr>
          <c:showLegendKey val="0"/>
          <c:showVal val="1"/>
          <c:showCatName val="0"/>
          <c:showSerName val="0"/>
          <c:showPercent val="0"/>
          <c:showBubbleSize val="0"/>
        </c:dLbl>
      </c:pivotFmt>
      <c:pivotFmt>
        <c:idx val="1"/>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
        <c:idx val="3"/>
        <c:marker>
          <c:symbol val="none"/>
        </c:marker>
        <c:dLbl>
          <c:idx val="0"/>
          <c:layout/>
          <c:spPr/>
          <c:txPr>
            <a:bodyPr/>
            <a:lstStyle/>
            <a:p>
              <a:pPr>
                <a:defRPr/>
              </a:pPr>
              <a:endParaRPr lang="fr-FR"/>
            </a:p>
          </c:txPr>
          <c:showLegendKey val="0"/>
          <c:showVal val="1"/>
          <c:showCatName val="0"/>
          <c:showSerName val="0"/>
          <c:showPercent val="0"/>
          <c:showBubbleSize val="0"/>
        </c:dLbl>
      </c:pivotFmt>
    </c:pivotFmts>
    <c:plotArea>
      <c:layout>
        <c:manualLayout>
          <c:layoutTarget val="inner"/>
          <c:xMode val="edge"/>
          <c:yMode val="edge"/>
          <c:x val="0.16147521752706959"/>
          <c:y val="0.15990524769309497"/>
          <c:w val="0.6994262855406741"/>
          <c:h val="0.68403010944386677"/>
        </c:manualLayout>
      </c:layout>
      <c:doughnutChart>
        <c:varyColors val="1"/>
        <c:ser>
          <c:idx val="0"/>
          <c:order val="0"/>
          <c:tx>
            <c:strRef>
              <c:f>'Etat des lieux Picking'!$B$10:$B$11</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multiLvlStrRef>
              <c:f>'Etat des lieux Picking'!$A$12:$A$31</c:f>
              <c:multiLvlStrCache>
                <c:ptCount val="12"/>
                <c:lvl>
                  <c:pt idx="0">
                    <c:v>Autre</c:v>
                  </c:pt>
                  <c:pt idx="1">
                    <c:v>Mobilier</c:v>
                  </c:pt>
                  <c:pt idx="2">
                    <c:v>Déscription dommages</c:v>
                  </c:pt>
                  <c:pt idx="3">
                    <c:v>Prise en charge</c:v>
                  </c:pt>
                  <c:pt idx="4">
                    <c:v>Degré d'urgence</c:v>
                  </c:pt>
                  <c:pt idx="5">
                    <c:v>Degrès d'urgence</c:v>
                  </c:pt>
                  <c:pt idx="6">
                    <c:v>Franchise</c:v>
                  </c:pt>
                  <c:pt idx="7">
                    <c:v>Incohérences dans le devis</c:v>
                  </c:pt>
                  <c:pt idx="8">
                    <c:v>Gestion adéquate</c:v>
                  </c:pt>
                  <c:pt idx="9">
                    <c:v>Absence transmission information</c:v>
                  </c:pt>
                  <c:pt idx="10">
                    <c:v>Traitement complet Navision et Fusion</c:v>
                  </c:pt>
                  <c:pt idx="11">
                    <c:v>Produit erroné</c:v>
                  </c:pt>
                </c:lvl>
                <c:lvl>
                  <c:pt idx="0">
                    <c:v>Chiffrage</c:v>
                  </c:pt>
                  <c:pt idx="2">
                    <c:v>Commentaire (Rapport/Contexte)</c:v>
                  </c:pt>
                  <c:pt idx="4">
                    <c:v>Complétude dossier</c:v>
                  </c:pt>
                  <c:pt idx="8">
                    <c:v>Gestion adéquate</c:v>
                  </c:pt>
                  <c:pt idx="9">
                    <c:v>Niveau d'information</c:v>
                  </c:pt>
                  <c:pt idx="10">
                    <c:v>Orientation du dossier</c:v>
                  </c:pt>
                  <c:pt idx="11">
                    <c:v>Procedure</c:v>
                  </c:pt>
                </c:lvl>
              </c:multiLvlStrCache>
            </c:multiLvlStrRef>
          </c:cat>
          <c:val>
            <c:numRef>
              <c:f>'Etat des lieux Picking'!$B$12:$B$31</c:f>
              <c:numCache>
                <c:formatCode>General</c:formatCode>
                <c:ptCount val="12"/>
                <c:pt idx="0">
                  <c:v>2</c:v>
                </c:pt>
                <c:pt idx="1">
                  <c:v>1</c:v>
                </c:pt>
                <c:pt idx="2">
                  <c:v>1</c:v>
                </c:pt>
                <c:pt idx="3">
                  <c:v>1</c:v>
                </c:pt>
                <c:pt idx="4">
                  <c:v>1</c:v>
                </c:pt>
                <c:pt idx="5">
                  <c:v>1</c:v>
                </c:pt>
                <c:pt idx="6">
                  <c:v>2</c:v>
                </c:pt>
                <c:pt idx="7">
                  <c:v>1</c:v>
                </c:pt>
                <c:pt idx="8">
                  <c:v>16</c:v>
                </c:pt>
                <c:pt idx="9">
                  <c:v>1</c:v>
                </c:pt>
                <c:pt idx="10">
                  <c:v>1</c:v>
                </c:pt>
                <c:pt idx="11">
                  <c:v>1</c:v>
                </c:pt>
              </c:numCache>
            </c:numRef>
          </c:val>
        </c:ser>
        <c:dLbls>
          <c:showLegendKey val="0"/>
          <c:showVal val="1"/>
          <c:showCatName val="0"/>
          <c:showSerName val="0"/>
          <c:showPercent val="0"/>
          <c:showBubbleSize val="0"/>
          <c:showLeaderLines val="1"/>
        </c:dLbls>
        <c:firstSliceAng val="0"/>
        <c:holeSize val="50"/>
      </c:doughnutChart>
    </c:plotArea>
    <c:plotVisOnly val="1"/>
    <c:dispBlanksAs val="gap"/>
    <c:showDLblsOverMax val="0"/>
  </c:chart>
  <c:spPr>
    <a:ln>
      <a:solidFill>
        <a:schemeClr val="accent1"/>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4"/>
    </mc:Choice>
    <mc:Fallback>
      <c:style val="44"/>
    </mc:Fallback>
  </mc:AlternateContent>
  <c:pivotSource>
    <c:name>[Excelpratique.xlsm]tcd tableau dbles écoutes!Tableau croisé dynamique1</c:name>
    <c:fmtId val="1"/>
  </c:pivotSource>
  <c:chart>
    <c:title>
      <c:layout/>
      <c:overlay val="0"/>
    </c:title>
    <c:autoTitleDeleted val="0"/>
    <c:pivotFmts>
      <c:pivotFmt>
        <c:idx val="0"/>
      </c:pivotFmt>
      <c:pivotFmt>
        <c:idx val="1"/>
        <c:marker>
          <c:symbol val="none"/>
        </c:marker>
        <c:dLbl>
          <c:idx val="0"/>
          <c:layout/>
          <c:spPr/>
          <c:txPr>
            <a:bodyPr/>
            <a:lstStyle/>
            <a:p>
              <a:pPr>
                <a:defRPr/>
              </a:pPr>
              <a:endParaRPr lang="fr-FR"/>
            </a:p>
          </c:txPr>
          <c:dLblPos val="ctr"/>
          <c:showLegendKey val="0"/>
          <c:showVal val="1"/>
          <c:showCatName val="0"/>
          <c:showSerName val="0"/>
          <c:showPercent val="0"/>
          <c:showBubbleSize val="0"/>
        </c:dLbl>
      </c:pivotFmt>
    </c:pivotFmts>
    <c:plotArea>
      <c:layout/>
      <c:barChart>
        <c:barDir val="col"/>
        <c:grouping val="clustered"/>
        <c:varyColors val="0"/>
        <c:ser>
          <c:idx val="0"/>
          <c:order val="0"/>
          <c:tx>
            <c:strRef>
              <c:f>'tcd tableau dbles écoutes'!$B$6</c:f>
              <c:strCache>
                <c:ptCount val="1"/>
                <c:pt idx="0">
                  <c:v>Total</c:v>
                </c:pt>
              </c:strCache>
            </c:strRef>
          </c:tx>
          <c:invertIfNegative val="0"/>
          <c:dLbls>
            <c:spPr/>
            <c:txPr>
              <a:bodyPr/>
              <a:lstStyle/>
              <a:p>
                <a:pPr>
                  <a:defRPr/>
                </a:pPr>
                <a:endParaRPr lang="fr-FR"/>
              </a:p>
            </c:txPr>
            <c:dLblPos val="ctr"/>
            <c:showLegendKey val="0"/>
            <c:showVal val="1"/>
            <c:showCatName val="0"/>
            <c:showSerName val="0"/>
            <c:showPercent val="0"/>
            <c:showBubbleSize val="0"/>
            <c:showLeaderLines val="0"/>
          </c:dLbls>
          <c:cat>
            <c:strRef>
              <c:f>'tcd tableau dbles écoutes'!$A$7:$A$8</c:f>
              <c:strCache>
                <c:ptCount val="1"/>
                <c:pt idx="0">
                  <c:v>nov</c:v>
                </c:pt>
              </c:strCache>
            </c:strRef>
          </c:cat>
          <c:val>
            <c:numRef>
              <c:f>'tcd tableau dbles écoutes'!$B$7:$B$8</c:f>
              <c:numCache>
                <c:formatCode>General</c:formatCode>
                <c:ptCount val="1"/>
                <c:pt idx="0">
                  <c:v>1</c:v>
                </c:pt>
              </c:numCache>
            </c:numRef>
          </c:val>
        </c:ser>
        <c:dLbls>
          <c:dLblPos val="ctr"/>
          <c:showLegendKey val="0"/>
          <c:showVal val="1"/>
          <c:showCatName val="0"/>
          <c:showSerName val="0"/>
          <c:showPercent val="0"/>
          <c:showBubbleSize val="0"/>
        </c:dLbls>
        <c:gapWidth val="150"/>
        <c:axId val="136440832"/>
        <c:axId val="136468352"/>
      </c:barChart>
      <c:catAx>
        <c:axId val="136440832"/>
        <c:scaling>
          <c:orientation val="minMax"/>
        </c:scaling>
        <c:delete val="0"/>
        <c:axPos val="b"/>
        <c:majorTickMark val="out"/>
        <c:minorTickMark val="none"/>
        <c:tickLblPos val="nextTo"/>
        <c:crossAx val="136468352"/>
        <c:crosses val="autoZero"/>
        <c:auto val="1"/>
        <c:lblAlgn val="ctr"/>
        <c:lblOffset val="100"/>
        <c:noMultiLvlLbl val="0"/>
      </c:catAx>
      <c:valAx>
        <c:axId val="136468352"/>
        <c:scaling>
          <c:orientation val="minMax"/>
        </c:scaling>
        <c:delete val="0"/>
        <c:axPos val="l"/>
        <c:majorGridlines/>
        <c:numFmt formatCode="General" sourceLinked="1"/>
        <c:majorTickMark val="out"/>
        <c:minorTickMark val="none"/>
        <c:tickLblPos val="nextTo"/>
        <c:crossAx val="136440832"/>
        <c:crosses val="autoZero"/>
        <c:crossBetween val="between"/>
      </c:valAx>
      <c:spPr>
        <a:solidFill>
          <a:schemeClr val="accent2">
            <a:lumMod val="40000"/>
            <a:lumOff val="60000"/>
          </a:schemeClr>
        </a:solidFill>
      </c:spPr>
    </c:plotArea>
    <c:plotVisOnly val="1"/>
    <c:dispBlanksAs val="gap"/>
    <c:showDLblsOverMax val="0"/>
  </c:chart>
  <c:spPr>
    <a:solidFill>
      <a:schemeClr val="accent2">
        <a:lumMod val="40000"/>
        <a:lumOff val="60000"/>
      </a:schemeClr>
    </a:solidFill>
  </c:spPr>
  <c:txPr>
    <a:bodyPr/>
    <a:lstStyle/>
    <a:p>
      <a:pPr>
        <a:defRPr>
          <a:solidFill>
            <a:schemeClr val="tx1"/>
          </a:solidFill>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ETAT DES LIEUX</a:t>
            </a:r>
            <a:r>
              <a:rPr lang="fr-FR" baseline="0"/>
              <a:t> DOUBLE ECOUTE</a:t>
            </a:r>
            <a:endParaRPr lang="fr-FR"/>
          </a:p>
        </c:rich>
      </c:tx>
      <c:layout/>
      <c:overlay val="0"/>
    </c:title>
    <c:autoTitleDeleted val="0"/>
    <c:plotArea>
      <c:layout>
        <c:manualLayout>
          <c:layoutTarget val="inner"/>
          <c:xMode val="edge"/>
          <c:yMode val="edge"/>
          <c:x val="0.17993096973713277"/>
          <c:y val="0.21925501100683584"/>
          <c:w val="0.64678477690288716"/>
          <c:h val="0.85653458463677445"/>
        </c:manualLayout>
      </c:layout>
      <c:doughnutChart>
        <c:varyColors val="1"/>
        <c:ser>
          <c:idx val="0"/>
          <c:order val="0"/>
          <c:dPt>
            <c:idx val="0"/>
            <c:bubble3D val="0"/>
            <c:spPr>
              <a:solidFill>
                <a:srgbClr val="00B050"/>
              </a:solidFill>
            </c:spPr>
          </c:dPt>
          <c:dPt>
            <c:idx val="1"/>
            <c:bubble3D val="0"/>
            <c:spPr>
              <a:solidFill>
                <a:schemeClr val="accent6">
                  <a:lumMod val="75000"/>
                </a:schemeClr>
              </a:solidFill>
            </c:spPr>
          </c:dPt>
          <c:dPt>
            <c:idx val="2"/>
            <c:bubble3D val="0"/>
            <c:spPr>
              <a:noFill/>
            </c:spPr>
          </c:dPt>
          <c:dLbls>
            <c:dLbl>
              <c:idx val="2"/>
              <c:delete val="1"/>
            </c:dLbl>
            <c:showLegendKey val="0"/>
            <c:showVal val="1"/>
            <c:showCatName val="0"/>
            <c:showSerName val="0"/>
            <c:showPercent val="0"/>
            <c:showBubbleSize val="0"/>
            <c:showLeaderLines val="1"/>
          </c:dLbls>
          <c:val>
            <c:numRef>
              <c:f>'tcd tableau dbles écoutes'!$G$18:$G$20</c:f>
              <c:numCache>
                <c:formatCode>General</c:formatCode>
                <c:ptCount val="3"/>
                <c:pt idx="0">
                  <c:v>1</c:v>
                </c:pt>
                <c:pt idx="1">
                  <c:v>0</c:v>
                </c:pt>
                <c:pt idx="2">
                  <c:v>0</c:v>
                </c:pt>
              </c:numCache>
            </c:numRef>
          </c:val>
        </c:ser>
        <c:dLbls>
          <c:showLegendKey val="0"/>
          <c:showVal val="1"/>
          <c:showCatName val="0"/>
          <c:showSerName val="0"/>
          <c:showPercent val="0"/>
          <c:showBubbleSize val="0"/>
          <c:showLeaderLines val="1"/>
        </c:dLbls>
        <c:firstSliceAng val="270"/>
        <c:holeSize val="50"/>
      </c:doughnutChart>
    </c:plotArea>
    <c:plotVisOnly val="1"/>
    <c:dispBlanksAs val="gap"/>
    <c:showDLblsOverMax val="0"/>
  </c:chart>
  <c:spPr>
    <a:ln>
      <a:solidFill>
        <a:schemeClr val="accent2">
          <a:lumMod val="60000"/>
          <a:lumOff val="40000"/>
        </a:schemeClr>
      </a:solidFill>
    </a:ln>
  </c:spPr>
  <c:printSettings>
    <c:headerFooter/>
    <c:pageMargins b="0.75" l="0.7" r="0.7" t="0.75" header="0.3" footer="0.3"/>
    <c:pageSetup/>
  </c:printSettings>
  <c:userShapes r:id="rId1"/>
</c:chartSpace>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6.xml.rels><?xml version="1.0" encoding="UTF-8" standalone="yes"?>
<Relationships xmlns="http://schemas.openxmlformats.org/package/2006/relationships"><Relationship Id="rId3" Type="http://schemas.openxmlformats.org/officeDocument/2006/relationships/image" Target="../media/image1.gif"/><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7.xml"/></Relationships>
</file>

<file path=xl/drawings/_rels/drawing9.xml.rels><?xml version="1.0" encoding="UTF-8" standalone="yes"?>
<Relationships xmlns="http://schemas.openxmlformats.org/package/2006/relationships"><Relationship Id="rId3" Type="http://schemas.openxmlformats.org/officeDocument/2006/relationships/image" Target="../media/image1.gif"/><Relationship Id="rId2" Type="http://schemas.openxmlformats.org/officeDocument/2006/relationships/chart" Target="../charts/chart9.xml"/><Relationship Id="rId1" Type="http://schemas.openxmlformats.org/officeDocument/2006/relationships/chart" Target="../charts/chart8.xml"/></Relationships>
</file>

<file path=xl/drawings/_rels/drawing1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4</xdr:col>
      <xdr:colOff>666750</xdr:colOff>
      <xdr:row>9</xdr:row>
      <xdr:rowOff>28575</xdr:rowOff>
    </xdr:from>
    <xdr:to>
      <xdr:col>7</xdr:col>
      <xdr:colOff>647700</xdr:colOff>
      <xdr:row>14</xdr:row>
      <xdr:rowOff>28575</xdr:rowOff>
    </xdr:to>
    <xdr:sp macro="[0]!Rectangleàcoinsarrondis1_Cliquer" textlink="">
      <xdr:nvSpPr>
        <xdr:cNvPr id="2" name="Rectangle à coins arrondis 1"/>
        <xdr:cNvSpPr/>
      </xdr:nvSpPr>
      <xdr:spPr>
        <a:xfrm>
          <a:off x="3714750" y="1743075"/>
          <a:ext cx="2266950" cy="952500"/>
        </a:xfrm>
        <a:prstGeom prst="roundRect">
          <a:avLst/>
        </a:prstGeom>
        <a:solidFill>
          <a:schemeClr val="accent5">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CREER</a:t>
          </a:r>
          <a:r>
            <a:rPr lang="fr-FR" sz="2000" b="1" baseline="0"/>
            <a:t> PICKING</a:t>
          </a:r>
          <a:endParaRPr lang="fr-FR" sz="2000" b="1"/>
        </a:p>
      </xdr:txBody>
    </xdr:sp>
    <xdr:clientData/>
  </xdr:twoCellAnchor>
  <xdr:twoCellAnchor>
    <xdr:from>
      <xdr:col>4</xdr:col>
      <xdr:colOff>676275</xdr:colOff>
      <xdr:row>16</xdr:row>
      <xdr:rowOff>66675</xdr:rowOff>
    </xdr:from>
    <xdr:to>
      <xdr:col>7</xdr:col>
      <xdr:colOff>657225</xdr:colOff>
      <xdr:row>21</xdr:row>
      <xdr:rowOff>66675</xdr:rowOff>
    </xdr:to>
    <xdr:sp macro="[0]!Rectangleàcoinsarrondis2_Cliquer" textlink="">
      <xdr:nvSpPr>
        <xdr:cNvPr id="3" name="Rectangle à coins arrondis 2"/>
        <xdr:cNvSpPr/>
      </xdr:nvSpPr>
      <xdr:spPr>
        <a:xfrm>
          <a:off x="3724275" y="3114675"/>
          <a:ext cx="2266950" cy="952500"/>
        </a:xfrm>
        <a:prstGeom prst="roundRect">
          <a:avLst/>
        </a:prstGeom>
        <a:solidFill>
          <a:schemeClr val="accent2">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TABLEAU DE BORD PICKING</a:t>
          </a:r>
        </a:p>
      </xdr:txBody>
    </xdr:sp>
    <xdr:clientData/>
  </xdr:twoCellAnchor>
  <xdr:twoCellAnchor>
    <xdr:from>
      <xdr:col>8</xdr:col>
      <xdr:colOff>133350</xdr:colOff>
      <xdr:row>9</xdr:row>
      <xdr:rowOff>47625</xdr:rowOff>
    </xdr:from>
    <xdr:to>
      <xdr:col>11</xdr:col>
      <xdr:colOff>114300</xdr:colOff>
      <xdr:row>14</xdr:row>
      <xdr:rowOff>47625</xdr:rowOff>
    </xdr:to>
    <xdr:sp macro="[0]!Rectangleàcoinsarrondis3_Cliquer" textlink="">
      <xdr:nvSpPr>
        <xdr:cNvPr id="4" name="Rectangle à coins arrondis 3"/>
        <xdr:cNvSpPr/>
      </xdr:nvSpPr>
      <xdr:spPr>
        <a:xfrm>
          <a:off x="6229350" y="1762125"/>
          <a:ext cx="2266950" cy="952500"/>
        </a:xfrm>
        <a:prstGeom prst="roundRect">
          <a:avLst/>
        </a:prstGeom>
        <a:solidFill>
          <a:schemeClr val="accent4">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CREER</a:t>
          </a:r>
          <a:r>
            <a:rPr lang="fr-FR" sz="2000" b="1" baseline="0"/>
            <a:t> DOUBLE ECOUTE</a:t>
          </a:r>
          <a:endParaRPr lang="fr-FR" sz="2000" b="1"/>
        </a:p>
      </xdr:txBody>
    </xdr:sp>
    <xdr:clientData/>
  </xdr:twoCellAnchor>
  <xdr:twoCellAnchor>
    <xdr:from>
      <xdr:col>8</xdr:col>
      <xdr:colOff>152400</xdr:colOff>
      <xdr:row>16</xdr:row>
      <xdr:rowOff>76200</xdr:rowOff>
    </xdr:from>
    <xdr:to>
      <xdr:col>11</xdr:col>
      <xdr:colOff>133350</xdr:colOff>
      <xdr:row>21</xdr:row>
      <xdr:rowOff>76200</xdr:rowOff>
    </xdr:to>
    <xdr:sp macro="[0]!Rectangleàcoinsarrondis4_Cliquer" textlink="">
      <xdr:nvSpPr>
        <xdr:cNvPr id="5" name="Rectangle à coins arrondis 4"/>
        <xdr:cNvSpPr/>
      </xdr:nvSpPr>
      <xdr:spPr>
        <a:xfrm>
          <a:off x="6248400" y="3124200"/>
          <a:ext cx="2266950" cy="952500"/>
        </a:xfrm>
        <a:prstGeom prst="roundRect">
          <a:avLst/>
        </a:prstGeom>
        <a:solidFill>
          <a:schemeClr val="tx2">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TABLEAU DE BORD</a:t>
          </a:r>
          <a:r>
            <a:rPr lang="fr-FR" sz="2000" b="1" baseline="0"/>
            <a:t> DOUBLE ECOUTE</a:t>
          </a:r>
          <a:endParaRPr lang="fr-FR" sz="2000" b="1"/>
        </a:p>
      </xdr:txBody>
    </xdr:sp>
    <xdr:clientData/>
  </xdr:twoCellAnchor>
  <xdr:twoCellAnchor>
    <xdr:from>
      <xdr:col>4</xdr:col>
      <xdr:colOff>628650</xdr:colOff>
      <xdr:row>3</xdr:row>
      <xdr:rowOff>142875</xdr:rowOff>
    </xdr:from>
    <xdr:to>
      <xdr:col>14</xdr:col>
      <xdr:colOff>371475</xdr:colOff>
      <xdr:row>6</xdr:row>
      <xdr:rowOff>0</xdr:rowOff>
    </xdr:to>
    <xdr:sp macro="" textlink="">
      <xdr:nvSpPr>
        <xdr:cNvPr id="6" name="ZoneTexte 5"/>
        <xdr:cNvSpPr txBox="1"/>
      </xdr:nvSpPr>
      <xdr:spPr>
        <a:xfrm>
          <a:off x="3676650" y="714375"/>
          <a:ext cx="7362825" cy="428625"/>
        </a:xfrm>
        <a:prstGeom prst="rect">
          <a:avLst/>
        </a:prstGeom>
        <a:solidFill>
          <a:schemeClr val="accent1">
            <a:lumMod val="60000"/>
            <a:lumOff val="40000"/>
          </a:schemeClr>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800" b="1">
              <a:solidFill>
                <a:sysClr val="windowText" lastClr="000000"/>
              </a:solidFill>
            </a:rPr>
            <a:t>OUTIL DE PICKING ET</a:t>
          </a:r>
          <a:r>
            <a:rPr lang="fr-FR" sz="2800" b="1" baseline="0">
              <a:solidFill>
                <a:sysClr val="windowText" lastClr="000000"/>
              </a:solidFill>
            </a:rPr>
            <a:t> DE</a:t>
          </a:r>
          <a:r>
            <a:rPr lang="fr-FR" sz="2800" b="1">
              <a:solidFill>
                <a:sysClr val="windowText" lastClr="000000"/>
              </a:solidFill>
            </a:rPr>
            <a:t> DOUBLE ECOUTE</a:t>
          </a:r>
        </a:p>
      </xdr:txBody>
    </xdr:sp>
    <xdr:clientData/>
  </xdr:twoCellAnchor>
  <xdr:twoCellAnchor>
    <xdr:from>
      <xdr:col>11</xdr:col>
      <xdr:colOff>361950</xdr:colOff>
      <xdr:row>9</xdr:row>
      <xdr:rowOff>47625</xdr:rowOff>
    </xdr:from>
    <xdr:to>
      <xdr:col>14</xdr:col>
      <xdr:colOff>342900</xdr:colOff>
      <xdr:row>14</xdr:row>
      <xdr:rowOff>47625</xdr:rowOff>
    </xdr:to>
    <xdr:sp macro="[0]!Rectangleàcoinsarrondis7_Cliquer" textlink="">
      <xdr:nvSpPr>
        <xdr:cNvPr id="8" name="Rectangle à coins arrondis 7"/>
        <xdr:cNvSpPr/>
      </xdr:nvSpPr>
      <xdr:spPr>
        <a:xfrm>
          <a:off x="8743950" y="1762125"/>
          <a:ext cx="2266950" cy="952500"/>
        </a:xfrm>
        <a:prstGeom prst="roundRect">
          <a:avLst/>
        </a:prstGeom>
        <a:solidFill>
          <a:schemeClr val="tx1">
            <a:lumMod val="65000"/>
            <a:lumOff val="3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MISE</a:t>
          </a:r>
          <a:r>
            <a:rPr lang="fr-FR" sz="2000" b="1" baseline="0"/>
            <a:t> A JOUR DES DONNEES</a:t>
          </a:r>
          <a:endParaRPr lang="fr-FR" sz="2000" b="1"/>
        </a:p>
      </xdr:txBody>
    </xdr:sp>
    <xdr:clientData/>
  </xdr:twoCellAnchor>
  <xdr:twoCellAnchor>
    <xdr:from>
      <xdr:col>11</xdr:col>
      <xdr:colOff>361950</xdr:colOff>
      <xdr:row>16</xdr:row>
      <xdr:rowOff>66675</xdr:rowOff>
    </xdr:from>
    <xdr:to>
      <xdr:col>14</xdr:col>
      <xdr:colOff>342900</xdr:colOff>
      <xdr:row>21</xdr:row>
      <xdr:rowOff>66675</xdr:rowOff>
    </xdr:to>
    <xdr:sp macro="[0]!Rectangleàcoinsarrondis13_Cliquer" textlink="">
      <xdr:nvSpPr>
        <xdr:cNvPr id="9" name="Rectangle à coins arrondis 8"/>
        <xdr:cNvSpPr/>
      </xdr:nvSpPr>
      <xdr:spPr>
        <a:xfrm>
          <a:off x="8743950" y="3114675"/>
          <a:ext cx="2266950" cy="952500"/>
        </a:xfrm>
        <a:prstGeom prst="roundRect">
          <a:avLst/>
        </a:prstGeom>
        <a:solidFill>
          <a:schemeClr val="bg2">
            <a:lumMod val="5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MODIFIER</a:t>
          </a:r>
          <a:r>
            <a:rPr lang="fr-FR" sz="2000" b="1" baseline="0"/>
            <a:t> COLLABORATEURS</a:t>
          </a:r>
          <a:endParaRPr lang="fr-FR" sz="2000" b="1"/>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757237</xdr:colOff>
      <xdr:row>0</xdr:row>
      <xdr:rowOff>152400</xdr:rowOff>
    </xdr:from>
    <xdr:to>
      <xdr:col>15</xdr:col>
      <xdr:colOff>622916</xdr:colOff>
      <xdr:row>31</xdr:row>
      <xdr:rowOff>22860</xdr:rowOff>
    </xdr:to>
    <xdr:grpSp>
      <xdr:nvGrpSpPr>
        <xdr:cNvPr id="17" name="Groupe 16"/>
        <xdr:cNvGrpSpPr/>
      </xdr:nvGrpSpPr>
      <xdr:grpSpPr>
        <a:xfrm>
          <a:off x="757237" y="152400"/>
          <a:ext cx="12733954" cy="5775960"/>
          <a:chOff x="757237" y="152400"/>
          <a:chExt cx="12733954" cy="5775960"/>
        </a:xfrm>
      </xdr:grpSpPr>
      <xdr:graphicFrame macro="">
        <xdr:nvGraphicFramePr>
          <xdr:cNvPr id="2" name="Graphique 7"/>
          <xdr:cNvGraphicFramePr>
            <a:graphicFrameLocks noChangeAspect="1"/>
          </xdr:cNvGraphicFramePr>
        </xdr:nvGraphicFramePr>
        <xdr:xfrm>
          <a:off x="757237" y="2476500"/>
          <a:ext cx="7195109" cy="3451860"/>
        </xdr:xfrm>
        <a:graphic>
          <a:graphicData uri="http://schemas.openxmlformats.org/drawingml/2006/chart">
            <c:chart xmlns:c="http://schemas.openxmlformats.org/drawingml/2006/chart" xmlns:r="http://schemas.openxmlformats.org/officeDocument/2006/relationships" r:id="rId1"/>
          </a:graphicData>
        </a:graphic>
      </xdr:graphicFrame>
      <xdr:grpSp>
        <xdr:nvGrpSpPr>
          <xdr:cNvPr id="15" name="Groupe 14"/>
          <xdr:cNvGrpSpPr/>
        </xdr:nvGrpSpPr>
        <xdr:grpSpPr>
          <a:xfrm>
            <a:off x="3219873" y="781050"/>
            <a:ext cx="10271318" cy="1524000"/>
            <a:chOff x="762423" y="762000"/>
            <a:chExt cx="10271318" cy="1524000"/>
          </a:xfrm>
        </xdr:grpSpPr>
        <mc:AlternateContent xmlns:mc="http://schemas.openxmlformats.org/markup-compatibility/2006" xmlns:a14="http://schemas.microsoft.com/office/drawing/2010/main">
          <mc:Choice Requires="a14">
            <xdr:graphicFrame macro="">
              <xdr:nvGraphicFramePr>
                <xdr:cNvPr id="5" name="nom_collaborateur 2"/>
                <xdr:cNvGraphicFramePr/>
              </xdr:nvGraphicFramePr>
              <xdr:xfrm>
                <a:off x="762423" y="762000"/>
                <a:ext cx="4150028" cy="1524000"/>
              </xdr:xfrm>
              <a:graphic>
                <a:graphicData uri="http://schemas.microsoft.com/office/drawing/2010/slicer">
                  <sle:slicer xmlns:sle="http://schemas.microsoft.com/office/drawing/2010/slicer" name="nom_collaborateur 2"/>
                </a:graphicData>
              </a:graphic>
            </xdr:graphicFrame>
          </mc:Choice>
          <mc:Fallback xmlns="">
            <xdr:sp macro="" textlink="">
              <xdr:nvSpPr>
                <xdr:cNvPr id="0" name=""/>
                <xdr:cNvSpPr>
                  <a:spLocks noTextEdit="1"/>
                </xdr:cNvSpPr>
              </xdr:nvSpPr>
              <xdr:spPr>
                <a:xfrm>
                  <a:off x="3219873" y="781050"/>
                  <a:ext cx="4150028" cy="1524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6" name="auteur_picking 1"/>
                <xdr:cNvGraphicFramePr/>
              </xdr:nvGraphicFramePr>
              <xdr:xfrm>
                <a:off x="6997840" y="762000"/>
                <a:ext cx="1992013" cy="1522800"/>
              </xdr:xfrm>
              <a:graphic>
                <a:graphicData uri="http://schemas.microsoft.com/office/drawing/2010/slicer">
                  <sle:slicer xmlns:sle="http://schemas.microsoft.com/office/drawing/2010/slicer" name="auteur_picking 1"/>
                </a:graphicData>
              </a:graphic>
            </xdr:graphicFrame>
          </mc:Choice>
          <mc:Fallback xmlns="">
            <xdr:sp macro="" textlink="">
              <xdr:nvSpPr>
                <xdr:cNvPr id="0" name=""/>
                <xdr:cNvSpPr>
                  <a:spLocks noTextEdit="1"/>
                </xdr:cNvSpPr>
              </xdr:nvSpPr>
              <xdr:spPr>
                <a:xfrm>
                  <a:off x="9455290" y="781050"/>
                  <a:ext cx="1992013"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7" name="Années 2"/>
                <xdr:cNvGraphicFramePr/>
              </xdr:nvGraphicFramePr>
              <xdr:xfrm>
                <a:off x="4953952" y="762300"/>
                <a:ext cx="1992013" cy="1522800"/>
              </xdr:xfrm>
              <a:graphic>
                <a:graphicData uri="http://schemas.microsoft.com/office/drawing/2010/slicer">
                  <sle:slicer xmlns:sle="http://schemas.microsoft.com/office/drawing/2010/slicer" name="Années 2"/>
                </a:graphicData>
              </a:graphic>
            </xdr:graphicFrame>
          </mc:Choice>
          <mc:Fallback xmlns="">
            <xdr:sp macro="" textlink="">
              <xdr:nvSpPr>
                <xdr:cNvPr id="0" name=""/>
                <xdr:cNvSpPr>
                  <a:spLocks noTextEdit="1"/>
                </xdr:cNvSpPr>
              </xdr:nvSpPr>
              <xdr:spPr>
                <a:xfrm>
                  <a:off x="7411402" y="781350"/>
                  <a:ext cx="1992013"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1" name="perimetre"/>
                <xdr:cNvGraphicFramePr/>
              </xdr:nvGraphicFramePr>
              <xdr:xfrm>
                <a:off x="9041728" y="762300"/>
                <a:ext cx="1992013" cy="1522800"/>
              </xdr:xfrm>
              <a:graphic>
                <a:graphicData uri="http://schemas.microsoft.com/office/drawing/2010/slicer">
                  <sle:slicer xmlns:sle="http://schemas.microsoft.com/office/drawing/2010/slicer" name="perimetre"/>
                </a:graphicData>
              </a:graphic>
            </xdr:graphicFrame>
          </mc:Choice>
          <mc:Fallback xmlns="">
            <xdr:sp macro="" textlink="">
              <xdr:nvSpPr>
                <xdr:cNvPr id="0" name=""/>
                <xdr:cNvSpPr>
                  <a:spLocks noTextEdit="1"/>
                </xdr:cNvSpPr>
              </xdr:nvSpPr>
              <xdr:spPr>
                <a:xfrm>
                  <a:off x="11499178" y="781350"/>
                  <a:ext cx="1992013"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graphicFrame macro="">
        <xdr:nvGraphicFramePr>
          <xdr:cNvPr id="12" name="Graphique 9"/>
          <xdr:cNvGraphicFramePr/>
        </xdr:nvGraphicFramePr>
        <xdr:xfrm>
          <a:off x="8024973" y="2466975"/>
          <a:ext cx="3814602" cy="3452400"/>
        </xdr:xfrm>
        <a:graphic>
          <a:graphicData uri="http://schemas.openxmlformats.org/drawingml/2006/chart">
            <c:chart xmlns:c="http://schemas.openxmlformats.org/drawingml/2006/chart" xmlns:r="http://schemas.openxmlformats.org/officeDocument/2006/relationships" r:id="rId2"/>
          </a:graphicData>
        </a:graphic>
      </xdr:graphicFrame>
      <xdr:sp macro="" textlink="">
        <xdr:nvSpPr>
          <xdr:cNvPr id="3" name="ZoneTexte 2"/>
          <xdr:cNvSpPr txBox="1"/>
        </xdr:nvSpPr>
        <xdr:spPr>
          <a:xfrm>
            <a:off x="772800" y="152400"/>
            <a:ext cx="12705076" cy="483722"/>
          </a:xfrm>
          <a:prstGeom prst="rect">
            <a:avLst/>
          </a:prstGeom>
          <a:solidFill>
            <a:schemeClr val="bg1">
              <a:lumMod val="85000"/>
            </a:schemeClr>
          </a:solidFill>
          <a:ln>
            <a:solidFill>
              <a:sysClr val="windowText" lastClr="000000"/>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2500"/>
              <a:t>TABLEAU</a:t>
            </a:r>
            <a:r>
              <a:rPr lang="fr-FR" sz="2500" baseline="0"/>
              <a:t> DE BORD PICKING</a:t>
            </a:r>
            <a:endParaRPr lang="fr-FR" sz="2500"/>
          </a:p>
        </xdr:txBody>
      </xdr:sp>
      <xdr:grpSp>
        <xdr:nvGrpSpPr>
          <xdr:cNvPr id="16" name="Groupe 15"/>
          <xdr:cNvGrpSpPr/>
        </xdr:nvGrpSpPr>
        <xdr:grpSpPr>
          <a:xfrm>
            <a:off x="779567" y="857250"/>
            <a:ext cx="2322283" cy="1181100"/>
            <a:chOff x="11218967" y="752475"/>
            <a:chExt cx="2322283" cy="1181100"/>
          </a:xfrm>
        </xdr:grpSpPr>
        <xdr:sp macro="[0]!Rectangleàcoinsarrondis7_Cliquer" textlink="">
          <xdr:nvSpPr>
            <xdr:cNvPr id="8" name="Rectangle à coins arrondis 7"/>
            <xdr:cNvSpPr/>
          </xdr:nvSpPr>
          <xdr:spPr>
            <a:xfrm>
              <a:off x="11218967" y="771525"/>
              <a:ext cx="1101600" cy="542925"/>
            </a:xfrm>
            <a:prstGeom prst="roundRect">
              <a:avLst/>
            </a:prstGeom>
            <a:solidFill>
              <a:srgbClr val="FF0000"/>
            </a:solidFill>
            <a:ln>
              <a:noFill/>
            </a:ln>
            <a:effectLst/>
            <a:scene3d>
              <a:camera prst="orthographicFront">
                <a:rot lat="0" lon="0" rev="0"/>
              </a:camera>
              <a:lightRig rig="contrasting" dir="t">
                <a:rot lat="0" lon="0" rev="7800000"/>
              </a:lightRig>
            </a:scene3d>
            <a:sp3d>
              <a:bevelT w="139700" h="139700"/>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1200" b="1"/>
                <a:t>Mise à jour</a:t>
              </a:r>
              <a:r>
                <a:rPr lang="fr-FR" sz="1200" b="1" baseline="0"/>
                <a:t> des données</a:t>
              </a:r>
              <a:endParaRPr lang="fr-FR" sz="1200" b="1"/>
            </a:p>
          </xdr:txBody>
        </xdr:sp>
        <xdr:sp macro="[0]!Rectangleàcoinsarrondis12_Cliquer" textlink="">
          <xdr:nvSpPr>
            <xdr:cNvPr id="13" name="Rectangle à coins arrondis 12"/>
            <xdr:cNvSpPr/>
          </xdr:nvSpPr>
          <xdr:spPr>
            <a:xfrm>
              <a:off x="11234325" y="1362075"/>
              <a:ext cx="1101600" cy="571500"/>
            </a:xfrm>
            <a:prstGeom prst="roundRect">
              <a:avLst/>
            </a:prstGeom>
            <a:solidFill>
              <a:srgbClr val="00B050"/>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Créer Picking</a:t>
              </a:r>
            </a:p>
          </xdr:txBody>
        </xdr:sp>
        <xdr:sp macro="[0]!Rectangleàcoinsarrondis13_Cliquer" textlink="">
          <xdr:nvSpPr>
            <xdr:cNvPr id="14" name="Rectangle à coins arrondis 13"/>
            <xdr:cNvSpPr/>
          </xdr:nvSpPr>
          <xdr:spPr>
            <a:xfrm>
              <a:off x="12430125" y="752475"/>
              <a:ext cx="1101600" cy="543600"/>
            </a:xfrm>
            <a:prstGeom prst="roundRect">
              <a:avLst/>
            </a:prstGeom>
            <a:solidFill>
              <a:schemeClr val="tx2">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baseline="0"/>
                <a:t>Mise à jour Collaborateurs</a:t>
              </a:r>
              <a:endParaRPr lang="fr-FR" sz="1100" b="1"/>
            </a:p>
          </xdr:txBody>
        </xdr:sp>
        <xdr:sp macro="" textlink="">
          <xdr:nvSpPr>
            <xdr:cNvPr id="4" name="Rectangle à coins arrondis 3"/>
            <xdr:cNvSpPr/>
          </xdr:nvSpPr>
          <xdr:spPr>
            <a:xfrm>
              <a:off x="12439650" y="1381125"/>
              <a:ext cx="1101600" cy="552450"/>
            </a:xfrm>
            <a:prstGeom prst="roundRect">
              <a:avLst/>
            </a:prstGeom>
            <a:solidFill>
              <a:schemeClr val="accent4">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Tableau</a:t>
              </a:r>
              <a:r>
                <a:rPr lang="fr-FR" sz="1200" b="1" baseline="0"/>
                <a:t> de suivi</a:t>
              </a:r>
              <a:endParaRPr lang="fr-FR" sz="1200" b="1"/>
            </a:p>
          </xdr:txBody>
        </xdr:sp>
      </xdr:grpSp>
      <xdr:graphicFrame macro="">
        <xdr:nvGraphicFramePr>
          <xdr:cNvPr id="9" name="Graphique 1"/>
          <xdr:cNvGraphicFramePr/>
        </xdr:nvGraphicFramePr>
        <xdr:xfrm>
          <a:off x="11877675" y="2466975"/>
          <a:ext cx="1609725" cy="3452400"/>
        </xdr:xfrm>
        <a:graphic>
          <a:graphicData uri="http://schemas.openxmlformats.org/drawingml/2006/chart">
            <c:chart xmlns:c="http://schemas.openxmlformats.org/drawingml/2006/chart" xmlns:r="http://schemas.openxmlformats.org/officeDocument/2006/relationships" r:id="rId3"/>
          </a:graphicData>
        </a:graphic>
      </xdr:graphicFrame>
    </xdr:grpSp>
    <xdr:clientData/>
  </xdr:twoCellAnchor>
  <xdr:twoCellAnchor editAs="absolute">
    <xdr:from>
      <xdr:col>0</xdr:col>
      <xdr:colOff>104776</xdr:colOff>
      <xdr:row>0</xdr:row>
      <xdr:rowOff>142876</xdr:rowOff>
    </xdr:from>
    <xdr:to>
      <xdr:col>0</xdr:col>
      <xdr:colOff>604839</xdr:colOff>
      <xdr:row>3</xdr:row>
      <xdr:rowOff>71439</xdr:rowOff>
    </xdr:to>
    <xdr:pic macro="[0]!il_fi_Cliquer">
      <xdr:nvPicPr>
        <xdr:cNvPr id="19" name="il_fi" descr="Afficher l'image d'origine"/>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04776" y="142876"/>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c:userShapes xmlns:c="http://schemas.openxmlformats.org/drawingml/2006/chart">
  <cdr:relSizeAnchor xmlns:cdr="http://schemas.openxmlformats.org/drawingml/2006/chartDrawing">
    <cdr:from>
      <cdr:x>0.0561</cdr:x>
      <cdr:y>0.61351</cdr:y>
    </cdr:from>
    <cdr:to>
      <cdr:x>0.93902</cdr:x>
      <cdr:y>0.74768</cdr:y>
    </cdr:to>
    <cdr:sp macro="" textlink="">
      <cdr:nvSpPr>
        <cdr:cNvPr id="2" name="ZoneTexte 1"/>
        <cdr:cNvSpPr txBox="1"/>
      </cdr:nvSpPr>
      <cdr:spPr>
        <a:xfrm xmlns:a="http://schemas.openxmlformats.org/drawingml/2006/main">
          <a:off x="219075" y="2118093"/>
          <a:ext cx="3448050" cy="46318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pPr algn="ctr"/>
          <a:r>
            <a:rPr lang="fr-FR" sz="1100" b="1"/>
            <a:t>DOSSIERS</a:t>
          </a:r>
          <a:r>
            <a:rPr lang="fr-FR" sz="1100" b="1" baseline="0"/>
            <a:t> CONFORMES / AXE DE PROGRES</a:t>
          </a:r>
        </a:p>
        <a:p xmlns:a="http://schemas.openxmlformats.org/drawingml/2006/main">
          <a:pPr algn="ctr"/>
          <a:r>
            <a:rPr lang="fr-FR" sz="1100" b="1" baseline="0"/>
            <a:t>(en nombres de dossiers)</a:t>
          </a:r>
          <a:endParaRPr lang="fr-FR" sz="1100" b="1"/>
        </a:p>
      </cdr:txBody>
    </cdr:sp>
  </cdr:relSizeAnchor>
</c:userShapes>
</file>

<file path=xl/drawings/drawing4.xml><?xml version="1.0" encoding="utf-8"?>
<c:userShapes xmlns:c="http://schemas.openxmlformats.org/drawingml/2006/chart">
  <cdr:relSizeAnchor xmlns:cdr="http://schemas.openxmlformats.org/drawingml/2006/chartDrawing">
    <cdr:from>
      <cdr:x>0.14262</cdr:x>
      <cdr:y>0.71739</cdr:y>
    </cdr:from>
    <cdr:to>
      <cdr:x>0.47808</cdr:x>
      <cdr:y>0.87357</cdr:y>
    </cdr:to>
    <cdr:sp macro="" textlink="">
      <cdr:nvSpPr>
        <cdr:cNvPr id="2" name="Ellipse 1"/>
        <cdr:cNvSpPr/>
      </cdr:nvSpPr>
      <cdr:spPr>
        <a:xfrm xmlns:a="http://schemas.openxmlformats.org/drawingml/2006/main">
          <a:off x="229585" y="2480438"/>
          <a:ext cx="540000" cy="540000"/>
        </a:xfrm>
        <a:prstGeom xmlns:a="http://schemas.openxmlformats.org/drawingml/2006/main" prst="ellipse">
          <a:avLst/>
        </a:prstGeom>
        <a:solidFill xmlns:a="http://schemas.openxmlformats.org/drawingml/2006/main">
          <a:schemeClr val="accent2">
            <a:lumMod val="75000"/>
          </a:schemeClr>
        </a:solidFill>
        <a:ln xmlns:a="http://schemas.openxmlformats.org/drawingml/2006/main">
          <a:solidFill>
            <a:schemeClr val="accent2">
              <a:lumMod val="75000"/>
            </a:schemeClr>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drawings/drawing5.xml><?xml version="1.0" encoding="utf-8"?>
<xdr:wsDr xmlns:xdr="http://schemas.openxmlformats.org/drawingml/2006/spreadsheetDrawing" xmlns:a="http://schemas.openxmlformats.org/drawingml/2006/main">
  <xdr:twoCellAnchor editAs="absolute">
    <xdr:from>
      <xdr:col>0</xdr:col>
      <xdr:colOff>9525</xdr:colOff>
      <xdr:row>0</xdr:row>
      <xdr:rowOff>9525</xdr:rowOff>
    </xdr:from>
    <xdr:to>
      <xdr:col>11</xdr:col>
      <xdr:colOff>1685924</xdr:colOff>
      <xdr:row>7</xdr:row>
      <xdr:rowOff>153675</xdr:rowOff>
    </xdr:to>
    <xdr:grpSp>
      <xdr:nvGrpSpPr>
        <xdr:cNvPr id="9" name="Groupe 8"/>
        <xdr:cNvGrpSpPr/>
      </xdr:nvGrpSpPr>
      <xdr:grpSpPr>
        <a:xfrm>
          <a:off x="9525" y="9525"/>
          <a:ext cx="14525624" cy="1477650"/>
          <a:chOff x="9525" y="9525"/>
          <a:chExt cx="14525624" cy="1477650"/>
        </a:xfrm>
      </xdr:grpSpPr>
      <xdr:grpSp>
        <xdr:nvGrpSpPr>
          <xdr:cNvPr id="6" name="Groupe 5"/>
          <xdr:cNvGrpSpPr/>
        </xdr:nvGrpSpPr>
        <xdr:grpSpPr>
          <a:xfrm>
            <a:off x="9525" y="9526"/>
            <a:ext cx="11725275" cy="1477649"/>
            <a:chOff x="9525" y="9526"/>
            <a:chExt cx="11725275" cy="1477649"/>
          </a:xfrm>
        </xdr:grpSpPr>
        <mc:AlternateContent xmlns:mc="http://schemas.openxmlformats.org/markup-compatibility/2006" xmlns:a14="http://schemas.microsoft.com/office/drawing/2010/main">
          <mc:Choice Requires="a14">
            <xdr:graphicFrame macro="">
              <xdr:nvGraphicFramePr>
                <xdr:cNvPr id="2" name="nom_collaborateur 1"/>
                <xdr:cNvGraphicFramePr/>
              </xdr:nvGraphicFramePr>
              <xdr:xfrm>
                <a:off x="8172450" y="10800"/>
                <a:ext cx="3562350" cy="1476375"/>
              </xdr:xfrm>
              <a:graphic>
                <a:graphicData uri="http://schemas.microsoft.com/office/drawing/2010/slicer">
                  <sle:slicer xmlns:sle="http://schemas.microsoft.com/office/drawing/2010/slicer" name="nom_collaborateur 1"/>
                </a:graphicData>
              </a:graphic>
            </xdr:graphicFrame>
          </mc:Choice>
          <mc:Fallback xmlns="">
            <xdr:sp macro="" textlink="">
              <xdr:nvSpPr>
                <xdr:cNvPr id="0" name=""/>
                <xdr:cNvSpPr>
                  <a:spLocks noTextEdit="1"/>
                </xdr:cNvSpPr>
              </xdr:nvSpPr>
              <xdr:spPr>
                <a:xfrm>
                  <a:off x="8172450" y="10800"/>
                  <a:ext cx="3562350" cy="14763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3" name="perimetre 1"/>
                <xdr:cNvGraphicFramePr/>
              </xdr:nvGraphicFramePr>
              <xdr:xfrm>
                <a:off x="6334125" y="10800"/>
                <a:ext cx="1828800" cy="1476000"/>
              </xdr:xfrm>
              <a:graphic>
                <a:graphicData uri="http://schemas.microsoft.com/office/drawing/2010/slicer">
                  <sle:slicer xmlns:sle="http://schemas.microsoft.com/office/drawing/2010/slicer" name="perimetre 1"/>
                </a:graphicData>
              </a:graphic>
            </xdr:graphicFrame>
          </mc:Choice>
          <mc:Fallback xmlns="">
            <xdr:sp macro="" textlink="">
              <xdr:nvSpPr>
                <xdr:cNvPr id="0" name=""/>
                <xdr:cNvSpPr>
                  <a:spLocks noTextEdit="1"/>
                </xdr:cNvSpPr>
              </xdr:nvSpPr>
              <xdr:spPr>
                <a:xfrm>
                  <a:off x="6334125" y="10800"/>
                  <a:ext cx="1828800" cy="1476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4" name="Années 1"/>
                <xdr:cNvGraphicFramePr/>
              </xdr:nvGraphicFramePr>
              <xdr:xfrm>
                <a:off x="9525" y="9526"/>
                <a:ext cx="2647950" cy="1476374"/>
              </xdr:xfrm>
              <a:graphic>
                <a:graphicData uri="http://schemas.microsoft.com/office/drawing/2010/slicer">
                  <sle:slicer xmlns:sle="http://schemas.microsoft.com/office/drawing/2010/slicer" name="Années 1"/>
                </a:graphicData>
              </a:graphic>
            </xdr:graphicFrame>
          </mc:Choice>
          <mc:Fallback xmlns="">
            <xdr:sp macro="" textlink="">
              <xdr:nvSpPr>
                <xdr:cNvPr id="0" name=""/>
                <xdr:cNvSpPr>
                  <a:spLocks noTextEdit="1"/>
                </xdr:cNvSpPr>
              </xdr:nvSpPr>
              <xdr:spPr>
                <a:xfrm>
                  <a:off x="9525" y="9526"/>
                  <a:ext cx="2647950" cy="1476374"/>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date_picking"/>
                <xdr:cNvGraphicFramePr/>
              </xdr:nvGraphicFramePr>
              <xdr:xfrm>
                <a:off x="2676524" y="10800"/>
                <a:ext cx="3619501" cy="1476000"/>
              </xdr:xfrm>
              <a:graphic>
                <a:graphicData uri="http://schemas.microsoft.com/office/drawing/2010/slicer">
                  <sle:slicer xmlns:sle="http://schemas.microsoft.com/office/drawing/2010/slicer" name="date_picking"/>
                </a:graphicData>
              </a:graphic>
            </xdr:graphicFrame>
          </mc:Choice>
          <mc:Fallback xmlns="">
            <xdr:sp macro="" textlink="">
              <xdr:nvSpPr>
                <xdr:cNvPr id="0" name=""/>
                <xdr:cNvSpPr>
                  <a:spLocks noTextEdit="1"/>
                </xdr:cNvSpPr>
              </xdr:nvSpPr>
              <xdr:spPr>
                <a:xfrm>
                  <a:off x="2676524" y="10800"/>
                  <a:ext cx="3619501" cy="1476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mc:AlternateContent xmlns:mc="http://schemas.openxmlformats.org/markup-compatibility/2006" xmlns:a14="http://schemas.microsoft.com/office/drawing/2010/main">
        <mc:Choice Requires="a14">
          <xdr:graphicFrame macro="">
            <xdr:nvGraphicFramePr>
              <xdr:cNvPr id="7" name="conformite"/>
              <xdr:cNvGraphicFramePr/>
            </xdr:nvGraphicFramePr>
            <xdr:xfrm>
              <a:off x="11744324" y="9525"/>
              <a:ext cx="2790825" cy="1476375"/>
            </xdr:xfrm>
            <a:graphic>
              <a:graphicData uri="http://schemas.microsoft.com/office/drawing/2010/slicer">
                <sle:slicer xmlns:sle="http://schemas.microsoft.com/office/drawing/2010/slicer" name="conformite"/>
              </a:graphicData>
            </a:graphic>
          </xdr:graphicFrame>
        </mc:Choice>
        <mc:Fallback xmlns="">
          <xdr:sp macro="" textlink="">
            <xdr:nvSpPr>
              <xdr:cNvPr id="0" name=""/>
              <xdr:cNvSpPr>
                <a:spLocks noTextEdit="1"/>
              </xdr:cNvSpPr>
            </xdr:nvSpPr>
            <xdr:spPr>
              <a:xfrm>
                <a:off x="11744324" y="9525"/>
                <a:ext cx="2790825" cy="14763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twoCellAnchor editAs="absolute">
    <xdr:from>
      <xdr:col>4</xdr:col>
      <xdr:colOff>4761</xdr:colOff>
      <xdr:row>8</xdr:row>
      <xdr:rowOff>190499</xdr:rowOff>
    </xdr:from>
    <xdr:to>
      <xdr:col>11</xdr:col>
      <xdr:colOff>1695450</xdr:colOff>
      <xdr:row>33</xdr:row>
      <xdr:rowOff>142875</xdr:rowOff>
    </xdr:to>
    <xdr:graphicFrame macro="">
      <xdr:nvGraphicFramePr>
        <xdr:cNvPr id="10" name="Graphique 9"/>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0</xdr:col>
      <xdr:colOff>238125</xdr:colOff>
      <xdr:row>11</xdr:row>
      <xdr:rowOff>38100</xdr:rowOff>
    </xdr:from>
    <xdr:to>
      <xdr:col>3</xdr:col>
      <xdr:colOff>595152</xdr:colOff>
      <xdr:row>27</xdr:row>
      <xdr:rowOff>0</xdr:rowOff>
    </xdr:to>
    <xdr:graphicFrame macro="">
      <xdr:nvGraphicFramePr>
        <xdr:cNvPr id="2"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xdr:col>
      <xdr:colOff>628650</xdr:colOff>
      <xdr:row>11</xdr:row>
      <xdr:rowOff>38099</xdr:rowOff>
    </xdr:from>
    <xdr:to>
      <xdr:col>4</xdr:col>
      <xdr:colOff>1476375</xdr:colOff>
      <xdr:row>26</xdr:row>
      <xdr:rowOff>190199</xdr:rowOff>
    </xdr:to>
    <xdr:graphicFrame macro="">
      <xdr:nvGraphicFramePr>
        <xdr:cNvPr id="3"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absolute">
    <xdr:from>
      <xdr:col>9</xdr:col>
      <xdr:colOff>9525</xdr:colOff>
      <xdr:row>6</xdr:row>
      <xdr:rowOff>257175</xdr:rowOff>
    </xdr:from>
    <xdr:to>
      <xdr:col>9</xdr:col>
      <xdr:colOff>509588</xdr:colOff>
      <xdr:row>8</xdr:row>
      <xdr:rowOff>119063</xdr:rowOff>
    </xdr:to>
    <xdr:pic macro="[0]!il_fi_Cliquer">
      <xdr:nvPicPr>
        <xdr:cNvPr id="5" name="il_fi" descr="Afficher l'image d'origine"/>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9610725" y="1724025"/>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104775</xdr:colOff>
      <xdr:row>3</xdr:row>
      <xdr:rowOff>133350</xdr:rowOff>
    </xdr:from>
    <xdr:to>
      <xdr:col>9</xdr:col>
      <xdr:colOff>1009650</xdr:colOff>
      <xdr:row>6</xdr:row>
      <xdr:rowOff>95250</xdr:rowOff>
    </xdr:to>
    <xdr:sp macro="[0]!FichePickingPDF_Rectangleàcoinsarrondis3_Cliquer" textlink="">
      <xdr:nvSpPr>
        <xdr:cNvPr id="4" name="Rectangle à coins arrondis 3"/>
        <xdr:cNvSpPr/>
      </xdr:nvSpPr>
      <xdr:spPr>
        <a:xfrm>
          <a:off x="9077325" y="914400"/>
          <a:ext cx="1533525" cy="647700"/>
        </a:xfrm>
        <a:prstGeom prst="roundRect">
          <a:avLst/>
        </a:prstGeom>
        <a:solidFill>
          <a:schemeClr val="accent1">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Envoie fiche par mail à collaborateur</a:t>
          </a:r>
        </a:p>
      </xdr:txBody>
    </xdr:sp>
    <xdr:clientData/>
  </xdr:twoCellAnchor>
  <xdr:twoCellAnchor>
    <xdr:from>
      <xdr:col>8</xdr:col>
      <xdr:colOff>104775</xdr:colOff>
      <xdr:row>0</xdr:row>
      <xdr:rowOff>133350</xdr:rowOff>
    </xdr:from>
    <xdr:to>
      <xdr:col>9</xdr:col>
      <xdr:colOff>1009650</xdr:colOff>
      <xdr:row>3</xdr:row>
      <xdr:rowOff>0</xdr:rowOff>
    </xdr:to>
    <xdr:sp macro="[0]!Rectangleàcoinsarrondis6_Cliquer" textlink="">
      <xdr:nvSpPr>
        <xdr:cNvPr id="7" name="Rectangle à coins arrondis 6"/>
        <xdr:cNvSpPr/>
      </xdr:nvSpPr>
      <xdr:spPr>
        <a:xfrm>
          <a:off x="9077325" y="133350"/>
          <a:ext cx="1533525" cy="647700"/>
        </a:xfrm>
        <a:prstGeom prst="roundRect">
          <a:avLst/>
        </a:prstGeom>
        <a:solidFill>
          <a:schemeClr val="accent3">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Sauvergarder</a:t>
          </a:r>
          <a:r>
            <a:rPr lang="fr-FR" sz="1200" b="1" baseline="0"/>
            <a:t> fiche en pdf</a:t>
          </a:r>
          <a:endParaRPr lang="fr-FR" sz="1200" b="1"/>
        </a:p>
      </xdr:txBody>
    </xdr:sp>
    <xdr:clientData/>
  </xdr:twoCellAnchor>
  <xdr:twoCellAnchor editAs="absolute">
    <xdr:from>
      <xdr:col>11</xdr:col>
      <xdr:colOff>19050</xdr:colOff>
      <xdr:row>0</xdr:row>
      <xdr:rowOff>57151</xdr:rowOff>
    </xdr:from>
    <xdr:to>
      <xdr:col>15</xdr:col>
      <xdr:colOff>447675</xdr:colOff>
      <xdr:row>6</xdr:row>
      <xdr:rowOff>152401</xdr:rowOff>
    </xdr:to>
    <mc:AlternateContent xmlns:mc="http://schemas.openxmlformats.org/markup-compatibility/2006" xmlns:a14="http://schemas.microsoft.com/office/drawing/2010/main">
      <mc:Choice Requires="a14">
        <xdr:graphicFrame macro="">
          <xdr:nvGraphicFramePr>
            <xdr:cNvPr id="6" name="nom_collaborateur 4"/>
            <xdr:cNvGraphicFramePr/>
          </xdr:nvGraphicFramePr>
          <xdr:xfrm>
            <a:off x="0" y="0"/>
            <a:ext cx="0" cy="0"/>
          </xdr:xfrm>
          <a:graphic>
            <a:graphicData uri="http://schemas.microsoft.com/office/drawing/2010/slicer">
              <sle:slicer xmlns:sle="http://schemas.microsoft.com/office/drawing/2010/slicer" name="nom_collaborateur 4"/>
            </a:graphicData>
          </a:graphic>
        </xdr:graphicFrame>
      </mc:Choice>
      <mc:Fallback xmlns="">
        <xdr:sp macro="" textlink="">
          <xdr:nvSpPr>
            <xdr:cNvPr id="0" name=""/>
            <xdr:cNvSpPr>
              <a:spLocks noTextEdit="1"/>
            </xdr:cNvSpPr>
          </xdr:nvSpPr>
          <xdr:spPr>
            <a:xfrm>
              <a:off x="11334750" y="57151"/>
              <a:ext cx="4095750" cy="15621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11</xdr:col>
      <xdr:colOff>19049</xdr:colOff>
      <xdr:row>6</xdr:row>
      <xdr:rowOff>219075</xdr:rowOff>
    </xdr:from>
    <xdr:to>
      <xdr:col>15</xdr:col>
      <xdr:colOff>438149</xdr:colOff>
      <xdr:row>17</xdr:row>
      <xdr:rowOff>142875</xdr:rowOff>
    </xdr:to>
    <mc:AlternateContent xmlns:mc="http://schemas.openxmlformats.org/markup-compatibility/2006" xmlns:a14="http://schemas.microsoft.com/office/drawing/2010/main">
      <mc:Choice Requires="a14">
        <xdr:graphicFrame macro="">
          <xdr:nvGraphicFramePr>
            <xdr:cNvPr id="8" name="NOM / PRENOM"/>
            <xdr:cNvGraphicFramePr/>
          </xdr:nvGraphicFramePr>
          <xdr:xfrm>
            <a:off x="0" y="0"/>
            <a:ext cx="0" cy="0"/>
          </xdr:xfrm>
          <a:graphic>
            <a:graphicData uri="http://schemas.microsoft.com/office/drawing/2010/slicer">
              <sle:slicer xmlns:sle="http://schemas.microsoft.com/office/drawing/2010/slicer" name="NOM / PRENOM"/>
            </a:graphicData>
          </a:graphic>
        </xdr:graphicFrame>
      </mc:Choice>
      <mc:Fallback xmlns="">
        <xdr:sp macro="" textlink="">
          <xdr:nvSpPr>
            <xdr:cNvPr id="0" name=""/>
            <xdr:cNvSpPr>
              <a:spLocks noTextEdit="1"/>
            </xdr:cNvSpPr>
          </xdr:nvSpPr>
          <xdr:spPr>
            <a:xfrm>
              <a:off x="11334749" y="1685925"/>
              <a:ext cx="4086225"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absolute">
    <xdr:from>
      <xdr:col>4</xdr:col>
      <xdr:colOff>1543050</xdr:colOff>
      <xdr:row>11</xdr:row>
      <xdr:rowOff>28576</xdr:rowOff>
    </xdr:from>
    <xdr:to>
      <xdr:col>6</xdr:col>
      <xdr:colOff>1438275</xdr:colOff>
      <xdr:row>26</xdr:row>
      <xdr:rowOff>180676</xdr:rowOff>
    </xdr:to>
    <xdr:graphicFrame macro="">
      <xdr:nvGraphicFramePr>
        <xdr:cNvPr id="9"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7.xml><?xml version="1.0" encoding="utf-8"?>
<c:userShapes xmlns:c="http://schemas.openxmlformats.org/drawingml/2006/chart">
  <cdr:relSizeAnchor xmlns:cdr="http://schemas.openxmlformats.org/drawingml/2006/chartDrawing">
    <cdr:from>
      <cdr:x>0.0561</cdr:x>
      <cdr:y>0.61351</cdr:y>
    </cdr:from>
    <cdr:to>
      <cdr:x>0.93902</cdr:x>
      <cdr:y>0.74768</cdr:y>
    </cdr:to>
    <cdr:sp macro="" textlink="">
      <cdr:nvSpPr>
        <cdr:cNvPr id="2" name="ZoneTexte 1"/>
        <cdr:cNvSpPr txBox="1"/>
      </cdr:nvSpPr>
      <cdr:spPr>
        <a:xfrm xmlns:a="http://schemas.openxmlformats.org/drawingml/2006/main">
          <a:off x="219075" y="2118093"/>
          <a:ext cx="3448050" cy="46318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pPr algn="ctr"/>
          <a:r>
            <a:rPr lang="fr-FR" sz="1100" b="1"/>
            <a:t>DOSSIERS</a:t>
          </a:r>
          <a:r>
            <a:rPr lang="fr-FR" sz="1100" b="1" baseline="0"/>
            <a:t> CONFORMES / AXE DE PROGRES</a:t>
          </a:r>
        </a:p>
        <a:p xmlns:a="http://schemas.openxmlformats.org/drawingml/2006/main">
          <a:pPr algn="ctr"/>
          <a:r>
            <a:rPr lang="fr-FR" sz="1100" b="1" baseline="0"/>
            <a:t>(en nombres de dossiers)</a:t>
          </a:r>
          <a:endParaRPr lang="fr-FR" sz="1100" b="1"/>
        </a:p>
      </cdr:txBody>
    </cdr:sp>
  </cdr:relSizeAnchor>
</c:userShapes>
</file>

<file path=xl/drawings/drawing8.xml><?xml version="1.0" encoding="utf-8"?>
<c:userShapes xmlns:c="http://schemas.openxmlformats.org/drawingml/2006/chart">
  <cdr:relSizeAnchor xmlns:cdr="http://schemas.openxmlformats.org/drawingml/2006/chartDrawing">
    <cdr:from>
      <cdr:x>0.14262</cdr:x>
      <cdr:y>0.71739</cdr:y>
    </cdr:from>
    <cdr:to>
      <cdr:x>0.47808</cdr:x>
      <cdr:y>0.87357</cdr:y>
    </cdr:to>
    <cdr:sp macro="" textlink="">
      <cdr:nvSpPr>
        <cdr:cNvPr id="2" name="Ellipse 1"/>
        <cdr:cNvSpPr/>
      </cdr:nvSpPr>
      <cdr:spPr>
        <a:xfrm xmlns:a="http://schemas.openxmlformats.org/drawingml/2006/main">
          <a:off x="229585" y="2480438"/>
          <a:ext cx="540000" cy="540000"/>
        </a:xfrm>
        <a:prstGeom xmlns:a="http://schemas.openxmlformats.org/drawingml/2006/main" prst="ellipse">
          <a:avLst/>
        </a:prstGeom>
        <a:solidFill xmlns:a="http://schemas.openxmlformats.org/drawingml/2006/main">
          <a:schemeClr val="accent2">
            <a:lumMod val="75000"/>
          </a:schemeClr>
        </a:solidFill>
        <a:ln xmlns:a="http://schemas.openxmlformats.org/drawingml/2006/main">
          <a:solidFill>
            <a:schemeClr val="accent2">
              <a:lumMod val="75000"/>
            </a:schemeClr>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drawings/drawing9.xml><?xml version="1.0" encoding="utf-8"?>
<xdr:wsDr xmlns:xdr="http://schemas.openxmlformats.org/drawingml/2006/spreadsheetDrawing" xmlns:a="http://schemas.openxmlformats.org/drawingml/2006/main">
  <xdr:twoCellAnchor editAs="absolute">
    <xdr:from>
      <xdr:col>1</xdr:col>
      <xdr:colOff>0</xdr:colOff>
      <xdr:row>1</xdr:row>
      <xdr:rowOff>0</xdr:rowOff>
    </xdr:from>
    <xdr:to>
      <xdr:col>14</xdr:col>
      <xdr:colOff>132076</xdr:colOff>
      <xdr:row>30</xdr:row>
      <xdr:rowOff>147225</xdr:rowOff>
    </xdr:to>
    <xdr:grpSp>
      <xdr:nvGrpSpPr>
        <xdr:cNvPr id="6" name="Groupe 5"/>
        <xdr:cNvGrpSpPr/>
      </xdr:nvGrpSpPr>
      <xdr:grpSpPr>
        <a:xfrm>
          <a:off x="762000" y="190500"/>
          <a:ext cx="12790801" cy="5671725"/>
          <a:chOff x="762000" y="190500"/>
          <a:chExt cx="12790801" cy="5671725"/>
        </a:xfrm>
      </xdr:grpSpPr>
      <xdr:sp macro="" textlink="">
        <xdr:nvSpPr>
          <xdr:cNvPr id="2" name="ZoneTexte 1"/>
          <xdr:cNvSpPr txBox="1"/>
        </xdr:nvSpPr>
        <xdr:spPr>
          <a:xfrm>
            <a:off x="762000" y="190500"/>
            <a:ext cx="12790801" cy="483722"/>
          </a:xfrm>
          <a:prstGeom prst="rect">
            <a:avLst/>
          </a:prstGeom>
          <a:solidFill>
            <a:schemeClr val="bg1">
              <a:lumMod val="85000"/>
            </a:schemeClr>
          </a:solidFill>
          <a:ln>
            <a:solidFill>
              <a:sysClr val="windowText" lastClr="000000"/>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2500"/>
              <a:t>TABLEAU</a:t>
            </a:r>
            <a:r>
              <a:rPr lang="fr-FR" sz="2500" baseline="0"/>
              <a:t> DE BORD DOUBLE ECOUTE</a:t>
            </a:r>
            <a:endParaRPr lang="fr-FR" sz="2500"/>
          </a:p>
        </xdr:txBody>
      </xdr:sp>
      <xdr:graphicFrame macro="">
        <xdr:nvGraphicFramePr>
          <xdr:cNvPr id="3" name="Graphique 1"/>
          <xdr:cNvGraphicFramePr/>
        </xdr:nvGraphicFramePr>
        <xdr:xfrm>
          <a:off x="776287" y="2409825"/>
          <a:ext cx="7196400" cy="3452400"/>
        </xdr:xfrm>
        <a:graphic>
          <a:graphicData uri="http://schemas.openxmlformats.org/drawingml/2006/chart">
            <c:chart xmlns:c="http://schemas.openxmlformats.org/drawingml/2006/chart" xmlns:r="http://schemas.openxmlformats.org/officeDocument/2006/relationships" r:id="rId1"/>
          </a:graphicData>
        </a:graphic>
      </xdr:graphicFrame>
      <mc:AlternateContent xmlns:mc="http://schemas.openxmlformats.org/markup-compatibility/2006" xmlns:a14="http://schemas.microsoft.com/office/drawing/2010/main">
        <mc:Choice Requires="a14">
          <xdr:graphicFrame macro="">
            <xdr:nvGraphicFramePr>
              <xdr:cNvPr id="4" name="nom_collaborateur 3"/>
              <xdr:cNvGraphicFramePr/>
            </xdr:nvGraphicFramePr>
            <xdr:xfrm>
              <a:off x="762000" y="771525"/>
              <a:ext cx="4150800" cy="1522800"/>
            </xdr:xfrm>
            <a:graphic>
              <a:graphicData uri="http://schemas.microsoft.com/office/drawing/2010/slicer">
                <sle:slicer xmlns:sle="http://schemas.microsoft.com/office/drawing/2010/slicer" name="nom_collaborateur 3"/>
              </a:graphicData>
            </a:graphic>
          </xdr:graphicFrame>
        </mc:Choice>
        <mc:Fallback xmlns="">
          <xdr:sp macro="" textlink="">
            <xdr:nvSpPr>
              <xdr:cNvPr id="0" name=""/>
              <xdr:cNvSpPr>
                <a:spLocks noTextEdit="1"/>
              </xdr:cNvSpPr>
            </xdr:nvSpPr>
            <xdr:spPr>
              <a:xfrm>
                <a:off x="762000" y="771525"/>
                <a:ext cx="4150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type double écoute"/>
              <xdr:cNvGraphicFramePr/>
            </xdr:nvGraphicFramePr>
            <xdr:xfrm>
              <a:off x="9001125" y="771525"/>
              <a:ext cx="1828800" cy="1522800"/>
            </xdr:xfrm>
            <a:graphic>
              <a:graphicData uri="http://schemas.microsoft.com/office/drawing/2010/slicer">
                <sle:slicer xmlns:sle="http://schemas.microsoft.com/office/drawing/2010/slicer" name="type double écoute"/>
              </a:graphicData>
            </a:graphic>
          </xdr:graphicFrame>
        </mc:Choice>
        <mc:Fallback xmlns="">
          <xdr:sp macro="" textlink="">
            <xdr:nvSpPr>
              <xdr:cNvPr id="0" name=""/>
              <xdr:cNvSpPr>
                <a:spLocks noTextEdit="1"/>
              </xdr:cNvSpPr>
            </xdr:nvSpPr>
            <xdr:spPr>
              <a:xfrm>
                <a:off x="9001125" y="771525"/>
                <a:ext cx="1828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7" name="auteur_écoute 1"/>
              <xdr:cNvGraphicFramePr/>
            </xdr:nvGraphicFramePr>
            <xdr:xfrm>
              <a:off x="6962775" y="771525"/>
              <a:ext cx="1990800" cy="1522800"/>
            </xdr:xfrm>
            <a:graphic>
              <a:graphicData uri="http://schemas.microsoft.com/office/drawing/2010/slicer">
                <sle:slicer xmlns:sle="http://schemas.microsoft.com/office/drawing/2010/slicer" name="auteur_écoute 1"/>
              </a:graphicData>
            </a:graphic>
          </xdr:graphicFrame>
        </mc:Choice>
        <mc:Fallback xmlns="">
          <xdr:sp macro="" textlink="">
            <xdr:nvSpPr>
              <xdr:cNvPr id="0" name=""/>
              <xdr:cNvSpPr>
                <a:spLocks noTextEdit="1"/>
              </xdr:cNvSpPr>
            </xdr:nvSpPr>
            <xdr:spPr>
              <a:xfrm>
                <a:off x="6962775" y="771525"/>
                <a:ext cx="1990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8" name="Années 3"/>
              <xdr:cNvGraphicFramePr/>
            </xdr:nvGraphicFramePr>
            <xdr:xfrm>
              <a:off x="4943475" y="771525"/>
              <a:ext cx="1990800" cy="1522800"/>
            </xdr:xfrm>
            <a:graphic>
              <a:graphicData uri="http://schemas.microsoft.com/office/drawing/2010/slicer">
                <sle:slicer xmlns:sle="http://schemas.microsoft.com/office/drawing/2010/slicer" name="Années 3"/>
              </a:graphicData>
            </a:graphic>
          </xdr:graphicFrame>
        </mc:Choice>
        <mc:Fallback xmlns="">
          <xdr:sp macro="" textlink="">
            <xdr:nvSpPr>
              <xdr:cNvPr id="0" name=""/>
              <xdr:cNvSpPr>
                <a:spLocks noTextEdit="1"/>
              </xdr:cNvSpPr>
            </xdr:nvSpPr>
            <xdr:spPr>
              <a:xfrm>
                <a:off x="4943475" y="771525"/>
                <a:ext cx="1990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sp macro="[0]!Rectangleàcoinsarrondis7_Cliquer" textlink="">
        <xdr:nvSpPr>
          <xdr:cNvPr id="9" name="Rectangle à coins arrondis 8"/>
          <xdr:cNvSpPr/>
        </xdr:nvSpPr>
        <xdr:spPr>
          <a:xfrm>
            <a:off x="11191875" y="771525"/>
            <a:ext cx="1101600" cy="542925"/>
          </a:xfrm>
          <a:prstGeom prst="roundRect">
            <a:avLst/>
          </a:prstGeom>
          <a:solidFill>
            <a:srgbClr val="FF0000"/>
          </a:solidFill>
          <a:ln>
            <a:noFill/>
          </a:ln>
          <a:effectLst/>
          <a:scene3d>
            <a:camera prst="orthographicFront">
              <a:rot lat="0" lon="0" rev="0"/>
            </a:camera>
            <a:lightRig rig="contrasting" dir="t">
              <a:rot lat="0" lon="0" rev="7800000"/>
            </a:lightRig>
          </a:scene3d>
          <a:sp3d>
            <a:bevelT w="139700" h="139700"/>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1200" b="1"/>
              <a:t>Mise à jour</a:t>
            </a:r>
            <a:r>
              <a:rPr lang="fr-FR" sz="1200" b="1" baseline="0"/>
              <a:t> des données</a:t>
            </a:r>
            <a:endParaRPr lang="fr-FR" sz="1200" b="1"/>
          </a:p>
        </xdr:txBody>
      </xdr:sp>
      <xdr:sp macro="[0]!Rectangleàcoinsarrondis13_Cliquer" textlink="">
        <xdr:nvSpPr>
          <xdr:cNvPr id="10" name="Rectangle à coins arrondis 9"/>
          <xdr:cNvSpPr/>
        </xdr:nvSpPr>
        <xdr:spPr>
          <a:xfrm>
            <a:off x="12372975" y="771525"/>
            <a:ext cx="1101600" cy="543600"/>
          </a:xfrm>
          <a:prstGeom prst="roundRect">
            <a:avLst/>
          </a:prstGeom>
          <a:solidFill>
            <a:schemeClr val="tx2">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baseline="0"/>
              <a:t>Mise à jour Collaborateurs</a:t>
            </a:r>
            <a:endParaRPr lang="fr-FR" sz="1100" b="1"/>
          </a:p>
        </xdr:txBody>
      </xdr:sp>
      <xdr:sp macro="" textlink="">
        <xdr:nvSpPr>
          <xdr:cNvPr id="12" name="Rectangle à coins arrondis 11"/>
          <xdr:cNvSpPr/>
        </xdr:nvSpPr>
        <xdr:spPr>
          <a:xfrm>
            <a:off x="12382500" y="1409700"/>
            <a:ext cx="1101600" cy="552450"/>
          </a:xfrm>
          <a:prstGeom prst="roundRect">
            <a:avLst/>
          </a:prstGeom>
          <a:solidFill>
            <a:schemeClr val="accent4">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Tableau</a:t>
            </a:r>
            <a:r>
              <a:rPr lang="fr-FR" sz="1200" b="1" baseline="0"/>
              <a:t> de suivi</a:t>
            </a:r>
            <a:endParaRPr lang="fr-FR" sz="1200" b="1"/>
          </a:p>
        </xdr:txBody>
      </xdr:sp>
      <xdr:sp macro="[0]!Tableaudebordécoutes_Rectangleàcoinsarrondis12_Cliquer" textlink="">
        <xdr:nvSpPr>
          <xdr:cNvPr id="13" name="Rectangle à coins arrondis 12"/>
          <xdr:cNvSpPr/>
        </xdr:nvSpPr>
        <xdr:spPr>
          <a:xfrm>
            <a:off x="11182350" y="1419225"/>
            <a:ext cx="1101600" cy="540000"/>
          </a:xfrm>
          <a:prstGeom prst="roundRect">
            <a:avLst/>
          </a:prstGeom>
          <a:solidFill>
            <a:srgbClr val="00B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a:t>Créer Double Ecoute</a:t>
            </a:r>
          </a:p>
        </xdr:txBody>
      </xdr:sp>
      <xdr:graphicFrame macro="">
        <xdr:nvGraphicFramePr>
          <xdr:cNvPr id="14" name="Graphique 3"/>
          <xdr:cNvGraphicFramePr/>
        </xdr:nvGraphicFramePr>
        <xdr:xfrm>
          <a:off x="8067675" y="2409825"/>
          <a:ext cx="3621600" cy="3452400"/>
        </xdr:xfrm>
        <a:graphic>
          <a:graphicData uri="http://schemas.openxmlformats.org/drawingml/2006/chart">
            <c:chart xmlns:c="http://schemas.openxmlformats.org/drawingml/2006/chart" xmlns:r="http://schemas.openxmlformats.org/officeDocument/2006/relationships" r:id="rId2"/>
          </a:graphicData>
        </a:graphic>
      </xdr:graphicFrame>
    </xdr:grpSp>
    <xdr:clientData/>
  </xdr:twoCellAnchor>
  <xdr:twoCellAnchor editAs="absolute">
    <xdr:from>
      <xdr:col>0</xdr:col>
      <xdr:colOff>123825</xdr:colOff>
      <xdr:row>1</xdr:row>
      <xdr:rowOff>0</xdr:rowOff>
    </xdr:from>
    <xdr:to>
      <xdr:col>0</xdr:col>
      <xdr:colOff>623888</xdr:colOff>
      <xdr:row>3</xdr:row>
      <xdr:rowOff>119063</xdr:rowOff>
    </xdr:to>
    <xdr:pic macro="[0]!il_fi_Cliquer">
      <xdr:nvPicPr>
        <xdr:cNvPr id="15" name="il_fi" descr="Afficher l'image d'origine"/>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23825" y="190500"/>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0.xml><?xml version="1.0" encoding="utf-8"?>
<c:userShapes xmlns:c="http://schemas.openxmlformats.org/drawingml/2006/chart">
  <cdr:relSizeAnchor xmlns:cdr="http://schemas.openxmlformats.org/drawingml/2006/chartDrawing">
    <cdr:from>
      <cdr:x>0.13939</cdr:x>
      <cdr:y>0.67168</cdr:y>
    </cdr:from>
    <cdr:to>
      <cdr:x>0.88896</cdr:x>
      <cdr:y>0.87459</cdr:y>
    </cdr:to>
    <cdr:sp macro="" textlink="">
      <cdr:nvSpPr>
        <cdr:cNvPr id="2" name="ZoneTexte 1"/>
        <cdr:cNvSpPr txBox="1"/>
      </cdr:nvSpPr>
      <cdr:spPr>
        <a:xfrm xmlns:a="http://schemas.openxmlformats.org/drawingml/2006/main">
          <a:off x="504824" y="2318925"/>
          <a:ext cx="2714625" cy="700500"/>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endParaRPr lang="fr-FR" sz="1100"/>
        </a:p>
        <a:p xmlns:a="http://schemas.openxmlformats.org/drawingml/2006/main">
          <a:pPr algn="ctr"/>
          <a:r>
            <a:rPr lang="fr-FR" sz="1100" b="1"/>
            <a:t>ECOUTES</a:t>
          </a:r>
          <a:r>
            <a:rPr lang="fr-FR" sz="1100" b="1" baseline="0"/>
            <a:t> CONFORMES / AXE DE PROGRES</a:t>
          </a:r>
        </a:p>
        <a:p xmlns:a="http://schemas.openxmlformats.org/drawingml/2006/main">
          <a:pPr algn="ctr"/>
          <a:r>
            <a:rPr lang="fr-FR" sz="1100" b="1" baseline="0"/>
            <a:t>(En nombre d'écoutes)</a:t>
          </a:r>
          <a:endParaRPr lang="fr-FR" sz="1100" b="1"/>
        </a:p>
      </cdr:txBody>
    </cdr:sp>
  </cdr:relSizeAnchor>
</c:userShapes>
</file>

<file path=xl/drawings/drawing11.xml><?xml version="1.0" encoding="utf-8"?>
<xdr:wsDr xmlns:xdr="http://schemas.openxmlformats.org/drawingml/2006/spreadsheetDrawing" xmlns:a="http://schemas.openxmlformats.org/drawingml/2006/main">
  <xdr:twoCellAnchor editAs="absolute">
    <xdr:from>
      <xdr:col>0</xdr:col>
      <xdr:colOff>38099</xdr:colOff>
      <xdr:row>0</xdr:row>
      <xdr:rowOff>66674</xdr:rowOff>
    </xdr:from>
    <xdr:to>
      <xdr:col>5</xdr:col>
      <xdr:colOff>495300</xdr:colOff>
      <xdr:row>12</xdr:row>
      <xdr:rowOff>169875</xdr:rowOff>
    </xdr:to>
    <xdr:grpSp>
      <xdr:nvGrpSpPr>
        <xdr:cNvPr id="8" name="Groupe 7"/>
        <xdr:cNvGrpSpPr/>
      </xdr:nvGrpSpPr>
      <xdr:grpSpPr>
        <a:xfrm>
          <a:off x="38099" y="66674"/>
          <a:ext cx="8439151" cy="2389201"/>
          <a:chOff x="38099" y="66674"/>
          <a:chExt cx="8439151" cy="2389201"/>
        </a:xfrm>
      </xdr:grpSpPr>
      <mc:AlternateContent xmlns:mc="http://schemas.openxmlformats.org/markup-compatibility/2006" xmlns:a14="http://schemas.microsoft.com/office/drawing/2010/main">
        <mc:Choice Requires="a14">
          <xdr:graphicFrame macro="">
            <xdr:nvGraphicFramePr>
              <xdr:cNvPr id="2" name="nom_collaborateur"/>
              <xdr:cNvGraphicFramePr/>
            </xdr:nvGraphicFramePr>
            <xdr:xfrm>
              <a:off x="38099" y="1285874"/>
              <a:ext cx="4810125" cy="1170000"/>
            </xdr:xfrm>
            <a:graphic>
              <a:graphicData uri="http://schemas.microsoft.com/office/drawing/2010/slicer">
                <sle:slicer xmlns:sle="http://schemas.microsoft.com/office/drawing/2010/slicer" name="nom_collaborateur"/>
              </a:graphicData>
            </a:graphic>
          </xdr:graphicFrame>
        </mc:Choice>
        <mc:Fallback xmlns="">
          <xdr:sp macro="" textlink="">
            <xdr:nvSpPr>
              <xdr:cNvPr id="0" name=""/>
              <xdr:cNvSpPr>
                <a:spLocks noTextEdit="1"/>
              </xdr:cNvSpPr>
            </xdr:nvSpPr>
            <xdr:spPr>
              <a:xfrm>
                <a:off x="38099" y="1285874"/>
                <a:ext cx="4810125"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3" name="Date de l'écoute"/>
              <xdr:cNvGraphicFramePr/>
            </xdr:nvGraphicFramePr>
            <xdr:xfrm>
              <a:off x="2571749" y="66674"/>
              <a:ext cx="4038601" cy="1170000"/>
            </xdr:xfrm>
            <a:graphic>
              <a:graphicData uri="http://schemas.microsoft.com/office/drawing/2010/slicer">
                <sle:slicer xmlns:sle="http://schemas.microsoft.com/office/drawing/2010/slicer" name="Date de l'écoute"/>
              </a:graphicData>
            </a:graphic>
          </xdr:graphicFrame>
        </mc:Choice>
        <mc:Fallback xmlns="">
          <xdr:sp macro="" textlink="">
            <xdr:nvSpPr>
              <xdr:cNvPr id="0" name=""/>
              <xdr:cNvSpPr>
                <a:spLocks noTextEdit="1"/>
              </xdr:cNvSpPr>
            </xdr:nvSpPr>
            <xdr:spPr>
              <a:xfrm>
                <a:off x="2571749" y="66674"/>
                <a:ext cx="4038601"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4" name="Années"/>
              <xdr:cNvGraphicFramePr/>
            </xdr:nvGraphicFramePr>
            <xdr:xfrm>
              <a:off x="47624" y="66675"/>
              <a:ext cx="2486025" cy="1171575"/>
            </xdr:xfrm>
            <a:graphic>
              <a:graphicData uri="http://schemas.microsoft.com/office/drawing/2010/slicer">
                <sle:slicer xmlns:sle="http://schemas.microsoft.com/office/drawing/2010/slicer" name="Années"/>
              </a:graphicData>
            </a:graphic>
          </xdr:graphicFrame>
        </mc:Choice>
        <mc:Fallback xmlns="">
          <xdr:sp macro="" textlink="">
            <xdr:nvSpPr>
              <xdr:cNvPr id="0" name=""/>
              <xdr:cNvSpPr>
                <a:spLocks noTextEdit="1"/>
              </xdr:cNvSpPr>
            </xdr:nvSpPr>
            <xdr:spPr>
              <a:xfrm>
                <a:off x="47624" y="66675"/>
                <a:ext cx="2486025" cy="11715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auteur_écoute"/>
              <xdr:cNvGraphicFramePr/>
            </xdr:nvGraphicFramePr>
            <xdr:xfrm>
              <a:off x="4886324" y="1285875"/>
              <a:ext cx="1746000" cy="1170000"/>
            </xdr:xfrm>
            <a:graphic>
              <a:graphicData uri="http://schemas.microsoft.com/office/drawing/2010/slicer">
                <sle:slicer xmlns:sle="http://schemas.microsoft.com/office/drawing/2010/slicer" name="auteur_écoute"/>
              </a:graphicData>
            </a:graphic>
          </xdr:graphicFrame>
        </mc:Choice>
        <mc:Fallback xmlns="">
          <xdr:sp macro="" textlink="">
            <xdr:nvSpPr>
              <xdr:cNvPr id="0" name=""/>
              <xdr:cNvSpPr>
                <a:spLocks noTextEdit="1"/>
              </xdr:cNvSpPr>
            </xdr:nvSpPr>
            <xdr:spPr>
              <a:xfrm>
                <a:off x="4886324" y="1285875"/>
                <a:ext cx="1746000"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6" name="type double écoute 1"/>
              <xdr:cNvGraphicFramePr/>
            </xdr:nvGraphicFramePr>
            <xdr:xfrm>
              <a:off x="6648450" y="66675"/>
              <a:ext cx="1828800" cy="1170000"/>
            </xdr:xfrm>
            <a:graphic>
              <a:graphicData uri="http://schemas.microsoft.com/office/drawing/2010/slicer">
                <sle:slicer xmlns:sle="http://schemas.microsoft.com/office/drawing/2010/slicer" name="type double écoute 1"/>
              </a:graphicData>
            </a:graphic>
          </xdr:graphicFrame>
        </mc:Choice>
        <mc:Fallback xmlns="">
          <xdr:sp macro="" textlink="">
            <xdr:nvSpPr>
              <xdr:cNvPr id="0" name=""/>
              <xdr:cNvSpPr>
                <a:spLocks noTextEdit="1"/>
              </xdr:cNvSpPr>
            </xdr:nvSpPr>
            <xdr:spPr>
              <a:xfrm>
                <a:off x="6648450" y="66675"/>
                <a:ext cx="1828800"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drawings/drawing12.xml><?xml version="1.0" encoding="utf-8"?>
<xdr:wsDr xmlns:xdr="http://schemas.openxmlformats.org/drawingml/2006/spreadsheetDrawing" xmlns:a="http://schemas.openxmlformats.org/drawingml/2006/main">
  <xdr:twoCellAnchor editAs="absolute">
    <xdr:from>
      <xdr:col>8</xdr:col>
      <xdr:colOff>581025</xdr:colOff>
      <xdr:row>6</xdr:row>
      <xdr:rowOff>247650</xdr:rowOff>
    </xdr:from>
    <xdr:to>
      <xdr:col>9</xdr:col>
      <xdr:colOff>452438</xdr:colOff>
      <xdr:row>8</xdr:row>
      <xdr:rowOff>109538</xdr:rowOff>
    </xdr:to>
    <xdr:pic macro="[0]!il_fi_Cliquer">
      <xdr:nvPicPr>
        <xdr:cNvPr id="3" name="il_fi" descr="Afficher l'image d'origine"/>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53575" y="1714500"/>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57150</xdr:colOff>
      <xdr:row>0</xdr:row>
      <xdr:rowOff>114300</xdr:rowOff>
    </xdr:from>
    <xdr:to>
      <xdr:col>9</xdr:col>
      <xdr:colOff>962025</xdr:colOff>
      <xdr:row>2</xdr:row>
      <xdr:rowOff>219075</xdr:rowOff>
    </xdr:to>
    <xdr:sp macro="[0]!Rectangleàcoinsarrondis6_Cliquer" textlink="">
      <xdr:nvSpPr>
        <xdr:cNvPr id="4" name="Rectangle à coins arrondis 3"/>
        <xdr:cNvSpPr/>
      </xdr:nvSpPr>
      <xdr:spPr>
        <a:xfrm>
          <a:off x="9029700" y="114300"/>
          <a:ext cx="1533525" cy="647700"/>
        </a:xfrm>
        <a:prstGeom prst="roundRect">
          <a:avLst/>
        </a:prstGeom>
        <a:solidFill>
          <a:schemeClr val="accent3">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Sauvergarder</a:t>
          </a:r>
          <a:r>
            <a:rPr lang="fr-FR" sz="1200" b="1" baseline="0"/>
            <a:t> fiche en pdf</a:t>
          </a:r>
          <a:endParaRPr lang="fr-FR" sz="1200" b="1"/>
        </a:p>
      </xdr:txBody>
    </xdr:sp>
    <xdr:clientData/>
  </xdr:twoCellAnchor>
  <xdr:twoCellAnchor>
    <xdr:from>
      <xdr:col>8</xdr:col>
      <xdr:colOff>66675</xdr:colOff>
      <xdr:row>3</xdr:row>
      <xdr:rowOff>95250</xdr:rowOff>
    </xdr:from>
    <xdr:to>
      <xdr:col>9</xdr:col>
      <xdr:colOff>971550</xdr:colOff>
      <xdr:row>6</xdr:row>
      <xdr:rowOff>57150</xdr:rowOff>
    </xdr:to>
    <xdr:sp macro="[0]!FichePickingPDF_Rectangleàcoinsarrondis3_Cliquer" textlink="">
      <xdr:nvSpPr>
        <xdr:cNvPr id="5" name="Rectangle à coins arrondis 4"/>
        <xdr:cNvSpPr/>
      </xdr:nvSpPr>
      <xdr:spPr>
        <a:xfrm>
          <a:off x="9039225" y="876300"/>
          <a:ext cx="1533525" cy="647700"/>
        </a:xfrm>
        <a:prstGeom prst="roundRect">
          <a:avLst/>
        </a:prstGeom>
        <a:solidFill>
          <a:schemeClr val="accent1">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Envoie fiche par mail à collaborateur</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r:id="rId1" refreshedBy="mbadina" refreshedDate="42688.697485879631" createdVersion="4" refreshedVersion="4" minRefreshableVersion="3" recordCount="11">
  <cacheSource type="worksheet">
    <worksheetSource ref="A1:D1048576" sheet="Liste"/>
  </cacheSource>
  <cacheFields count="4">
    <cacheField name="SERVICE" numFmtId="0">
      <sharedItems containsBlank="1"/>
    </cacheField>
    <cacheField name="NOM_MANAGER" numFmtId="0">
      <sharedItems containsBlank="1"/>
    </cacheField>
    <cacheField name="NOM / PRENOM" numFmtId="0">
      <sharedItems containsBlank="1" count="242">
        <s v="ESSAI"/>
        <s v="BOND James"/>
        <s v="CALIMERO Franck"/>
        <s v="EPSON Franck"/>
        <s v="PELLEGRINO"/>
        <s v="TEST"/>
        <s v="TEST 2 "/>
        <s v="TRINITY Néo"/>
        <s v="TEST 3 "/>
        <m/>
        <s v="SOUMIREU LARTIGUE Céline" u="1"/>
        <s v=" " u="1"/>
        <s v="BROSSARD Aurélie" u="1"/>
        <s v="VOISIN Mathieu" u="1"/>
        <s v="EL-HMAMI Nadia" u="1"/>
        <s v="JELLOUL Ibtissem" u="1"/>
        <s v="DUBOIS Vincent" u="1"/>
        <s v="MOINET Barbara" u="1"/>
        <s v="PAPOT Camille" u="1"/>
        <s v="BLAIS Pierrick" u="1"/>
        <s v="CAVALLARO Sylvie" u="1"/>
        <s v="SCARFO Jérôme" u="1"/>
        <s v="CANTE Dominique" u="1"/>
        <s v="GRANDIN Claude" u="1"/>
        <s v="NAULET Adeline" u="1"/>
        <s v="BELLAHCEN Hayet" u="1"/>
        <s v="DIAZ Morgane" u="1"/>
        <s v="BOUBAULT Estelle" u="1"/>
        <s v="BUDA Virginie" u="1"/>
        <s v="CHAUMONT Stéphanie" u="1"/>
        <s v="SAIM Faten" u="1"/>
        <s v="GAUTIER Louise" u="1"/>
        <s v="ROLOT Alice" u="1"/>
        <s v="REZEAU Valérie" u="1"/>
        <s v="SEDIRI Saber" u="1"/>
        <s v="LE MEN Ludovic" u="1"/>
        <s v="BADINA Matthieu" u="1"/>
        <s v="GORBI Jeanne-Marie" u="1"/>
        <s v="GRULOVIC Stéphanie" u="1"/>
        <s v="COLOMBIER Julia" u="1"/>
        <s v="WEINGART Sandra" u="1"/>
        <s v="GORBI Pierre" u="1"/>
        <s v="IRATHENE Boutheina" u="1"/>
        <s v="DI-GREGORIO Mickaël" u="1"/>
        <s v="VITTI Tristan" u="1"/>
        <s v="PHILIPPE Viviane" u="1"/>
        <s v="SCHAFFER Lara" u="1"/>
        <s v="BOUGE Alexandra" u="1"/>
        <s v="CHATEUR Myriam" u="1"/>
        <s v="DAVAILLE Stève" u="1"/>
        <s v="BEURET Lucie" u="1"/>
        <s v="MONTEIRO CAMPOS Céline" u="1"/>
        <s v="ORGEVAL Sylvain" u="1"/>
        <s v="BOUX Aurore" u="1"/>
        <s v="GANDY Nathalie" u="1"/>
        <s v="HATTAT Djamila" u="1"/>
        <s v="TURCAS Fabienne" u="1"/>
        <s v="SAIVRE Benoît" u="1"/>
        <s v="FEUILLIE Frédéric" u="1"/>
        <s v="LOBO Kevin " u="1"/>
        <s v="DESBORDES Anne" u="1"/>
        <s v="LAULE Marion" u="1"/>
        <s v="ARMEDE Jérôme" u="1"/>
        <s v="TALIB Jamila" u="1"/>
        <s v="RENAUD Lucas" u="1"/>
        <s v="LOGNOS Florence" u="1"/>
        <s v="SCHMIDT Stéphanie" u="1"/>
        <s v="FAJOLLES Karine" u="1"/>
        <s v="BRAZA Fannie" u="1"/>
        <s v="FERET Meghann" u="1"/>
        <s v="HISSLER Nathalie" u="1"/>
        <s v="FERREIRA Marina" u="1"/>
        <s v="LORQUIN Antoine" u="1"/>
        <s v="BOUVIER-GUERIN Aurélie" u="1"/>
        <s v="VICENTE Françoise" u="1"/>
        <s v="CORS Amélie" u="1"/>
        <s v="SALARD Corine" u="1"/>
        <s v="PIERREL Elodie" u="1"/>
        <s v="BERNHARD Isabelle" u="1"/>
        <s v="PINAULT Véronique" u="1"/>
        <s v="KAYSER Jérôme" u="1"/>
        <s v="DUBOIS Graziella" u="1"/>
        <s v="DUPONT Aurélie" u="1"/>
        <s v="FORGET Olivier" u="1"/>
        <s v="KAIN Emilie" u="1"/>
        <s v="AOUFI Nadia " u="1"/>
        <s v="LEDIG Sylvie" u="1"/>
        <s v="SAUER Adrien" u="1"/>
        <s v="HICKEL Romuald " u="1"/>
        <s v="PREAU Olivier" u="1"/>
        <s v="DENIS Nicolas" u="1"/>
        <s v="TOESCHI Bruno" u="1"/>
        <s v="IDIR Kaïs" u="1"/>
        <s v="CARDONA Audrey" u="1"/>
        <s v="GELINAUD Marie" u="1"/>
        <s v="AUGER Sophie" u="1"/>
        <s v="PAILLOUX Sophie" u="1"/>
        <s v="KOUAO Elisabeth" u="1"/>
        <s v="BELARBI Nacéra" u="1"/>
        <s v="GRATIOT Pauline" u="1"/>
        <s v="SOOBRAYEN Lee-Roy" u="1"/>
        <s v="ZERDOUM Sabrina" u="1"/>
        <s v="DEVERGNAS Laurent" u="1"/>
        <s v="HOUMEAU Aline" u="1"/>
        <s v="ALLALI Saïd" u="1"/>
        <s v="ZEHANI Dalila" u="1"/>
        <s v="SALEM Zakaria" u="1"/>
        <s v="NIVAULT Isabelle" u="1"/>
        <s v="BERTONI Emilie" u="1"/>
        <s v="THUILLIER Corinne" u="1"/>
        <s v="BALLESTRA Virginie" u="1"/>
        <s v="BOUAICHA Chaéra" u="1"/>
        <s v="LONG Jean-pierre" u="1"/>
        <s v="MELIN Julie" u="1"/>
        <s v="POUGNAUD Amélie" u="1"/>
        <s v="CUFFY Anais" u="1"/>
        <s v="BELHAMRA Djamel" u="1"/>
        <s v="MONEDIERE Antoine" u="1"/>
        <s v="TROUILLET Tony" u="1"/>
        <s v="VARELA-DOS-SANTOS Isadora" u="1"/>
        <s v="GOULEAU Karine" u="1"/>
        <s v="BOUTHIBA Nesrine" u="1"/>
        <s v="FERET Jonhatan" u="1"/>
        <s v="CORSET Clément" u="1"/>
        <s v="MATHIEU Nicolas" u="1"/>
        <s v="HABERTHUR Stephanie" u="1"/>
        <s v="CLOUD-LOBATON Elke" u="1"/>
        <s v="CITOLER Virginie" u="1"/>
        <s v="GOUIN Laurent" u="1"/>
        <s v="DISDIER Emeline" u="1"/>
        <s v="MAHI Khalil" u="1"/>
        <s v="GUILBERTEAU Alicia" u="1"/>
        <s v="VARLINE Fanny" u="1"/>
        <s v="MARIE Christine" u="1"/>
        <s v="LUTZ Joëlle" u="1"/>
        <s v="GRELAUD Thierry" u="1"/>
        <s v="MANSOURI Najlat" u="1"/>
        <s v="SMOUNI Bouchra" u="1"/>
        <s v="GLASSER Christelle" u="1"/>
        <s v="LEFEBVRE Stéphanie" u="1"/>
        <s v="ATTAOUI Myriam" u="1"/>
        <s v="DIEBOLD Jean-François " u="1"/>
        <s v="AGUERO Luke" u="1"/>
        <s v="STOLL Catherine" u="1"/>
        <s v="ABOUDOU Faouzia" u="1"/>
        <s v="GLASSER Justine" u="1"/>
        <s v="ZIMMERMANN Emilie" u="1"/>
        <s v="BOUAAROUROU Siham" u="1"/>
        <s v="GONDRAL Christine" u="1"/>
        <s v="XIBERRAS Thomas" u="1"/>
        <s v="RIEZ Christelle" u="1"/>
        <s v="DROCHON Yoan" u="1"/>
        <s v="ROUSSEAU Charline" u="1"/>
        <s v="RIVAULT Nicolas" u="1"/>
        <s v="TROCHUT Aline" u="1"/>
        <s v="ROCHEREUL Elodie" u="1"/>
        <s v="BRIGOGNE Stéphane" u="1"/>
        <s v="GARNAULT Anne" u="1"/>
        <s v="IKHERBANE Samia" u="1"/>
        <s v="GUERVIL Junior " u="1"/>
        <s v="GANOUN Morade" u="1"/>
        <s v="GARNIER Nicole" u="1"/>
        <s v="GUILLAUME Laurent" u="1"/>
        <s v="GOUBAND Danny" u="1"/>
        <s v="FAVREAU Amélie" u="1"/>
        <s v="DEBELHOIR Marine" u="1"/>
        <s v="GERBER Jennifer" u="1"/>
        <s v="VOYER Arnaud" u="1"/>
        <s v="ELIE Emilie" u="1"/>
        <s v="HAMIDOU Andhume-Dine" u="1"/>
        <s v="GUCKERT Matthieu" u="1"/>
        <s v="JEUNIAUX Anne" u="1"/>
        <s v="SUIRE Wendy" u="1"/>
        <s v="PLANCQUET Grégory" u="1"/>
        <s v="CARLO Houria" u="1"/>
        <s v="SOBHI Cathy" u="1"/>
        <s v="DKIOUAK Yasmina" u="1"/>
        <s v="IMENEZ Ophélie" u="1"/>
        <s v="ESTRADE Anne" u="1"/>
        <s v="CONTRUCCI Cynthia" u="1"/>
        <s v="STEPHAN Loic" u="1"/>
        <s v="NORET Audrey" u="1"/>
        <s v="BAKAR Céline" u="1"/>
        <s v="CONNABEL Vincent" u="1"/>
        <s v="GILLET Audrey" u="1"/>
        <s v="GROSSET Sophie" u="1"/>
        <s v="FRECHET-ANTIER Jessica" u="1"/>
        <s v="SAUVAL Cindy" u="1"/>
        <s v="ZILL Fabienne" u="1"/>
        <s v="BERNON Vanessa" u="1"/>
        <s v="RELION Angélique" u="1"/>
        <s v="DJELLAL Dina" u="1"/>
        <s v="RAUTUREAU Virginie" u="1"/>
        <s v="LETT Nicolas " u="1"/>
        <s v="ARDY Camille" u="1"/>
        <s v="BRUN Anne-sophie" u="1"/>
        <s v="VAMPARYS Aurore" u="1"/>
        <s v="ARON Amandine" u="1"/>
        <s v="SANDER Anne-Hélène" u="1"/>
        <s v="BOSSARD Aurore" u="1"/>
        <s v="PONTOIZEAU Marie" u="1"/>
        <s v="CHEVALIER Agnès" u="1"/>
        <s v="COUTURA Nathalie" u="1"/>
        <s v="NOEL Inès-Mabrouka" u="1"/>
        <s v="VASSAL Vanessa" u="1"/>
        <s v="ROCHER Manuela-aline" u="1"/>
        <s v="LELIEVRE Maryvonne" u="1"/>
        <s v="DUBREUIL Sylvie" u="1"/>
        <s v="SEGURA Chloé" u="1"/>
        <s v="DENIEUL Gaëlle" u="1"/>
        <s v="DELAGE Mathilde" u="1"/>
        <s v="BUI Sandrine" u="1"/>
        <s v="THAL Sophie" u="1"/>
        <s v="JORQUERAS Jeremy" u="1"/>
        <s v="NEPOUX Alexandra" u="1"/>
        <s v="JUBIEN Alexandre" u="1"/>
        <s v="QUERO Mathieu" u="1"/>
        <s v="BERTAPELLE Sophie" u="1"/>
        <s v="MARIE Clémence" u="1"/>
        <s v="NGUYEN Loan" u="1"/>
        <s v="BALTZINGER Aude" u="1"/>
        <s v="MALAVAUD Emilie" u="1"/>
        <s v="CHEVALIER Y Yohan" u="1"/>
        <s v="SIONNEAU Emilie" u="1"/>
        <s v="MARTINS-LOPES Marisa" u="1"/>
        <s v="ZARB Andréa" u="1"/>
        <s v="KIALA Landry " u="1"/>
        <s v="PETITDEMANGE Pierre" u="1"/>
        <s v="POINOT Brigitte" u="1"/>
        <s v="MAHALAINE Mohamed" u="1"/>
        <s v="PONCHEL Caroline" u="1"/>
        <s v="MANUNZA Anthony" u="1"/>
        <s v="EL-BOUCHAYKHI Noura" u="1"/>
        <s v="MOM Tatiana" u="1"/>
        <s v="BOUTEILLER Magalie" u="1"/>
        <s v="SAPIRES Angélique" u="1"/>
        <s v="FERRARA Jean-François" u="1"/>
        <s v="PANDOLFO Laurène" u="1"/>
        <s v="BOUCHART Damien" u="1"/>
        <s v="KHEROUBI Nadia" u="1"/>
        <s v="GEFFARD Nicolas" u="1"/>
        <s v="TUCHSCHERER Axelle " u="1"/>
      </sharedItems>
    </cacheField>
    <cacheField name="MAIL" numFmtId="0">
      <sharedItems containsNonDate="0" containsBlank="1" count="63">
        <m/>
        <s v="" u="1"/>
        <s v="K.IDIR@imha.fr" u="1"/>
        <s v="N.BOUTHIBA@imha.fr" u="1"/>
        <s v="a.aron@imha.fr" u="1"/>
        <s v="J.KAYSER@imha.fr" u="1"/>
        <s v="V.CITOLER@imha.fr" u="1"/>
        <s v="J.FERET@imha.fr" u="1"/>
        <s v="A.TUCHSCHERER@imha.fr" u="1"/>
        <s v="B.SMOUNI@imha.fr" u="1"/>
        <s v="j.talib@imha.fr" u="1"/>
        <s v="S.CAVALLARO@imha.fr" u="1"/>
        <s v="j.lutz@imha.fr" u="1"/>
        <s v="N.LETT@imha.fr" u="1"/>
        <s v="P.PETITDEMANGE@imha.fr" u="1"/>
        <s v="L.NGUYEN@imha.fr" u="1"/>
        <s v="s.haberthur@imha.fr" u="1"/>
        <s v="Amanunza@imha.fr" u="1"/>
        <s v="S.BOUAAROUROU@imha.fr" u="1"/>
        <s v="d.zehani@imha.fr" u="1"/>
        <s v="V.BERNON@imha.fr" u="1"/>
        <s v="f.saim@imha.fr" u="1"/>
        <s v="J.GUERVIL@imha.fr" u="1"/>
        <s v="M.FERET@imha.fr" u="1"/>
        <s v="K.LOBO@imha.fr " u="1"/>
        <s v="S.BUI@imha.fr" u="1"/>
        <s v="L.SOOBRAYEN@imha.fr" u="1"/>
        <s v="A.SANDER@imha.fr" u="1"/>
        <s v="M.GUCKERT@imha.fr" u="1"/>
        <s v="m.attaoui@imha.fr" u="1"/>
        <s v="V.PHILIPPE@imha.fr" u="1"/>
        <s v="m.badina@imha.fr" u="1"/>
        <s v="J.SCARFO@imha.fr" u="1"/>
        <s v="C.GLASSER@imha.fr" u="1"/>
        <s v="R.HICKEL@imha.fr  " u="1"/>
        <s v="A.BALTZINGER@imha.fr" u="1"/>
        <s v="F.ZILL@imha.fr" u="1"/>
        <s v="J.ARMEDE@imha.fr" u="1"/>
        <s v="M.MAHALAINE@imha.fr" u="1"/>
        <s v="s.allali@imha.fr" u="1"/>
        <s v="S.THAL@imha.fr" u="1"/>
        <s v="A.LORQUIN@imha.fr" u="1"/>
        <s v="Z.SALEM@imha.fr " u="1"/>
        <s v="s.bertapelle@imha.fr" u="1"/>
        <s v="L.KIALA@imha.fr" u="1"/>
        <s v="j.glasser@imha.fr" u="1"/>
        <s v="L.STEPHAN@imha.fr" u="1"/>
        <s v="J.DIEBOLD@imha.fr " u="1"/>
        <s v="K.MAHI@imha.fr" u="1"/>
        <s v="S.WEINGART@imha.fr" u="1"/>
        <s v="v.buda@imha.fr" u="1"/>
        <s v="A.BOSSARD@imha.fr" u="1"/>
        <s v="J.GERBER@imha.fr" u="1"/>
        <s v="I.BERNHARD@imha.fr" u="1"/>
        <s v="N.AOUFI@imha.fr" u="1"/>
        <s v="C.SAUVAL@imha.fr" u="1"/>
        <s v="I.JELLOUL@imha.fr" u="1"/>
        <s v="S.SCHMIDT@imha.fr" u="1"/>
        <s v="C.STOLL@imha.fr" u="1"/>
        <s v="E.BERTONI@imha.fr" u="1"/>
        <s v="M.LAULE@imha.fr" u="1"/>
        <s v="C.BAKAR@imha.fr" u="1"/>
        <s v="D.DJELLAL@imha.fr" u="1"/>
      </sharedItems>
    </cacheField>
  </cacheFields>
  <extLst>
    <ext xmlns:x14="http://schemas.microsoft.com/office/spreadsheetml/2009/9/main" uri="{725AE2AE-9491-48be-B2B4-4EB974FC3084}">
      <x14:pivotCacheDefinition pivotCacheId="3"/>
    </ext>
  </extLst>
</pivotCacheDefinition>
</file>

<file path=xl/pivotCache/pivotCacheDefinition2.xml><?xml version="1.0" encoding="utf-8"?>
<pivotCacheDefinition xmlns="http://schemas.openxmlformats.org/spreadsheetml/2006/main" xmlns:r="http://schemas.openxmlformats.org/officeDocument/2006/relationships" r:id="rId1" refreshedBy="mbadina" refreshedDate="42688.697486226854" createdVersion="4" refreshedVersion="4" minRefreshableVersion="3" recordCount="29">
  <cacheSource type="worksheet">
    <worksheetSource name="TCD"/>
  </cacheSource>
  <cacheFields count="22">
    <cacheField name="cle" numFmtId="0">
      <sharedItems containsSemiMixedTypes="0" containsString="0" containsNumber="1" containsInteger="1" minValue="1" maxValue="29"/>
    </cacheField>
    <cacheField name="manager" numFmtId="0">
      <sharedItems/>
    </cacheField>
    <cacheField name="nom_collaborateur" numFmtId="0">
      <sharedItems count="4">
        <s v="TEST"/>
        <s v="AT"/>
        <s v=" " u="1"/>
        <s v="BADINA Matthieu" u="1"/>
      </sharedItems>
    </cacheField>
    <cacheField name="num_dossier" numFmtId="0">
      <sharedItems containsMixedTypes="1" containsNumber="1" containsInteger="1" minValue="1369087" maxValue="162028482"/>
    </cacheField>
    <cacheField name="date_traitement" numFmtId="14">
      <sharedItems containsSemiMixedTypes="0" containsNonDate="0" containsDate="1" containsString="0" minDate="2016-04-21T00:00:00" maxDate="2016-11-09T00:00:00" count="15">
        <d v="2016-10-03T00:00:00"/>
        <d v="2016-10-02T00:00:00"/>
        <d v="2016-10-01T00:00:00"/>
        <d v="2016-08-29T00:00:00"/>
        <d v="2016-08-30T00:00:00"/>
        <d v="2016-08-03T00:00:00"/>
        <d v="2016-08-17T00:00:00"/>
        <d v="2016-08-11T00:00:00"/>
        <d v="2016-04-21T00:00:00"/>
        <d v="2016-04-22T00:00:00"/>
        <d v="2016-10-15T00:00:00"/>
        <d v="2016-10-19T00:00:00"/>
        <d v="2016-10-20T00:00:00"/>
        <d v="2016-11-06T00:00:00"/>
        <d v="2016-11-08T00:00:00"/>
      </sharedItems>
      <fieldGroup par="18" base="4">
        <rangePr groupBy="months" startDate="2016-04-21T00:00:00" endDate="2016-11-09T00:00:00"/>
        <groupItems count="14">
          <s v="&lt;21/04/2016"/>
          <s v="janv"/>
          <s v="févr"/>
          <s v="mars"/>
          <s v="avr"/>
          <s v="mai"/>
          <s v="juin"/>
          <s v="juil"/>
          <s v="août"/>
          <s v="sept"/>
          <s v="oct"/>
          <s v="nov"/>
          <s v="déc"/>
          <s v="&gt;09/11/2016"/>
        </groupItems>
      </fieldGroup>
    </cacheField>
    <cacheField name="perimetre" numFmtId="0">
      <sharedItems count="5">
        <s v="ASSISTANCE"/>
        <s v="GESTION DE SERVICE"/>
        <s v="TELECHIFFRAGE"/>
        <s v="PGT"/>
        <s v="TE / ID" u="1"/>
      </sharedItems>
    </cacheField>
    <cacheField name="categorie_anomalie" numFmtId="0">
      <sharedItems count="7">
        <s v="Gestion adéquate"/>
        <s v="Procedure"/>
        <s v="Complétude dossier"/>
        <s v="Commentaire (Rapport/Contexte)"/>
        <s v="Chiffrage"/>
        <s v="Niveau d'information"/>
        <s v="Orientation du dossier"/>
      </sharedItems>
      <fieldGroup par="21"/>
    </cacheField>
    <cacheField name="anomalie" numFmtId="0">
      <sharedItems count="12">
        <s v="Gestion adéquate"/>
        <s v="Produit erroné"/>
        <s v="Degré d'urgence"/>
        <s v="Prise en charge"/>
        <s v="Franchise"/>
        <s v="Degrès d'urgence"/>
        <s v="Déscription dommages"/>
        <s v="Autre"/>
        <s v="Mobilier"/>
        <s v="Absence transmission information"/>
        <s v="Traitement complet Navision et Fusion"/>
        <s v="Incohérences dans le devis"/>
      </sharedItems>
      <fieldGroup par="19"/>
    </cacheField>
    <cacheField name="conformite" numFmtId="0">
      <sharedItems count="3">
        <s v="DOSSIER CONFORME"/>
        <s v="DOSSIER NON CONFORME AVEC IMPACT"/>
        <s v="DOSSIER NON CONFORME SANS IMPACT"/>
      </sharedItems>
      <fieldGroup par="20"/>
    </cacheField>
    <cacheField name="complement" numFmtId="0">
      <sharedItems containsBlank="1"/>
    </cacheField>
    <cacheField name="Bilan GT" numFmtId="0">
      <sharedItems containsBlank="1"/>
    </cacheField>
    <cacheField name="date_picking" numFmtId="14">
      <sharedItems containsSemiMixedTypes="0" containsNonDate="0" containsDate="1" containsString="0" minDate="2016-04-27T00:00:00" maxDate="2016-11-09T00:00:00" count="10">
        <d v="2016-10-06T00:00:00"/>
        <d v="2016-08-30T00:00:00"/>
        <d v="2016-08-31T00:00:00"/>
        <d v="2016-08-25T00:00:00"/>
        <d v="2016-04-27T00:00:00"/>
        <d v="2016-10-18T00:00:00"/>
        <d v="2016-10-20T00:00:00"/>
        <d v="2016-10-24T00:00:00"/>
        <d v="2016-11-07T00:00:00"/>
        <d v="2016-11-08T00:00:00"/>
      </sharedItems>
      <fieldGroup base="11">
        <rangePr groupBy="months" startDate="2016-04-27T00:00:00" endDate="2016-11-09T00:00:00"/>
        <groupItems count="14">
          <s v="&lt;27/04/2016"/>
          <s v="janv"/>
          <s v="févr"/>
          <s v="mars"/>
          <s v="avr"/>
          <s v="mai"/>
          <s v="juin"/>
          <s v="juil"/>
          <s v="août"/>
          <s v="sept"/>
          <s v="oct"/>
          <s v="nov"/>
          <s v="déc"/>
          <s v="&gt;09/11/2016"/>
        </groupItems>
      </fieldGroup>
    </cacheField>
    <cacheField name="auteur_picking" numFmtId="0">
      <sharedItems count="1">
        <s v="mbadina"/>
      </sharedItems>
    </cacheField>
    <cacheField name="grand_compte" numFmtId="0">
      <sharedItems/>
    </cacheField>
    <cacheField name="type_sinistre" numFmtId="0">
      <sharedItems/>
    </cacheField>
    <cacheField name="num_saisie" numFmtId="0">
      <sharedItems/>
    </cacheField>
    <cacheField name="nombre_de_dossier" numFmtId="0">
      <sharedItems containsSemiMixedTypes="0" containsString="0" containsNumber="1" containsInteger="1" minValue="0" maxValue="1"/>
    </cacheField>
    <cacheField name="produit_gs" numFmtId="0">
      <sharedItems containsBlank="1"/>
    </cacheField>
    <cacheField name="Années" numFmtId="0" databaseField="0">
      <fieldGroup base="4">
        <rangePr groupBy="years" startDate="2016-04-21T00:00:00" endDate="2016-11-09T00:00:00"/>
        <groupItems count="3">
          <s v="&lt;21/04/2016"/>
          <s v="2016"/>
          <s v="&gt;09/11/2016"/>
        </groupItems>
      </fieldGroup>
    </cacheField>
    <cacheField name="anomalie2" numFmtId="0" databaseField="0">
      <fieldGroup base="7">
        <discretePr count="12">
          <x v="0"/>
          <x v="1"/>
          <x v="1"/>
          <x v="1"/>
          <x v="1"/>
          <x v="1"/>
          <x v="1"/>
          <x v="1"/>
          <x v="1"/>
          <x v="1"/>
          <x v="1"/>
          <x v="2"/>
        </discretePr>
        <groupItems count="3">
          <s v="Gestion adéquate"/>
          <s v="Groupe1"/>
          <s v="Incohérences dans le devis"/>
        </groupItems>
      </fieldGroup>
    </cacheField>
    <cacheField name="conformite2" numFmtId="0" databaseField="0">
      <fieldGroup base="8">
        <discretePr count="3">
          <x v="0"/>
          <x v="0"/>
          <x v="0"/>
        </discretePr>
        <groupItems count="1">
          <s v="Groupe1"/>
        </groupItems>
      </fieldGroup>
    </cacheField>
    <cacheField name="categorie_anomalie2" numFmtId="0" databaseField="0">
      <fieldGroup base="6">
        <discretePr count="7">
          <x v="0"/>
          <x v="1"/>
          <x v="1"/>
          <x v="1"/>
          <x v="1"/>
          <x v="1"/>
          <x v="1"/>
        </discretePr>
        <groupItems count="2">
          <s v="Gestion adéquate"/>
          <s v="Groupe1"/>
        </groupItems>
      </fieldGroup>
    </cacheField>
  </cacheFields>
  <extLst>
    <ext xmlns:x14="http://schemas.microsoft.com/office/spreadsheetml/2009/9/main" uri="{725AE2AE-9491-48be-B2B4-4EB974FC3084}">
      <x14:pivotCacheDefinition pivotCacheId="2"/>
    </ext>
  </extLst>
</pivotCacheDefinition>
</file>

<file path=xl/pivotCache/pivotCacheDefinition3.xml><?xml version="1.0" encoding="utf-8"?>
<pivotCacheDefinition xmlns="http://schemas.openxmlformats.org/spreadsheetml/2006/main" xmlns:r="http://schemas.openxmlformats.org/officeDocument/2006/relationships" r:id="rId1" refreshedBy="mbadina" refreshedDate="42688.697487152778" createdVersion="4" refreshedVersion="4" minRefreshableVersion="3" recordCount="1">
  <cacheSource type="worksheet">
    <worksheetSource name="TCDA"/>
  </cacheSource>
  <cacheFields count="21">
    <cacheField name="cle" numFmtId="0">
      <sharedItems containsSemiMixedTypes="0" containsString="0" containsNumber="1" containsInteger="1" minValue="1" maxValue="1"/>
    </cacheField>
    <cacheField name="manager" numFmtId="0">
      <sharedItems/>
    </cacheField>
    <cacheField name="nom_collaborateur" numFmtId="0">
      <sharedItems count="2">
        <s v="TEST"/>
        <s v="ESSAI" u="1"/>
      </sharedItems>
    </cacheField>
    <cacheField name="num_dossier" numFmtId="0">
      <sharedItems/>
    </cacheField>
    <cacheField name="date_traitement" numFmtId="14">
      <sharedItems containsSemiMixedTypes="0" containsNonDate="0" containsDate="1" containsString="0" minDate="2016-11-13T00:00:00" maxDate="2016-11-14T00:00:00" count="1">
        <d v="2016-11-13T00:00:00"/>
      </sharedItems>
      <fieldGroup par="18" base="4">
        <rangePr groupBy="months" startDate="2016-11-13T00:00:00" endDate="2016-11-14T00:00:00"/>
        <groupItems count="14">
          <s v="&lt;13/11/2016"/>
          <s v="janv"/>
          <s v="févr"/>
          <s v="mars"/>
          <s v="avr"/>
          <s v="mai"/>
          <s v="juin"/>
          <s v="juil"/>
          <s v="août"/>
          <s v="sept"/>
          <s v="oct"/>
          <s v="nov"/>
          <s v="déc"/>
          <s v="&gt;14/11/2016"/>
        </groupItems>
      </fieldGroup>
    </cacheField>
    <cacheField name="type double écoute" numFmtId="0">
      <sharedItems containsBlank="1" count="3">
        <s v="DOUBLE POSTE"/>
        <m u="1"/>
        <s v="A DISTANCE" u="1"/>
      </sharedItems>
    </cacheField>
    <cacheField name="perimetre" numFmtId="0">
      <sharedItems count="3">
        <s v="TELECHIFFRAGE"/>
        <s v="ASSISTANCE" u="1"/>
        <s v="GESTION DE REN" u="1"/>
      </sharedItems>
    </cacheField>
    <cacheField name="categorie_anomalie" numFmtId="0">
      <sharedItems/>
    </cacheField>
    <cacheField name="anomalie" numFmtId="0">
      <sharedItems count="11">
        <s v="Ecoute conforme"/>
        <s v="Explication de l'orientation choisie" u="1"/>
        <s v="Explication du chiffrage" u="1"/>
        <s v="Annonce de la mise en relation" u="1"/>
        <s v="Gestion adéquate" u="1"/>
        <s v="Conduite de l'entretien, directivité, dynamisme" u="1"/>
        <s v="Questionnement / Investigation" u="1"/>
        <s v="Empathie / Capacité à désamorcer" u="1"/>
        <s v="Formule de politesse / Personnalisation" u="1"/>
        <s v="Présentation" u="1"/>
        <s v="Proposition des 3 modes d'indemnisation" u="1"/>
      </sharedItems>
      <fieldGroup par="20"/>
    </cacheField>
    <cacheField name="commentaire débriefing" numFmtId="0">
      <sharedItems/>
    </cacheField>
    <cacheField name="action à mener" numFmtId="0">
      <sharedItems containsNonDate="0" containsString="0" containsBlank="1"/>
    </cacheField>
    <cacheField name="date_écoute" numFmtId="14">
      <sharedItems containsSemiMixedTypes="0" containsNonDate="0" containsDate="1" containsString="0" minDate="2016-11-14T00:00:00" maxDate="2016-11-15T00:00:00" count="1">
        <d v="2016-11-14T00:00:00"/>
      </sharedItems>
      <fieldGroup par="19" base="11">
        <rangePr groupBy="months" startDate="2016-11-14T00:00:00" endDate="2016-11-15T00:00:00"/>
        <groupItems count="14">
          <s v="&lt;14/11/2016"/>
          <s v="janv"/>
          <s v="févr"/>
          <s v="mars"/>
          <s v="avr"/>
          <s v="mai"/>
          <s v="juin"/>
          <s v="juil"/>
          <s v="août"/>
          <s v="sept"/>
          <s v="oct"/>
          <s v="nov"/>
          <s v="déc"/>
          <s v="&gt;15/11/2016"/>
        </groupItems>
      </fieldGroup>
    </cacheField>
    <cacheField name="auteur_écoute" numFmtId="0">
      <sharedItems count="1">
        <s v="mbadina"/>
      </sharedItems>
    </cacheField>
    <cacheField name="grand_compte" numFmtId="0">
      <sharedItems/>
    </cacheField>
    <cacheField name="type_sinistre" numFmtId="0">
      <sharedItems/>
    </cacheField>
    <cacheField name="num_saisie" numFmtId="0">
      <sharedItems/>
    </cacheField>
    <cacheField name="nombre_de_dossier" numFmtId="0">
      <sharedItems containsSemiMixedTypes="0" containsString="0" containsNumber="1" containsInteger="1" minValue="1" maxValue="1"/>
    </cacheField>
    <cacheField name="produit_gs" numFmtId="0">
      <sharedItems containsNonDate="0" containsString="0" containsBlank="1"/>
    </cacheField>
    <cacheField name="Années" numFmtId="0" databaseField="0">
      <fieldGroup base="4">
        <rangePr groupBy="years" startDate="2016-11-13T00:00:00" endDate="2016-11-14T00:00:00"/>
        <groupItems count="3">
          <s v="&lt;13/11/2016"/>
          <s v="2016"/>
          <s v="&gt;14/11/2016"/>
        </groupItems>
      </fieldGroup>
    </cacheField>
    <cacheField name="Années2" numFmtId="0" databaseField="0">
      <fieldGroup base="11">
        <rangePr groupBy="years" startDate="2016-11-14T00:00:00" endDate="2016-11-15T00:00:00"/>
        <groupItems count="3">
          <s v="&lt;14/11/2016"/>
          <s v="2016"/>
          <s v="&gt;15/11/2016"/>
        </groupItems>
      </fieldGroup>
    </cacheField>
    <cacheField name="anomalie2" numFmtId="0" databaseField="0">
      <fieldGroup base="8">
        <discretePr count="11">
          <x v="0"/>
          <x v="3"/>
          <x v="3"/>
          <x v="3"/>
          <x v="1"/>
          <x v="2"/>
          <x v="3"/>
          <x v="3"/>
          <x v="3"/>
          <x v="3"/>
          <x v="3"/>
        </discretePr>
        <groupItems count="4">
          <s v="Ecoute conforme"/>
          <s v="Gestion adéquate"/>
          <s v="Conduite de l'entretien, directivité, dynamisme"/>
          <s v="Groupe1"/>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1">
  <r>
    <s v="PGC"/>
    <s v="ESSAI"/>
    <x v="0"/>
    <x v="0"/>
  </r>
  <r>
    <s v="PGCS"/>
    <s v="ESSAI"/>
    <x v="0"/>
    <x v="0"/>
  </r>
  <r>
    <s v="PGC"/>
    <s v="TEST"/>
    <x v="1"/>
    <x v="0"/>
  </r>
  <r>
    <s v="PGC"/>
    <s v="TEST"/>
    <x v="2"/>
    <x v="0"/>
  </r>
  <r>
    <s v="PGT"/>
    <s v="TEST"/>
    <x v="3"/>
    <x v="0"/>
  </r>
  <r>
    <s v="PGCS"/>
    <s v="TEST"/>
    <x v="4"/>
    <x v="0"/>
  </r>
  <r>
    <s v="PGCS"/>
    <s v="TEST"/>
    <x v="5"/>
    <x v="0"/>
  </r>
  <r>
    <s v="PGC"/>
    <s v="TEST"/>
    <x v="6"/>
    <x v="0"/>
  </r>
  <r>
    <s v="PGC"/>
    <s v="TEST"/>
    <x v="7"/>
    <x v="0"/>
  </r>
  <r>
    <s v="PGC"/>
    <s v="TEST 2"/>
    <x v="8"/>
    <x v="0"/>
  </r>
  <r>
    <m/>
    <m/>
    <x v="9"/>
    <x v="0"/>
  </r>
</pivotCacheRecords>
</file>

<file path=xl/pivotCache/pivotCacheRecords2.xml><?xml version="1.0" encoding="utf-8"?>
<pivotCacheRecords xmlns="http://schemas.openxmlformats.org/spreadsheetml/2006/main" xmlns:r="http://schemas.openxmlformats.org/officeDocument/2006/relationships" count="29">
  <r>
    <n v="1"/>
    <s v="TEST"/>
    <x v="0"/>
    <s v="23h456"/>
    <x v="0"/>
    <x v="0"/>
    <x v="0"/>
    <x v="0"/>
    <x v="0"/>
    <s v="TEST"/>
    <m/>
    <x v="0"/>
    <x v="0"/>
    <s v="ASSURANCE 1"/>
    <s v="DEGAT DES EAUX"/>
    <s v="23h456-16:30:11"/>
    <n v="1"/>
    <s v="Assistance"/>
  </r>
  <r>
    <n v="2"/>
    <s v="TEST"/>
    <x v="0"/>
    <s v="35h2516"/>
    <x v="0"/>
    <x v="0"/>
    <x v="1"/>
    <x v="1"/>
    <x v="1"/>
    <s v="TEST"/>
    <m/>
    <x v="0"/>
    <x v="0"/>
    <s v="ASSURANCE 1"/>
    <s v="DEGAT DES EAUX"/>
    <s v="35h2516-16:31:05"/>
    <n v="1"/>
    <s v="Assistance"/>
  </r>
  <r>
    <n v="3"/>
    <s v="TEST"/>
    <x v="0"/>
    <s v="35h2516"/>
    <x v="0"/>
    <x v="0"/>
    <x v="2"/>
    <x v="2"/>
    <x v="1"/>
    <s v="TEST"/>
    <m/>
    <x v="0"/>
    <x v="0"/>
    <s v="ASSURANCE 1"/>
    <s v="DEGAT DES EAUX"/>
    <s v="35h2516-16:31:05"/>
    <n v="0"/>
    <s v="Assistance"/>
  </r>
  <r>
    <n v="4"/>
    <s v="TEST"/>
    <x v="0"/>
    <s v="89h2569"/>
    <x v="1"/>
    <x v="0"/>
    <x v="3"/>
    <x v="3"/>
    <x v="1"/>
    <m/>
    <m/>
    <x v="0"/>
    <x v="0"/>
    <s v="ASSURANCE 1"/>
    <s v="BRIS DE GLACE"/>
    <s v="89h2569-16:31:33"/>
    <n v="1"/>
    <s v="Arn"/>
  </r>
  <r>
    <n v="5"/>
    <s v="TEST"/>
    <x v="0"/>
    <s v="89h2569"/>
    <x v="1"/>
    <x v="0"/>
    <x v="2"/>
    <x v="4"/>
    <x v="1"/>
    <m/>
    <m/>
    <x v="0"/>
    <x v="0"/>
    <s v="ASSURANCE 1"/>
    <s v="BRIS DE GLACE"/>
    <s v="89h2569-16:31:33"/>
    <n v="0"/>
    <s v="Arn"/>
  </r>
  <r>
    <n v="6"/>
    <s v="TEST"/>
    <x v="0"/>
    <s v="78h256"/>
    <x v="2"/>
    <x v="0"/>
    <x v="0"/>
    <x v="0"/>
    <x v="0"/>
    <s v="TEST"/>
    <m/>
    <x v="0"/>
    <x v="0"/>
    <s v="ASSURANCE 1"/>
    <s v="VOL DE CLES"/>
    <s v="78h256-16:32:04"/>
    <n v="1"/>
    <s v="Arn"/>
  </r>
  <r>
    <n v="7"/>
    <s v="TEST"/>
    <x v="0"/>
    <n v="1437494"/>
    <x v="3"/>
    <x v="0"/>
    <x v="2"/>
    <x v="5"/>
    <x v="2"/>
    <s v="FAIT EN DOUBLE ECOUTE - RAS, juste ne pas oublier de remplir le champ degré d'urgence"/>
    <m/>
    <x v="1"/>
    <x v="0"/>
    <s v="ASSURANCE 1"/>
    <s v="HORS SINISTRE"/>
    <s v="1437494-10:14:22"/>
    <n v="1"/>
    <s v="Hors Sinistre"/>
  </r>
  <r>
    <n v="8"/>
    <s v="TEST"/>
    <x v="0"/>
    <n v="1437508"/>
    <x v="3"/>
    <x v="0"/>
    <x v="0"/>
    <x v="0"/>
    <x v="0"/>
    <s v="FAIT EN DOUBLE ECOUTE - RAS"/>
    <m/>
    <x v="1"/>
    <x v="0"/>
    <s v="ASSURANCE 1"/>
    <s v="HORS SINISTRE"/>
    <s v="1437508-10:18:42"/>
    <n v="1"/>
    <s v="Renseignement"/>
  </r>
  <r>
    <n v="9"/>
    <s v="TEST"/>
    <x v="0"/>
    <n v="1434727"/>
    <x v="3"/>
    <x v="1"/>
    <x v="0"/>
    <x v="0"/>
    <x v="0"/>
    <s v="FAIT EN DOUBLE ECOUTE - Dossier ok, a su faire seule et gérer la demande sociétaire sans transfert en boucle PGCS REN"/>
    <m/>
    <x v="1"/>
    <x v="0"/>
    <s v="ASSURANCE 1"/>
    <s v="VOL/EFFRACTION"/>
    <s v="1434727-10:20:47"/>
    <n v="1"/>
    <s v="Arn"/>
  </r>
  <r>
    <n v="10"/>
    <s v="TEST"/>
    <x v="0"/>
    <s v="D2016031216"/>
    <x v="3"/>
    <x v="2"/>
    <x v="0"/>
    <x v="0"/>
    <x v="0"/>
    <s v="FAIT EN DOUBLE ECOUTE - RAS"/>
    <m/>
    <x v="1"/>
    <x v="0"/>
    <s v="ASSURANCE 1"/>
    <s v="DEGAT DES EAUX"/>
    <s v="D2016031216-10:21:31"/>
    <n v="1"/>
    <m/>
  </r>
  <r>
    <n v="11"/>
    <s v="TEST"/>
    <x v="0"/>
    <n v="1437541"/>
    <x v="3"/>
    <x v="0"/>
    <x v="0"/>
    <x v="0"/>
    <x v="0"/>
    <s v="FAIT EN DOUBLE ECOUTE - RAS"/>
    <m/>
    <x v="1"/>
    <x v="0"/>
    <s v="ASSURANCE 1"/>
    <s v="HORS SINISTRE"/>
    <s v="1437541-10:22:37"/>
    <n v="1"/>
    <s v="Renseignement"/>
  </r>
  <r>
    <n v="12"/>
    <s v="TEST"/>
    <x v="0"/>
    <n v="161865243"/>
    <x v="3"/>
    <x v="2"/>
    <x v="0"/>
    <x v="0"/>
    <x v="0"/>
    <s v="FAIT EN DOUBLE ECOUTE - RAS"/>
    <m/>
    <x v="1"/>
    <x v="0"/>
    <s v="ASSURANCE 1"/>
    <s v="TOG-TNG"/>
    <s v="161865243-10:36:54"/>
    <n v="1"/>
    <m/>
  </r>
  <r>
    <n v="13"/>
    <s v="TEST"/>
    <x v="0"/>
    <n v="1438005"/>
    <x v="4"/>
    <x v="1"/>
    <x v="0"/>
    <x v="0"/>
    <x v="0"/>
    <s v="FAIT EN DOUBLE ECOUTE - Diag immo, point sur le dossier, tout est ok"/>
    <m/>
    <x v="2"/>
    <x v="0"/>
    <s v="ASSURANCE 1"/>
    <s v="DIVERS"/>
    <s v="1438005-08:34:33"/>
    <n v="1"/>
    <s v="Hors Sinistre"/>
  </r>
  <r>
    <n v="14"/>
    <s v="TEST"/>
    <x v="0"/>
    <n v="1438128"/>
    <x v="4"/>
    <x v="0"/>
    <x v="0"/>
    <x v="0"/>
    <x v="0"/>
    <s v="FAIT EN DOUBLE ECUTE - RAS"/>
    <m/>
    <x v="2"/>
    <x v="0"/>
    <s v="ASSURANCE 1"/>
    <s v="VOL/EFFRACTION"/>
    <s v="1438128-08:38:45"/>
    <n v="1"/>
    <s v="Assistance"/>
  </r>
  <r>
    <n v="15"/>
    <s v="TEST"/>
    <x v="0"/>
    <n v="1438147"/>
    <x v="4"/>
    <x v="0"/>
    <x v="3"/>
    <x v="6"/>
    <x v="1"/>
    <s v="FAIT EN DOUBLE ECOUTE - Problème de joint d'étancheité. Il n'est pas indiqué dans le commentaire s'il y a des des dommages aux embelissements, sinon c'est ouverture en HORS SINISTRE et non assistance"/>
    <m/>
    <x v="2"/>
    <x v="0"/>
    <s v="ASSURANCE 1"/>
    <s v="DEGAT DES EAUX"/>
    <s v="1438147-08:44:47"/>
    <n v="1"/>
    <s v="Assistance"/>
  </r>
  <r>
    <n v="16"/>
    <s v="TEST"/>
    <x v="0"/>
    <n v="1432959"/>
    <x v="4"/>
    <x v="0"/>
    <x v="0"/>
    <x v="0"/>
    <x v="0"/>
    <s v="FAIT EN DOUBLE ECOUTE - RAS, dossier OK"/>
    <m/>
    <x v="2"/>
    <x v="0"/>
    <s v="ASSURANCE 1"/>
    <s v="VOL/EFFRACTION"/>
    <s v="1432959-08:47:35"/>
    <n v="1"/>
    <s v="Assistance"/>
  </r>
  <r>
    <n v="17"/>
    <s v="TEST"/>
    <x v="0"/>
    <n v="162028482"/>
    <x v="4"/>
    <x v="2"/>
    <x v="0"/>
    <x v="0"/>
    <x v="0"/>
    <s v="FAIT EN DOUBLE ECOUTE - Appel entrant soc pour qualif OM. Canalisations extérieures, pas dans le prérimètre, rdv placé, dossier complet"/>
    <m/>
    <x v="2"/>
    <x v="0"/>
    <s v="ASSURANCE 1"/>
    <s v="DEGAT DES EAUX"/>
    <s v="162028482-08:51:29"/>
    <n v="1"/>
    <m/>
  </r>
  <r>
    <n v="18"/>
    <s v="TEST"/>
    <x v="0"/>
    <n v="161379481"/>
    <x v="4"/>
    <x v="2"/>
    <x v="0"/>
    <x v="0"/>
    <x v="0"/>
    <s v="FAIT EN DOUBLE ECOUTE - Sur ce dossier, Sophie voulait le clore en one shot, néanmoins il manqué trop d'éléments pour indemniser le mobilier. A mis REN en place en attente retour soc. Bon traitement"/>
    <m/>
    <x v="2"/>
    <x v="0"/>
    <s v="ASSURANCE 1"/>
    <s v="DEGAT DES EAUX"/>
    <s v="161379481-08:59:46"/>
    <n v="1"/>
    <m/>
  </r>
  <r>
    <n v="19"/>
    <s v="TEST"/>
    <x v="0"/>
    <s v="1608-3VI-1530"/>
    <x v="5"/>
    <x v="2"/>
    <x v="4"/>
    <x v="7"/>
    <x v="1"/>
    <s v="Pas de chiffrage effectué et visible permettant de valider la facture du sociétaire. Bien faire un premier chiffrage et le valider si retour d'un collaborateur sur le dossier. Le reste est OK"/>
    <m/>
    <x v="3"/>
    <x v="0"/>
    <s v="ASSURANCE 1"/>
    <s v="VOL/EFFRACTION"/>
    <s v="1608-3VI-1530-11:49:46"/>
    <n v="1"/>
    <m/>
  </r>
  <r>
    <n v="20"/>
    <s v="TEST"/>
    <x v="0"/>
    <n v="161857871"/>
    <x v="6"/>
    <x v="2"/>
    <x v="4"/>
    <x v="7"/>
    <x v="2"/>
    <s v="La ligne chiffrage &quot;devis validé&quot; ne va pas. Il convient de détailler le chiffrage afin que le rapport puisse partir avec un chiffrage détaillé. Le reste est ok"/>
    <m/>
    <x v="3"/>
    <x v="0"/>
    <s v="ASSURANCE 1"/>
    <s v="VOL/EFFRACTION"/>
    <s v="161857871-11:59:29"/>
    <n v="1"/>
    <m/>
  </r>
  <r>
    <n v="21"/>
    <s v="TEST"/>
    <x v="0"/>
    <n v="161828785"/>
    <x v="7"/>
    <x v="2"/>
    <x v="4"/>
    <x v="8"/>
    <x v="2"/>
    <s v="Orientation du dossier ok, mais il manque le détail dans le chiffrage de l'évaluation du mobilier, ce qui ne donne pas une transparence et une lecture aisée du dossier"/>
    <m/>
    <x v="3"/>
    <x v="0"/>
    <s v="ASSURANCE 1"/>
    <s v="TOG-TNG"/>
    <s v="161828785-12:37:32"/>
    <n v="1"/>
    <m/>
  </r>
  <r>
    <n v="22"/>
    <s v="TEST"/>
    <x v="0"/>
    <n v="1369087"/>
    <x v="8"/>
    <x v="1"/>
    <x v="5"/>
    <x v="9"/>
    <x v="2"/>
    <s v="SDR 64 non envoyé"/>
    <m/>
    <x v="4"/>
    <x v="0"/>
    <s v="ASSURANCE 1"/>
    <s v="VOL/EFFRACTION"/>
    <s v="1369087-11:32:24"/>
    <n v="1"/>
    <s v="Ren avec expert"/>
  </r>
  <r>
    <n v="23"/>
    <s v="TEST"/>
    <x v="0"/>
    <n v="1369087"/>
    <x v="8"/>
    <x v="1"/>
    <x v="6"/>
    <x v="10"/>
    <x v="2"/>
    <s v="SDR 64 non envoyé"/>
    <m/>
    <x v="4"/>
    <x v="0"/>
    <s v="ASSURANCE 1"/>
    <s v="VOL/EFFRACTION"/>
    <s v="1369087-11:32:24"/>
    <n v="0"/>
    <s v="Ren avec expert"/>
  </r>
  <r>
    <n v="24"/>
    <s v="TEST"/>
    <x v="0"/>
    <n v="1369597"/>
    <x v="9"/>
    <x v="1"/>
    <x v="0"/>
    <x v="0"/>
    <x v="0"/>
    <s v="RAS"/>
    <m/>
    <x v="4"/>
    <x v="0"/>
    <s v="ASSURANCE 1"/>
    <s v="VOL/EFFRACTION"/>
    <s v="1369597-13:07:29"/>
    <n v="1"/>
    <s v="Ren avec expert"/>
  </r>
  <r>
    <n v="25"/>
    <s v="TEST"/>
    <x v="0"/>
    <s v="987H345"/>
    <x v="10"/>
    <x v="3"/>
    <x v="2"/>
    <x v="11"/>
    <x v="2"/>
    <s v="TEST"/>
    <m/>
    <x v="5"/>
    <x v="0"/>
    <s v="ASSURANCE 1"/>
    <s v="DEGAT DES EAUX"/>
    <s v="987H345-11:04:50"/>
    <n v="1"/>
    <s v="Arn"/>
  </r>
  <r>
    <n v="26"/>
    <s v="TEST"/>
    <x v="0"/>
    <s v="12358h4"/>
    <x v="11"/>
    <x v="0"/>
    <x v="0"/>
    <x v="0"/>
    <x v="0"/>
    <s v="TEST"/>
    <m/>
    <x v="6"/>
    <x v="0"/>
    <s v="ASSURANCE 1"/>
    <s v="BRIS DE GLACE"/>
    <s v="12358h4-15:05:37"/>
    <n v="1"/>
    <s v="Arn"/>
  </r>
  <r>
    <n v="27"/>
    <s v="TEST"/>
    <x v="0"/>
    <s v="15968h53"/>
    <x v="12"/>
    <x v="0"/>
    <x v="0"/>
    <x v="0"/>
    <x v="0"/>
    <s v="TEST"/>
    <m/>
    <x v="7"/>
    <x v="0"/>
    <s v="ASSURANCE 1"/>
    <s v="DEGAT DES EAUX"/>
    <s v="15968h53-11:39:56"/>
    <n v="1"/>
    <s v="Arn"/>
  </r>
  <r>
    <n v="28"/>
    <s v="AT"/>
    <x v="1"/>
    <s v="882569H16"/>
    <x v="13"/>
    <x v="0"/>
    <x v="2"/>
    <x v="4"/>
    <x v="1"/>
    <s v="TEST"/>
    <m/>
    <x v="8"/>
    <x v="0"/>
    <s v="ASSURANCE 1"/>
    <s v="DEGAT DES EAUX"/>
    <s v="882569H16-17:03:35"/>
    <n v="1"/>
    <s v="Arn"/>
  </r>
  <r>
    <n v="29"/>
    <s v="TEST"/>
    <x v="0"/>
    <s v="3256h16"/>
    <x v="14"/>
    <x v="3"/>
    <x v="0"/>
    <x v="0"/>
    <x v="0"/>
    <s v="TEST"/>
    <s v="complement test"/>
    <x v="9"/>
    <x v="0"/>
    <s v="ASSURANCE 1"/>
    <s v="DEGAT DES EAUX"/>
    <s v="3256h16-18:35:29"/>
    <n v="1"/>
    <m/>
  </r>
</pivotCacheRecords>
</file>

<file path=xl/pivotCache/pivotCacheRecords3.xml><?xml version="1.0" encoding="utf-8"?>
<pivotCacheRecords xmlns="http://schemas.openxmlformats.org/spreadsheetml/2006/main" xmlns:r="http://schemas.openxmlformats.org/officeDocument/2006/relationships" count="1">
  <r>
    <n v="1"/>
    <s v="TEST"/>
    <x v="0"/>
    <s v="14568RT69"/>
    <x v="0"/>
    <x v="0"/>
    <x v="0"/>
    <s v="Ecoute conforme"/>
    <x v="0"/>
    <s v="test"/>
    <m/>
    <x v="0"/>
    <x v="0"/>
    <s v="ASSURANCE 1"/>
    <s v="DEGAT DES EAUX"/>
    <s v="14568RT69-10:52:26"/>
    <n v="1"/>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name="Tableau croisé dynamique2"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6:E8" firstHeaderRow="1" firstDataRow="2" firstDataCol="1" rowPageCount="4" colPageCount="1"/>
  <pivotFields count="22">
    <pivotField showAll="0"/>
    <pivotField showAll="0"/>
    <pivotField axis="axisPage" showAll="0">
      <items count="5">
        <item m="1" x="3"/>
        <item x="0"/>
        <item m="1" x="2"/>
        <item x="1"/>
        <item t="default"/>
      </items>
    </pivotField>
    <pivotField showAll="0"/>
    <pivotField numFmtId="14" showAll="0"/>
    <pivotField axis="axisPage" multipleItemSelectionAllowed="1" showAll="0">
      <items count="6">
        <item x="0"/>
        <item x="1"/>
        <item m="1" x="4"/>
        <item x="2"/>
        <item x="3"/>
        <item t="default"/>
      </items>
    </pivotField>
    <pivotField showAll="0">
      <items count="8">
        <item x="4"/>
        <item x="3"/>
        <item x="2"/>
        <item x="0"/>
        <item x="5"/>
        <item x="6"/>
        <item x="1"/>
        <item t="default"/>
      </items>
    </pivotField>
    <pivotField showAll="0">
      <items count="13">
        <item x="9"/>
        <item x="7"/>
        <item x="2"/>
        <item x="5"/>
        <item x="6"/>
        <item x="4"/>
        <item x="0"/>
        <item x="8"/>
        <item x="3"/>
        <item x="1"/>
        <item x="10"/>
        <item x="11"/>
        <item t="default"/>
      </items>
    </pivotField>
    <pivotField axis="axisCol">
      <items count="4">
        <item x="0"/>
        <item x="1"/>
        <item x="2"/>
        <item t="default"/>
      </items>
    </pivotField>
    <pivotField showAll="0"/>
    <pivotField showAll="0" defaultSubtotal="0"/>
    <pivotField axis="axisPage" numFmtId="14" showAll="0">
      <items count="15">
        <item x="0"/>
        <item x="1"/>
        <item x="2"/>
        <item x="3"/>
        <item x="4"/>
        <item x="5"/>
        <item x="6"/>
        <item x="7"/>
        <item x="8"/>
        <item x="9"/>
        <item x="10"/>
        <item x="11"/>
        <item x="12"/>
        <item x="13"/>
        <item t="default"/>
      </items>
    </pivotField>
    <pivotField axis="axisPage" showAll="0">
      <items count="2">
        <item x="0"/>
        <item t="default"/>
      </items>
    </pivotField>
    <pivotField showAll="0"/>
    <pivotField showAll="0"/>
    <pivotField showAll="0"/>
    <pivotField dataField="1" showAll="0"/>
    <pivotField showAll="0"/>
    <pivotField showAll="0" defaultSubtotal="0">
      <items count="3">
        <item x="0"/>
        <item x="1"/>
        <item x="2"/>
      </items>
    </pivotField>
    <pivotField showAll="0" defaultSubtotal="0">
      <items count="3">
        <item x="0"/>
        <item x="1"/>
        <item x="2"/>
      </items>
    </pivotField>
    <pivotField defaultSubtotal="0">
      <items count="1">
        <item x="0"/>
      </items>
    </pivotField>
    <pivotField showAll="0" defaultSubtotal="0">
      <items count="2">
        <item x="1"/>
        <item x="0"/>
      </items>
    </pivotField>
  </pivotFields>
  <rowItems count="1">
    <i/>
  </rowItems>
  <colFields count="1">
    <field x="8"/>
  </colFields>
  <colItems count="4">
    <i>
      <x/>
    </i>
    <i>
      <x v="1"/>
    </i>
    <i>
      <x v="2"/>
    </i>
    <i t="grand">
      <x/>
    </i>
  </colItems>
  <pageFields count="4">
    <pageField fld="2" hier="-1"/>
    <pageField fld="11" hier="-1"/>
    <pageField fld="12" hier="-1"/>
    <pageField fld="5" hier="-1"/>
  </pageFields>
  <dataFields count="1">
    <dataField name="Somme de nombre_de_dossier" fld="16"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4"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21:D35" firstHeaderRow="1" firstDataRow="2" firstDataCol="1" rowPageCount="3" colPageCount="1"/>
  <pivotFields count="22">
    <pivotField showAll="0"/>
    <pivotField showAll="0"/>
    <pivotField axis="axisPage" showAll="0">
      <items count="5">
        <item x="0"/>
        <item m="1" x="3"/>
        <item m="1" x="2"/>
        <item x="1"/>
        <item t="default"/>
      </items>
    </pivotField>
    <pivotField showAll="0"/>
    <pivotField numFmtId="14" showAll="0"/>
    <pivotField axis="axisPage" multipleItemSelectionAllowed="1" showAll="0">
      <items count="6">
        <item x="0"/>
        <item x="1"/>
        <item m="1" x="4"/>
        <item x="2"/>
        <item x="3"/>
        <item t="default"/>
      </items>
    </pivotField>
    <pivotField showAll="0">
      <items count="8">
        <item x="4"/>
        <item x="3"/>
        <item x="2"/>
        <item x="0"/>
        <item x="5"/>
        <item x="6"/>
        <item x="1"/>
        <item t="default"/>
      </items>
    </pivotField>
    <pivotField axis="axisRow" showAll="0">
      <items count="13">
        <item x="9"/>
        <item x="7"/>
        <item x="2"/>
        <item x="5"/>
        <item x="6"/>
        <item x="4"/>
        <item x="0"/>
        <item x="8"/>
        <item x="3"/>
        <item x="1"/>
        <item x="10"/>
        <item x="11"/>
        <item t="default"/>
      </items>
    </pivotField>
    <pivotField showAll="0">
      <items count="4">
        <item x="0"/>
        <item x="1"/>
        <item x="2"/>
        <item t="default"/>
      </items>
    </pivotField>
    <pivotField showAll="0"/>
    <pivotField showAll="0" defaultSubtotal="0"/>
    <pivotField numFmtId="14" showAll="0"/>
    <pivotField showAll="0">
      <items count="2">
        <item x="0"/>
        <item t="default"/>
      </items>
    </pivotField>
    <pivotField showAll="0"/>
    <pivotField showAll="0"/>
    <pivotField showAll="0"/>
    <pivotField dataField="1" showAll="0"/>
    <pivotField showAll="0"/>
    <pivotField axis="axisPage" showAll="0" defaultSubtotal="0">
      <items count="3">
        <item x="0"/>
        <item x="1"/>
        <item x="2"/>
      </items>
    </pivotField>
    <pivotField showAll="0" defaultSubtotal="0">
      <items count="3">
        <item x="0"/>
        <item x="1"/>
        <item x="2"/>
      </items>
    </pivotField>
    <pivotField showAll="0" defaultSubtotal="0">
      <items count="1">
        <item x="0"/>
      </items>
    </pivotField>
    <pivotField axis="axisCol" showAll="0" defaultSubtotal="0">
      <items count="2">
        <item sd="0" x="1"/>
        <item x="0"/>
      </items>
    </pivotField>
  </pivotFields>
  <rowFields count="1">
    <field x="7"/>
  </rowFields>
  <rowItems count="13">
    <i>
      <x/>
    </i>
    <i>
      <x v="1"/>
    </i>
    <i>
      <x v="2"/>
    </i>
    <i>
      <x v="3"/>
    </i>
    <i>
      <x v="4"/>
    </i>
    <i>
      <x v="5"/>
    </i>
    <i>
      <x v="6"/>
    </i>
    <i>
      <x v="7"/>
    </i>
    <i>
      <x v="8"/>
    </i>
    <i>
      <x v="9"/>
    </i>
    <i>
      <x v="10"/>
    </i>
    <i>
      <x v="11"/>
    </i>
    <i t="grand">
      <x/>
    </i>
  </rowItems>
  <colFields count="1">
    <field x="21"/>
  </colFields>
  <colItems count="3">
    <i>
      <x/>
    </i>
    <i>
      <x v="1"/>
    </i>
    <i t="grand">
      <x/>
    </i>
  </colItems>
  <pageFields count="3">
    <pageField fld="18" hier="-1"/>
    <pageField fld="5" hier="-1"/>
    <pageField fld="2" hier="-1"/>
  </pageFields>
  <dataFields count="1">
    <dataField name="Somme de nombre_de_dossier" fld="16" baseField="0" baseItem="0"/>
  </dataFields>
  <chartFormats count="1">
    <chartFormat chart="1" format="2"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rowHeaderCaption="Nom du Collaborateur" colHeaderCaption="Date de traitement des dossiers">
  <location ref="A5:B10" firstHeaderRow="1" firstDataRow="1" firstDataCol="1" rowPageCount="3" colPageCount="1"/>
  <pivotFields count="22">
    <pivotField showAll="0" defaultSubtotal="0"/>
    <pivotField showAll="0" defaultSubtotal="0"/>
    <pivotField axis="axisPage" showAll="0" sortType="ascending" defaultSubtotal="0">
      <items count="4">
        <item m="1" x="2"/>
        <item x="1"/>
        <item m="1" x="3"/>
        <item x="0"/>
      </items>
    </pivotField>
    <pivotField showAll="0" defaultSubtotal="0"/>
    <pivotField numFmtId="14" showAll="0" defaultSubtotal="0">
      <items count="14">
        <item x="0"/>
        <item x="1"/>
        <item x="2"/>
        <item x="3"/>
        <item x="4"/>
        <item x="5"/>
        <item x="6"/>
        <item x="7"/>
        <item x="8"/>
        <item x="9"/>
        <item x="10"/>
        <item x="11"/>
        <item x="12"/>
        <item x="13"/>
      </items>
    </pivotField>
    <pivotField axis="axisPage" multipleItemSelectionAllowed="1" showAll="0" defaultSubtotal="0">
      <items count="5">
        <item x="0"/>
        <item x="1"/>
        <item m="1" x="4"/>
        <item x="2"/>
        <item x="3"/>
      </items>
    </pivotField>
    <pivotField showAll="0" defaultSubtotal="0">
      <items count="7">
        <item x="4"/>
        <item x="3"/>
        <item x="2"/>
        <item x="0"/>
        <item x="5"/>
        <item x="6"/>
        <item x="1"/>
      </items>
    </pivotField>
    <pivotField showAll="0" defaultSubtotal="0">
      <items count="12">
        <item x="9"/>
        <item x="7"/>
        <item x="2"/>
        <item x="5"/>
        <item x="6"/>
        <item x="4"/>
        <item x="0"/>
        <item x="8"/>
        <item x="3"/>
        <item x="1"/>
        <item x="10"/>
        <item x="11"/>
      </items>
    </pivotField>
    <pivotField showAll="0" defaultSubtotal="0">
      <items count="3">
        <item x="0"/>
        <item x="1"/>
        <item x="2"/>
      </items>
    </pivotField>
    <pivotField showAll="0" defaultSubtotal="0"/>
    <pivotField showAll="0" defaultSubtotal="0"/>
    <pivotField axis="axisRow"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axis="axisPage" showAll="0" defaultSubtotal="0">
      <items count="3">
        <item x="1"/>
        <item x="0"/>
        <item x="2"/>
      </items>
    </pivotField>
    <pivotField showAll="0" defaultSubtotal="0">
      <items count="3">
        <item x="1"/>
        <item x="0"/>
        <item x="2"/>
      </items>
    </pivotField>
    <pivotField showAll="0" defaultSubtotal="0">
      <items count="1">
        <item x="0"/>
      </items>
    </pivotField>
    <pivotField showAll="0" defaultSubtotal="0">
      <items count="2">
        <item x="1"/>
        <item x="0"/>
      </items>
    </pivotField>
  </pivotFields>
  <rowFields count="1">
    <field x="11"/>
  </rowFields>
  <rowItems count="5">
    <i>
      <x v="4"/>
    </i>
    <i>
      <x v="8"/>
    </i>
    <i>
      <x v="10"/>
    </i>
    <i>
      <x v="11"/>
    </i>
    <i t="grand">
      <x/>
    </i>
  </rowItems>
  <colItems count="1">
    <i/>
  </colItems>
  <pageFields count="3">
    <pageField fld="18" hier="-1"/>
    <pageField fld="2" hier="-1"/>
    <pageField fld="5" hier="-1"/>
  </pageFields>
  <dataFields count="1">
    <dataField name="Somme de nombre_de_dossier" fld="16" baseField="0" baseItem="0"/>
  </dataFields>
  <chartFormats count="1">
    <chartFormat chart="1" format="22"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3" cacheId="25"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22:C25" firstHeaderRow="1" firstDataRow="3" firstDataCol="1" rowPageCount="3" colPageCount="1"/>
  <pivotFields count="21">
    <pivotField showAll="0"/>
    <pivotField showAll="0"/>
    <pivotField axis="axisPage" showAll="0">
      <items count="3">
        <item x="0"/>
        <item m="1" x="1"/>
        <item t="default"/>
      </items>
    </pivotField>
    <pivotField showAll="0"/>
    <pivotField numFmtId="14" showAll="0"/>
    <pivotField axis="axisPage" showAll="0">
      <items count="4">
        <item m="1" x="2"/>
        <item x="0"/>
        <item m="1" x="1"/>
        <item t="default"/>
      </items>
    </pivotField>
    <pivotField showAll="0"/>
    <pivotField dataField="1" showAll="0"/>
    <pivotField axis="axisCol" showAll="0">
      <items count="12">
        <item m="1" x="3"/>
        <item m="1" x="5"/>
        <item x="0"/>
        <item m="1" x="7"/>
        <item m="1" x="1"/>
        <item m="1" x="2"/>
        <item m="1" x="8"/>
        <item m="1" x="4"/>
        <item m="1" x="9"/>
        <item m="1" x="10"/>
        <item m="1" x="6"/>
        <item t="default"/>
      </items>
    </pivotField>
    <pivotField showAll="0"/>
    <pivotField showAll="0"/>
    <pivotField axis="axisPage"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showAll="0"/>
    <pivotField showAll="0"/>
    <pivotField showAll="0"/>
    <pivotField showAll="0"/>
    <pivotField showAll="0" defaultSubtotal="0">
      <items count="3">
        <item x="1"/>
        <item x="0"/>
        <item x="2"/>
      </items>
    </pivotField>
    <pivotField showAll="0" defaultSubtotal="0"/>
    <pivotField axis="axisCol" showAll="0" defaultSubtotal="0">
      <items count="4">
        <item sd="0" x="3"/>
        <item x="2"/>
        <item sd="0" x="0"/>
        <item x="1"/>
      </items>
    </pivotField>
  </pivotFields>
  <rowItems count="1">
    <i/>
  </rowItems>
  <colFields count="2">
    <field x="20"/>
    <field x="8"/>
  </colFields>
  <colItems count="2">
    <i>
      <x v="2"/>
    </i>
    <i t="grand">
      <x/>
    </i>
  </colItems>
  <pageFields count="3">
    <pageField fld="2" hier="-1"/>
    <pageField fld="11" hier="-1"/>
    <pageField fld="5" hier="-1"/>
  </pageFields>
  <dataFields count="1">
    <dataField name="Nombre de categorie_anomalie" fld="7" subtotal="count" baseField="0" baseItem="0"/>
  </dataField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Tableau croisé dynamique1" cacheId="25"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rowHeaderCaption="Nom collaborateur" colHeaderCaption="Date de traitement des dossiers">
  <location ref="A6:B8" firstHeaderRow="1" firstDataRow="1" firstDataCol="1" rowPageCount="4" colPageCount="1"/>
  <pivotFields count="21">
    <pivotField showAll="0" defaultSubtotal="0"/>
    <pivotField showAll="0" defaultSubtotal="0"/>
    <pivotField axis="axisPage" showAll="0" sortType="ascending" defaultSubtotal="0">
      <items count="2">
        <item m="1" x="1"/>
        <item x="0"/>
      </items>
    </pivotField>
    <pivotField showAll="0" defaultSubtotal="0"/>
    <pivotField numFmtId="14" showAll="0" defaultSubtotal="0">
      <items count="14">
        <item x="0"/>
        <item x="1"/>
        <item x="2"/>
        <item x="3"/>
        <item x="4"/>
        <item x="5"/>
        <item x="6"/>
        <item x="7"/>
        <item x="8"/>
        <item x="9"/>
        <item x="10"/>
        <item x="11"/>
        <item x="12"/>
        <item x="13"/>
      </items>
    </pivotField>
    <pivotField axis="axisPage" showAll="0" defaultSubtotal="0">
      <items count="3">
        <item m="1" x="2"/>
        <item m="1" x="1"/>
        <item x="0"/>
      </items>
    </pivotField>
    <pivotField axis="axisPage" showAll="0" defaultSubtotal="0">
      <items count="3">
        <item x="0"/>
        <item m="1" x="1"/>
        <item m="1" x="2"/>
      </items>
    </pivotField>
    <pivotField showAll="0" defaultSubtotal="0"/>
    <pivotField showAll="0" defaultSubtotal="0">
      <items count="11">
        <item m="1" x="3"/>
        <item m="1" x="5"/>
        <item x="0"/>
        <item m="1" x="7"/>
        <item m="1" x="1"/>
        <item m="1" x="2"/>
        <item m="1" x="8"/>
        <item m="1" x="4"/>
        <item m="1" x="9"/>
        <item m="1" x="10"/>
        <item m="1" x="6"/>
      </items>
    </pivotField>
    <pivotField showAll="0" defaultSubtotal="0"/>
    <pivotField showAll="0" defaultSubtotal="0"/>
    <pivotField axis="axisRow"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axis="axisPage" showAll="0" defaultSubtotal="0">
      <items count="3">
        <item x="1"/>
        <item x="0"/>
        <item x="2"/>
      </items>
    </pivotField>
    <pivotField showAll="0" defaultSubtotal="0">
      <items count="3">
        <item x="1"/>
        <item x="0"/>
        <item x="2"/>
      </items>
    </pivotField>
    <pivotField showAll="0" defaultSubtotal="0">
      <items count="4">
        <item x="3"/>
        <item x="2"/>
        <item x="0"/>
        <item x="1"/>
      </items>
    </pivotField>
  </pivotFields>
  <rowFields count="1">
    <field x="11"/>
  </rowFields>
  <rowItems count="2">
    <i>
      <x v="11"/>
    </i>
    <i t="grand">
      <x/>
    </i>
  </rowItems>
  <colItems count="1">
    <i/>
  </colItems>
  <pageFields count="4">
    <pageField fld="18" hier="-1"/>
    <pageField fld="2" hier="-1"/>
    <pageField fld="5" hier="-1"/>
    <pageField fld="6" hier="-1"/>
  </pageFields>
  <dataFields count="1">
    <dataField name=" " fld="16" baseField="2" baseItem="0"/>
  </dataFields>
  <chartFormats count="1">
    <chartFormat chart="1" format="1" series="1">
      <pivotArea type="data" outline="0" fieldPosition="0">
        <references count="1">
          <reference field="4294967294" count="1" selected="0">
            <x v="0"/>
          </reference>
        </references>
      </pivotArea>
    </chartFormat>
  </chartFormat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Tableau croisé dynamique1"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rowHeaderCaption="Nom du Collaborateur" colHeaderCaption="Dates des picking">
  <location ref="B33:I39" firstHeaderRow="1" firstDataRow="4" firstDataCol="1"/>
  <pivotFields count="22">
    <pivotField showAll="0"/>
    <pivotField showAll="0"/>
    <pivotField axis="axisRow" showAll="0" sortType="ascending">
      <items count="5">
        <item m="1" x="2"/>
        <item x="1"/>
        <item m="1" x="3"/>
        <item x="0"/>
        <item t="default"/>
      </items>
    </pivotField>
    <pivotField showAll="0"/>
    <pivotField numFmtId="14" showAll="0"/>
    <pivotField axis="axisCol" showAll="0">
      <items count="6">
        <item sd="0" x="0"/>
        <item sd="0" x="1"/>
        <item sd="0" m="1" x="4"/>
        <item sd="0" x="2"/>
        <item x="3"/>
        <item t="default"/>
      </items>
    </pivotField>
    <pivotField showAll="0">
      <items count="8">
        <item x="4"/>
        <item x="3"/>
        <item x="2"/>
        <item x="0"/>
        <item x="5"/>
        <item x="6"/>
        <item x="1"/>
        <item t="default"/>
      </items>
    </pivotField>
    <pivotField showAll="0">
      <items count="13">
        <item x="9"/>
        <item x="7"/>
        <item x="2"/>
        <item x="5"/>
        <item x="6"/>
        <item x="4"/>
        <item x="0"/>
        <item x="8"/>
        <item x="3"/>
        <item x="1"/>
        <item x="10"/>
        <item x="11"/>
        <item t="default"/>
      </items>
    </pivotField>
    <pivotField showAll="0">
      <items count="4">
        <item x="0"/>
        <item x="1"/>
        <item x="2"/>
        <item t="default"/>
      </items>
    </pivotField>
    <pivotField showAll="0"/>
    <pivotField showAll="0" defaultSubtotal="0"/>
    <pivotField axis="axisCol" numFmtId="14" showAll="0">
      <items count="15">
        <item x="0"/>
        <item x="1"/>
        <item x="2"/>
        <item x="3"/>
        <item sd="0" x="4"/>
        <item x="5"/>
        <item x="6"/>
        <item x="7"/>
        <item sd="0" x="8"/>
        <item x="9"/>
        <item x="10"/>
        <item x="11"/>
        <item x="12"/>
        <item x="13"/>
        <item t="default"/>
      </items>
    </pivotField>
    <pivotField showAll="0">
      <items count="2">
        <item x="0"/>
        <item t="default"/>
      </items>
    </pivotField>
    <pivotField showAll="0"/>
    <pivotField showAll="0"/>
    <pivotField showAll="0"/>
    <pivotField dataField="1" showAll="0"/>
    <pivotField showAll="0"/>
    <pivotField axis="axisCol" showAll="0" defaultSubtotal="0">
      <items count="3">
        <item x="0"/>
        <item x="1"/>
        <item x="2"/>
      </items>
    </pivotField>
    <pivotField showAll="0" defaultSubtotal="0">
      <items count="3">
        <item x="0"/>
        <item x="1"/>
        <item x="2"/>
      </items>
    </pivotField>
    <pivotField showAll="0" defaultSubtotal="0">
      <items count="1">
        <item x="0"/>
      </items>
    </pivotField>
    <pivotField showAll="0" defaultSubtotal="0">
      <items count="2">
        <item x="1"/>
        <item x="0"/>
      </items>
    </pivotField>
  </pivotFields>
  <rowFields count="1">
    <field x="2"/>
  </rowFields>
  <rowItems count="3">
    <i>
      <x v="1"/>
    </i>
    <i>
      <x v="3"/>
    </i>
    <i t="grand">
      <x/>
    </i>
  </rowItems>
  <colFields count="3">
    <field x="18"/>
    <field x="5"/>
    <field x="11"/>
  </colFields>
  <colItems count="7">
    <i>
      <x v="1"/>
      <x/>
    </i>
    <i r="1">
      <x v="1"/>
    </i>
    <i r="1">
      <x v="3"/>
    </i>
    <i r="1">
      <x v="4"/>
      <x v="10"/>
    </i>
    <i r="2">
      <x v="11"/>
    </i>
    <i t="default" r="1">
      <x v="4"/>
    </i>
    <i t="grand">
      <x/>
    </i>
  </colItems>
  <dataFields count="1">
    <dataField name=" " fld="16" baseField="2" baseItem="0"/>
  </dataFields>
  <formats count="1">
    <format dxfId="5">
      <pivotArea type="all" dataOnly="0" outline="0" fieldPosition="0"/>
    </format>
  </formats>
  <pivotTableStyleInfo name="PivotStyleMedium2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7.xml><?xml version="1.0" encoding="utf-8"?>
<pivotTableDefinition xmlns="http://schemas.openxmlformats.org/spreadsheetml/2006/main" name="Tableau croisé dynamique1"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rowHeaderCaption="Items">
  <location ref="A10:C31" firstHeaderRow="1" firstDataRow="2" firstDataCol="1"/>
  <pivotFields count="22">
    <pivotField showAll="0"/>
    <pivotField showAll="0"/>
    <pivotField showAll="0">
      <items count="5">
        <item m="1" x="2"/>
        <item x="1"/>
        <item m="1" x="3"/>
        <item x="0"/>
        <item t="default"/>
      </items>
    </pivotField>
    <pivotField showAll="0"/>
    <pivotField numFmtId="14" showAll="0"/>
    <pivotField showAll="0">
      <items count="6">
        <item x="0"/>
        <item x="1"/>
        <item x="3"/>
        <item m="1" x="4"/>
        <item x="2"/>
        <item t="default"/>
      </items>
    </pivotField>
    <pivotField axis="axisRow" dataField="1" showAll="0">
      <items count="8">
        <item x="4"/>
        <item x="3"/>
        <item x="2"/>
        <item x="0"/>
        <item x="5"/>
        <item x="6"/>
        <item x="1"/>
        <item t="default"/>
      </items>
    </pivotField>
    <pivotField axis="axisRow" showAll="0">
      <items count="13">
        <item x="9"/>
        <item x="7"/>
        <item x="2"/>
        <item x="5"/>
        <item x="6"/>
        <item x="4"/>
        <item x="0"/>
        <item x="8"/>
        <item x="3"/>
        <item x="1"/>
        <item x="10"/>
        <item x="11"/>
        <item t="default"/>
      </items>
    </pivotField>
    <pivotField showAll="0">
      <items count="4">
        <item x="0"/>
        <item x="1"/>
        <item x="2"/>
        <item t="default"/>
      </items>
    </pivotField>
    <pivotField showAll="0"/>
    <pivotField showAll="0" defaultSubtotal="0"/>
    <pivotField numFmtId="14"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axis="axisCol" showAll="0" defaultSubtotal="0">
      <items count="3">
        <item x="0"/>
        <item x="1"/>
        <item x="2"/>
      </items>
    </pivotField>
    <pivotField showAll="0" defaultSubtotal="0">
      <items count="3">
        <item x="0"/>
        <item x="1"/>
        <item x="2"/>
      </items>
    </pivotField>
    <pivotField showAll="0" defaultSubtotal="0">
      <items count="1">
        <item sd="0" x="0"/>
      </items>
    </pivotField>
    <pivotField showAll="0" defaultSubtotal="0">
      <items count="2">
        <item x="1"/>
        <item x="0"/>
      </items>
    </pivotField>
  </pivotFields>
  <rowFields count="2">
    <field x="6"/>
    <field x="7"/>
  </rowFields>
  <rowItems count="20">
    <i>
      <x/>
    </i>
    <i r="1">
      <x v="1"/>
    </i>
    <i r="1">
      <x v="7"/>
    </i>
    <i>
      <x v="1"/>
    </i>
    <i r="1">
      <x v="4"/>
    </i>
    <i r="1">
      <x v="8"/>
    </i>
    <i>
      <x v="2"/>
    </i>
    <i r="1">
      <x v="2"/>
    </i>
    <i r="1">
      <x v="3"/>
    </i>
    <i r="1">
      <x v="5"/>
    </i>
    <i r="1">
      <x v="11"/>
    </i>
    <i>
      <x v="3"/>
    </i>
    <i r="1">
      <x v="6"/>
    </i>
    <i>
      <x v="4"/>
    </i>
    <i r="1">
      <x/>
    </i>
    <i>
      <x v="5"/>
    </i>
    <i r="1">
      <x v="10"/>
    </i>
    <i>
      <x v="6"/>
    </i>
    <i r="1">
      <x v="9"/>
    </i>
    <i t="grand">
      <x/>
    </i>
  </rowItems>
  <colFields count="1">
    <field x="18"/>
  </colFields>
  <colItems count="2">
    <i>
      <x v="1"/>
    </i>
    <i t="grand">
      <x/>
    </i>
  </colItems>
  <dataFields count="1">
    <dataField name="Axes d'améliorations par typologie" fld="6" subtotal="count" baseField="6" baseItem="0"/>
  </dataFields>
  <formats count="1">
    <format dxfId="4">
      <pivotArea type="origin" dataOnly="0" labelOnly="1" outline="0" fieldPosition="0"/>
    </format>
  </formats>
  <chartFormats count="3">
    <chartFormat chart="1" format="0" series="1">
      <pivotArea type="data" outline="0" fieldPosition="0">
        <references count="2">
          <reference field="4294967294" count="1" selected="0">
            <x v="0"/>
          </reference>
          <reference field="18" count="1" selected="0">
            <x v="1"/>
          </reference>
        </references>
      </pivotArea>
    </chartFormat>
    <chartFormat chart="1" format="1">
      <pivotArea type="data" outline="0" fieldPosition="0">
        <references count="4">
          <reference field="4294967294" count="1" selected="0">
            <x v="0"/>
          </reference>
          <reference field="6" count="1" selected="0">
            <x v="6"/>
          </reference>
          <reference field="7" count="1" selected="0">
            <x v="9"/>
          </reference>
          <reference field="18" count="1" selected="0">
            <x v="1"/>
          </reference>
        </references>
      </pivotArea>
    </chartFormat>
    <chartFormat chart="3" format="3" series="1">
      <pivotArea type="data" outline="0" fieldPosition="0">
        <references count="2">
          <reference field="4294967294" count="1" selected="0">
            <x v="0"/>
          </reference>
          <reference field="18" count="1" selected="0">
            <x v="1"/>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8.xml><?xml version="1.0" encoding="utf-8"?>
<pivotTableDefinition xmlns="http://schemas.openxmlformats.org/spreadsheetml/2006/main" name="Tableau croisé dynamique2" cacheId="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D3:AD5" firstHeaderRow="1" firstDataRow="1" firstDataCol="1"/>
  <pivotFields count="4">
    <pivotField showAll="0"/>
    <pivotField showAll="0"/>
    <pivotField showAll="0">
      <items count="243">
        <item m="1" x="11"/>
        <item m="1" x="144"/>
        <item m="1" x="142"/>
        <item m="1" x="104"/>
        <item m="1" x="85"/>
        <item m="1" x="194"/>
        <item m="1" x="62"/>
        <item m="1" x="197"/>
        <item m="1" x="140"/>
        <item m="1" x="95"/>
        <item m="1" x="36"/>
        <item m="1" x="182"/>
        <item m="1" x="110"/>
        <item m="1" x="220"/>
        <item m="1" x="98"/>
        <item m="1" x="116"/>
        <item m="1" x="25"/>
        <item m="1" x="78"/>
        <item m="1" x="189"/>
        <item m="1" x="217"/>
        <item m="1" x="108"/>
        <item m="1" x="50"/>
        <item m="1" x="19"/>
        <item x="1"/>
        <item m="1" x="199"/>
        <item m="1" x="147"/>
        <item m="1" x="111"/>
        <item m="1" x="27"/>
        <item m="1" x="238"/>
        <item m="1" x="47"/>
        <item m="1" x="234"/>
        <item m="1" x="121"/>
        <item m="1" x="73"/>
        <item m="1" x="53"/>
        <item m="1" x="68"/>
        <item m="1" x="156"/>
        <item m="1" x="12"/>
        <item m="1" x="195"/>
        <item m="1" x="28"/>
        <item m="1" x="211"/>
        <item x="2"/>
        <item m="1" x="22"/>
        <item m="1" x="93"/>
        <item m="1" x="174"/>
        <item m="1" x="20"/>
        <item m="1" x="48"/>
        <item m="1" x="29"/>
        <item m="1" x="201"/>
        <item m="1" x="222"/>
        <item m="1" x="127"/>
        <item m="1" x="126"/>
        <item m="1" x="39"/>
        <item m="1" x="183"/>
        <item m="1" x="179"/>
        <item m="1" x="75"/>
        <item m="1" x="123"/>
        <item m="1" x="202"/>
        <item m="1" x="115"/>
        <item m="1" x="49"/>
        <item m="1" x="165"/>
        <item m="1" x="210"/>
        <item m="1" x="209"/>
        <item m="1" x="90"/>
        <item m="1" x="60"/>
        <item m="1" x="102"/>
        <item m="1" x="26"/>
        <item m="1" x="141"/>
        <item m="1" x="43"/>
        <item m="1" x="129"/>
        <item m="1" x="191"/>
        <item m="1" x="176"/>
        <item m="1" x="151"/>
        <item m="1" x="81"/>
        <item m="1" x="16"/>
        <item m="1" x="207"/>
        <item m="1" x="82"/>
        <item m="1" x="232"/>
        <item m="1" x="14"/>
        <item m="1" x="168"/>
        <item x="3"/>
        <item x="0"/>
        <item m="1" x="178"/>
        <item m="1" x="67"/>
        <item m="1" x="164"/>
        <item m="1" x="122"/>
        <item m="1" x="69"/>
        <item m="1" x="236"/>
        <item m="1" x="71"/>
        <item m="1" x="58"/>
        <item m="1" x="83"/>
        <item m="1" x="186"/>
        <item m="1" x="54"/>
        <item m="1" x="160"/>
        <item m="1" x="157"/>
        <item m="1" x="161"/>
        <item m="1" x="31"/>
        <item m="1" x="240"/>
        <item m="1" x="94"/>
        <item m="1" x="166"/>
        <item m="1" x="184"/>
        <item m="1" x="138"/>
        <item m="1" x="145"/>
        <item m="1" x="148"/>
        <item m="1" x="37"/>
        <item m="1" x="41"/>
        <item m="1" x="163"/>
        <item m="1" x="128"/>
        <item m="1" x="120"/>
        <item m="1" x="23"/>
        <item m="1" x="99"/>
        <item m="1" x="135"/>
        <item m="1" x="185"/>
        <item m="1" x="38"/>
        <item m="1" x="170"/>
        <item m="1" x="159"/>
        <item m="1" x="131"/>
        <item m="1" x="162"/>
        <item m="1" x="125"/>
        <item m="1" x="169"/>
        <item m="1" x="55"/>
        <item m="1" x="88"/>
        <item m="1" x="70"/>
        <item m="1" x="103"/>
        <item m="1" x="92"/>
        <item m="1" x="158"/>
        <item m="1" x="177"/>
        <item m="1" x="42"/>
        <item m="1" x="15"/>
        <item m="1" x="171"/>
        <item m="1" x="213"/>
        <item m="1" x="215"/>
        <item m="1" x="84"/>
        <item m="1" x="80"/>
        <item m="1" x="239"/>
        <item m="1" x="226"/>
        <item m="1" x="97"/>
        <item m="1" x="61"/>
        <item m="1" x="35"/>
        <item m="1" x="86"/>
        <item m="1" x="139"/>
        <item m="1" x="206"/>
        <item m="1" x="193"/>
        <item m="1" x="59"/>
        <item m="1" x="65"/>
        <item m="1" x="112"/>
        <item m="1" x="72"/>
        <item m="1" x="134"/>
        <item m="1" x="229"/>
        <item m="1" x="130"/>
        <item m="1" x="221"/>
        <item m="1" x="136"/>
        <item m="1" x="231"/>
        <item m="1" x="133"/>
        <item m="1" x="218"/>
        <item m="1" x="224"/>
        <item m="1" x="124"/>
        <item m="1" x="113"/>
        <item m="1" x="17"/>
        <item m="1" x="233"/>
        <item m="1" x="117"/>
        <item m="1" x="51"/>
        <item m="1" x="24"/>
        <item m="1" x="214"/>
        <item m="1" x="219"/>
        <item m="1" x="107"/>
        <item m="1" x="203"/>
        <item m="1" x="181"/>
        <item m="1" x="52"/>
        <item m="1" x="96"/>
        <item m="1" x="237"/>
        <item m="1" x="18"/>
        <item x="4"/>
        <item m="1" x="227"/>
        <item m="1" x="45"/>
        <item m="1" x="77"/>
        <item m="1" x="79"/>
        <item m="1" x="173"/>
        <item m="1" x="228"/>
        <item m="1" x="230"/>
        <item m="1" x="200"/>
        <item m="1" x="114"/>
        <item m="1" x="89"/>
        <item m="1" x="216"/>
        <item m="1" x="192"/>
        <item m="1" x="190"/>
        <item m="1" x="64"/>
        <item m="1" x="33"/>
        <item m="1" x="150"/>
        <item m="1" x="153"/>
        <item m="1" x="205"/>
        <item m="1" x="155"/>
        <item m="1" x="32"/>
        <item m="1" x="152"/>
        <item m="1" x="30"/>
        <item m="1" x="57"/>
        <item m="1" x="76"/>
        <item m="1" x="106"/>
        <item m="1" x="198"/>
        <item m="1" x="235"/>
        <item m="1" x="87"/>
        <item m="1" x="187"/>
        <item m="1" x="21"/>
        <item m="1" x="46"/>
        <item m="1" x="66"/>
        <item m="1" x="34"/>
        <item m="1" x="208"/>
        <item m="1" x="223"/>
        <item m="1" x="137"/>
        <item m="1" x="175"/>
        <item m="1" x="100"/>
        <item m="1" x="10"/>
        <item m="1" x="180"/>
        <item m="1" x="143"/>
        <item m="1" x="172"/>
        <item m="1" x="63"/>
        <item x="5"/>
        <item x="6"/>
        <item x="8"/>
        <item m="1" x="212"/>
        <item m="1" x="109"/>
        <item m="1" x="91"/>
        <item x="7"/>
        <item m="1" x="154"/>
        <item m="1" x="118"/>
        <item m="1" x="241"/>
        <item m="1" x="56"/>
        <item m="1" x="196"/>
        <item m="1" x="119"/>
        <item m="1" x="132"/>
        <item m="1" x="204"/>
        <item m="1" x="74"/>
        <item m="1" x="44"/>
        <item m="1" x="13"/>
        <item m="1" x="167"/>
        <item m="1" x="40"/>
        <item m="1" x="149"/>
        <item m="1" x="225"/>
        <item m="1" x="105"/>
        <item m="1" x="101"/>
        <item m="1" x="188"/>
        <item m="1" x="146"/>
        <item x="9"/>
        <item t="default"/>
      </items>
    </pivotField>
    <pivotField axis="axisRow" showAll="0" defaultSubtotal="0">
      <items count="63">
        <item m="1" x="4"/>
        <item m="1" x="19"/>
        <item m="1" x="21"/>
        <item m="1" x="45"/>
        <item m="1" x="12"/>
        <item m="1" x="10"/>
        <item m="1" x="29"/>
        <item m="1" x="31"/>
        <item m="1" x="39"/>
        <item m="1" x="43"/>
        <item m="1" x="16"/>
        <item x="0"/>
        <item m="1" x="3"/>
        <item m="1" x="11"/>
        <item m="1" x="37"/>
        <item m="1" x="20"/>
        <item m="1" x="51"/>
        <item m="1" x="50"/>
        <item m="1" x="6"/>
        <item m="1" x="52"/>
        <item m="1" x="33"/>
        <item m="1" x="41"/>
        <item m="1" x="61"/>
        <item m="1" x="25"/>
        <item m="1" x="7"/>
        <item m="1" x="23"/>
        <item m="1" x="28"/>
        <item m="1" x="2"/>
        <item m="1" x="38"/>
        <item m="1" x="48"/>
        <item m="1" x="17"/>
        <item m="1" x="15"/>
        <item m="1" x="35"/>
        <item m="1" x="53"/>
        <item m="1" x="59"/>
        <item m="1" x="18"/>
        <item m="1" x="62"/>
        <item m="1" x="56"/>
        <item m="1" x="5"/>
        <item m="1" x="60"/>
        <item m="1" x="32"/>
        <item m="1" x="57"/>
        <item m="1" x="26"/>
        <item m="1" x="46"/>
        <item m="1" x="49"/>
        <item m="1" x="14"/>
        <item m="1" x="30"/>
        <item m="1" x="58"/>
        <item m="1" x="36"/>
        <item m="1" x="27"/>
        <item m="1" x="55"/>
        <item m="1" x="9"/>
        <item m="1" x="40"/>
        <item m="1" x="54"/>
        <item m="1" x="47"/>
        <item m="1" x="22"/>
        <item m="1" x="13"/>
        <item m="1" x="42"/>
        <item m="1" x="34"/>
        <item m="1" x="44"/>
        <item m="1" x="24"/>
        <item m="1" x="8"/>
        <item m="1" x="1"/>
      </items>
    </pivotField>
  </pivotFields>
  <rowFields count="1">
    <field x="3"/>
  </rowFields>
  <rowItems count="2">
    <i>
      <x v="11"/>
    </i>
    <i t="grand">
      <x/>
    </i>
  </rowItems>
  <colItems count="1">
    <i/>
  </colItems>
  <formats count="1">
    <format dxfId="2">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9.xml><?xml version="1.0" encoding="utf-8"?>
<pivotTableDefinition xmlns="http://schemas.openxmlformats.org/spreadsheetml/2006/main" name="Tableau croisé dynamique1" cacheId="16"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B3:AB6" firstHeaderRow="1" firstDataRow="1" firstDataCol="1"/>
  <pivotFields count="22">
    <pivotField showAll="0"/>
    <pivotField showAll="0"/>
    <pivotField axis="axisRow" showAll="0">
      <items count="5">
        <item m="1" x="3"/>
        <item x="0"/>
        <item m="1" x="2"/>
        <item x="1"/>
        <item t="default"/>
      </items>
    </pivotField>
    <pivotField showAll="0"/>
    <pivotField numFmtId="14" showAll="0"/>
    <pivotField showAll="0"/>
    <pivotField showAll="0">
      <items count="8">
        <item x="4"/>
        <item x="3"/>
        <item x="2"/>
        <item x="0"/>
        <item x="5"/>
        <item x="6"/>
        <item x="1"/>
        <item t="default"/>
      </items>
    </pivotField>
    <pivotField showAll="0">
      <items count="13">
        <item x="9"/>
        <item x="7"/>
        <item x="2"/>
        <item x="5"/>
        <item x="6"/>
        <item x="4"/>
        <item x="0"/>
        <item x="11"/>
        <item x="8"/>
        <item x="3"/>
        <item x="1"/>
        <item x="10"/>
        <item t="default"/>
      </items>
    </pivotField>
    <pivotField showAll="0">
      <items count="4">
        <item x="0"/>
        <item x="1"/>
        <item x="2"/>
        <item t="default"/>
      </items>
    </pivotField>
    <pivotField showAll="0"/>
    <pivotField showAll="0" defaultSubtotal="0"/>
    <pivotField numFmtId="14" showAll="0"/>
    <pivotField showAll="0"/>
    <pivotField showAll="0"/>
    <pivotField showAll="0"/>
    <pivotField showAll="0"/>
    <pivotField showAll="0"/>
    <pivotField showAll="0"/>
    <pivotField showAll="0" defaultSubtotal="0"/>
    <pivotField showAll="0" defaultSubtotal="0">
      <items count="3">
        <item x="0"/>
        <item x="1"/>
        <item x="2"/>
      </items>
    </pivotField>
    <pivotField showAll="0" defaultSubtotal="0">
      <items count="1">
        <item x="0"/>
      </items>
    </pivotField>
    <pivotField showAll="0" defaultSubtotal="0">
      <items count="2">
        <item x="1"/>
        <item x="0"/>
      </items>
    </pivotField>
  </pivotFields>
  <rowFields count="1">
    <field x="2"/>
  </rowFields>
  <rowItems count="3">
    <i>
      <x v="1"/>
    </i>
    <i>
      <x v="3"/>
    </i>
    <i t="grand">
      <x/>
    </i>
  </rowItems>
  <colItems count="1">
    <i/>
  </colItems>
  <formats count="1">
    <format dxfId="3">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0.xml><?xml version="1.0" encoding="utf-8"?>
<pivotTableDefinition xmlns="http://schemas.openxmlformats.org/spreadsheetml/2006/main" name="Tableau croisé dynamique1" cacheId="25"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36:D40" firstHeaderRow="1" firstDataRow="3" firstDataCol="1" rowPageCount="2" colPageCount="1"/>
  <pivotFields count="21">
    <pivotField showAll="0" defaultSubtotal="0"/>
    <pivotField showAll="0" defaultSubtotal="0"/>
    <pivotField axis="axisRow" showAll="0" defaultSubtotal="0">
      <items count="2">
        <item x="0"/>
        <item m="1" x="1"/>
      </items>
    </pivotField>
    <pivotField showAll="0" defaultSubtotal="0"/>
    <pivotField numFmtId="14" showAll="0" defaultSubtotal="0"/>
    <pivotField axis="axisCol" showAll="0" defaultSubtotal="0">
      <items count="3">
        <item m="1" x="2"/>
        <item x="0"/>
        <item m="1" x="1"/>
      </items>
    </pivotField>
    <pivotField axis="axisPage" showAll="0" defaultSubtotal="0">
      <items count="3">
        <item m="1" x="1"/>
        <item m="1" x="2"/>
        <item x="0"/>
      </items>
    </pivotField>
    <pivotField showAll="0" defaultSubtotal="0"/>
    <pivotField showAll="0" defaultSubtotal="0">
      <items count="11">
        <item m="1" x="3"/>
        <item m="1" x="5"/>
        <item x="0"/>
        <item m="1" x="7"/>
        <item m="1" x="1"/>
        <item m="1" x="2"/>
        <item m="1" x="8"/>
        <item m="1" x="4"/>
        <item m="1" x="9"/>
        <item m="1" x="10"/>
        <item m="1" x="6"/>
      </items>
    </pivotField>
    <pivotField showAll="0" defaultSubtotal="0"/>
    <pivotField showAll="0" defaultSubtotal="0"/>
    <pivotField axis="axisPage"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axis="axisCol" showAll="0" defaultSubtotal="0">
      <items count="3">
        <item x="1"/>
        <item x="0"/>
        <item x="2"/>
      </items>
    </pivotField>
    <pivotField showAll="0" defaultSubtotal="0"/>
    <pivotField showAll="0" defaultSubtotal="0">
      <items count="4">
        <item x="0"/>
        <item x="1"/>
        <item x="2"/>
        <item x="3"/>
      </items>
    </pivotField>
  </pivotFields>
  <rowFields count="1">
    <field x="2"/>
  </rowFields>
  <rowItems count="2">
    <i>
      <x/>
    </i>
    <i t="grand">
      <x/>
    </i>
  </rowItems>
  <colFields count="2">
    <field x="18"/>
    <field x="5"/>
  </colFields>
  <colItems count="2">
    <i>
      <x/>
      <x v="1"/>
    </i>
    <i t="grand">
      <x/>
    </i>
  </colItems>
  <pageFields count="2">
    <pageField fld="6" hier="-1"/>
    <pageField fld="11" hier="-1"/>
  </pageFields>
  <dataFields count="1">
    <dataField name=" " fld="16" baseField="2" baseItem="0"/>
  </dataFields>
  <formats count="1">
    <format dxfId="1">
      <pivotArea type="all" dataOnly="0" outline="0" fieldPosition="0"/>
    </format>
  </formats>
  <pivotTableStyleInfo name="PivotStyleMedium2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1.xml><?xml version="1.0" encoding="utf-8"?>
<pivotTableDefinition xmlns="http://schemas.openxmlformats.org/spreadsheetml/2006/main" name="Tableau croisé dynamique2" cacheId="25"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6" rowHeaderCaption="Items">
  <location ref="A15:C20" firstHeaderRow="1" firstDataRow="3" firstDataCol="1"/>
  <pivotFields count="21">
    <pivotField showAll="0" defaultSubtotal="0"/>
    <pivotField showAll="0" defaultSubtotal="0"/>
    <pivotField showAll="0" defaultSubtotal="0">
      <items count="2">
        <item m="1" x="1"/>
        <item x="0"/>
      </items>
    </pivotField>
    <pivotField showAll="0" defaultSubtotal="0"/>
    <pivotField numFmtId="14" showAll="0" defaultSubtotal="0"/>
    <pivotField showAll="0" defaultSubtotal="0">
      <items count="3">
        <item m="1" x="2"/>
        <item x="0"/>
        <item m="1" x="1"/>
      </items>
    </pivotField>
    <pivotField showAll="0" defaultSubtotal="0"/>
    <pivotField showAll="0" defaultSubtotal="0"/>
    <pivotField axis="axisRow" showAll="0" defaultSubtotal="0">
      <items count="11">
        <item m="1" x="3"/>
        <item m="1" x="7"/>
        <item m="1" x="2"/>
        <item m="1" x="8"/>
        <item m="1" x="4"/>
        <item m="1" x="9"/>
        <item m="1" x="10"/>
        <item x="0"/>
        <item m="1" x="6"/>
        <item m="1" x="1"/>
        <item m="1" x="5"/>
      </items>
    </pivotField>
    <pivotField showAll="0" defaultSubtotal="0"/>
    <pivotField showAll="0" defaultSubtotal="0"/>
    <pivotField axis="axisCol"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showAll="0" defaultSubtotal="0">
      <items count="3">
        <item x="1"/>
        <item x="0"/>
        <item x="2"/>
      </items>
    </pivotField>
    <pivotField axis="axisCol" showAll="0" defaultSubtotal="0">
      <items count="3">
        <item x="1"/>
        <item x="0"/>
        <item x="2"/>
      </items>
    </pivotField>
    <pivotField axis="axisRow" showAll="0" defaultSubtotal="0">
      <items count="4">
        <item x="3"/>
        <item x="1"/>
        <item x="0"/>
        <item x="2"/>
      </items>
    </pivotField>
  </pivotFields>
  <rowFields count="2">
    <field x="20"/>
    <field x="8"/>
  </rowFields>
  <rowItems count="3">
    <i>
      <x v="2"/>
    </i>
    <i r="1">
      <x v="7"/>
    </i>
    <i t="grand">
      <x/>
    </i>
  </rowItems>
  <colFields count="2">
    <field x="19"/>
    <field x="11"/>
  </colFields>
  <colItems count="2">
    <i>
      <x/>
      <x v="11"/>
    </i>
    <i t="grand">
      <x/>
    </i>
  </colItems>
  <dataFields count="1">
    <dataField name="ETAT DES LIEUX PAR ECOUTE" fld="16" subtotal="count" baseField="7" baseItem="0"/>
  </dataFields>
  <formats count="1">
    <format dxfId="0">
      <pivotArea type="origin" dataOnly="0" labelOnly="1" outline="0" fieldPosition="0"/>
    </format>
  </formats>
  <chartFormats count="1">
    <chartFormat chart="6" format="1" series="1">
      <pivotArea type="data" outline="0" fieldPosition="0">
        <references count="3">
          <reference field="4294967294" count="1" selected="0">
            <x v="0"/>
          </reference>
          <reference field="11" count="1" selected="0">
            <x v="10"/>
          </reference>
          <reference field="19" count="1" selected="0">
            <x v="0"/>
          </reference>
        </references>
      </pivotArea>
    </chartFormat>
  </chartFormat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nom_collaborateur" sourceName="nom_collaborateur">
  <pivotTables>
    <pivotTable tabId="9" name="Tableau croisé dynamique2"/>
  </pivotTables>
  <data>
    <tabular pivotCacheId="1" showMissing="0">
      <items count="2">
        <i x="0" s="1"/>
        <i x="1"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date_écoute" sourceName="date_écoute">
  <pivotTables>
    <pivotTable tabId="9" name="Tableau croisé dynamique2"/>
  </pivotTables>
  <data>
    <tabular pivotCacheId="1" showMissing="0">
      <items count="14">
        <i x="11" s="1"/>
        <i x="3" s="1" nd="1"/>
        <i x="5" s="1" nd="1"/>
        <i x="6" s="1" nd="1"/>
        <i x="8" s="1" nd="1"/>
        <i x="0" s="1" nd="1"/>
        <i x="13" s="1" nd="1"/>
        <i x="4" s="1" nd="1"/>
        <i x="12" s="1" nd="1"/>
        <i x="2" s="1" nd="1"/>
        <i x="1" s="1" nd="1"/>
        <i x="7" s="1" nd="1"/>
        <i x="10" s="1" nd="1"/>
        <i x="9" s="1"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Années" sourceName="Années">
  <pivotTables>
    <pivotTable tabId="9" name="Tableau croisé dynamique2"/>
  </pivotTables>
  <data>
    <tabular pivotCacheId="1" showMissing="0">
      <items count="3">
        <i x="1" s="1"/>
        <i x="0" s="1" nd="1"/>
        <i x="2"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egment_auteur_écoute" sourceName="auteur_écoute">
  <pivotTables>
    <pivotTable tabId="9" name="Tableau croisé dynamique2"/>
  </pivotTables>
  <data>
    <tabular pivotCacheId="1" showMissing="0">
      <items count="1">
        <i x="0" s="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egment_nom_collaborateur2" sourceName="nom_collaborateur">
  <pivotTables>
    <pivotTable tabId="11" name="Tableau croisé dynamique1"/>
    <pivotTable tabId="11" name="Tableau croisé dynamique4"/>
    <pivotTable tabId="17" name="Tableau croisé dynamique1"/>
    <pivotTable tabId="21" name="Tableau croisé dynamique2"/>
    <pivotTable tabId="22" name="Tableau croisé dynamique1"/>
    <pivotTable tabId="18" name="Tableau croisé dynamique1"/>
  </pivotTables>
  <data>
    <tabular pivotCacheId="2" showMissing="0">
      <items count="4">
        <i x="1" s="1"/>
        <i x="0" s="1"/>
        <i x="2" s="1" nd="1"/>
        <i x="3" s="1" nd="1"/>
      </items>
    </tabular>
  </data>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egment_auteur_picking1" sourceName="auteur_picking">
  <pivotTables>
    <pivotTable tabId="11" name="Tableau croisé dynamique1"/>
    <pivotTable tabId="11" name="Tableau croisé dynamique4"/>
    <pivotTable tabId="17" name="Tableau croisé dynamique1"/>
    <pivotTable tabId="21" name="Tableau croisé dynamique2"/>
  </pivotTables>
  <data>
    <tabular pivotCacheId="2" showMissing="0">
      <items count="1">
        <i x="0" s="1"/>
      </items>
    </tabular>
  </data>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egment_Années2" sourceName="Années">
  <pivotTables>
    <pivotTable tabId="11" name="Tableau croisé dynamique1"/>
    <pivotTable tabId="11" name="Tableau croisé dynamique4"/>
    <pivotTable tabId="17" name="Tableau croisé dynamique1"/>
    <pivotTable tabId="21" name="Tableau croisé dynamique2"/>
  </pivotTables>
  <data>
    <tabular pivotCacheId="2" showMissing="0">
      <items count="3">
        <i x="1" s="1"/>
        <i x="0" s="1" nd="1"/>
        <i x="2" s="1" nd="1"/>
      </items>
    </tabular>
  </data>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mc:Ignorable="x" name="Segment_perimetre" sourceName="perimetre">
  <pivotTables>
    <pivotTable tabId="11" name="Tableau croisé dynamique1"/>
    <pivotTable tabId="11" name="Tableau croisé dynamique4"/>
    <pivotTable tabId="17" name="Tableau croisé dynamique1"/>
    <pivotTable tabId="21" name="Tableau croisé dynamique2"/>
  </pivotTables>
  <data>
    <tabular pivotCacheId="2" showMissing="0">
      <items count="5">
        <i x="0" s="1"/>
        <i x="1" s="1"/>
        <i x="3" s="1"/>
        <i x="2" s="1"/>
        <i x="4" s="1" nd="1"/>
      </items>
    </tabular>
  </data>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mc:Ignorable="x" name="Segment_perimetre1" sourceName="perimetre">
  <pivotTables>
    <pivotTable tabId="18" name="Tableau croisé dynamique1"/>
  </pivotTables>
  <data>
    <tabular pivotCacheId="2" showMissing="0">
      <items count="5">
        <i x="0" s="1"/>
        <i x="1" s="1"/>
        <i x="3" s="1"/>
        <i x="2" s="1"/>
        <i x="4" s="1" nd="1"/>
      </items>
    </tabular>
  </data>
</slicerCacheDefinition>
</file>

<file path=xl/slicerCaches/slicerCache10.xml><?xml version="1.0" encoding="utf-8"?>
<slicerCacheDefinition xmlns="http://schemas.microsoft.com/office/spreadsheetml/2009/9/main" xmlns:mc="http://schemas.openxmlformats.org/markup-compatibility/2006" xmlns:x="http://schemas.openxmlformats.org/spreadsheetml/2006/main" mc:Ignorable="x" name="Segment_Années1" sourceName="Années">
  <pivotTables>
    <pivotTable tabId="18" name="Tableau croisé dynamique1"/>
  </pivotTables>
  <data>
    <tabular pivotCacheId="2" showMissing="0">
      <items count="3">
        <i x="1" s="1"/>
        <i x="0" s="1" nd="1"/>
        <i x="2" s="1" nd="1"/>
      </items>
    </tabular>
  </data>
</slicerCacheDefinition>
</file>

<file path=xl/slicerCaches/slicerCache11.xml><?xml version="1.0" encoding="utf-8"?>
<slicerCacheDefinition xmlns="http://schemas.microsoft.com/office/spreadsheetml/2009/9/main" xmlns:mc="http://schemas.openxmlformats.org/markup-compatibility/2006" xmlns:x="http://schemas.openxmlformats.org/spreadsheetml/2006/main" mc:Ignorable="x" name="Segment_date_picking" sourceName="date_picking">
  <pivotTables>
    <pivotTable tabId="18" name="Tableau croisé dynamique1"/>
  </pivotTables>
  <data>
    <tabular pivotCacheId="2" showMissing="0">
      <items count="14">
        <i x="8" s="1"/>
        <i x="4" s="1"/>
        <i x="11" s="1"/>
        <i x="10" s="1"/>
        <i x="3" s="1" nd="1"/>
        <i x="5" s="1" nd="1"/>
        <i x="6" s="1" nd="1"/>
        <i x="0" s="1" nd="1"/>
        <i x="13" s="1" nd="1"/>
        <i x="12" s="1" nd="1"/>
        <i x="2" s="1" nd="1"/>
        <i x="1" s="1" nd="1"/>
        <i x="7" s="1" nd="1"/>
        <i x="9" s="1" nd="1"/>
      </items>
    </tabular>
  </data>
</slicerCacheDefinition>
</file>

<file path=xl/slicerCaches/slicerCache12.xml><?xml version="1.0" encoding="utf-8"?>
<slicerCacheDefinition xmlns="http://schemas.microsoft.com/office/spreadsheetml/2009/9/main" xmlns:mc="http://schemas.openxmlformats.org/markup-compatibility/2006" xmlns:x="http://schemas.openxmlformats.org/spreadsheetml/2006/main" mc:Ignorable="x" name="Segment_nom_collaborateur3" sourceName="nom_collaborateur">
  <pivotTables>
    <pivotTable tabId="8" name="Tableau croisé dynamique1"/>
    <pivotTable tabId="8" name="Tableau croisé dynamique3"/>
    <pivotTable tabId="23" name="Tableau croisé dynamique1"/>
  </pivotTables>
  <data>
    <tabular pivotCacheId="1" showMissing="0">
      <items count="2">
        <i x="0" s="1"/>
        <i x="1" s="1" nd="1"/>
      </items>
    </tabular>
  </data>
</slicerCacheDefinition>
</file>

<file path=xl/slicerCaches/slicerCache13.xml><?xml version="1.0" encoding="utf-8"?>
<slicerCacheDefinition xmlns="http://schemas.microsoft.com/office/spreadsheetml/2009/9/main" xmlns:mc="http://schemas.openxmlformats.org/markup-compatibility/2006" xmlns:x="http://schemas.openxmlformats.org/spreadsheetml/2006/main" mc:Ignorable="x" name="Segment_type_double_écoute" sourceName="type double écoute">
  <pivotTables>
    <pivotTable tabId="8" name="Tableau croisé dynamique1"/>
    <pivotTable tabId="8" name="Tableau croisé dynamique3"/>
    <pivotTable tabId="23" name="Tableau croisé dynamique1"/>
  </pivotTables>
  <data>
    <tabular pivotCacheId="1" showMissing="0">
      <items count="3">
        <i x="0" s="1"/>
        <i x="2" s="1" nd="1"/>
        <i x="1" s="1" nd="1"/>
      </items>
    </tabular>
  </data>
</slicerCacheDefinition>
</file>

<file path=xl/slicerCaches/slicerCache14.xml><?xml version="1.0" encoding="utf-8"?>
<slicerCacheDefinition xmlns="http://schemas.microsoft.com/office/spreadsheetml/2009/9/main" xmlns:mc="http://schemas.openxmlformats.org/markup-compatibility/2006" xmlns:x="http://schemas.openxmlformats.org/spreadsheetml/2006/main" mc:Ignorable="x" name="Segment_auteur_écoute1" sourceName="auteur_écoute">
  <pivotTables>
    <pivotTable tabId="8" name="Tableau croisé dynamique1"/>
    <pivotTable tabId="8" name="Tableau croisé dynamique3"/>
    <pivotTable tabId="23" name="Tableau croisé dynamique1"/>
  </pivotTables>
  <data>
    <tabular pivotCacheId="1" showMissing="0">
      <items count="1">
        <i x="0" s="1"/>
      </items>
    </tabular>
  </data>
</slicerCacheDefinition>
</file>

<file path=xl/slicerCaches/slicerCache15.xml><?xml version="1.0" encoding="utf-8"?>
<slicerCacheDefinition xmlns="http://schemas.microsoft.com/office/spreadsheetml/2009/9/main" xmlns:mc="http://schemas.openxmlformats.org/markup-compatibility/2006" xmlns:x="http://schemas.openxmlformats.org/spreadsheetml/2006/main" mc:Ignorable="x" name="Segment_Années3" sourceName="Années">
  <pivotTables>
    <pivotTable tabId="8" name="Tableau croisé dynamique1"/>
    <pivotTable tabId="8" name="Tableau croisé dynamique3"/>
    <pivotTable tabId="23" name="Tableau croisé dynamique1"/>
  </pivotTables>
  <data>
    <tabular pivotCacheId="1" showMissing="0">
      <items count="3">
        <i x="1" s="1"/>
        <i x="0" s="1" nd="1"/>
        <i x="2" s="1" nd="1"/>
      </items>
    </tabular>
  </data>
</slicerCacheDefinition>
</file>

<file path=xl/slicerCaches/slicerCache16.xml><?xml version="1.0" encoding="utf-8"?>
<slicerCacheDefinition xmlns="http://schemas.microsoft.com/office/spreadsheetml/2009/9/main" xmlns:mc="http://schemas.openxmlformats.org/markup-compatibility/2006" xmlns:x="http://schemas.openxmlformats.org/spreadsheetml/2006/main" mc:Ignorable="x" name="Segment_type_double_écoute1" sourceName="type double écoute">
  <pivotTables>
    <pivotTable tabId="9" name="Tableau croisé dynamique2"/>
  </pivotTables>
  <data>
    <tabular pivotCacheId="1" showMissing="0">
      <items count="3">
        <i x="0" s="1"/>
        <i x="2" s="1" nd="1"/>
        <i x="1" s="1" nd="1"/>
      </items>
    </tabular>
  </data>
</slicerCacheDefinition>
</file>

<file path=xl/slicerCaches/slicerCache17.xml><?xml version="1.0" encoding="utf-8"?>
<slicerCacheDefinition xmlns="http://schemas.microsoft.com/office/spreadsheetml/2009/9/main" xmlns:mc="http://schemas.openxmlformats.org/markup-compatibility/2006" xmlns:x="http://schemas.openxmlformats.org/spreadsheetml/2006/main" mc:Ignorable="x" name="Segment_conformite" sourceName="conformite">
  <pivotTables>
    <pivotTable tabId="18" name="Tableau croisé dynamique1"/>
  </pivotTables>
  <data>
    <tabular pivotCacheId="2">
      <items count="3">
        <i x="0" s="1"/>
        <i x="1" s="1"/>
        <i x="2" s="1"/>
      </items>
    </tabular>
  </data>
</slicerCacheDefinition>
</file>

<file path=xl/slicerCaches/slicerCache18.xml><?xml version="1.0" encoding="utf-8"?>
<slicerCacheDefinition xmlns="http://schemas.microsoft.com/office/spreadsheetml/2009/9/main" xmlns:mc="http://schemas.openxmlformats.org/markup-compatibility/2006" xmlns:x="http://schemas.openxmlformats.org/spreadsheetml/2006/main" mc:Ignorable="x" name="Segment_NOM___PRENOM" sourceName="NOM / PRENOM">
  <pivotTables>
    <pivotTable tabId="22" name="Tableau croisé dynamique2"/>
  </pivotTables>
  <data>
    <tabular pivotCacheId="3" showMissing="0">
      <items count="242">
        <i x="1" s="1"/>
        <i x="2" s="1"/>
        <i x="3" s="1"/>
        <i x="0" s="1"/>
        <i x="4" s="1"/>
        <i x="5" s="1"/>
        <i x="6" s="1"/>
        <i x="8" s="1"/>
        <i x="7" s="1"/>
        <i x="9" s="1"/>
        <i x="11" s="1" nd="1"/>
        <i x="144" s="1" nd="1"/>
        <i x="142" s="1" nd="1"/>
        <i x="104" s="1" nd="1"/>
        <i x="85" s="1" nd="1"/>
        <i x="194" s="1" nd="1"/>
        <i x="62" s="1" nd="1"/>
        <i x="197" s="1" nd="1"/>
        <i x="140" s="1" nd="1"/>
        <i x="95" s="1" nd="1"/>
        <i x="36" s="1" nd="1"/>
        <i x="182" s="1" nd="1"/>
        <i x="110" s="1" nd="1"/>
        <i x="220" s="1" nd="1"/>
        <i x="98" s="1" nd="1"/>
        <i x="116" s="1" nd="1"/>
        <i x="25" s="1" nd="1"/>
        <i x="78" s="1" nd="1"/>
        <i x="189" s="1" nd="1"/>
        <i x="217" s="1" nd="1"/>
        <i x="108" s="1" nd="1"/>
        <i x="50" s="1" nd="1"/>
        <i x="19" s="1" nd="1"/>
        <i x="199" s="1" nd="1"/>
        <i x="147" s="1" nd="1"/>
        <i x="111" s="1" nd="1"/>
        <i x="27" s="1" nd="1"/>
        <i x="238" s="1" nd="1"/>
        <i x="47" s="1" nd="1"/>
        <i x="234" s="1" nd="1"/>
        <i x="121" s="1" nd="1"/>
        <i x="73" s="1" nd="1"/>
        <i x="53" s="1" nd="1"/>
        <i x="68" s="1" nd="1"/>
        <i x="156" s="1" nd="1"/>
        <i x="12" s="1" nd="1"/>
        <i x="195" s="1" nd="1"/>
        <i x="28" s="1" nd="1"/>
        <i x="211" s="1" nd="1"/>
        <i x="22" s="1" nd="1"/>
        <i x="93" s="1" nd="1"/>
        <i x="174" s="1" nd="1"/>
        <i x="20" s="1" nd="1"/>
        <i x="48" s="1" nd="1"/>
        <i x="29" s="1" nd="1"/>
        <i x="201" s="1" nd="1"/>
        <i x="222" s="1" nd="1"/>
        <i x="127" s="1" nd="1"/>
        <i x="126" s="1" nd="1"/>
        <i x="39" s="1" nd="1"/>
        <i x="183" s="1" nd="1"/>
        <i x="179" s="1" nd="1"/>
        <i x="75" s="1" nd="1"/>
        <i x="123" s="1" nd="1"/>
        <i x="202" s="1" nd="1"/>
        <i x="115" s="1" nd="1"/>
        <i x="49" s="1" nd="1"/>
        <i x="165" s="1" nd="1"/>
        <i x="210" s="1" nd="1"/>
        <i x="209" s="1" nd="1"/>
        <i x="90" s="1" nd="1"/>
        <i x="60" s="1" nd="1"/>
        <i x="102" s="1" nd="1"/>
        <i x="26" s="1" nd="1"/>
        <i x="141" s="1" nd="1"/>
        <i x="43" s="1" nd="1"/>
        <i x="129" s="1" nd="1"/>
        <i x="191" s="1" nd="1"/>
        <i x="176" s="1" nd="1"/>
        <i x="151" s="1" nd="1"/>
        <i x="81" s="1" nd="1"/>
        <i x="16" s="1" nd="1"/>
        <i x="207" s="1" nd="1"/>
        <i x="82" s="1" nd="1"/>
        <i x="232" s="1" nd="1"/>
        <i x="14" s="1" nd="1"/>
        <i x="168" s="1" nd="1"/>
        <i x="178" s="1" nd="1"/>
        <i x="67" s="1" nd="1"/>
        <i x="164" s="1" nd="1"/>
        <i x="122" s="1" nd="1"/>
        <i x="69" s="1" nd="1"/>
        <i x="236" s="1" nd="1"/>
        <i x="71" s="1" nd="1"/>
        <i x="58" s="1" nd="1"/>
        <i x="83" s="1" nd="1"/>
        <i x="186" s="1" nd="1"/>
        <i x="54" s="1" nd="1"/>
        <i x="160" s="1" nd="1"/>
        <i x="157" s="1" nd="1"/>
        <i x="161" s="1" nd="1"/>
        <i x="31" s="1" nd="1"/>
        <i x="240" s="1" nd="1"/>
        <i x="94" s="1" nd="1"/>
        <i x="166" s="1" nd="1"/>
        <i x="184" s="1" nd="1"/>
        <i x="138" s="1" nd="1"/>
        <i x="145" s="1" nd="1"/>
        <i x="148" s="1" nd="1"/>
        <i x="37" s="1" nd="1"/>
        <i x="41" s="1" nd="1"/>
        <i x="163" s="1" nd="1"/>
        <i x="128" s="1" nd="1"/>
        <i x="120" s="1" nd="1"/>
        <i x="23" s="1" nd="1"/>
        <i x="99" s="1" nd="1"/>
        <i x="135" s="1" nd="1"/>
        <i x="185" s="1" nd="1"/>
        <i x="38" s="1" nd="1"/>
        <i x="170" s="1" nd="1"/>
        <i x="159" s="1" nd="1"/>
        <i x="131" s="1" nd="1"/>
        <i x="162" s="1" nd="1"/>
        <i x="125" s="1" nd="1"/>
        <i x="169" s="1" nd="1"/>
        <i x="55" s="1" nd="1"/>
        <i x="88" s="1" nd="1"/>
        <i x="70" s="1" nd="1"/>
        <i x="103" s="1" nd="1"/>
        <i x="92" s="1" nd="1"/>
        <i x="158" s="1" nd="1"/>
        <i x="177" s="1" nd="1"/>
        <i x="42" s="1" nd="1"/>
        <i x="15" s="1" nd="1"/>
        <i x="171" s="1" nd="1"/>
        <i x="213" s="1" nd="1"/>
        <i x="215" s="1" nd="1"/>
        <i x="84" s="1" nd="1"/>
        <i x="80" s="1" nd="1"/>
        <i x="239" s="1" nd="1"/>
        <i x="226" s="1" nd="1"/>
        <i x="97" s="1" nd="1"/>
        <i x="61" s="1" nd="1"/>
        <i x="35" s="1" nd="1"/>
        <i x="86" s="1" nd="1"/>
        <i x="139" s="1" nd="1"/>
        <i x="206" s="1" nd="1"/>
        <i x="193" s="1" nd="1"/>
        <i x="59" s="1" nd="1"/>
        <i x="65" s="1" nd="1"/>
        <i x="112" s="1" nd="1"/>
        <i x="72" s="1" nd="1"/>
        <i x="134" s="1" nd="1"/>
        <i x="229" s="1" nd="1"/>
        <i x="130" s="1" nd="1"/>
        <i x="221" s="1" nd="1"/>
        <i x="136" s="1" nd="1"/>
        <i x="231" s="1" nd="1"/>
        <i x="133" s="1" nd="1"/>
        <i x="218" s="1" nd="1"/>
        <i x="224" s="1" nd="1"/>
        <i x="124" s="1" nd="1"/>
        <i x="113" s="1" nd="1"/>
        <i x="17" s="1" nd="1"/>
        <i x="233" s="1" nd="1"/>
        <i x="117" s="1" nd="1"/>
        <i x="51" s="1" nd="1"/>
        <i x="24" s="1" nd="1"/>
        <i x="214" s="1" nd="1"/>
        <i x="219" s="1" nd="1"/>
        <i x="107" s="1" nd="1"/>
        <i x="203" s="1" nd="1"/>
        <i x="181" s="1" nd="1"/>
        <i x="52" s="1" nd="1"/>
        <i x="96" s="1" nd="1"/>
        <i x="237" s="1" nd="1"/>
        <i x="18" s="1" nd="1"/>
        <i x="227" s="1" nd="1"/>
        <i x="45" s="1" nd="1"/>
        <i x="77" s="1" nd="1"/>
        <i x="79" s="1" nd="1"/>
        <i x="173" s="1" nd="1"/>
        <i x="228" s="1" nd="1"/>
        <i x="230" s="1" nd="1"/>
        <i x="200" s="1" nd="1"/>
        <i x="114" s="1" nd="1"/>
        <i x="89" s="1" nd="1"/>
        <i x="216" s="1" nd="1"/>
        <i x="192" s="1" nd="1"/>
        <i x="190" s="1" nd="1"/>
        <i x="64" s="1" nd="1"/>
        <i x="33" s="1" nd="1"/>
        <i x="150" s="1" nd="1"/>
        <i x="153" s="1" nd="1"/>
        <i x="205" s="1" nd="1"/>
        <i x="155" s="1" nd="1"/>
        <i x="32" s="1" nd="1"/>
        <i x="152" s="1" nd="1"/>
        <i x="30" s="1" nd="1"/>
        <i x="57" s="1" nd="1"/>
        <i x="76" s="1" nd="1"/>
        <i x="106" s="1" nd="1"/>
        <i x="198" s="1" nd="1"/>
        <i x="235" s="1" nd="1"/>
        <i x="87" s="1" nd="1"/>
        <i x="187" s="1" nd="1"/>
        <i x="21" s="1" nd="1"/>
        <i x="46" s="1" nd="1"/>
        <i x="66" s="1" nd="1"/>
        <i x="34" s="1" nd="1"/>
        <i x="208" s="1" nd="1"/>
        <i x="223" s="1" nd="1"/>
        <i x="137" s="1" nd="1"/>
        <i x="175" s="1" nd="1"/>
        <i x="100" s="1" nd="1"/>
        <i x="10" s="1" nd="1"/>
        <i x="180" s="1" nd="1"/>
        <i x="143" s="1" nd="1"/>
        <i x="172" s="1" nd="1"/>
        <i x="63" s="1" nd="1"/>
        <i x="212" s="1" nd="1"/>
        <i x="109" s="1" nd="1"/>
        <i x="91" s="1" nd="1"/>
        <i x="154" s="1" nd="1"/>
        <i x="118" s="1" nd="1"/>
        <i x="241" s="1" nd="1"/>
        <i x="56" s="1" nd="1"/>
        <i x="196" s="1" nd="1"/>
        <i x="119" s="1" nd="1"/>
        <i x="132" s="1" nd="1"/>
        <i x="204" s="1" nd="1"/>
        <i x="74" s="1" nd="1"/>
        <i x="44" s="1" nd="1"/>
        <i x="13" s="1" nd="1"/>
        <i x="167" s="1" nd="1"/>
        <i x="40" s="1" nd="1"/>
        <i x="149" s="1" nd="1"/>
        <i x="225" s="1" nd="1"/>
        <i x="105" s="1" nd="1"/>
        <i x="101" s="1" nd="1"/>
        <i x="188" s="1" nd="1"/>
        <i x="146"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nom_collaborateur 2" cache="Segment_nom_collaborateur2" caption="Nom du collaborateur" columnCount="3" style="SlicerStyleDark3" rowHeight="241300"/>
  <slicer name="auteur_picking 1" cache="Segment_auteur_picking1" caption="Auteur du picking" style="SlicerStyleDark4" rowHeight="241300"/>
  <slicer name="Années 2" cache="Segment_Années2" caption="Année du picking" columnCount="2" style="SlicerStyleDark2" rowHeight="241300"/>
  <slicer name="perimetre" cache="Segment_perimetre" caption="Périmetre" style="SlicerStyleDark5" rowHeight="234000"/>
</slicers>
</file>

<file path=xl/slicers/slicer2.xml><?xml version="1.0" encoding="utf-8"?>
<slicers xmlns="http://schemas.microsoft.com/office/spreadsheetml/2009/9/main" xmlns:mc="http://schemas.openxmlformats.org/markup-compatibility/2006" xmlns:x="http://schemas.openxmlformats.org/spreadsheetml/2006/main" mc:Ignorable="x">
  <slicer name="nom_collaborateur 1" cache="Segment_nom_collaborateur2" caption="Nom du Collaborateur" columnCount="3" style="SlicerStyleDark1" rowHeight="241300"/>
  <slicer name="perimetre 1" cache="Segment_perimetre1" caption="Périmètre" style="SlicerStyleDark1" rowHeight="241300"/>
  <slicer name="Années 1" cache="Segment_Années1" caption="Années" columnCount="3" style="SlicerStyleDark1" rowHeight="241300"/>
  <slicer name="date_picking" cache="Segment_date_picking" caption="Moi du Picking" columnCount="4" style="SlicerStyleDark1" rowHeight="241300"/>
  <slicer name="conformite" cache="Segment_conformite" caption="conformite" style="SlicerStyleDark1" rowHeight="241300"/>
</slicers>
</file>

<file path=xl/slicers/slicer3.xml><?xml version="1.0" encoding="utf-8"?>
<slicers xmlns="http://schemas.microsoft.com/office/spreadsheetml/2009/9/main" xmlns:mc="http://schemas.openxmlformats.org/markup-compatibility/2006" xmlns:x="http://schemas.openxmlformats.org/spreadsheetml/2006/main" mc:Ignorable="x">
  <slicer name="nom_collaborateur 4" cache="Segment_nom_collaborateur2" caption="Nom du collaborateur" columnCount="3" style="SlicerStyleDark1" rowHeight="241300"/>
  <slicer name="NOM / PRENOM" cache="Segment_NOM___PRENOM" caption="Choisir le destinataire du mail :" columnCount="3" style="SlicerStyleDark1" rowHeight="241300"/>
</slicers>
</file>

<file path=xl/slicers/slicer4.xml><?xml version="1.0" encoding="utf-8"?>
<slicers xmlns="http://schemas.microsoft.com/office/spreadsheetml/2009/9/main" xmlns:mc="http://schemas.openxmlformats.org/markup-compatibility/2006" xmlns:x="http://schemas.openxmlformats.org/spreadsheetml/2006/main" mc:Ignorable="x">
  <slicer name="nom_collaborateur 3" cache="Segment_nom_collaborateur3" caption="nom_collaborateur" columnCount="3" style="SlicerStyleDark2" rowHeight="241300"/>
  <slicer name="type double écoute" cache="Segment_type_double_écoute" caption="type double écoute" style="SlicerStyleDark5" rowHeight="241300"/>
  <slicer name="auteur_écoute 1" cache="Segment_auteur_écoute1" caption="auteur_écoute" style="SlicerStyleDark4" rowHeight="241300"/>
  <slicer name="Années 3" cache="Segment_Années3" caption="Années" style="SlicerStyleDark1" rowHeight="241300"/>
</slicers>
</file>

<file path=xl/slicers/slicer5.xml><?xml version="1.0" encoding="utf-8"?>
<slicers xmlns="http://schemas.microsoft.com/office/spreadsheetml/2009/9/main" xmlns:mc="http://schemas.openxmlformats.org/markup-compatibility/2006" xmlns:x="http://schemas.openxmlformats.org/spreadsheetml/2006/main" mc:Ignorable="x">
  <slicer name="nom_collaborateur" cache="Segment_nom_collaborateur" caption="Nom du collaborateur" columnCount="4" style="SlicerStyleDark2" rowHeight="241300"/>
  <slicer name="Date de l'écoute" cache="Segment_date_écoute" caption="Date de l'écoute" columnCount="5" style="SlicerStyleDark2" rowHeight="241300"/>
  <slicer name="Années" cache="Segment_Années" caption="Années de l'écoute" columnCount="2" style="SlicerStyleDark2" rowHeight="241300"/>
  <slicer name="auteur_écoute" cache="Segment_auteur_écoute" caption="Auteur de l'écoute" style="SlicerStyleDark2" rowHeight="241300"/>
  <slicer name="type double écoute 1" cache="Segment_type_double_écoute1" caption="type double écoute" style="SlicerStyleLight2"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ivotTable" Target="../pivotTables/pivotTable3.xml"/><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2" Type="http://schemas.openxmlformats.org/officeDocument/2006/relationships/pivotTable" Target="../pivotTables/pivotTable5.xml"/><Relationship Id="rId1" Type="http://schemas.openxmlformats.org/officeDocument/2006/relationships/pivotTable" Target="../pivotTables/pivotTable4.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5.bin"/><Relationship Id="rId1" Type="http://schemas.openxmlformats.org/officeDocument/2006/relationships/pivotTable" Target="../pivotTables/pivotTable6.xml"/><Relationship Id="rId4" Type="http://schemas.microsoft.com/office/2007/relationships/slicer" Target="../slicers/slicer1.xml"/></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pivotTable" Target="../pivotTables/pivotTable7.xml"/><Relationship Id="rId4" Type="http://schemas.microsoft.com/office/2007/relationships/slicer" Target="../slicers/slicer2.xml"/></Relationships>
</file>

<file path=xl/worksheets/_rels/sheet12.xml.rels><?xml version="1.0" encoding="UTF-8" standalone="yes"?>
<Relationships xmlns="http://schemas.openxmlformats.org/package/2006/relationships"><Relationship Id="rId3" Type="http://schemas.openxmlformats.org/officeDocument/2006/relationships/printerSettings" Target="../printerSettings/printerSettings7.bin"/><Relationship Id="rId2" Type="http://schemas.openxmlformats.org/officeDocument/2006/relationships/pivotTable" Target="../pivotTables/pivotTable9.xml"/><Relationship Id="rId1" Type="http://schemas.openxmlformats.org/officeDocument/2006/relationships/pivotTable" Target="../pivotTables/pivotTable8.xml"/><Relationship Id="rId5" Type="http://schemas.microsoft.com/office/2007/relationships/slicer" Target="../slicers/slicer3.xml"/><Relationship Id="rId4" Type="http://schemas.openxmlformats.org/officeDocument/2006/relationships/drawing" Target="../drawings/drawing6.xml"/></Relationships>
</file>

<file path=xl/worksheets/_rels/sheet13.xml.rels><?xml version="1.0" encoding="UTF-8" standalone="yes"?>
<Relationships xmlns="http://schemas.openxmlformats.org/package/2006/relationships"><Relationship Id="rId3" Type="http://schemas.microsoft.com/office/2007/relationships/slicer" Target="../slicers/slicer4.xml"/><Relationship Id="rId2" Type="http://schemas.openxmlformats.org/officeDocument/2006/relationships/drawing" Target="../drawings/drawing9.xml"/><Relationship Id="rId1" Type="http://schemas.openxmlformats.org/officeDocument/2006/relationships/pivotTable" Target="../pivotTables/pivotTable10.xml"/></Relationships>
</file>

<file path=xl/worksheets/_rels/sheet14.xml.rels><?xml version="1.0" encoding="UTF-8" standalone="yes"?>
<Relationships xmlns="http://schemas.openxmlformats.org/package/2006/relationships"><Relationship Id="rId3" Type="http://schemas.openxmlformats.org/officeDocument/2006/relationships/drawing" Target="../drawings/drawing11.xml"/><Relationship Id="rId2" Type="http://schemas.openxmlformats.org/officeDocument/2006/relationships/printerSettings" Target="../printerSettings/printerSettings8.bin"/><Relationship Id="rId1" Type="http://schemas.openxmlformats.org/officeDocument/2006/relationships/pivotTable" Target="../pivotTables/pivotTable11.xml"/><Relationship Id="rId4" Type="http://schemas.microsoft.com/office/2007/relationships/slicer" Target="../slicers/slicer5.xml"/></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tMember"/>
  <dimension ref="A1:DG11"/>
  <sheetViews>
    <sheetView workbookViewId="0">
      <selection activeCell="D11" sqref="D11"/>
    </sheetView>
  </sheetViews>
  <sheetFormatPr baseColWidth="10" defaultRowHeight="15" x14ac:dyDescent="0.25"/>
  <cols>
    <col min="1" max="1" width="11.42578125" customWidth="1"/>
    <col min="2" max="2" width="21.7109375" customWidth="1"/>
    <col min="3" max="3" width="27.42578125" customWidth="1"/>
    <col min="4" max="4" width="25.28515625" style="1" customWidth="1"/>
  </cols>
  <sheetData>
    <row r="1" spans="1:111" x14ac:dyDescent="0.25">
      <c r="A1" s="32" t="s">
        <v>0</v>
      </c>
      <c r="B1" s="32" t="s">
        <v>1</v>
      </c>
      <c r="C1" s="32" t="s">
        <v>2</v>
      </c>
      <c r="D1" s="32" t="s">
        <v>182</v>
      </c>
      <c r="DG1" t="s">
        <v>3</v>
      </c>
    </row>
    <row r="2" spans="1:111" s="1" customFormat="1" x14ac:dyDescent="0.25">
      <c r="A2" s="49" t="s">
        <v>4</v>
      </c>
      <c r="B2" s="3" t="s">
        <v>186</v>
      </c>
      <c r="C2" s="1" t="s">
        <v>186</v>
      </c>
    </row>
    <row r="3" spans="1:111" s="1" customFormat="1" x14ac:dyDescent="0.25">
      <c r="A3" s="2" t="s">
        <v>5</v>
      </c>
      <c r="B3" s="50" t="s">
        <v>186</v>
      </c>
      <c r="C3" s="1" t="s">
        <v>186</v>
      </c>
    </row>
    <row r="4" spans="1:111" s="1" customFormat="1" x14ac:dyDescent="0.25">
      <c r="A4" s="50" t="s">
        <v>4</v>
      </c>
      <c r="B4" s="50" t="s">
        <v>59</v>
      </c>
      <c r="C4" s="1" t="s">
        <v>189</v>
      </c>
    </row>
    <row r="5" spans="1:111" s="1" customFormat="1" x14ac:dyDescent="0.25">
      <c r="A5" s="50" t="s">
        <v>4</v>
      </c>
      <c r="B5" s="50" t="s">
        <v>59</v>
      </c>
      <c r="C5" s="1" t="s">
        <v>188</v>
      </c>
    </row>
    <row r="6" spans="1:111" s="1" customFormat="1" x14ac:dyDescent="0.25">
      <c r="A6" s="4" t="s">
        <v>6</v>
      </c>
      <c r="B6" s="50" t="s">
        <v>59</v>
      </c>
      <c r="C6" s="1" t="s">
        <v>191</v>
      </c>
    </row>
    <row r="7" spans="1:111" s="1" customFormat="1" x14ac:dyDescent="0.25">
      <c r="A7" s="50" t="s">
        <v>5</v>
      </c>
      <c r="B7" s="50" t="s">
        <v>59</v>
      </c>
      <c r="C7" s="1" t="s">
        <v>192</v>
      </c>
    </row>
    <row r="8" spans="1:111" s="1" customFormat="1" x14ac:dyDescent="0.25">
      <c r="A8" s="50" t="s">
        <v>5</v>
      </c>
      <c r="B8" s="3" t="s">
        <v>59</v>
      </c>
      <c r="C8" s="1" t="s">
        <v>59</v>
      </c>
    </row>
    <row r="9" spans="1:111" s="1" customFormat="1" x14ac:dyDescent="0.25">
      <c r="A9" s="50" t="s">
        <v>4</v>
      </c>
      <c r="B9" s="50" t="s">
        <v>59</v>
      </c>
      <c r="C9" s="1" t="s">
        <v>193</v>
      </c>
    </row>
    <row r="10" spans="1:111" s="1" customFormat="1" x14ac:dyDescent="0.25">
      <c r="A10" s="4" t="s">
        <v>4</v>
      </c>
      <c r="B10" s="50" t="s">
        <v>59</v>
      </c>
      <c r="C10" s="1" t="s">
        <v>190</v>
      </c>
    </row>
    <row r="11" spans="1:111" s="1" customFormat="1" x14ac:dyDescent="0.25">
      <c r="A11" s="4" t="s">
        <v>4</v>
      </c>
      <c r="B11" s="50" t="s">
        <v>194</v>
      </c>
      <c r="C11" s="1" t="s">
        <v>195</v>
      </c>
    </row>
  </sheetData>
  <sortState ref="B2:I243">
    <sortCondition ref="B2"/>
    <sortCondition ref="C2"/>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02"/>
  <sheetViews>
    <sheetView workbookViewId="0">
      <selection activeCell="E21" sqref="E21"/>
    </sheetView>
  </sheetViews>
  <sheetFormatPr baseColWidth="10" defaultRowHeight="15" x14ac:dyDescent="0.25"/>
  <cols>
    <col min="1" max="1" width="19.140625" customWidth="1"/>
    <col min="2" max="3" width="11.42578125" customWidth="1"/>
    <col min="4" max="4" width="35.28515625" customWidth="1"/>
    <col min="5" max="5" width="41.140625" customWidth="1"/>
    <col min="6" max="6" width="34.5703125" customWidth="1"/>
    <col min="7" max="7" width="12.5703125" customWidth="1"/>
    <col min="8" max="8" width="14.140625" customWidth="1"/>
    <col min="9" max="9" width="11.42578125" customWidth="1"/>
    <col min="10" max="10" width="25.7109375" customWidth="1"/>
    <col min="11" max="13" width="11.42578125" customWidth="1"/>
  </cols>
  <sheetData>
    <row r="1" spans="1:13" x14ac:dyDescent="0.25">
      <c r="A1" t="s">
        <v>23</v>
      </c>
      <c r="C1" t="s">
        <v>24</v>
      </c>
      <c r="F1" t="s">
        <v>25</v>
      </c>
      <c r="H1" t="s">
        <v>241</v>
      </c>
      <c r="J1" t="s">
        <v>26</v>
      </c>
      <c r="L1" t="s">
        <v>4</v>
      </c>
      <c r="M1" t="s">
        <v>81</v>
      </c>
    </row>
    <row r="2" spans="1:13" x14ac:dyDescent="0.25">
      <c r="A2" t="s">
        <v>54</v>
      </c>
      <c r="C2" t="s">
        <v>27</v>
      </c>
      <c r="F2" t="s">
        <v>28</v>
      </c>
      <c r="H2" t="s">
        <v>242</v>
      </c>
      <c r="J2" t="s">
        <v>29</v>
      </c>
      <c r="L2" t="s">
        <v>5</v>
      </c>
      <c r="M2" t="s">
        <v>83</v>
      </c>
    </row>
    <row r="3" spans="1:13" x14ac:dyDescent="0.25">
      <c r="A3" t="s">
        <v>55</v>
      </c>
      <c r="C3" t="s">
        <v>30</v>
      </c>
      <c r="F3" t="s">
        <v>31</v>
      </c>
      <c r="H3" t="s">
        <v>243</v>
      </c>
      <c r="J3" t="s">
        <v>32</v>
      </c>
      <c r="L3" t="s">
        <v>6</v>
      </c>
      <c r="M3" t="s">
        <v>82</v>
      </c>
    </row>
    <row r="4" spans="1:13" x14ac:dyDescent="0.25">
      <c r="A4" t="s">
        <v>6</v>
      </c>
      <c r="F4" t="s">
        <v>33</v>
      </c>
      <c r="H4" t="s">
        <v>244</v>
      </c>
      <c r="J4" t="s">
        <v>34</v>
      </c>
    </row>
    <row r="5" spans="1:13" x14ac:dyDescent="0.25">
      <c r="F5" t="s">
        <v>35</v>
      </c>
      <c r="H5" t="s">
        <v>245</v>
      </c>
      <c r="J5" t="s">
        <v>36</v>
      </c>
    </row>
    <row r="6" spans="1:13" x14ac:dyDescent="0.25">
      <c r="F6" t="s">
        <v>37</v>
      </c>
      <c r="H6" t="s">
        <v>246</v>
      </c>
      <c r="J6" t="s">
        <v>38</v>
      </c>
    </row>
    <row r="7" spans="1:13" x14ac:dyDescent="0.25">
      <c r="F7" t="s">
        <v>39</v>
      </c>
      <c r="J7" t="s">
        <v>40</v>
      </c>
    </row>
    <row r="8" spans="1:13" x14ac:dyDescent="0.25">
      <c r="F8" t="s">
        <v>41</v>
      </c>
      <c r="J8" t="s">
        <v>42</v>
      </c>
    </row>
    <row r="9" spans="1:13" x14ac:dyDescent="0.25">
      <c r="F9" t="s">
        <v>43</v>
      </c>
      <c r="J9" t="s">
        <v>44</v>
      </c>
    </row>
    <row r="10" spans="1:13" x14ac:dyDescent="0.25">
      <c r="F10" t="s">
        <v>45</v>
      </c>
      <c r="J10" t="s">
        <v>46</v>
      </c>
    </row>
    <row r="11" spans="1:13" x14ac:dyDescent="0.25">
      <c r="F11" t="s">
        <v>47</v>
      </c>
      <c r="J11" t="s">
        <v>48</v>
      </c>
    </row>
    <row r="12" spans="1:13" x14ac:dyDescent="0.25">
      <c r="F12" t="s">
        <v>49</v>
      </c>
    </row>
    <row r="13" spans="1:13" x14ac:dyDescent="0.25">
      <c r="F13" t="s">
        <v>50</v>
      </c>
    </row>
    <row r="14" spans="1:13" x14ac:dyDescent="0.25">
      <c r="F14" t="s">
        <v>51</v>
      </c>
    </row>
    <row r="15" spans="1:13" x14ac:dyDescent="0.25">
      <c r="F15" t="s">
        <v>52</v>
      </c>
    </row>
    <row r="16" spans="1:13" x14ac:dyDescent="0.25">
      <c r="F16" t="s">
        <v>53</v>
      </c>
    </row>
    <row r="100" spans="1:2" x14ac:dyDescent="0.25">
      <c r="A100" t="s">
        <v>201</v>
      </c>
      <c r="B100" t="s">
        <v>6</v>
      </c>
    </row>
    <row r="101" spans="1:2" x14ac:dyDescent="0.25">
      <c r="A101" t="s">
        <v>200</v>
      </c>
      <c r="B101" t="s">
        <v>4</v>
      </c>
    </row>
    <row r="102" spans="1:2" x14ac:dyDescent="0.25">
      <c r="A102" t="s">
        <v>59</v>
      </c>
      <c r="B102" t="s">
        <v>4</v>
      </c>
    </row>
  </sheetData>
  <sortState ref="A100:I119">
    <sortCondition ref="A100"/>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R207"/>
  <sheetViews>
    <sheetView workbookViewId="0">
      <selection activeCell="C20" sqref="C20"/>
    </sheetView>
  </sheetViews>
  <sheetFormatPr baseColWidth="10" defaultRowHeight="15" x14ac:dyDescent="0.25"/>
  <cols>
    <col min="3" max="3" width="18" bestFit="1" customWidth="1"/>
    <col min="4" max="4" width="15.42578125" customWidth="1"/>
    <col min="5" max="5" width="15.5703125" bestFit="1" customWidth="1"/>
    <col min="6" max="6" width="13.7109375" bestFit="1" customWidth="1"/>
    <col min="7" max="7" width="25.28515625" customWidth="1"/>
    <col min="8" max="8" width="27.7109375" customWidth="1"/>
    <col min="9" max="9" width="36.42578125" customWidth="1"/>
    <col min="10" max="11" width="107.7109375" style="5" customWidth="1"/>
    <col min="12" max="12" width="12.28515625" style="6" bestFit="1" customWidth="1"/>
    <col min="13" max="15" width="19.140625" customWidth="1"/>
    <col min="16" max="16" width="22.85546875" bestFit="1" customWidth="1"/>
    <col min="17" max="17" width="18.7109375" customWidth="1"/>
  </cols>
  <sheetData>
    <row r="1" spans="1:18" x14ac:dyDescent="0.25">
      <c r="A1" t="s">
        <v>7</v>
      </c>
      <c r="B1" t="s">
        <v>8</v>
      </c>
      <c r="C1" t="s">
        <v>9</v>
      </c>
      <c r="D1" t="s">
        <v>10</v>
      </c>
      <c r="E1" t="s">
        <v>11</v>
      </c>
      <c r="F1" t="s">
        <v>56</v>
      </c>
      <c r="G1" t="s">
        <v>12</v>
      </c>
      <c r="H1" t="s">
        <v>13</v>
      </c>
      <c r="I1" t="s">
        <v>14</v>
      </c>
      <c r="J1" s="5" t="s">
        <v>15</v>
      </c>
      <c r="K1" s="5" t="s">
        <v>202</v>
      </c>
      <c r="L1" s="6" t="s">
        <v>16</v>
      </c>
      <c r="M1" t="s">
        <v>17</v>
      </c>
      <c r="N1" t="s">
        <v>18</v>
      </c>
      <c r="O1" t="s">
        <v>19</v>
      </c>
      <c r="P1" t="s">
        <v>20</v>
      </c>
      <c r="Q1" t="s">
        <v>21</v>
      </c>
      <c r="R1" t="s">
        <v>22</v>
      </c>
    </row>
    <row r="2" spans="1:18" x14ac:dyDescent="0.25">
      <c r="A2">
        <v>1</v>
      </c>
      <c r="B2" t="s">
        <v>59</v>
      </c>
      <c r="C2" t="s">
        <v>59</v>
      </c>
      <c r="D2" t="s">
        <v>93</v>
      </c>
      <c r="E2" s="6">
        <v>42646</v>
      </c>
      <c r="F2" t="s">
        <v>23</v>
      </c>
      <c r="G2" t="s">
        <v>94</v>
      </c>
      <c r="H2" t="s">
        <v>94</v>
      </c>
      <c r="I2" t="s">
        <v>24</v>
      </c>
      <c r="J2" s="5" t="s">
        <v>59</v>
      </c>
      <c r="L2" s="6">
        <v>42649</v>
      </c>
      <c r="M2" t="s">
        <v>58</v>
      </c>
      <c r="N2" t="s">
        <v>241</v>
      </c>
      <c r="O2" t="s">
        <v>33</v>
      </c>
      <c r="P2" t="s">
        <v>95</v>
      </c>
      <c r="Q2">
        <v>1</v>
      </c>
      <c r="R2" t="s">
        <v>29</v>
      </c>
    </row>
    <row r="3" spans="1:18" x14ac:dyDescent="0.25">
      <c r="A3">
        <v>2</v>
      </c>
      <c r="B3" t="s">
        <v>59</v>
      </c>
      <c r="C3" t="s">
        <v>59</v>
      </c>
      <c r="D3" t="s">
        <v>96</v>
      </c>
      <c r="E3" s="6">
        <v>42646</v>
      </c>
      <c r="F3" t="s">
        <v>23</v>
      </c>
      <c r="G3" t="s">
        <v>97</v>
      </c>
      <c r="H3" t="s">
        <v>98</v>
      </c>
      <c r="I3" t="s">
        <v>30</v>
      </c>
      <c r="J3" s="5" t="s">
        <v>57</v>
      </c>
      <c r="L3" s="6">
        <v>42649</v>
      </c>
      <c r="M3" t="s">
        <v>58</v>
      </c>
      <c r="N3" t="s">
        <v>241</v>
      </c>
      <c r="O3" t="s">
        <v>33</v>
      </c>
      <c r="P3" t="s">
        <v>99</v>
      </c>
      <c r="Q3">
        <v>1</v>
      </c>
      <c r="R3" t="s">
        <v>29</v>
      </c>
    </row>
    <row r="4" spans="1:18" x14ac:dyDescent="0.25">
      <c r="A4">
        <v>3</v>
      </c>
      <c r="B4" t="s">
        <v>59</v>
      </c>
      <c r="C4" t="s">
        <v>59</v>
      </c>
      <c r="D4" t="s">
        <v>96</v>
      </c>
      <c r="E4" s="6">
        <v>42646</v>
      </c>
      <c r="F4" t="s">
        <v>23</v>
      </c>
      <c r="G4" t="s">
        <v>100</v>
      </c>
      <c r="H4" t="s">
        <v>101</v>
      </c>
      <c r="I4" t="s">
        <v>30</v>
      </c>
      <c r="J4" s="5" t="s">
        <v>57</v>
      </c>
      <c r="L4" s="6">
        <v>42649</v>
      </c>
      <c r="M4" t="s">
        <v>58</v>
      </c>
      <c r="N4" t="s">
        <v>241</v>
      </c>
      <c r="O4" t="s">
        <v>33</v>
      </c>
      <c r="P4" t="s">
        <v>99</v>
      </c>
      <c r="Q4">
        <v>0</v>
      </c>
      <c r="R4" t="s">
        <v>29</v>
      </c>
    </row>
    <row r="5" spans="1:18" x14ac:dyDescent="0.25">
      <c r="A5">
        <v>4</v>
      </c>
      <c r="B5" t="s">
        <v>59</v>
      </c>
      <c r="C5" t="s">
        <v>59</v>
      </c>
      <c r="D5" t="s">
        <v>102</v>
      </c>
      <c r="E5" s="6">
        <v>42645</v>
      </c>
      <c r="F5" t="s">
        <v>23</v>
      </c>
      <c r="G5" t="s">
        <v>61</v>
      </c>
      <c r="H5" t="s">
        <v>103</v>
      </c>
      <c r="I5" t="s">
        <v>30</v>
      </c>
      <c r="L5" s="6">
        <v>42649</v>
      </c>
      <c r="M5" t="s">
        <v>58</v>
      </c>
      <c r="N5" t="s">
        <v>241</v>
      </c>
      <c r="O5" t="s">
        <v>25</v>
      </c>
      <c r="P5" t="s">
        <v>104</v>
      </c>
      <c r="Q5">
        <v>1</v>
      </c>
      <c r="R5" t="s">
        <v>32</v>
      </c>
    </row>
    <row r="6" spans="1:18" x14ac:dyDescent="0.25">
      <c r="A6">
        <v>5</v>
      </c>
      <c r="B6" t="s">
        <v>59</v>
      </c>
      <c r="C6" t="s">
        <v>59</v>
      </c>
      <c r="D6" t="s">
        <v>102</v>
      </c>
      <c r="E6" s="6">
        <v>42645</v>
      </c>
      <c r="F6" t="s">
        <v>23</v>
      </c>
      <c r="G6" t="s">
        <v>100</v>
      </c>
      <c r="H6" t="s">
        <v>105</v>
      </c>
      <c r="I6" t="s">
        <v>30</v>
      </c>
      <c r="L6" s="6">
        <v>42649</v>
      </c>
      <c r="M6" t="s">
        <v>58</v>
      </c>
      <c r="N6" t="s">
        <v>241</v>
      </c>
      <c r="O6" t="s">
        <v>25</v>
      </c>
      <c r="P6" t="s">
        <v>104</v>
      </c>
      <c r="Q6">
        <v>0</v>
      </c>
      <c r="R6" t="s">
        <v>32</v>
      </c>
    </row>
    <row r="7" spans="1:18" x14ac:dyDescent="0.25">
      <c r="A7">
        <v>6</v>
      </c>
      <c r="B7" t="s">
        <v>59</v>
      </c>
      <c r="C7" t="s">
        <v>59</v>
      </c>
      <c r="D7" t="s">
        <v>106</v>
      </c>
      <c r="E7" s="6">
        <v>42644</v>
      </c>
      <c r="F7" t="s">
        <v>23</v>
      </c>
      <c r="G7" t="s">
        <v>94</v>
      </c>
      <c r="H7" t="s">
        <v>94</v>
      </c>
      <c r="I7" t="s">
        <v>24</v>
      </c>
      <c r="J7" s="5" t="s">
        <v>57</v>
      </c>
      <c r="L7" s="6">
        <v>42649</v>
      </c>
      <c r="M7" t="s">
        <v>58</v>
      </c>
      <c r="N7" t="s">
        <v>241</v>
      </c>
      <c r="O7" t="s">
        <v>51</v>
      </c>
      <c r="P7" t="s">
        <v>107</v>
      </c>
      <c r="Q7">
        <v>1</v>
      </c>
      <c r="R7" t="s">
        <v>32</v>
      </c>
    </row>
    <row r="8" spans="1:18" x14ac:dyDescent="0.25">
      <c r="A8">
        <v>7</v>
      </c>
      <c r="B8" t="s">
        <v>59</v>
      </c>
      <c r="C8" t="s">
        <v>59</v>
      </c>
      <c r="D8">
        <v>1437494</v>
      </c>
      <c r="E8" s="6">
        <v>42611</v>
      </c>
      <c r="F8" t="s">
        <v>23</v>
      </c>
      <c r="G8" t="s">
        <v>100</v>
      </c>
      <c r="H8" t="s">
        <v>110</v>
      </c>
      <c r="I8" t="s">
        <v>27</v>
      </c>
      <c r="J8" s="5" t="s">
        <v>111</v>
      </c>
      <c r="L8" s="6">
        <v>42612</v>
      </c>
      <c r="M8" t="s">
        <v>58</v>
      </c>
      <c r="N8" t="s">
        <v>241</v>
      </c>
      <c r="O8" t="s">
        <v>53</v>
      </c>
      <c r="P8" t="s">
        <v>112</v>
      </c>
      <c r="Q8">
        <v>1</v>
      </c>
      <c r="R8" t="s">
        <v>26</v>
      </c>
    </row>
    <row r="9" spans="1:18" x14ac:dyDescent="0.25">
      <c r="A9">
        <v>8</v>
      </c>
      <c r="B9" t="s">
        <v>59</v>
      </c>
      <c r="C9" t="s">
        <v>59</v>
      </c>
      <c r="D9">
        <v>1437508</v>
      </c>
      <c r="E9" s="6">
        <v>42611</v>
      </c>
      <c r="F9" t="s">
        <v>23</v>
      </c>
      <c r="G9" t="s">
        <v>94</v>
      </c>
      <c r="H9" t="s">
        <v>94</v>
      </c>
      <c r="I9" t="s">
        <v>24</v>
      </c>
      <c r="J9" s="5" t="s">
        <v>113</v>
      </c>
      <c r="L9" s="6">
        <v>42612</v>
      </c>
      <c r="M9" t="s">
        <v>58</v>
      </c>
      <c r="N9" t="s">
        <v>241</v>
      </c>
      <c r="O9" t="s">
        <v>53</v>
      </c>
      <c r="P9" t="s">
        <v>114</v>
      </c>
      <c r="Q9">
        <v>1</v>
      </c>
      <c r="R9" t="s">
        <v>42</v>
      </c>
    </row>
    <row r="10" spans="1:18" x14ac:dyDescent="0.25">
      <c r="A10">
        <v>9</v>
      </c>
      <c r="B10" t="s">
        <v>59</v>
      </c>
      <c r="C10" t="s">
        <v>59</v>
      </c>
      <c r="D10">
        <v>1434727</v>
      </c>
      <c r="E10" s="6">
        <v>42611</v>
      </c>
      <c r="F10" t="s">
        <v>115</v>
      </c>
      <c r="G10" t="s">
        <v>94</v>
      </c>
      <c r="H10" t="s">
        <v>94</v>
      </c>
      <c r="I10" t="s">
        <v>24</v>
      </c>
      <c r="J10" s="5" t="s">
        <v>116</v>
      </c>
      <c r="L10" s="6">
        <v>42612</v>
      </c>
      <c r="M10" t="s">
        <v>58</v>
      </c>
      <c r="N10" t="s">
        <v>241</v>
      </c>
      <c r="O10" t="s">
        <v>52</v>
      </c>
      <c r="P10" t="s">
        <v>117</v>
      </c>
      <c r="Q10">
        <v>1</v>
      </c>
      <c r="R10" t="s">
        <v>32</v>
      </c>
    </row>
    <row r="11" spans="1:18" x14ac:dyDescent="0.25">
      <c r="A11">
        <v>10</v>
      </c>
      <c r="B11" t="s">
        <v>59</v>
      </c>
      <c r="C11" t="s">
        <v>59</v>
      </c>
      <c r="D11" s="22" t="s">
        <v>118</v>
      </c>
      <c r="E11" s="6">
        <v>42611</v>
      </c>
      <c r="F11" t="s">
        <v>54</v>
      </c>
      <c r="G11" t="s">
        <v>94</v>
      </c>
      <c r="H11" t="s">
        <v>94</v>
      </c>
      <c r="I11" t="s">
        <v>24</v>
      </c>
      <c r="J11" s="5" t="s">
        <v>113</v>
      </c>
      <c r="L11" s="6">
        <v>42612</v>
      </c>
      <c r="M11" t="s">
        <v>58</v>
      </c>
      <c r="N11" t="s">
        <v>241</v>
      </c>
      <c r="O11" t="s">
        <v>33</v>
      </c>
      <c r="P11" t="s">
        <v>119</v>
      </c>
      <c r="Q11">
        <v>1</v>
      </c>
    </row>
    <row r="12" spans="1:18" x14ac:dyDescent="0.25">
      <c r="A12">
        <v>11</v>
      </c>
      <c r="B12" t="s">
        <v>59</v>
      </c>
      <c r="C12" t="s">
        <v>59</v>
      </c>
      <c r="D12">
        <v>1437541</v>
      </c>
      <c r="E12" s="6">
        <v>42611</v>
      </c>
      <c r="F12" t="s">
        <v>23</v>
      </c>
      <c r="G12" t="s">
        <v>94</v>
      </c>
      <c r="H12" t="s">
        <v>94</v>
      </c>
      <c r="I12" t="s">
        <v>24</v>
      </c>
      <c r="J12" s="5" t="s">
        <v>113</v>
      </c>
      <c r="L12" s="6">
        <v>42612</v>
      </c>
      <c r="M12" t="s">
        <v>58</v>
      </c>
      <c r="N12" t="s">
        <v>241</v>
      </c>
      <c r="O12" t="s">
        <v>53</v>
      </c>
      <c r="P12" t="s">
        <v>120</v>
      </c>
      <c r="Q12">
        <v>1</v>
      </c>
      <c r="R12" t="s">
        <v>42</v>
      </c>
    </row>
    <row r="13" spans="1:18" x14ac:dyDescent="0.25">
      <c r="A13">
        <v>12</v>
      </c>
      <c r="B13" t="s">
        <v>59</v>
      </c>
      <c r="C13" t="s">
        <v>59</v>
      </c>
      <c r="D13">
        <v>161865243</v>
      </c>
      <c r="E13" s="6">
        <v>42611</v>
      </c>
      <c r="F13" t="s">
        <v>54</v>
      </c>
      <c r="G13" t="s">
        <v>94</v>
      </c>
      <c r="H13" t="s">
        <v>94</v>
      </c>
      <c r="I13" t="s">
        <v>24</v>
      </c>
      <c r="J13" s="5" t="s">
        <v>113</v>
      </c>
      <c r="L13" s="6">
        <v>42612</v>
      </c>
      <c r="M13" t="s">
        <v>58</v>
      </c>
      <c r="N13" t="s">
        <v>241</v>
      </c>
      <c r="O13" t="s">
        <v>49</v>
      </c>
      <c r="P13" t="s">
        <v>121</v>
      </c>
      <c r="Q13">
        <v>1</v>
      </c>
    </row>
    <row r="14" spans="1:18" x14ac:dyDescent="0.25">
      <c r="A14">
        <v>13</v>
      </c>
      <c r="B14" t="s">
        <v>59</v>
      </c>
      <c r="C14" t="s">
        <v>59</v>
      </c>
      <c r="D14">
        <v>1438005</v>
      </c>
      <c r="E14" s="6">
        <v>42612</v>
      </c>
      <c r="F14" t="s">
        <v>115</v>
      </c>
      <c r="G14" t="s">
        <v>94</v>
      </c>
      <c r="H14" t="s">
        <v>94</v>
      </c>
      <c r="I14" t="s">
        <v>24</v>
      </c>
      <c r="J14" s="5" t="s">
        <v>122</v>
      </c>
      <c r="L14" s="6">
        <v>42613</v>
      </c>
      <c r="M14" t="s">
        <v>58</v>
      </c>
      <c r="N14" t="s">
        <v>241</v>
      </c>
      <c r="O14" t="s">
        <v>35</v>
      </c>
      <c r="P14" t="s">
        <v>123</v>
      </c>
      <c r="Q14">
        <v>1</v>
      </c>
      <c r="R14" t="s">
        <v>26</v>
      </c>
    </row>
    <row r="15" spans="1:18" x14ac:dyDescent="0.25">
      <c r="A15">
        <v>14</v>
      </c>
      <c r="B15" t="s">
        <v>59</v>
      </c>
      <c r="C15" t="s">
        <v>59</v>
      </c>
      <c r="D15">
        <v>1438128</v>
      </c>
      <c r="E15" s="6">
        <v>42612</v>
      </c>
      <c r="F15" t="s">
        <v>23</v>
      </c>
      <c r="G15" t="s">
        <v>94</v>
      </c>
      <c r="H15" t="s">
        <v>94</v>
      </c>
      <c r="I15" t="s">
        <v>24</v>
      </c>
      <c r="J15" s="5" t="s">
        <v>124</v>
      </c>
      <c r="L15" s="6">
        <v>42613</v>
      </c>
      <c r="M15" t="s">
        <v>58</v>
      </c>
      <c r="N15" t="s">
        <v>241</v>
      </c>
      <c r="O15" t="s">
        <v>52</v>
      </c>
      <c r="P15" t="s">
        <v>125</v>
      </c>
      <c r="Q15">
        <v>1</v>
      </c>
      <c r="R15" t="s">
        <v>29</v>
      </c>
    </row>
    <row r="16" spans="1:18" x14ac:dyDescent="0.25">
      <c r="A16">
        <v>15</v>
      </c>
      <c r="B16" t="s">
        <v>59</v>
      </c>
      <c r="C16" t="s">
        <v>59</v>
      </c>
      <c r="D16">
        <v>1438147</v>
      </c>
      <c r="E16" s="6">
        <v>42612</v>
      </c>
      <c r="F16" t="s">
        <v>23</v>
      </c>
      <c r="G16" t="s">
        <v>61</v>
      </c>
      <c r="H16" t="s">
        <v>126</v>
      </c>
      <c r="I16" t="s">
        <v>30</v>
      </c>
      <c r="J16" s="5" t="s">
        <v>127</v>
      </c>
      <c r="L16" s="6">
        <v>42613</v>
      </c>
      <c r="M16" t="s">
        <v>58</v>
      </c>
      <c r="N16" t="s">
        <v>241</v>
      </c>
      <c r="O16" t="s">
        <v>33</v>
      </c>
      <c r="P16" t="s">
        <v>128</v>
      </c>
      <c r="Q16">
        <v>1</v>
      </c>
      <c r="R16" t="s">
        <v>29</v>
      </c>
    </row>
    <row r="17" spans="1:18" x14ac:dyDescent="0.25">
      <c r="A17">
        <v>16</v>
      </c>
      <c r="B17" t="s">
        <v>59</v>
      </c>
      <c r="C17" t="s">
        <v>59</v>
      </c>
      <c r="D17">
        <v>1432959</v>
      </c>
      <c r="E17" s="6">
        <v>42612</v>
      </c>
      <c r="F17" t="s">
        <v>23</v>
      </c>
      <c r="G17" t="s">
        <v>94</v>
      </c>
      <c r="H17" t="s">
        <v>94</v>
      </c>
      <c r="I17" t="s">
        <v>24</v>
      </c>
      <c r="J17" s="5" t="s">
        <v>129</v>
      </c>
      <c r="L17" s="6">
        <v>42613</v>
      </c>
      <c r="M17" t="s">
        <v>58</v>
      </c>
      <c r="N17" t="s">
        <v>241</v>
      </c>
      <c r="O17" t="s">
        <v>52</v>
      </c>
      <c r="P17" t="s">
        <v>130</v>
      </c>
      <c r="Q17">
        <v>1</v>
      </c>
      <c r="R17" t="s">
        <v>29</v>
      </c>
    </row>
    <row r="18" spans="1:18" x14ac:dyDescent="0.25">
      <c r="A18">
        <v>17</v>
      </c>
      <c r="B18" t="s">
        <v>59</v>
      </c>
      <c r="C18" t="s">
        <v>59</v>
      </c>
      <c r="D18">
        <v>162028482</v>
      </c>
      <c r="E18" s="6">
        <v>42612</v>
      </c>
      <c r="F18" t="s">
        <v>54</v>
      </c>
      <c r="G18" t="s">
        <v>94</v>
      </c>
      <c r="H18" t="s">
        <v>94</v>
      </c>
      <c r="I18" t="s">
        <v>24</v>
      </c>
      <c r="J18" s="5" t="s">
        <v>131</v>
      </c>
      <c r="L18" s="6">
        <v>42613</v>
      </c>
      <c r="M18" t="s">
        <v>58</v>
      </c>
      <c r="N18" t="s">
        <v>241</v>
      </c>
      <c r="O18" t="s">
        <v>33</v>
      </c>
      <c r="P18" t="s">
        <v>132</v>
      </c>
      <c r="Q18">
        <v>1</v>
      </c>
    </row>
    <row r="19" spans="1:18" x14ac:dyDescent="0.25">
      <c r="A19">
        <v>18</v>
      </c>
      <c r="B19" t="s">
        <v>59</v>
      </c>
      <c r="C19" t="s">
        <v>59</v>
      </c>
      <c r="D19">
        <v>161379481</v>
      </c>
      <c r="E19" s="6">
        <v>42612</v>
      </c>
      <c r="F19" t="s">
        <v>54</v>
      </c>
      <c r="G19" t="s">
        <v>94</v>
      </c>
      <c r="H19" t="s">
        <v>94</v>
      </c>
      <c r="I19" t="s">
        <v>24</v>
      </c>
      <c r="J19" s="5" t="s">
        <v>133</v>
      </c>
      <c r="L19" s="6">
        <v>42613</v>
      </c>
      <c r="M19" t="s">
        <v>58</v>
      </c>
      <c r="N19" t="s">
        <v>241</v>
      </c>
      <c r="O19" t="s">
        <v>33</v>
      </c>
      <c r="P19" t="s">
        <v>134</v>
      </c>
      <c r="Q19">
        <v>1</v>
      </c>
    </row>
    <row r="20" spans="1:18" x14ac:dyDescent="0.25">
      <c r="A20">
        <v>19</v>
      </c>
      <c r="B20" t="s">
        <v>59</v>
      </c>
      <c r="C20" t="s">
        <v>59</v>
      </c>
      <c r="D20" t="s">
        <v>136</v>
      </c>
      <c r="E20" s="6">
        <v>42585</v>
      </c>
      <c r="F20" t="s">
        <v>54</v>
      </c>
      <c r="G20" t="s">
        <v>137</v>
      </c>
      <c r="H20" t="s">
        <v>138</v>
      </c>
      <c r="I20" t="s">
        <v>30</v>
      </c>
      <c r="J20" s="5" t="s">
        <v>139</v>
      </c>
      <c r="L20" s="6">
        <v>42607</v>
      </c>
      <c r="M20" t="s">
        <v>58</v>
      </c>
      <c r="N20" t="s">
        <v>241</v>
      </c>
      <c r="O20" t="s">
        <v>52</v>
      </c>
      <c r="P20" t="s">
        <v>140</v>
      </c>
      <c r="Q20">
        <v>1</v>
      </c>
    </row>
    <row r="21" spans="1:18" x14ac:dyDescent="0.25">
      <c r="A21">
        <v>20</v>
      </c>
      <c r="B21" t="s">
        <v>59</v>
      </c>
      <c r="C21" t="s">
        <v>59</v>
      </c>
      <c r="D21">
        <v>161857871</v>
      </c>
      <c r="E21" s="6">
        <v>42599</v>
      </c>
      <c r="F21" t="s">
        <v>54</v>
      </c>
      <c r="G21" t="s">
        <v>137</v>
      </c>
      <c r="H21" t="s">
        <v>138</v>
      </c>
      <c r="I21" t="s">
        <v>27</v>
      </c>
      <c r="J21" s="5" t="s">
        <v>141</v>
      </c>
      <c r="L21" s="6">
        <v>42607</v>
      </c>
      <c r="M21" t="s">
        <v>58</v>
      </c>
      <c r="N21" t="s">
        <v>241</v>
      </c>
      <c r="O21" t="s">
        <v>52</v>
      </c>
      <c r="P21" t="s">
        <v>142</v>
      </c>
      <c r="Q21">
        <v>1</v>
      </c>
    </row>
    <row r="22" spans="1:18" ht="15.75" customHeight="1" x14ac:dyDescent="0.25">
      <c r="A22">
        <v>21</v>
      </c>
      <c r="B22" t="s">
        <v>59</v>
      </c>
      <c r="C22" t="s">
        <v>59</v>
      </c>
      <c r="D22">
        <v>161828785</v>
      </c>
      <c r="E22" s="6">
        <v>42593</v>
      </c>
      <c r="F22" t="s">
        <v>54</v>
      </c>
      <c r="G22" t="s">
        <v>137</v>
      </c>
      <c r="H22" t="s">
        <v>143</v>
      </c>
      <c r="I22" t="s">
        <v>27</v>
      </c>
      <c r="J22" s="5" t="s">
        <v>144</v>
      </c>
      <c r="L22" s="6">
        <v>42607</v>
      </c>
      <c r="M22" t="s">
        <v>58</v>
      </c>
      <c r="N22" t="s">
        <v>241</v>
      </c>
      <c r="O22" t="s">
        <v>49</v>
      </c>
      <c r="P22" t="s">
        <v>145</v>
      </c>
      <c r="Q22">
        <v>1</v>
      </c>
    </row>
    <row r="23" spans="1:18" x14ac:dyDescent="0.25">
      <c r="A23">
        <v>22</v>
      </c>
      <c r="B23" t="s">
        <v>59</v>
      </c>
      <c r="C23" t="s">
        <v>59</v>
      </c>
      <c r="D23">
        <v>1369087</v>
      </c>
      <c r="E23" s="6">
        <v>42481</v>
      </c>
      <c r="F23" t="s">
        <v>115</v>
      </c>
      <c r="G23" t="s">
        <v>146</v>
      </c>
      <c r="H23" t="s">
        <v>147</v>
      </c>
      <c r="I23" t="s">
        <v>27</v>
      </c>
      <c r="J23" s="5" t="s">
        <v>148</v>
      </c>
      <c r="L23" s="6">
        <v>42487</v>
      </c>
      <c r="M23" t="s">
        <v>58</v>
      </c>
      <c r="N23" t="s">
        <v>241</v>
      </c>
      <c r="O23" t="s">
        <v>52</v>
      </c>
      <c r="P23" t="s">
        <v>149</v>
      </c>
      <c r="Q23">
        <v>1</v>
      </c>
      <c r="R23" t="s">
        <v>40</v>
      </c>
    </row>
    <row r="24" spans="1:18" x14ac:dyDescent="0.25">
      <c r="A24">
        <v>23</v>
      </c>
      <c r="B24" t="s">
        <v>59</v>
      </c>
      <c r="C24" t="s">
        <v>59</v>
      </c>
      <c r="D24">
        <v>1369087</v>
      </c>
      <c r="E24" s="6">
        <v>42481</v>
      </c>
      <c r="F24" t="s">
        <v>115</v>
      </c>
      <c r="G24" t="s">
        <v>150</v>
      </c>
      <c r="H24" t="s">
        <v>151</v>
      </c>
      <c r="I24" t="s">
        <v>27</v>
      </c>
      <c r="J24" s="5" t="s">
        <v>148</v>
      </c>
      <c r="L24" s="6">
        <v>42487</v>
      </c>
      <c r="M24" t="s">
        <v>58</v>
      </c>
      <c r="N24" t="s">
        <v>241</v>
      </c>
      <c r="O24" t="s">
        <v>52</v>
      </c>
      <c r="P24" t="s">
        <v>149</v>
      </c>
      <c r="Q24">
        <v>0</v>
      </c>
      <c r="R24" t="s">
        <v>40</v>
      </c>
    </row>
    <row r="25" spans="1:18" x14ac:dyDescent="0.25">
      <c r="A25">
        <v>24</v>
      </c>
      <c r="B25" t="s">
        <v>59</v>
      </c>
      <c r="C25" t="s">
        <v>59</v>
      </c>
      <c r="D25">
        <v>1369597</v>
      </c>
      <c r="E25" s="6">
        <v>42482</v>
      </c>
      <c r="F25" t="s">
        <v>115</v>
      </c>
      <c r="G25" t="s">
        <v>94</v>
      </c>
      <c r="H25" t="s">
        <v>94</v>
      </c>
      <c r="I25" t="s">
        <v>24</v>
      </c>
      <c r="J25" s="5" t="s">
        <v>152</v>
      </c>
      <c r="L25" s="6">
        <v>42487</v>
      </c>
      <c r="M25" t="s">
        <v>58</v>
      </c>
      <c r="N25" t="s">
        <v>241</v>
      </c>
      <c r="O25" t="s">
        <v>52</v>
      </c>
      <c r="P25" t="s">
        <v>153</v>
      </c>
      <c r="Q25">
        <v>1</v>
      </c>
      <c r="R25" t="s">
        <v>40</v>
      </c>
    </row>
    <row r="26" spans="1:18" x14ac:dyDescent="0.25">
      <c r="A26">
        <v>25</v>
      </c>
      <c r="B26" t="s">
        <v>59</v>
      </c>
      <c r="C26" t="s">
        <v>59</v>
      </c>
      <c r="D26" t="s">
        <v>176</v>
      </c>
      <c r="E26" s="6">
        <v>42658</v>
      </c>
      <c r="F26" t="s">
        <v>6</v>
      </c>
      <c r="G26" t="s">
        <v>100</v>
      </c>
      <c r="H26" t="s">
        <v>177</v>
      </c>
      <c r="I26" t="s">
        <v>27</v>
      </c>
      <c r="J26" s="5" t="s">
        <v>59</v>
      </c>
      <c r="L26" s="6">
        <v>42661</v>
      </c>
      <c r="M26" t="s">
        <v>58</v>
      </c>
      <c r="N26" t="s">
        <v>241</v>
      </c>
      <c r="O26" t="s">
        <v>33</v>
      </c>
      <c r="P26" t="s">
        <v>178</v>
      </c>
      <c r="Q26">
        <v>1</v>
      </c>
      <c r="R26" t="s">
        <v>32</v>
      </c>
    </row>
    <row r="27" spans="1:18" x14ac:dyDescent="0.25">
      <c r="A27">
        <v>26</v>
      </c>
      <c r="B27" t="s">
        <v>59</v>
      </c>
      <c r="C27" t="s">
        <v>59</v>
      </c>
      <c r="D27" t="s">
        <v>180</v>
      </c>
      <c r="E27" s="6">
        <v>42662</v>
      </c>
      <c r="F27" t="s">
        <v>23</v>
      </c>
      <c r="G27" t="s">
        <v>94</v>
      </c>
      <c r="H27" t="s">
        <v>94</v>
      </c>
      <c r="I27" t="s">
        <v>24</v>
      </c>
      <c r="J27" s="5" t="s">
        <v>59</v>
      </c>
      <c r="L27" s="6">
        <v>42663</v>
      </c>
      <c r="M27" t="s">
        <v>58</v>
      </c>
      <c r="N27" t="s">
        <v>241</v>
      </c>
      <c r="O27" t="s">
        <v>25</v>
      </c>
      <c r="P27" t="s">
        <v>181</v>
      </c>
      <c r="Q27">
        <v>1</v>
      </c>
      <c r="R27" t="s">
        <v>32</v>
      </c>
    </row>
    <row r="28" spans="1:18" x14ac:dyDescent="0.25">
      <c r="A28">
        <v>27</v>
      </c>
      <c r="B28" t="s">
        <v>59</v>
      </c>
      <c r="C28" t="s">
        <v>59</v>
      </c>
      <c r="D28" t="s">
        <v>184</v>
      </c>
      <c r="E28" s="6">
        <v>42663</v>
      </c>
      <c r="F28" t="s">
        <v>23</v>
      </c>
      <c r="G28" t="s">
        <v>94</v>
      </c>
      <c r="H28" t="s">
        <v>94</v>
      </c>
      <c r="I28" t="s">
        <v>24</v>
      </c>
      <c r="J28" s="5" t="s">
        <v>57</v>
      </c>
      <c r="L28" s="6">
        <v>42667</v>
      </c>
      <c r="M28" t="s">
        <v>58</v>
      </c>
      <c r="N28" t="s">
        <v>241</v>
      </c>
      <c r="O28" t="s">
        <v>33</v>
      </c>
      <c r="P28" t="s">
        <v>185</v>
      </c>
      <c r="Q28">
        <v>1</v>
      </c>
      <c r="R28" t="s">
        <v>32</v>
      </c>
    </row>
    <row r="29" spans="1:18" x14ac:dyDescent="0.25">
      <c r="A29">
        <v>28</v>
      </c>
      <c r="B29" t="s">
        <v>196</v>
      </c>
      <c r="C29" t="s">
        <v>196</v>
      </c>
      <c r="D29" t="s">
        <v>197</v>
      </c>
      <c r="E29" s="6">
        <v>42680</v>
      </c>
      <c r="F29" t="s">
        <v>23</v>
      </c>
      <c r="G29" t="s">
        <v>100</v>
      </c>
      <c r="H29" t="s">
        <v>105</v>
      </c>
      <c r="I29" t="s">
        <v>30</v>
      </c>
      <c r="J29" s="5" t="s">
        <v>59</v>
      </c>
      <c r="L29" s="6">
        <v>42681</v>
      </c>
      <c r="M29" t="s">
        <v>58</v>
      </c>
      <c r="N29" t="s">
        <v>241</v>
      </c>
      <c r="O29" t="s">
        <v>33</v>
      </c>
      <c r="P29" t="s">
        <v>198</v>
      </c>
      <c r="Q29">
        <v>1</v>
      </c>
      <c r="R29" t="s">
        <v>32</v>
      </c>
    </row>
    <row r="30" spans="1:18" x14ac:dyDescent="0.25">
      <c r="A30">
        <v>29</v>
      </c>
      <c r="B30" t="s">
        <v>59</v>
      </c>
      <c r="C30" t="s">
        <v>59</v>
      </c>
      <c r="D30" t="s">
        <v>203</v>
      </c>
      <c r="E30" s="6">
        <v>42682</v>
      </c>
      <c r="F30" t="s">
        <v>6</v>
      </c>
      <c r="G30" t="s">
        <v>94</v>
      </c>
      <c r="H30" t="s">
        <v>94</v>
      </c>
      <c r="I30" t="s">
        <v>24</v>
      </c>
      <c r="J30" s="5" t="s">
        <v>57</v>
      </c>
      <c r="K30" s="5" t="s">
        <v>204</v>
      </c>
      <c r="L30" s="6">
        <v>42682</v>
      </c>
      <c r="M30" t="s">
        <v>58</v>
      </c>
      <c r="N30" t="s">
        <v>241</v>
      </c>
      <c r="O30" t="s">
        <v>33</v>
      </c>
      <c r="P30" t="s">
        <v>205</v>
      </c>
      <c r="Q30">
        <v>1</v>
      </c>
    </row>
    <row r="31" spans="1:18" x14ac:dyDescent="0.25">
      <c r="E31" s="6"/>
    </row>
    <row r="32" spans="1:18" x14ac:dyDescent="0.25">
      <c r="E32" s="6"/>
    </row>
    <row r="33" spans="3:5" x14ac:dyDescent="0.25">
      <c r="E33" s="6"/>
    </row>
    <row r="34" spans="3:5" x14ac:dyDescent="0.25">
      <c r="E34" s="6"/>
    </row>
    <row r="35" spans="3:5" x14ac:dyDescent="0.25">
      <c r="E35" s="6"/>
    </row>
    <row r="36" spans="3:5" x14ac:dyDescent="0.25">
      <c r="E36" s="6"/>
    </row>
    <row r="37" spans="3:5" x14ac:dyDescent="0.25">
      <c r="E37" s="6"/>
    </row>
    <row r="38" spans="3:5" x14ac:dyDescent="0.25">
      <c r="E38" s="6"/>
    </row>
    <row r="39" spans="3:5" x14ac:dyDescent="0.25">
      <c r="E39" s="6"/>
    </row>
    <row r="40" spans="3:5" x14ac:dyDescent="0.25">
      <c r="E40" s="6"/>
    </row>
    <row r="41" spans="3:5" x14ac:dyDescent="0.25">
      <c r="E41" s="6"/>
    </row>
    <row r="42" spans="3:5" x14ac:dyDescent="0.25">
      <c r="C42" s="7"/>
      <c r="E42" s="6"/>
    </row>
    <row r="43" spans="3:5" x14ac:dyDescent="0.25">
      <c r="E43" s="6"/>
    </row>
    <row r="44" spans="3:5" x14ac:dyDescent="0.25">
      <c r="E44" s="6"/>
    </row>
    <row r="45" spans="3:5" x14ac:dyDescent="0.25">
      <c r="E45" s="6"/>
    </row>
    <row r="46" spans="3:5" x14ac:dyDescent="0.25">
      <c r="E46" s="6"/>
    </row>
    <row r="47" spans="3:5" x14ac:dyDescent="0.25">
      <c r="E47" s="6"/>
    </row>
    <row r="48" spans="3:5" x14ac:dyDescent="0.25">
      <c r="E48" s="6"/>
    </row>
    <row r="49" spans="5:5" x14ac:dyDescent="0.25">
      <c r="E49" s="6"/>
    </row>
    <row r="50" spans="5:5" x14ac:dyDescent="0.25">
      <c r="E50" s="6"/>
    </row>
    <row r="51" spans="5:5" x14ac:dyDescent="0.25">
      <c r="E51" s="6"/>
    </row>
    <row r="52" spans="5:5" x14ac:dyDescent="0.25">
      <c r="E52" s="6"/>
    </row>
    <row r="53" spans="5:5" x14ac:dyDescent="0.25">
      <c r="E53" s="6"/>
    </row>
    <row r="54" spans="5:5" x14ac:dyDescent="0.25">
      <c r="E54" s="6"/>
    </row>
    <row r="55" spans="5:5" x14ac:dyDescent="0.25">
      <c r="E55" s="6"/>
    </row>
    <row r="56" spans="5:5" x14ac:dyDescent="0.25">
      <c r="E56" s="6"/>
    </row>
    <row r="57" spans="5:5" x14ac:dyDescent="0.25">
      <c r="E57" s="6"/>
    </row>
    <row r="58" spans="5:5" x14ac:dyDescent="0.25">
      <c r="E58" s="6"/>
    </row>
    <row r="59" spans="5:5" x14ac:dyDescent="0.25">
      <c r="E59" s="6"/>
    </row>
    <row r="60" spans="5:5" x14ac:dyDescent="0.25">
      <c r="E60" s="6"/>
    </row>
    <row r="61" spans="5:5" x14ac:dyDescent="0.25">
      <c r="E61" s="6"/>
    </row>
    <row r="62" spans="5:5" x14ac:dyDescent="0.25">
      <c r="E62" s="6"/>
    </row>
    <row r="63" spans="5:5" x14ac:dyDescent="0.25">
      <c r="E63" s="6"/>
    </row>
    <row r="64" spans="5:5" x14ac:dyDescent="0.25">
      <c r="E64" s="6"/>
    </row>
    <row r="65" spans="5:5" x14ac:dyDescent="0.25">
      <c r="E65" s="6"/>
    </row>
    <row r="66" spans="5:5" x14ac:dyDescent="0.25">
      <c r="E66" s="6"/>
    </row>
    <row r="67" spans="5:5" x14ac:dyDescent="0.25">
      <c r="E67" s="6"/>
    </row>
    <row r="68" spans="5:5" x14ac:dyDescent="0.25">
      <c r="E68" s="6"/>
    </row>
    <row r="69" spans="5:5" x14ac:dyDescent="0.25">
      <c r="E69" s="6"/>
    </row>
    <row r="70" spans="5:5" x14ac:dyDescent="0.25">
      <c r="E70" s="6"/>
    </row>
    <row r="71" spans="5:5" x14ac:dyDescent="0.25">
      <c r="E71" s="6"/>
    </row>
    <row r="72" spans="5:5" x14ac:dyDescent="0.25">
      <c r="E72" s="6"/>
    </row>
    <row r="73" spans="5:5" x14ac:dyDescent="0.25">
      <c r="E73" s="6"/>
    </row>
    <row r="74" spans="5:5" x14ac:dyDescent="0.25">
      <c r="E74" s="6"/>
    </row>
    <row r="75" spans="5:5" x14ac:dyDescent="0.25">
      <c r="E75" s="6"/>
    </row>
    <row r="76" spans="5:5" x14ac:dyDescent="0.25">
      <c r="E76" s="6"/>
    </row>
    <row r="77" spans="5:5" ht="15" customHeight="1" x14ac:dyDescent="0.25">
      <c r="E77" s="6"/>
    </row>
    <row r="78" spans="5:5" ht="15" customHeight="1" x14ac:dyDescent="0.25">
      <c r="E78" s="6"/>
    </row>
    <row r="79" spans="5:5" ht="15" customHeight="1" x14ac:dyDescent="0.25">
      <c r="E79" s="6"/>
    </row>
    <row r="80" spans="5:5" ht="15" customHeight="1" x14ac:dyDescent="0.25">
      <c r="E80" s="6"/>
    </row>
    <row r="81" spans="5:5" ht="15" customHeight="1" x14ac:dyDescent="0.25">
      <c r="E81" s="6"/>
    </row>
    <row r="82" spans="5:5" ht="15" customHeight="1" x14ac:dyDescent="0.25">
      <c r="E82" s="6"/>
    </row>
    <row r="83" spans="5:5" ht="15" customHeight="1" x14ac:dyDescent="0.25">
      <c r="E83" s="6"/>
    </row>
    <row r="84" spans="5:5" x14ac:dyDescent="0.25">
      <c r="E84" s="6"/>
    </row>
    <row r="85" spans="5:5" x14ac:dyDescent="0.25">
      <c r="E85" s="6"/>
    </row>
    <row r="86" spans="5:5" x14ac:dyDescent="0.25">
      <c r="E86" s="6"/>
    </row>
    <row r="87" spans="5:5" x14ac:dyDescent="0.25">
      <c r="E87" s="6"/>
    </row>
    <row r="88" spans="5:5" x14ac:dyDescent="0.25">
      <c r="E88" s="6"/>
    </row>
    <row r="89" spans="5:5" x14ac:dyDescent="0.25">
      <c r="E89" s="6"/>
    </row>
    <row r="90" spans="5:5" x14ac:dyDescent="0.25">
      <c r="E90" s="6"/>
    </row>
    <row r="91" spans="5:5" x14ac:dyDescent="0.25">
      <c r="E91" s="6"/>
    </row>
    <row r="92" spans="5:5" x14ac:dyDescent="0.25">
      <c r="E92" s="6"/>
    </row>
    <row r="93" spans="5:5" x14ac:dyDescent="0.25">
      <c r="E93" s="6"/>
    </row>
    <row r="94" spans="5:5" x14ac:dyDescent="0.25">
      <c r="E94" s="6"/>
    </row>
    <row r="95" spans="5:5" x14ac:dyDescent="0.25">
      <c r="E95" s="6"/>
    </row>
    <row r="96" spans="5:5" x14ac:dyDescent="0.25">
      <c r="E96" s="6"/>
    </row>
    <row r="97" spans="5:5" x14ac:dyDescent="0.25">
      <c r="E97" s="6"/>
    </row>
    <row r="98" spans="5:5" x14ac:dyDescent="0.25">
      <c r="E98" s="6"/>
    </row>
    <row r="99" spans="5:5" x14ac:dyDescent="0.25">
      <c r="E99" s="6"/>
    </row>
    <row r="100" spans="5:5" x14ac:dyDescent="0.25">
      <c r="E100" s="6"/>
    </row>
    <row r="101" spans="5:5" x14ac:dyDescent="0.25">
      <c r="E101" s="6"/>
    </row>
    <row r="102" spans="5:5" x14ac:dyDescent="0.25">
      <c r="E102" s="6"/>
    </row>
    <row r="103" spans="5:5" x14ac:dyDescent="0.25">
      <c r="E103" s="6"/>
    </row>
    <row r="104" spans="5:5" x14ac:dyDescent="0.25">
      <c r="E104" s="6"/>
    </row>
    <row r="105" spans="5:5" x14ac:dyDescent="0.25">
      <c r="E105" s="6"/>
    </row>
    <row r="106" spans="5:5" x14ac:dyDescent="0.25">
      <c r="E106" s="6"/>
    </row>
    <row r="107" spans="5:5" x14ac:dyDescent="0.25">
      <c r="E107" s="6"/>
    </row>
    <row r="108" spans="5:5" x14ac:dyDescent="0.25">
      <c r="E108" s="6"/>
    </row>
    <row r="109" spans="5:5" x14ac:dyDescent="0.25">
      <c r="E109" s="6"/>
    </row>
    <row r="110" spans="5:5" x14ac:dyDescent="0.25">
      <c r="E110" s="6"/>
    </row>
    <row r="111" spans="5:5" x14ac:dyDescent="0.25">
      <c r="E111" s="6"/>
    </row>
    <row r="112" spans="5:5" x14ac:dyDescent="0.25">
      <c r="E112" s="6"/>
    </row>
    <row r="113" spans="5:5" x14ac:dyDescent="0.25">
      <c r="E113" s="6"/>
    </row>
    <row r="114" spans="5:5" x14ac:dyDescent="0.25">
      <c r="E114" s="6"/>
    </row>
    <row r="115" spans="5:5" x14ac:dyDescent="0.25">
      <c r="E115" s="6"/>
    </row>
    <row r="116" spans="5:5" x14ac:dyDescent="0.25">
      <c r="E116" s="6"/>
    </row>
    <row r="117" spans="5:5" x14ac:dyDescent="0.25">
      <c r="E117" s="6"/>
    </row>
    <row r="118" spans="5:5" x14ac:dyDescent="0.25">
      <c r="E118" s="6"/>
    </row>
    <row r="119" spans="5:5" x14ac:dyDescent="0.25">
      <c r="E119" s="6"/>
    </row>
    <row r="120" spans="5:5" x14ac:dyDescent="0.25">
      <c r="E120" s="6"/>
    </row>
    <row r="121" spans="5:5" x14ac:dyDescent="0.25">
      <c r="E121" s="6"/>
    </row>
    <row r="122" spans="5:5" x14ac:dyDescent="0.25">
      <c r="E122" s="6"/>
    </row>
    <row r="123" spans="5:5" x14ac:dyDescent="0.25">
      <c r="E123" s="6"/>
    </row>
    <row r="124" spans="5:5" x14ac:dyDescent="0.25">
      <c r="E124" s="6"/>
    </row>
    <row r="125" spans="5:5" x14ac:dyDescent="0.25">
      <c r="E125" s="6"/>
    </row>
    <row r="126" spans="5:5" x14ac:dyDescent="0.25">
      <c r="E126" s="6"/>
    </row>
    <row r="127" spans="5:5" x14ac:dyDescent="0.25">
      <c r="E127" s="6"/>
    </row>
    <row r="128" spans="5:5" x14ac:dyDescent="0.25">
      <c r="E128" s="6"/>
    </row>
    <row r="129" spans="5:5" x14ac:dyDescent="0.25">
      <c r="E129" s="6"/>
    </row>
    <row r="130" spans="5:5" x14ac:dyDescent="0.25">
      <c r="E130" s="6"/>
    </row>
    <row r="131" spans="5:5" x14ac:dyDescent="0.25">
      <c r="E131" s="6"/>
    </row>
    <row r="132" spans="5:5" x14ac:dyDescent="0.25">
      <c r="E132" s="6"/>
    </row>
    <row r="133" spans="5:5" x14ac:dyDescent="0.25">
      <c r="E133" s="6"/>
    </row>
    <row r="134" spans="5:5" x14ac:dyDescent="0.25">
      <c r="E134" s="6"/>
    </row>
    <row r="135" spans="5:5" x14ac:dyDescent="0.25">
      <c r="E135" s="6"/>
    </row>
    <row r="136" spans="5:5" x14ac:dyDescent="0.25">
      <c r="E136" s="6"/>
    </row>
    <row r="137" spans="5:5" x14ac:dyDescent="0.25">
      <c r="E137" s="6"/>
    </row>
    <row r="138" spans="5:5" x14ac:dyDescent="0.25">
      <c r="E138" s="6"/>
    </row>
    <row r="139" spans="5:5" x14ac:dyDescent="0.25">
      <c r="E139" s="6"/>
    </row>
    <row r="140" spans="5:5" x14ac:dyDescent="0.25">
      <c r="E140" s="6"/>
    </row>
    <row r="141" spans="5:5" x14ac:dyDescent="0.25">
      <c r="E141" s="6"/>
    </row>
    <row r="142" spans="5:5" x14ac:dyDescent="0.25">
      <c r="E142" s="6"/>
    </row>
    <row r="143" spans="5:5" x14ac:dyDescent="0.25">
      <c r="E143" s="6"/>
    </row>
    <row r="144" spans="5:5" x14ac:dyDescent="0.25">
      <c r="E144" s="6"/>
    </row>
    <row r="145" spans="5:5" x14ac:dyDescent="0.25">
      <c r="E145" s="6"/>
    </row>
    <row r="146" spans="5:5" x14ac:dyDescent="0.25">
      <c r="E146" s="6"/>
    </row>
    <row r="147" spans="5:5" x14ac:dyDescent="0.25">
      <c r="E147" s="6"/>
    </row>
    <row r="148" spans="5:5" x14ac:dyDescent="0.25">
      <c r="E148" s="6"/>
    </row>
    <row r="149" spans="5:5" x14ac:dyDescent="0.25">
      <c r="E149" s="6"/>
    </row>
    <row r="150" spans="5:5" x14ac:dyDescent="0.25">
      <c r="E150" s="6"/>
    </row>
    <row r="151" spans="5:5" x14ac:dyDescent="0.25">
      <c r="E151" s="6"/>
    </row>
    <row r="152" spans="5:5" x14ac:dyDescent="0.25">
      <c r="E152" s="6"/>
    </row>
    <row r="153" spans="5:5" x14ac:dyDescent="0.25">
      <c r="E153" s="6"/>
    </row>
    <row r="154" spans="5:5" x14ac:dyDescent="0.25">
      <c r="E154" s="6"/>
    </row>
    <row r="155" spans="5:5" x14ac:dyDescent="0.25">
      <c r="E155" s="6"/>
    </row>
    <row r="156" spans="5:5" x14ac:dyDescent="0.25">
      <c r="E156" s="6"/>
    </row>
    <row r="157" spans="5:5" x14ac:dyDescent="0.25">
      <c r="E157" s="6"/>
    </row>
    <row r="158" spans="5:5" x14ac:dyDescent="0.25">
      <c r="E158" s="6"/>
    </row>
    <row r="159" spans="5:5" x14ac:dyDescent="0.25">
      <c r="E159" s="6"/>
    </row>
    <row r="160" spans="5:5" x14ac:dyDescent="0.25">
      <c r="E160" s="6"/>
    </row>
    <row r="161" spans="5:11" x14ac:dyDescent="0.25">
      <c r="E161" s="6"/>
    </row>
    <row r="162" spans="5:11" x14ac:dyDescent="0.25">
      <c r="E162" s="6"/>
    </row>
    <row r="163" spans="5:11" x14ac:dyDescent="0.25">
      <c r="E163" s="6"/>
    </row>
    <row r="164" spans="5:11" x14ac:dyDescent="0.25">
      <c r="E164" s="6"/>
      <c r="J164" s="8"/>
      <c r="K164" s="8"/>
    </row>
    <row r="165" spans="5:11" x14ac:dyDescent="0.25">
      <c r="E165" s="6"/>
    </row>
    <row r="166" spans="5:11" x14ac:dyDescent="0.25">
      <c r="E166" s="6"/>
    </row>
    <row r="167" spans="5:11" x14ac:dyDescent="0.25">
      <c r="E167" s="6"/>
      <c r="J167" s="8"/>
      <c r="K167" s="8"/>
    </row>
    <row r="168" spans="5:11" x14ac:dyDescent="0.25">
      <c r="E168" s="6"/>
      <c r="J168" s="8"/>
      <c r="K168" s="8"/>
    </row>
    <row r="169" spans="5:11" x14ac:dyDescent="0.25">
      <c r="E169" s="6"/>
    </row>
    <row r="170" spans="5:11" x14ac:dyDescent="0.25">
      <c r="E170" s="6"/>
    </row>
    <row r="171" spans="5:11" x14ac:dyDescent="0.25">
      <c r="E171" s="6"/>
    </row>
    <row r="172" spans="5:11" x14ac:dyDescent="0.25">
      <c r="E172" s="6"/>
      <c r="J172" s="8"/>
      <c r="K172" s="8"/>
    </row>
    <row r="173" spans="5:11" x14ac:dyDescent="0.25">
      <c r="E173" s="6"/>
    </row>
    <row r="174" spans="5:11" x14ac:dyDescent="0.25">
      <c r="E174" s="6"/>
    </row>
    <row r="175" spans="5:11" x14ac:dyDescent="0.25">
      <c r="E175" s="6"/>
    </row>
    <row r="176" spans="5:11" x14ac:dyDescent="0.25">
      <c r="E176" s="6"/>
    </row>
    <row r="177" spans="5:5" x14ac:dyDescent="0.25">
      <c r="E177" s="6"/>
    </row>
    <row r="178" spans="5:5" x14ac:dyDescent="0.25">
      <c r="E178" s="6"/>
    </row>
    <row r="179" spans="5:5" x14ac:dyDescent="0.25">
      <c r="E179" s="6"/>
    </row>
    <row r="180" spans="5:5" x14ac:dyDescent="0.25">
      <c r="E180" s="6"/>
    </row>
    <row r="181" spans="5:5" x14ac:dyDescent="0.25">
      <c r="E181" s="6"/>
    </row>
    <row r="182" spans="5:5" x14ac:dyDescent="0.25">
      <c r="E182" s="6"/>
    </row>
    <row r="183" spans="5:5" x14ac:dyDescent="0.25">
      <c r="E183" s="6"/>
    </row>
    <row r="184" spans="5:5" x14ac:dyDescent="0.25">
      <c r="E184" s="6"/>
    </row>
    <row r="185" spans="5:5" x14ac:dyDescent="0.25">
      <c r="E185" s="6"/>
    </row>
    <row r="186" spans="5:5" x14ac:dyDescent="0.25">
      <c r="E186" s="6"/>
    </row>
    <row r="187" spans="5:5" x14ac:dyDescent="0.25">
      <c r="E187" s="6"/>
    </row>
    <row r="188" spans="5:5" x14ac:dyDescent="0.25">
      <c r="E188" s="6"/>
    </row>
    <row r="189" spans="5:5" x14ac:dyDescent="0.25">
      <c r="E189" s="6"/>
    </row>
    <row r="190" spans="5:5" x14ac:dyDescent="0.25">
      <c r="E190" s="6"/>
    </row>
    <row r="191" spans="5:5" x14ac:dyDescent="0.25">
      <c r="E191" s="6"/>
    </row>
    <row r="192" spans="5:5" x14ac:dyDescent="0.25">
      <c r="E192" s="6"/>
    </row>
    <row r="193" spans="5:5" x14ac:dyDescent="0.25">
      <c r="E193" s="6"/>
    </row>
    <row r="194" spans="5:5" x14ac:dyDescent="0.25">
      <c r="E194" s="6"/>
    </row>
    <row r="195" spans="5:5" x14ac:dyDescent="0.25">
      <c r="E195" s="6"/>
    </row>
    <row r="196" spans="5:5" x14ac:dyDescent="0.25">
      <c r="E196" s="6"/>
    </row>
    <row r="197" spans="5:5" x14ac:dyDescent="0.25">
      <c r="E197" s="6"/>
    </row>
    <row r="198" spans="5:5" x14ac:dyDescent="0.25">
      <c r="E198" s="6"/>
    </row>
    <row r="199" spans="5:5" x14ac:dyDescent="0.25">
      <c r="E199" s="6"/>
    </row>
    <row r="200" spans="5:5" x14ac:dyDescent="0.25">
      <c r="E200" s="6"/>
    </row>
    <row r="201" spans="5:5" x14ac:dyDescent="0.25">
      <c r="E201" s="6"/>
    </row>
    <row r="202" spans="5:5" x14ac:dyDescent="0.25">
      <c r="E202" s="6"/>
    </row>
    <row r="203" spans="5:5" x14ac:dyDescent="0.25">
      <c r="E203" s="6"/>
    </row>
    <row r="204" spans="5:5" x14ac:dyDescent="0.25">
      <c r="E204" s="6"/>
    </row>
    <row r="205" spans="5:5" x14ac:dyDescent="0.25">
      <c r="E205" s="6"/>
    </row>
    <row r="206" spans="5:5" x14ac:dyDescent="0.25">
      <c r="E206" s="6"/>
    </row>
    <row r="207" spans="5:5" x14ac:dyDescent="0.25">
      <c r="E207" s="6"/>
    </row>
  </sheetData>
  <autoFilter ref="A1:R207"/>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R200"/>
  <sheetViews>
    <sheetView workbookViewId="0">
      <selection activeCell="O8" sqref="O8"/>
    </sheetView>
  </sheetViews>
  <sheetFormatPr baseColWidth="10" defaultRowHeight="15" x14ac:dyDescent="0.25"/>
  <cols>
    <col min="3" max="3" width="18" bestFit="1" customWidth="1"/>
    <col min="4" max="4" width="15.42578125" customWidth="1"/>
    <col min="5" max="5" width="15.5703125" bestFit="1" customWidth="1"/>
    <col min="6" max="6" width="19.85546875" customWidth="1"/>
    <col min="7" max="7" width="13.7109375" bestFit="1" customWidth="1"/>
    <col min="8" max="8" width="33.42578125" customWidth="1"/>
    <col min="9" max="9" width="34.85546875" customWidth="1"/>
    <col min="10" max="11" width="107.7109375" style="5" customWidth="1"/>
    <col min="12" max="12" width="12.28515625" bestFit="1" customWidth="1"/>
    <col min="13" max="15" width="19.140625" customWidth="1"/>
    <col min="16" max="16" width="22.85546875" bestFit="1" customWidth="1"/>
    <col min="17" max="17" width="18.7109375" customWidth="1"/>
  </cols>
  <sheetData>
    <row r="1" spans="1:18" x14ac:dyDescent="0.25">
      <c r="A1" t="s">
        <v>7</v>
      </c>
      <c r="B1" t="s">
        <v>8</v>
      </c>
      <c r="C1" t="s">
        <v>9</v>
      </c>
      <c r="D1" t="s">
        <v>10</v>
      </c>
      <c r="E1" t="s">
        <v>11</v>
      </c>
      <c r="F1" t="s">
        <v>84</v>
      </c>
      <c r="G1" t="s">
        <v>56</v>
      </c>
      <c r="H1" t="s">
        <v>12</v>
      </c>
      <c r="I1" t="s">
        <v>13</v>
      </c>
      <c r="J1" s="5" t="s">
        <v>79</v>
      </c>
      <c r="K1" s="5" t="s">
        <v>76</v>
      </c>
      <c r="L1" t="s">
        <v>74</v>
      </c>
      <c r="M1" t="s">
        <v>75</v>
      </c>
      <c r="N1" t="s">
        <v>18</v>
      </c>
      <c r="O1" t="s">
        <v>19</v>
      </c>
      <c r="P1" t="s">
        <v>20</v>
      </c>
      <c r="Q1" t="s">
        <v>21</v>
      </c>
      <c r="R1" t="s">
        <v>22</v>
      </c>
    </row>
    <row r="2" spans="1:18" x14ac:dyDescent="0.25">
      <c r="A2">
        <v>1</v>
      </c>
      <c r="B2" t="s">
        <v>59</v>
      </c>
      <c r="C2" t="s">
        <v>59</v>
      </c>
      <c r="D2" t="s">
        <v>222</v>
      </c>
      <c r="E2" s="6">
        <v>42687</v>
      </c>
      <c r="F2" t="s">
        <v>82</v>
      </c>
      <c r="G2" t="s">
        <v>54</v>
      </c>
      <c r="H2" t="s">
        <v>73</v>
      </c>
      <c r="I2" t="s">
        <v>73</v>
      </c>
      <c r="J2" s="5" t="s">
        <v>57</v>
      </c>
      <c r="L2" s="6">
        <v>42688</v>
      </c>
      <c r="M2" t="s">
        <v>58</v>
      </c>
      <c r="N2" t="s">
        <v>241</v>
      </c>
      <c r="O2" t="s">
        <v>33</v>
      </c>
      <c r="P2" t="s">
        <v>223</v>
      </c>
      <c r="Q2">
        <v>1</v>
      </c>
    </row>
    <row r="3" spans="1:18" x14ac:dyDescent="0.25">
      <c r="E3" s="6"/>
      <c r="L3" s="6"/>
    </row>
    <row r="4" spans="1:18" x14ac:dyDescent="0.25">
      <c r="E4" s="6"/>
      <c r="L4" s="6"/>
    </row>
    <row r="5" spans="1:18" x14ac:dyDescent="0.25">
      <c r="E5" s="6"/>
      <c r="F5" s="6"/>
      <c r="L5" s="6"/>
    </row>
    <row r="6" spans="1:18" x14ac:dyDescent="0.25">
      <c r="E6" s="6"/>
      <c r="F6" s="6"/>
      <c r="L6" s="6"/>
    </row>
    <row r="7" spans="1:18" x14ac:dyDescent="0.25">
      <c r="E7" s="6"/>
      <c r="F7" s="6"/>
      <c r="L7" s="6"/>
    </row>
    <row r="8" spans="1:18" x14ac:dyDescent="0.25">
      <c r="E8" s="6"/>
      <c r="F8" s="6"/>
      <c r="L8" s="6"/>
    </row>
    <row r="9" spans="1:18" x14ac:dyDescent="0.25">
      <c r="E9" s="6"/>
      <c r="L9" s="6"/>
    </row>
    <row r="10" spans="1:18" x14ac:dyDescent="0.25">
      <c r="E10" s="6"/>
      <c r="L10" s="6"/>
    </row>
    <row r="11" spans="1:18" x14ac:dyDescent="0.25">
      <c r="E11" s="6"/>
      <c r="F11" s="6"/>
      <c r="L11" s="6"/>
    </row>
    <row r="12" spans="1:18" x14ac:dyDescent="0.25">
      <c r="E12" s="6"/>
      <c r="F12" s="6"/>
      <c r="L12" s="6"/>
    </row>
    <row r="13" spans="1:18" x14ac:dyDescent="0.25">
      <c r="E13" s="6"/>
      <c r="F13" s="6"/>
      <c r="L13" s="6"/>
    </row>
    <row r="14" spans="1:18" x14ac:dyDescent="0.25">
      <c r="E14" s="6"/>
      <c r="F14" s="6"/>
      <c r="L14" s="6"/>
    </row>
    <row r="15" spans="1:18" x14ac:dyDescent="0.25">
      <c r="E15" s="6"/>
      <c r="F15" s="6"/>
      <c r="L15" s="6"/>
    </row>
    <row r="16" spans="1:18" x14ac:dyDescent="0.25">
      <c r="E16" s="6"/>
      <c r="F16" s="6"/>
      <c r="L16" s="6"/>
    </row>
    <row r="17" spans="5:12" x14ac:dyDescent="0.25">
      <c r="E17" s="6"/>
      <c r="F17" s="6"/>
      <c r="L17" s="6"/>
    </row>
    <row r="18" spans="5:12" x14ac:dyDescent="0.25">
      <c r="E18" s="6"/>
      <c r="F18" s="6"/>
      <c r="L18" s="6"/>
    </row>
    <row r="19" spans="5:12" x14ac:dyDescent="0.25">
      <c r="E19" s="6"/>
      <c r="F19" s="6"/>
      <c r="L19" s="6"/>
    </row>
    <row r="20" spans="5:12" x14ac:dyDescent="0.25">
      <c r="E20" s="6"/>
      <c r="F20" s="6"/>
      <c r="L20" s="6"/>
    </row>
    <row r="21" spans="5:12" x14ac:dyDescent="0.25">
      <c r="E21" s="6"/>
      <c r="F21" s="6"/>
      <c r="L21" s="6"/>
    </row>
    <row r="22" spans="5:12" x14ac:dyDescent="0.25">
      <c r="E22" s="6"/>
      <c r="F22" s="6"/>
      <c r="L22" s="6"/>
    </row>
    <row r="23" spans="5:12" x14ac:dyDescent="0.25">
      <c r="E23" s="6"/>
      <c r="F23" s="6"/>
      <c r="L23" s="6"/>
    </row>
    <row r="24" spans="5:12" x14ac:dyDescent="0.25">
      <c r="E24" s="6"/>
      <c r="F24" s="6"/>
      <c r="L24" s="6"/>
    </row>
    <row r="25" spans="5:12" x14ac:dyDescent="0.25">
      <c r="E25" s="6"/>
      <c r="F25" s="6"/>
      <c r="L25" s="6"/>
    </row>
    <row r="26" spans="5:12" x14ac:dyDescent="0.25">
      <c r="E26" s="6"/>
      <c r="F26" s="6"/>
      <c r="L26" s="6"/>
    </row>
    <row r="27" spans="5:12" x14ac:dyDescent="0.25">
      <c r="E27" s="6"/>
      <c r="F27" s="6"/>
      <c r="L27" s="6"/>
    </row>
    <row r="28" spans="5:12" x14ac:dyDescent="0.25">
      <c r="E28" s="6"/>
      <c r="F28" s="6"/>
      <c r="L28" s="6"/>
    </row>
    <row r="29" spans="5:12" x14ac:dyDescent="0.25">
      <c r="E29" s="6"/>
      <c r="F29" s="6"/>
      <c r="L29" s="6"/>
    </row>
    <row r="30" spans="5:12" x14ac:dyDescent="0.25">
      <c r="E30" s="6"/>
      <c r="F30" s="6"/>
      <c r="L30" s="6"/>
    </row>
    <row r="31" spans="5:12" x14ac:dyDescent="0.25">
      <c r="E31" s="6"/>
      <c r="F31" s="6"/>
      <c r="L31" s="6"/>
    </row>
    <row r="32" spans="5:12" x14ac:dyDescent="0.25">
      <c r="E32" s="6"/>
      <c r="F32" s="6"/>
      <c r="L32" s="6"/>
    </row>
    <row r="33" spans="3:12" x14ac:dyDescent="0.25">
      <c r="E33" s="6"/>
      <c r="F33" s="6"/>
      <c r="L33" s="6"/>
    </row>
    <row r="34" spans="3:12" x14ac:dyDescent="0.25">
      <c r="E34" s="6"/>
      <c r="F34" s="6"/>
      <c r="L34" s="6"/>
    </row>
    <row r="35" spans="3:12" x14ac:dyDescent="0.25">
      <c r="C35" s="7"/>
      <c r="E35" s="6"/>
      <c r="F35" s="6"/>
      <c r="L35" s="6"/>
    </row>
    <row r="36" spans="3:12" x14ac:dyDescent="0.25">
      <c r="E36" s="6"/>
      <c r="F36" s="6"/>
      <c r="L36" s="6"/>
    </row>
    <row r="37" spans="3:12" x14ac:dyDescent="0.25">
      <c r="E37" s="6"/>
      <c r="F37" s="6"/>
      <c r="L37" s="6"/>
    </row>
    <row r="38" spans="3:12" x14ac:dyDescent="0.25">
      <c r="E38" s="6"/>
      <c r="F38" s="6"/>
      <c r="L38" s="6"/>
    </row>
    <row r="39" spans="3:12" x14ac:dyDescent="0.25">
      <c r="E39" s="6"/>
      <c r="F39" s="6"/>
      <c r="L39" s="6"/>
    </row>
    <row r="40" spans="3:12" x14ac:dyDescent="0.25">
      <c r="E40" s="6"/>
      <c r="F40" s="6"/>
      <c r="L40" s="6"/>
    </row>
    <row r="41" spans="3:12" x14ac:dyDescent="0.25">
      <c r="E41" s="6"/>
      <c r="F41" s="6"/>
      <c r="L41" s="6"/>
    </row>
    <row r="42" spans="3:12" x14ac:dyDescent="0.25">
      <c r="E42" s="6"/>
      <c r="F42" s="6"/>
      <c r="L42" s="6"/>
    </row>
    <row r="43" spans="3:12" x14ac:dyDescent="0.25">
      <c r="E43" s="6"/>
      <c r="F43" s="6"/>
      <c r="L43" s="6"/>
    </row>
    <row r="44" spans="3:12" x14ac:dyDescent="0.25">
      <c r="E44" s="6"/>
      <c r="F44" s="6"/>
      <c r="L44" s="6"/>
    </row>
    <row r="45" spans="3:12" x14ac:dyDescent="0.25">
      <c r="E45" s="6"/>
      <c r="F45" s="6"/>
      <c r="L45" s="6"/>
    </row>
    <row r="46" spans="3:12" x14ac:dyDescent="0.25">
      <c r="E46" s="6"/>
      <c r="F46" s="6"/>
      <c r="L46" s="6"/>
    </row>
    <row r="47" spans="3:12" x14ac:dyDescent="0.25">
      <c r="E47" s="6"/>
      <c r="F47" s="6"/>
      <c r="L47" s="6"/>
    </row>
    <row r="48" spans="3:12" x14ac:dyDescent="0.25">
      <c r="E48" s="6"/>
      <c r="F48" s="6"/>
      <c r="L48" s="6"/>
    </row>
    <row r="49" spans="5:12" x14ac:dyDescent="0.25">
      <c r="E49" s="6"/>
      <c r="F49" s="6"/>
      <c r="L49" s="6"/>
    </row>
    <row r="50" spans="5:12" x14ac:dyDescent="0.25">
      <c r="E50" s="6"/>
      <c r="F50" s="6"/>
      <c r="L50" s="6"/>
    </row>
    <row r="51" spans="5:12" x14ac:dyDescent="0.25">
      <c r="E51" s="6"/>
      <c r="F51" s="6"/>
      <c r="L51" s="6"/>
    </row>
    <row r="52" spans="5:12" x14ac:dyDescent="0.25">
      <c r="E52" s="6"/>
      <c r="F52" s="6"/>
      <c r="L52" s="6"/>
    </row>
    <row r="53" spans="5:12" x14ac:dyDescent="0.25">
      <c r="E53" s="6"/>
      <c r="F53" s="6"/>
      <c r="L53" s="6"/>
    </row>
    <row r="54" spans="5:12" x14ac:dyDescent="0.25">
      <c r="E54" s="6"/>
      <c r="F54" s="6"/>
      <c r="L54" s="6"/>
    </row>
    <row r="55" spans="5:12" x14ac:dyDescent="0.25">
      <c r="E55" s="6"/>
      <c r="F55" s="6"/>
      <c r="L55" s="6"/>
    </row>
    <row r="56" spans="5:12" x14ac:dyDescent="0.25">
      <c r="E56" s="6"/>
      <c r="F56" s="6"/>
      <c r="L56" s="6"/>
    </row>
    <row r="57" spans="5:12" x14ac:dyDescent="0.25">
      <c r="E57" s="6"/>
      <c r="F57" s="6"/>
      <c r="L57" s="6"/>
    </row>
    <row r="58" spans="5:12" x14ac:dyDescent="0.25">
      <c r="E58" s="6"/>
      <c r="F58" s="6"/>
      <c r="L58" s="6"/>
    </row>
    <row r="59" spans="5:12" x14ac:dyDescent="0.25">
      <c r="E59" s="6"/>
      <c r="F59" s="6"/>
      <c r="L59" s="6"/>
    </row>
    <row r="60" spans="5:12" x14ac:dyDescent="0.25">
      <c r="E60" s="6"/>
      <c r="F60" s="6"/>
      <c r="L60" s="6"/>
    </row>
    <row r="61" spans="5:12" x14ac:dyDescent="0.25">
      <c r="E61" s="6"/>
      <c r="F61" s="6"/>
      <c r="L61" s="6"/>
    </row>
    <row r="62" spans="5:12" x14ac:dyDescent="0.25">
      <c r="E62" s="6"/>
      <c r="F62" s="6"/>
      <c r="L62" s="6"/>
    </row>
    <row r="63" spans="5:12" x14ac:dyDescent="0.25">
      <c r="E63" s="6"/>
      <c r="F63" s="6"/>
      <c r="L63" s="6"/>
    </row>
    <row r="64" spans="5:12" x14ac:dyDescent="0.25">
      <c r="E64" s="6"/>
      <c r="F64" s="6"/>
      <c r="L64" s="6"/>
    </row>
    <row r="65" spans="5:12" x14ac:dyDescent="0.25">
      <c r="E65" s="6"/>
      <c r="F65" s="6"/>
      <c r="L65" s="6"/>
    </row>
    <row r="66" spans="5:12" x14ac:dyDescent="0.25">
      <c r="E66" s="6"/>
      <c r="F66" s="6"/>
      <c r="L66" s="6"/>
    </row>
    <row r="67" spans="5:12" x14ac:dyDescent="0.25">
      <c r="E67" s="6"/>
      <c r="F67" s="6"/>
      <c r="L67" s="6"/>
    </row>
    <row r="68" spans="5:12" x14ac:dyDescent="0.25">
      <c r="E68" s="6"/>
      <c r="F68" s="6"/>
      <c r="L68" s="6"/>
    </row>
    <row r="69" spans="5:12" x14ac:dyDescent="0.25">
      <c r="E69" s="6"/>
      <c r="F69" s="6"/>
      <c r="L69" s="6"/>
    </row>
    <row r="70" spans="5:12" ht="15" customHeight="1" x14ac:dyDescent="0.25">
      <c r="E70" s="6"/>
      <c r="F70" s="6"/>
      <c r="L70" s="6"/>
    </row>
    <row r="71" spans="5:12" ht="15" customHeight="1" x14ac:dyDescent="0.25">
      <c r="E71" s="6"/>
      <c r="F71" s="6"/>
      <c r="L71" s="6"/>
    </row>
    <row r="72" spans="5:12" ht="15" customHeight="1" x14ac:dyDescent="0.25">
      <c r="E72" s="6"/>
      <c r="F72" s="6"/>
      <c r="L72" s="6"/>
    </row>
    <row r="73" spans="5:12" ht="15" customHeight="1" x14ac:dyDescent="0.25">
      <c r="E73" s="6"/>
      <c r="F73" s="6"/>
      <c r="L73" s="6"/>
    </row>
    <row r="74" spans="5:12" ht="15" customHeight="1" x14ac:dyDescent="0.25">
      <c r="E74" s="6"/>
      <c r="F74" s="6"/>
      <c r="L74" s="6"/>
    </row>
    <row r="75" spans="5:12" ht="15" customHeight="1" x14ac:dyDescent="0.25">
      <c r="E75" s="6"/>
      <c r="F75" s="6"/>
      <c r="L75" s="6"/>
    </row>
    <row r="76" spans="5:12" ht="15" customHeight="1" x14ac:dyDescent="0.25">
      <c r="E76" s="6"/>
      <c r="F76" s="6"/>
      <c r="L76" s="6"/>
    </row>
    <row r="77" spans="5:12" x14ac:dyDescent="0.25">
      <c r="E77" s="6"/>
      <c r="F77" s="6"/>
      <c r="L77" s="6"/>
    </row>
    <row r="78" spans="5:12" x14ac:dyDescent="0.25">
      <c r="E78" s="6"/>
      <c r="F78" s="6"/>
      <c r="L78" s="6"/>
    </row>
    <row r="79" spans="5:12" x14ac:dyDescent="0.25">
      <c r="E79" s="6"/>
      <c r="F79" s="6"/>
      <c r="L79" s="6"/>
    </row>
    <row r="80" spans="5:12" x14ac:dyDescent="0.25">
      <c r="E80" s="6"/>
      <c r="F80" s="6"/>
      <c r="L80" s="6"/>
    </row>
    <row r="81" spans="5:12" x14ac:dyDescent="0.25">
      <c r="E81" s="6"/>
      <c r="F81" s="6"/>
      <c r="L81" s="6"/>
    </row>
    <row r="82" spans="5:12" x14ac:dyDescent="0.25">
      <c r="E82" s="6"/>
      <c r="F82" s="6"/>
      <c r="L82" s="6"/>
    </row>
    <row r="83" spans="5:12" x14ac:dyDescent="0.25">
      <c r="E83" s="6"/>
      <c r="F83" s="6"/>
      <c r="L83" s="6"/>
    </row>
    <row r="84" spans="5:12" x14ac:dyDescent="0.25">
      <c r="E84" s="6"/>
      <c r="F84" s="6"/>
      <c r="L84" s="6"/>
    </row>
    <row r="85" spans="5:12" x14ac:dyDescent="0.25">
      <c r="E85" s="6"/>
      <c r="F85" s="6"/>
      <c r="L85" s="6"/>
    </row>
    <row r="86" spans="5:12" x14ac:dyDescent="0.25">
      <c r="E86" s="6"/>
      <c r="F86" s="6"/>
      <c r="L86" s="6"/>
    </row>
    <row r="87" spans="5:12" x14ac:dyDescent="0.25">
      <c r="E87" s="6"/>
      <c r="F87" s="6"/>
      <c r="L87" s="6"/>
    </row>
    <row r="88" spans="5:12" x14ac:dyDescent="0.25">
      <c r="E88" s="6"/>
      <c r="F88" s="6"/>
      <c r="L88" s="6"/>
    </row>
    <row r="89" spans="5:12" x14ac:dyDescent="0.25">
      <c r="E89" s="6"/>
      <c r="F89" s="6"/>
      <c r="L89" s="6"/>
    </row>
    <row r="90" spans="5:12" x14ac:dyDescent="0.25">
      <c r="E90" s="6"/>
      <c r="F90" s="6"/>
      <c r="L90" s="6"/>
    </row>
    <row r="91" spans="5:12" x14ac:dyDescent="0.25">
      <c r="E91" s="6"/>
      <c r="F91" s="6"/>
      <c r="L91" s="6"/>
    </row>
    <row r="92" spans="5:12" x14ac:dyDescent="0.25">
      <c r="E92" s="6"/>
      <c r="F92" s="6"/>
      <c r="L92" s="6"/>
    </row>
    <row r="93" spans="5:12" x14ac:dyDescent="0.25">
      <c r="E93" s="6"/>
      <c r="F93" s="6"/>
      <c r="L93" s="6"/>
    </row>
    <row r="94" spans="5:12" x14ac:dyDescent="0.25">
      <c r="E94" s="6"/>
      <c r="F94" s="6"/>
      <c r="L94" s="6"/>
    </row>
    <row r="95" spans="5:12" x14ac:dyDescent="0.25">
      <c r="E95" s="6"/>
      <c r="F95" s="6"/>
      <c r="L95" s="6"/>
    </row>
    <row r="96" spans="5:12" x14ac:dyDescent="0.25">
      <c r="E96" s="6"/>
      <c r="F96" s="6"/>
      <c r="L96" s="6"/>
    </row>
    <row r="97" spans="5:12" x14ac:dyDescent="0.25">
      <c r="E97" s="6"/>
      <c r="F97" s="6"/>
      <c r="L97" s="6"/>
    </row>
    <row r="98" spans="5:12" x14ac:dyDescent="0.25">
      <c r="E98" s="6"/>
      <c r="F98" s="6"/>
      <c r="L98" s="6"/>
    </row>
    <row r="99" spans="5:12" x14ac:dyDescent="0.25">
      <c r="E99" s="6"/>
      <c r="F99" s="6"/>
      <c r="L99" s="6"/>
    </row>
    <row r="100" spans="5:12" x14ac:dyDescent="0.25">
      <c r="E100" s="6"/>
      <c r="F100" s="6"/>
      <c r="L100" s="6"/>
    </row>
    <row r="101" spans="5:12" x14ac:dyDescent="0.25">
      <c r="E101" s="6"/>
      <c r="F101" s="6"/>
      <c r="L101" s="6"/>
    </row>
    <row r="102" spans="5:12" x14ac:dyDescent="0.25">
      <c r="E102" s="6"/>
      <c r="F102" s="6"/>
      <c r="L102" s="6"/>
    </row>
    <row r="103" spans="5:12" x14ac:dyDescent="0.25">
      <c r="E103" s="6"/>
      <c r="F103" s="6"/>
      <c r="L103" s="6"/>
    </row>
    <row r="104" spans="5:12" x14ac:dyDescent="0.25">
      <c r="E104" s="6"/>
      <c r="F104" s="6"/>
      <c r="L104" s="6"/>
    </row>
    <row r="105" spans="5:12" x14ac:dyDescent="0.25">
      <c r="E105" s="6"/>
      <c r="F105" s="6"/>
      <c r="L105" s="6"/>
    </row>
    <row r="106" spans="5:12" x14ac:dyDescent="0.25">
      <c r="E106" s="6"/>
      <c r="F106" s="6"/>
      <c r="L106" s="6"/>
    </row>
    <row r="107" spans="5:12" x14ac:dyDescent="0.25">
      <c r="E107" s="6"/>
      <c r="F107" s="6"/>
      <c r="L107" s="6"/>
    </row>
    <row r="108" spans="5:12" x14ac:dyDescent="0.25">
      <c r="E108" s="6"/>
      <c r="F108" s="6"/>
      <c r="L108" s="6"/>
    </row>
    <row r="109" spans="5:12" x14ac:dyDescent="0.25">
      <c r="E109" s="6"/>
      <c r="F109" s="6"/>
      <c r="L109" s="6"/>
    </row>
    <row r="110" spans="5:12" x14ac:dyDescent="0.25">
      <c r="E110" s="6"/>
      <c r="F110" s="6"/>
      <c r="L110" s="6"/>
    </row>
    <row r="111" spans="5:12" x14ac:dyDescent="0.25">
      <c r="E111" s="6"/>
      <c r="F111" s="6"/>
      <c r="L111" s="6"/>
    </row>
    <row r="112" spans="5:12" x14ac:dyDescent="0.25">
      <c r="E112" s="6"/>
      <c r="F112" s="6"/>
      <c r="L112" s="6"/>
    </row>
    <row r="113" spans="5:12" x14ac:dyDescent="0.25">
      <c r="E113" s="6"/>
      <c r="F113" s="6"/>
      <c r="L113" s="6"/>
    </row>
    <row r="114" spans="5:12" x14ac:dyDescent="0.25">
      <c r="E114" s="6"/>
      <c r="F114" s="6"/>
      <c r="L114" s="6"/>
    </row>
    <row r="115" spans="5:12" x14ac:dyDescent="0.25">
      <c r="E115" s="6"/>
      <c r="F115" s="6"/>
      <c r="L115" s="6"/>
    </row>
    <row r="116" spans="5:12" x14ac:dyDescent="0.25">
      <c r="E116" s="6"/>
      <c r="F116" s="6"/>
      <c r="L116" s="6"/>
    </row>
    <row r="117" spans="5:12" x14ac:dyDescent="0.25">
      <c r="E117" s="6"/>
      <c r="F117" s="6"/>
      <c r="L117" s="6"/>
    </row>
    <row r="118" spans="5:12" x14ac:dyDescent="0.25">
      <c r="E118" s="6"/>
      <c r="F118" s="6"/>
      <c r="L118" s="6"/>
    </row>
    <row r="119" spans="5:12" x14ac:dyDescent="0.25">
      <c r="E119" s="6"/>
      <c r="F119" s="6"/>
      <c r="L119" s="6"/>
    </row>
    <row r="120" spans="5:12" x14ac:dyDescent="0.25">
      <c r="E120" s="6"/>
      <c r="F120" s="6"/>
      <c r="L120" s="6"/>
    </row>
    <row r="121" spans="5:12" x14ac:dyDescent="0.25">
      <c r="E121" s="6"/>
      <c r="F121" s="6"/>
      <c r="L121" s="6"/>
    </row>
    <row r="122" spans="5:12" x14ac:dyDescent="0.25">
      <c r="E122" s="6"/>
      <c r="F122" s="6"/>
      <c r="L122" s="6"/>
    </row>
    <row r="123" spans="5:12" x14ac:dyDescent="0.25">
      <c r="E123" s="6"/>
      <c r="F123" s="6"/>
      <c r="L123" s="6"/>
    </row>
    <row r="124" spans="5:12" x14ac:dyDescent="0.25">
      <c r="E124" s="6"/>
      <c r="F124" s="6"/>
      <c r="L124" s="6"/>
    </row>
    <row r="125" spans="5:12" x14ac:dyDescent="0.25">
      <c r="E125" s="6"/>
      <c r="F125" s="6"/>
      <c r="L125" s="6"/>
    </row>
    <row r="126" spans="5:12" x14ac:dyDescent="0.25">
      <c r="E126" s="6"/>
      <c r="F126" s="6"/>
      <c r="L126" s="6"/>
    </row>
    <row r="127" spans="5:12" x14ac:dyDescent="0.25">
      <c r="E127" s="6"/>
      <c r="F127" s="6"/>
      <c r="L127" s="6"/>
    </row>
    <row r="128" spans="5:12" x14ac:dyDescent="0.25">
      <c r="E128" s="6"/>
      <c r="F128" s="6"/>
      <c r="L128" s="6"/>
    </row>
    <row r="129" spans="5:12" x14ac:dyDescent="0.25">
      <c r="E129" s="6"/>
      <c r="F129" s="6"/>
      <c r="L129" s="6"/>
    </row>
    <row r="130" spans="5:12" x14ac:dyDescent="0.25">
      <c r="E130" s="6"/>
      <c r="F130" s="6"/>
      <c r="L130" s="6"/>
    </row>
    <row r="131" spans="5:12" x14ac:dyDescent="0.25">
      <c r="E131" s="6"/>
      <c r="F131" s="6"/>
      <c r="L131" s="6"/>
    </row>
    <row r="132" spans="5:12" x14ac:dyDescent="0.25">
      <c r="E132" s="6"/>
      <c r="F132" s="6"/>
      <c r="L132" s="6"/>
    </row>
    <row r="133" spans="5:12" x14ac:dyDescent="0.25">
      <c r="E133" s="6"/>
      <c r="F133" s="6"/>
      <c r="L133" s="6"/>
    </row>
    <row r="134" spans="5:12" x14ac:dyDescent="0.25">
      <c r="E134" s="6"/>
      <c r="F134" s="6"/>
      <c r="L134" s="6"/>
    </row>
    <row r="135" spans="5:12" x14ac:dyDescent="0.25">
      <c r="E135" s="6"/>
      <c r="F135" s="6"/>
      <c r="L135" s="6"/>
    </row>
    <row r="136" spans="5:12" x14ac:dyDescent="0.25">
      <c r="E136" s="6"/>
      <c r="F136" s="6"/>
      <c r="L136" s="6"/>
    </row>
    <row r="137" spans="5:12" x14ac:dyDescent="0.25">
      <c r="E137" s="6"/>
      <c r="F137" s="6"/>
      <c r="L137" s="6"/>
    </row>
    <row r="138" spans="5:12" x14ac:dyDescent="0.25">
      <c r="E138" s="6"/>
      <c r="F138" s="6"/>
      <c r="L138" s="6"/>
    </row>
    <row r="139" spans="5:12" x14ac:dyDescent="0.25">
      <c r="E139" s="6"/>
      <c r="F139" s="6"/>
      <c r="L139" s="6"/>
    </row>
    <row r="140" spans="5:12" x14ac:dyDescent="0.25">
      <c r="E140" s="6"/>
      <c r="F140" s="6"/>
      <c r="L140" s="6"/>
    </row>
    <row r="141" spans="5:12" x14ac:dyDescent="0.25">
      <c r="E141" s="6"/>
      <c r="F141" s="6"/>
      <c r="L141" s="6"/>
    </row>
    <row r="142" spans="5:12" x14ac:dyDescent="0.25">
      <c r="E142" s="6"/>
      <c r="F142" s="6"/>
      <c r="L142" s="6"/>
    </row>
    <row r="143" spans="5:12" x14ac:dyDescent="0.25">
      <c r="E143" s="6"/>
      <c r="F143" s="6"/>
      <c r="L143" s="6"/>
    </row>
    <row r="144" spans="5:12" x14ac:dyDescent="0.25">
      <c r="E144" s="6"/>
      <c r="F144" s="6"/>
      <c r="L144" s="6"/>
    </row>
    <row r="145" spans="5:12" x14ac:dyDescent="0.25">
      <c r="E145" s="6"/>
      <c r="F145" s="6"/>
      <c r="L145" s="6"/>
    </row>
    <row r="146" spans="5:12" x14ac:dyDescent="0.25">
      <c r="E146" s="6"/>
      <c r="F146" s="6"/>
      <c r="L146" s="6"/>
    </row>
    <row r="147" spans="5:12" x14ac:dyDescent="0.25">
      <c r="E147" s="6"/>
      <c r="F147" s="6"/>
      <c r="L147" s="6"/>
    </row>
    <row r="148" spans="5:12" x14ac:dyDescent="0.25">
      <c r="E148" s="6"/>
      <c r="F148" s="6"/>
      <c r="L148" s="6"/>
    </row>
    <row r="149" spans="5:12" x14ac:dyDescent="0.25">
      <c r="E149" s="6"/>
      <c r="F149" s="6"/>
      <c r="L149" s="6"/>
    </row>
    <row r="150" spans="5:12" x14ac:dyDescent="0.25">
      <c r="E150" s="6"/>
      <c r="F150" s="6"/>
      <c r="L150" s="6"/>
    </row>
    <row r="151" spans="5:12" x14ac:dyDescent="0.25">
      <c r="E151" s="6"/>
      <c r="F151" s="6"/>
      <c r="L151" s="6"/>
    </row>
    <row r="152" spans="5:12" x14ac:dyDescent="0.25">
      <c r="E152" s="6"/>
      <c r="F152" s="6"/>
      <c r="L152" s="6"/>
    </row>
    <row r="153" spans="5:12" x14ac:dyDescent="0.25">
      <c r="E153" s="6"/>
      <c r="F153" s="6"/>
      <c r="L153" s="6"/>
    </row>
    <row r="154" spans="5:12" x14ac:dyDescent="0.25">
      <c r="E154" s="6"/>
      <c r="F154" s="6"/>
      <c r="L154" s="6"/>
    </row>
    <row r="155" spans="5:12" x14ac:dyDescent="0.25">
      <c r="E155" s="6"/>
      <c r="F155" s="6"/>
      <c r="L155" s="6"/>
    </row>
    <row r="156" spans="5:12" x14ac:dyDescent="0.25">
      <c r="E156" s="6"/>
      <c r="F156" s="6"/>
      <c r="L156" s="6"/>
    </row>
    <row r="157" spans="5:12" x14ac:dyDescent="0.25">
      <c r="E157" s="6"/>
      <c r="F157" s="6"/>
      <c r="J157" s="8"/>
      <c r="K157" s="8"/>
      <c r="L157" s="6"/>
    </row>
    <row r="158" spans="5:12" x14ac:dyDescent="0.25">
      <c r="E158" s="6"/>
      <c r="F158" s="6"/>
      <c r="L158" s="6"/>
    </row>
    <row r="159" spans="5:12" x14ac:dyDescent="0.25">
      <c r="E159" s="6"/>
      <c r="F159" s="6"/>
      <c r="L159" s="6"/>
    </row>
    <row r="160" spans="5:12" x14ac:dyDescent="0.25">
      <c r="E160" s="6"/>
      <c r="F160" s="6"/>
      <c r="J160" s="8"/>
      <c r="K160" s="8"/>
      <c r="L160" s="6"/>
    </row>
    <row r="161" spans="5:12" x14ac:dyDescent="0.25">
      <c r="E161" s="6"/>
      <c r="F161" s="6"/>
      <c r="J161" s="8"/>
      <c r="K161" s="8"/>
      <c r="L161" s="6"/>
    </row>
    <row r="162" spans="5:12" x14ac:dyDescent="0.25">
      <c r="E162" s="6"/>
      <c r="F162" s="6"/>
      <c r="L162" s="6"/>
    </row>
    <row r="163" spans="5:12" x14ac:dyDescent="0.25">
      <c r="E163" s="6"/>
      <c r="F163" s="6"/>
      <c r="L163" s="6"/>
    </row>
    <row r="164" spans="5:12" x14ac:dyDescent="0.25">
      <c r="E164" s="6"/>
      <c r="F164" s="6"/>
      <c r="L164" s="6"/>
    </row>
    <row r="165" spans="5:12" x14ac:dyDescent="0.25">
      <c r="E165" s="6"/>
      <c r="F165" s="6"/>
      <c r="J165" s="8"/>
      <c r="K165" s="8"/>
      <c r="L165" s="6"/>
    </row>
    <row r="166" spans="5:12" x14ac:dyDescent="0.25">
      <c r="E166" s="6"/>
      <c r="F166" s="6"/>
      <c r="L166" s="6"/>
    </row>
    <row r="167" spans="5:12" x14ac:dyDescent="0.25">
      <c r="E167" s="6"/>
      <c r="F167" s="6"/>
      <c r="L167" s="6"/>
    </row>
    <row r="168" spans="5:12" x14ac:dyDescent="0.25">
      <c r="E168" s="6"/>
      <c r="F168" s="6"/>
      <c r="L168" s="6"/>
    </row>
    <row r="169" spans="5:12" x14ac:dyDescent="0.25">
      <c r="E169" s="6"/>
      <c r="F169" s="6"/>
      <c r="L169" s="6"/>
    </row>
    <row r="170" spans="5:12" x14ac:dyDescent="0.25">
      <c r="E170" s="6"/>
      <c r="F170" s="6"/>
      <c r="L170" s="6"/>
    </row>
    <row r="171" spans="5:12" x14ac:dyDescent="0.25">
      <c r="E171" s="6"/>
      <c r="F171" s="6"/>
      <c r="L171" s="6"/>
    </row>
    <row r="172" spans="5:12" x14ac:dyDescent="0.25">
      <c r="E172" s="6"/>
      <c r="F172" s="6"/>
      <c r="L172" s="6"/>
    </row>
    <row r="173" spans="5:12" x14ac:dyDescent="0.25">
      <c r="E173" s="6"/>
      <c r="F173" s="6"/>
      <c r="L173" s="6"/>
    </row>
    <row r="174" spans="5:12" x14ac:dyDescent="0.25">
      <c r="E174" s="6"/>
      <c r="F174" s="6"/>
      <c r="L174" s="6"/>
    </row>
    <row r="175" spans="5:12" x14ac:dyDescent="0.25">
      <c r="E175" s="6"/>
      <c r="F175" s="6"/>
      <c r="L175" s="6"/>
    </row>
    <row r="176" spans="5:12" x14ac:dyDescent="0.25">
      <c r="E176" s="6"/>
      <c r="F176" s="6"/>
      <c r="L176" s="6"/>
    </row>
    <row r="177" spans="5:12" x14ac:dyDescent="0.25">
      <c r="E177" s="6"/>
      <c r="F177" s="6"/>
      <c r="L177" s="6"/>
    </row>
    <row r="178" spans="5:12" x14ac:dyDescent="0.25">
      <c r="E178" s="6"/>
      <c r="F178" s="6"/>
      <c r="L178" s="6"/>
    </row>
    <row r="179" spans="5:12" x14ac:dyDescent="0.25">
      <c r="E179" s="6"/>
      <c r="F179" s="6"/>
      <c r="L179" s="6"/>
    </row>
    <row r="180" spans="5:12" x14ac:dyDescent="0.25">
      <c r="E180" s="6"/>
      <c r="F180" s="6"/>
      <c r="L180" s="6"/>
    </row>
    <row r="181" spans="5:12" x14ac:dyDescent="0.25">
      <c r="E181" s="6"/>
      <c r="F181" s="6"/>
      <c r="L181" s="6"/>
    </row>
    <row r="182" spans="5:12" x14ac:dyDescent="0.25">
      <c r="E182" s="6"/>
      <c r="F182" s="6"/>
      <c r="L182" s="6"/>
    </row>
    <row r="183" spans="5:12" x14ac:dyDescent="0.25">
      <c r="E183" s="6"/>
      <c r="F183" s="6"/>
      <c r="L183" s="6"/>
    </row>
    <row r="184" spans="5:12" x14ac:dyDescent="0.25">
      <c r="E184" s="6"/>
      <c r="F184" s="6"/>
      <c r="L184" s="6"/>
    </row>
    <row r="185" spans="5:12" x14ac:dyDescent="0.25">
      <c r="E185" s="6"/>
      <c r="F185" s="6"/>
      <c r="L185" s="6"/>
    </row>
    <row r="186" spans="5:12" x14ac:dyDescent="0.25">
      <c r="E186" s="6"/>
      <c r="F186" s="6"/>
      <c r="L186" s="6"/>
    </row>
    <row r="187" spans="5:12" x14ac:dyDescent="0.25">
      <c r="E187" s="6"/>
      <c r="F187" s="6"/>
      <c r="L187" s="6"/>
    </row>
    <row r="188" spans="5:12" x14ac:dyDescent="0.25">
      <c r="E188" s="6"/>
      <c r="F188" s="6"/>
      <c r="L188" s="6"/>
    </row>
    <row r="189" spans="5:12" x14ac:dyDescent="0.25">
      <c r="E189" s="6"/>
      <c r="F189" s="6"/>
      <c r="L189" s="6"/>
    </row>
    <row r="190" spans="5:12" x14ac:dyDescent="0.25">
      <c r="E190" s="6"/>
      <c r="F190" s="6"/>
      <c r="L190" s="6"/>
    </row>
    <row r="191" spans="5:12" x14ac:dyDescent="0.25">
      <c r="E191" s="6"/>
      <c r="F191" s="6"/>
      <c r="L191" s="6"/>
    </row>
    <row r="192" spans="5:12" x14ac:dyDescent="0.25">
      <c r="E192" s="6"/>
      <c r="F192" s="6"/>
      <c r="L192" s="6"/>
    </row>
    <row r="193" spans="5:12" x14ac:dyDescent="0.25">
      <c r="E193" s="6"/>
      <c r="F193" s="6"/>
      <c r="L193" s="6"/>
    </row>
    <row r="194" spans="5:12" x14ac:dyDescent="0.25">
      <c r="E194" s="6"/>
      <c r="F194" s="6"/>
      <c r="L194" s="6"/>
    </row>
    <row r="195" spans="5:12" x14ac:dyDescent="0.25">
      <c r="E195" s="6"/>
      <c r="F195" s="6"/>
      <c r="L195" s="6"/>
    </row>
    <row r="196" spans="5:12" x14ac:dyDescent="0.25">
      <c r="E196" s="6"/>
      <c r="F196" s="6"/>
      <c r="L196" s="6"/>
    </row>
    <row r="197" spans="5:12" x14ac:dyDescent="0.25">
      <c r="E197" s="6"/>
      <c r="F197" s="6"/>
      <c r="L197" s="6"/>
    </row>
    <row r="198" spans="5:12" x14ac:dyDescent="0.25">
      <c r="E198" s="6"/>
      <c r="F198" s="6"/>
      <c r="L198" s="6"/>
    </row>
    <row r="199" spans="5:12" x14ac:dyDescent="0.25">
      <c r="E199" s="6"/>
      <c r="F199" s="6"/>
      <c r="L199" s="6"/>
    </row>
    <row r="200" spans="5:12" x14ac:dyDescent="0.25">
      <c r="E200" s="6"/>
      <c r="F200" s="6"/>
      <c r="L200" s="6"/>
    </row>
  </sheetData>
  <autoFilter ref="A1:R200"/>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F28"/>
  <sheetViews>
    <sheetView workbookViewId="0">
      <selection activeCell="C22" sqref="C22"/>
    </sheetView>
  </sheetViews>
  <sheetFormatPr baseColWidth="10" defaultRowHeight="15" x14ac:dyDescent="0.25"/>
  <cols>
    <col min="1" max="1" width="29" customWidth="1"/>
    <col min="2" max="2" width="23.7109375" customWidth="1"/>
    <col min="3" max="3" width="37.28515625" bestFit="1" customWidth="1"/>
    <col min="4" max="4" width="37.28515625" customWidth="1"/>
    <col min="5" max="5" width="12.5703125" customWidth="1"/>
    <col min="6" max="6" width="12.5703125" bestFit="1" customWidth="1"/>
  </cols>
  <sheetData>
    <row r="1" spans="1:5" x14ac:dyDescent="0.25">
      <c r="A1" s="9" t="s">
        <v>9</v>
      </c>
      <c r="B1" t="s">
        <v>85</v>
      </c>
    </row>
    <row r="2" spans="1:5" x14ac:dyDescent="0.25">
      <c r="A2" s="9" t="s">
        <v>16</v>
      </c>
      <c r="B2" t="s">
        <v>85</v>
      </c>
    </row>
    <row r="3" spans="1:5" x14ac:dyDescent="0.25">
      <c r="A3" s="9" t="s">
        <v>17</v>
      </c>
      <c r="B3" t="s">
        <v>85</v>
      </c>
    </row>
    <row r="4" spans="1:5" x14ac:dyDescent="0.25">
      <c r="A4" s="9" t="s">
        <v>56</v>
      </c>
      <c r="B4" t="s">
        <v>85</v>
      </c>
    </row>
    <row r="6" spans="1:5" x14ac:dyDescent="0.25">
      <c r="B6" s="9" t="s">
        <v>69</v>
      </c>
    </row>
    <row r="7" spans="1:5" x14ac:dyDescent="0.25">
      <c r="B7" t="s">
        <v>24</v>
      </c>
      <c r="C7" t="s">
        <v>30</v>
      </c>
      <c r="D7" t="s">
        <v>27</v>
      </c>
      <c r="E7" t="s">
        <v>60</v>
      </c>
    </row>
    <row r="8" spans="1:5" x14ac:dyDescent="0.25">
      <c r="A8" t="s">
        <v>155</v>
      </c>
      <c r="B8" s="11">
        <v>16</v>
      </c>
      <c r="C8" s="11">
        <v>5</v>
      </c>
      <c r="D8" s="11">
        <v>5</v>
      </c>
      <c r="E8" s="11">
        <v>26</v>
      </c>
    </row>
    <row r="19" spans="1:6" x14ac:dyDescent="0.25">
      <c r="A19" t="s">
        <v>161</v>
      </c>
      <c r="B19" s="29">
        <f>IF(GETPIVOTDATA("nombre_de_dossier",$A$6,"conformite","DOSSIER CONFORME")=0, 0,GETPIVOTDATA("nombre_de_dossier",$A$6,"conformite","DOSSIER CONFORME"))</f>
        <v>16</v>
      </c>
      <c r="C19" s="28"/>
      <c r="E19" t="s">
        <v>165</v>
      </c>
    </row>
    <row r="20" spans="1:6" x14ac:dyDescent="0.25">
      <c r="A20" t="s">
        <v>162</v>
      </c>
      <c r="B20" s="29">
        <f>IF(GETPIVOTDATA("nombre_de_dossier",$A$6,"conformite","DOSSIER NON CONFORME AVEC IMPACT")=0,0,GETPIVOTDATA("nombre_de_dossier",$A$6,"conformite","DOSSIER NON CONFORME AVEC IMPACT"))</f>
        <v>5</v>
      </c>
      <c r="C20" s="28"/>
    </row>
    <row r="21" spans="1:6" x14ac:dyDescent="0.25">
      <c r="A21" t="s">
        <v>163</v>
      </c>
      <c r="B21" s="29">
        <f>IF(GETPIVOTDATA("nombre_de_dossier",$A$6,"conformite","DOSSIER NON CONFORME SANS IMPACT")=0,0,GETPIVOTDATA("nombre_de_dossier",$A$6,"conformite","DOSSIER NON CONFORME SANS IMPACT"))</f>
        <v>5</v>
      </c>
      <c r="C21" s="28"/>
      <c r="E21" t="s">
        <v>166</v>
      </c>
      <c r="F21">
        <v>20</v>
      </c>
    </row>
    <row r="22" spans="1:6" x14ac:dyDescent="0.25">
      <c r="A22" t="s">
        <v>164</v>
      </c>
      <c r="B22" s="29">
        <f>SUM(B19:B21)</f>
        <v>26</v>
      </c>
      <c r="C22" s="30">
        <f>SUM(((B19*F21)+(B20*F22)+(B21*F23))/B22)</f>
        <v>17.115384615384617</v>
      </c>
      <c r="E22" t="s">
        <v>167</v>
      </c>
      <c r="F22">
        <v>15</v>
      </c>
    </row>
    <row r="23" spans="1:6" x14ac:dyDescent="0.25">
      <c r="C23" s="28">
        <f>SUM(C22/20)</f>
        <v>0.85576923076923084</v>
      </c>
      <c r="E23" t="s">
        <v>168</v>
      </c>
      <c r="F23">
        <v>10</v>
      </c>
    </row>
    <row r="27" spans="1:6" x14ac:dyDescent="0.25">
      <c r="A27" t="s">
        <v>169</v>
      </c>
      <c r="B27" s="28">
        <v>1</v>
      </c>
    </row>
    <row r="28" spans="1:6" x14ac:dyDescent="0.25">
      <c r="A28" t="s">
        <v>170</v>
      </c>
      <c r="B28" s="28">
        <f>C23</f>
        <v>0.85576923076923084</v>
      </c>
    </row>
  </sheetData>
  <pageMargins left="0.7" right="0.7" top="0.75" bottom="0.75" header="0.3" footer="0.3"/>
  <pageSetup paperSize="9"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3" tint="0.59999389629810485"/>
  </sheetPr>
  <dimension ref="A1:E35"/>
  <sheetViews>
    <sheetView topLeftCell="A7" workbookViewId="0">
      <selection activeCell="A22" sqref="A22"/>
    </sheetView>
  </sheetViews>
  <sheetFormatPr baseColWidth="10" defaultRowHeight="15" x14ac:dyDescent="0.25"/>
  <cols>
    <col min="1" max="1" width="22.85546875" customWidth="1"/>
    <col min="2" max="2" width="29" customWidth="1"/>
    <col min="3" max="3" width="16.85546875" customWidth="1"/>
    <col min="4" max="4" width="12.5703125" customWidth="1"/>
    <col min="5" max="5" width="20" customWidth="1"/>
    <col min="6" max="6" width="21" customWidth="1"/>
    <col min="7" max="7" width="10.140625" customWidth="1"/>
    <col min="8" max="8" width="18.7109375" customWidth="1"/>
    <col min="9" max="9" width="12.5703125" customWidth="1"/>
    <col min="10" max="10" width="14.42578125" bestFit="1" customWidth="1"/>
    <col min="11" max="11" width="14" bestFit="1" customWidth="1"/>
    <col min="12" max="12" width="35.85546875" bestFit="1" customWidth="1"/>
    <col min="13" max="13" width="25" bestFit="1" customWidth="1"/>
    <col min="14" max="14" width="12.5703125" bestFit="1" customWidth="1"/>
  </cols>
  <sheetData>
    <row r="1" spans="1:5" x14ac:dyDescent="0.25">
      <c r="A1" s="9" t="s">
        <v>156</v>
      </c>
      <c r="B1" t="s">
        <v>85</v>
      </c>
    </row>
    <row r="2" spans="1:5" x14ac:dyDescent="0.25">
      <c r="A2" s="9" t="s">
        <v>9</v>
      </c>
      <c r="B2" t="s">
        <v>85</v>
      </c>
    </row>
    <row r="3" spans="1:5" x14ac:dyDescent="0.25">
      <c r="A3" s="9" t="s">
        <v>56</v>
      </c>
      <c r="B3" t="s">
        <v>85</v>
      </c>
    </row>
    <row r="5" spans="1:5" x14ac:dyDescent="0.25">
      <c r="A5" s="9" t="s">
        <v>109</v>
      </c>
      <c r="B5" t="s">
        <v>155</v>
      </c>
    </row>
    <row r="6" spans="1:5" x14ac:dyDescent="0.25">
      <c r="A6" s="23" t="s">
        <v>154</v>
      </c>
      <c r="B6" s="11">
        <v>2</v>
      </c>
    </row>
    <row r="7" spans="1:5" x14ac:dyDescent="0.25">
      <c r="A7" s="23" t="s">
        <v>135</v>
      </c>
      <c r="B7" s="11">
        <v>15</v>
      </c>
      <c r="D7" t="s">
        <v>94</v>
      </c>
      <c r="E7" s="1">
        <f>GETPIVOTDATA("nombre_de_dossier",$A$21,"categorie_anomalie2","Gestion adéquate")</f>
        <v>16</v>
      </c>
    </row>
    <row r="8" spans="1:5" x14ac:dyDescent="0.25">
      <c r="A8" s="23" t="s">
        <v>70</v>
      </c>
      <c r="B8" s="11">
        <v>7</v>
      </c>
      <c r="D8" t="s">
        <v>158</v>
      </c>
      <c r="E8" s="1">
        <f>GETPIVOTDATA("nombre_de_dossier",$A$21,"categorie_anomalie2","Groupe1")</f>
        <v>10</v>
      </c>
    </row>
    <row r="9" spans="1:5" x14ac:dyDescent="0.25">
      <c r="A9" s="23" t="s">
        <v>199</v>
      </c>
      <c r="B9" s="11">
        <v>2</v>
      </c>
      <c r="D9" t="s">
        <v>60</v>
      </c>
      <c r="E9" s="1">
        <f>SUM(E7:E8)</f>
        <v>26</v>
      </c>
    </row>
    <row r="10" spans="1:5" x14ac:dyDescent="0.25">
      <c r="A10" s="23" t="s">
        <v>60</v>
      </c>
      <c r="B10" s="11">
        <v>26</v>
      </c>
    </row>
    <row r="17" spans="1:4" x14ac:dyDescent="0.25">
      <c r="A17" s="9" t="s">
        <v>156</v>
      </c>
      <c r="B17" t="s">
        <v>85</v>
      </c>
    </row>
    <row r="18" spans="1:4" x14ac:dyDescent="0.25">
      <c r="A18" s="9" t="s">
        <v>56</v>
      </c>
      <c r="B18" t="s">
        <v>85</v>
      </c>
    </row>
    <row r="19" spans="1:4" x14ac:dyDescent="0.25">
      <c r="A19" s="9" t="s">
        <v>9</v>
      </c>
      <c r="B19" t="s">
        <v>85</v>
      </c>
    </row>
    <row r="21" spans="1:4" x14ac:dyDescent="0.25">
      <c r="A21" s="9" t="s">
        <v>155</v>
      </c>
      <c r="B21" s="9" t="s">
        <v>69</v>
      </c>
    </row>
    <row r="22" spans="1:4" x14ac:dyDescent="0.25">
      <c r="A22" s="9" t="s">
        <v>108</v>
      </c>
      <c r="B22" t="s">
        <v>157</v>
      </c>
      <c r="C22" t="s">
        <v>94</v>
      </c>
      <c r="D22" t="s">
        <v>60</v>
      </c>
    </row>
    <row r="23" spans="1:4" x14ac:dyDescent="0.25">
      <c r="A23" s="10" t="s">
        <v>147</v>
      </c>
      <c r="B23" s="11">
        <v>1</v>
      </c>
      <c r="C23" s="11"/>
      <c r="D23" s="11">
        <v>1</v>
      </c>
    </row>
    <row r="24" spans="1:4" x14ac:dyDescent="0.25">
      <c r="A24" s="10" t="s">
        <v>138</v>
      </c>
      <c r="B24" s="11">
        <v>2</v>
      </c>
      <c r="C24" s="11"/>
      <c r="D24" s="11">
        <v>2</v>
      </c>
    </row>
    <row r="25" spans="1:4" x14ac:dyDescent="0.25">
      <c r="A25" s="10" t="s">
        <v>101</v>
      </c>
      <c r="B25" s="11">
        <v>0</v>
      </c>
      <c r="C25" s="11"/>
      <c r="D25" s="11">
        <v>0</v>
      </c>
    </row>
    <row r="26" spans="1:4" x14ac:dyDescent="0.25">
      <c r="A26" s="10" t="s">
        <v>110</v>
      </c>
      <c r="B26" s="11">
        <v>1</v>
      </c>
      <c r="C26" s="11"/>
      <c r="D26" s="11">
        <v>1</v>
      </c>
    </row>
    <row r="27" spans="1:4" x14ac:dyDescent="0.25">
      <c r="A27" s="10" t="s">
        <v>126</v>
      </c>
      <c r="B27" s="11">
        <v>1</v>
      </c>
      <c r="C27" s="11"/>
      <c r="D27" s="11">
        <v>1</v>
      </c>
    </row>
    <row r="28" spans="1:4" x14ac:dyDescent="0.25">
      <c r="A28" s="10" t="s">
        <v>105</v>
      </c>
      <c r="B28" s="11">
        <v>1</v>
      </c>
      <c r="C28" s="11"/>
      <c r="D28" s="11">
        <v>1</v>
      </c>
    </row>
    <row r="29" spans="1:4" x14ac:dyDescent="0.25">
      <c r="A29" s="10" t="s">
        <v>94</v>
      </c>
      <c r="B29" s="11"/>
      <c r="C29" s="11">
        <v>16</v>
      </c>
      <c r="D29" s="11">
        <v>16</v>
      </c>
    </row>
    <row r="30" spans="1:4" x14ac:dyDescent="0.25">
      <c r="A30" s="10" t="s">
        <v>143</v>
      </c>
      <c r="B30" s="11">
        <v>1</v>
      </c>
      <c r="C30" s="11"/>
      <c r="D30" s="11">
        <v>1</v>
      </c>
    </row>
    <row r="31" spans="1:4" x14ac:dyDescent="0.25">
      <c r="A31" s="10" t="s">
        <v>103</v>
      </c>
      <c r="B31" s="11">
        <v>1</v>
      </c>
      <c r="C31" s="11"/>
      <c r="D31" s="11">
        <v>1</v>
      </c>
    </row>
    <row r="32" spans="1:4" x14ac:dyDescent="0.25">
      <c r="A32" s="10" t="s">
        <v>98</v>
      </c>
      <c r="B32" s="11">
        <v>1</v>
      </c>
      <c r="C32" s="11"/>
      <c r="D32" s="11">
        <v>1</v>
      </c>
    </row>
    <row r="33" spans="1:4" x14ac:dyDescent="0.25">
      <c r="A33" s="10" t="s">
        <v>151</v>
      </c>
      <c r="B33" s="11">
        <v>0</v>
      </c>
      <c r="C33" s="11"/>
      <c r="D33" s="11">
        <v>0</v>
      </c>
    </row>
    <row r="34" spans="1:4" x14ac:dyDescent="0.25">
      <c r="A34" s="10" t="s">
        <v>177</v>
      </c>
      <c r="B34" s="11">
        <v>1</v>
      </c>
      <c r="C34" s="11"/>
      <c r="D34" s="11">
        <v>1</v>
      </c>
    </row>
    <row r="35" spans="1:4" x14ac:dyDescent="0.25">
      <c r="A35" s="10" t="s">
        <v>60</v>
      </c>
      <c r="B35" s="11">
        <v>10</v>
      </c>
      <c r="C35" s="11">
        <v>16</v>
      </c>
      <c r="D35" s="11">
        <v>26</v>
      </c>
    </row>
  </sheetData>
  <pageMargins left="0.7" right="0.7" top="0.75" bottom="0.75" header="0.3" footer="0.3"/>
  <pageSetup paperSize="9" orientation="portrait"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C00000"/>
  </sheetPr>
  <dimension ref="A1:G25"/>
  <sheetViews>
    <sheetView workbookViewId="0">
      <selection activeCell="A23" sqref="A23"/>
    </sheetView>
  </sheetViews>
  <sheetFormatPr baseColWidth="10" defaultRowHeight="15" x14ac:dyDescent="0.25"/>
  <cols>
    <col min="1" max="1" width="19.85546875" customWidth="1"/>
    <col min="2" max="2" width="8.7109375" customWidth="1"/>
    <col min="3" max="4" width="12.5703125" customWidth="1"/>
    <col min="5" max="5" width="22" customWidth="1"/>
    <col min="6" max="6" width="37" customWidth="1"/>
    <col min="7" max="7" width="12.42578125" customWidth="1"/>
    <col min="8" max="8" width="38.42578125" customWidth="1"/>
    <col min="9" max="9" width="29.85546875" customWidth="1"/>
    <col min="10" max="10" width="18" customWidth="1"/>
    <col min="11" max="11" width="12.5703125" customWidth="1"/>
    <col min="12" max="12" width="12.5703125" bestFit="1" customWidth="1"/>
  </cols>
  <sheetData>
    <row r="1" spans="1:2" x14ac:dyDescent="0.25">
      <c r="A1" s="9" t="s">
        <v>156</v>
      </c>
      <c r="B1" t="s">
        <v>85</v>
      </c>
    </row>
    <row r="2" spans="1:2" x14ac:dyDescent="0.25">
      <c r="A2" s="9" t="s">
        <v>9</v>
      </c>
      <c r="B2" t="s">
        <v>85</v>
      </c>
    </row>
    <row r="3" spans="1:2" x14ac:dyDescent="0.25">
      <c r="A3" s="9" t="s">
        <v>84</v>
      </c>
      <c r="B3" t="s">
        <v>85</v>
      </c>
    </row>
    <row r="4" spans="1:2" x14ac:dyDescent="0.25">
      <c r="A4" s="9" t="s">
        <v>56</v>
      </c>
      <c r="B4" t="s">
        <v>85</v>
      </c>
    </row>
    <row r="6" spans="1:2" x14ac:dyDescent="0.25">
      <c r="A6" s="9" t="s">
        <v>65</v>
      </c>
      <c r="B6" t="s">
        <v>64</v>
      </c>
    </row>
    <row r="7" spans="1:2" x14ac:dyDescent="0.25">
      <c r="A7" s="23" t="s">
        <v>199</v>
      </c>
      <c r="B7" s="11">
        <v>1</v>
      </c>
    </row>
    <row r="8" spans="1:2" x14ac:dyDescent="0.25">
      <c r="A8" s="23" t="s">
        <v>60</v>
      </c>
      <c r="B8" s="11">
        <v>1</v>
      </c>
    </row>
    <row r="18" spans="1:7" x14ac:dyDescent="0.25">
      <c r="A18" s="9" t="s">
        <v>9</v>
      </c>
      <c r="B18" t="s">
        <v>85</v>
      </c>
      <c r="F18" t="s">
        <v>174</v>
      </c>
      <c r="G18">
        <f>GETPIVOTDATA("categorie_anomalie",$A$22,"anomalie2","Ecoute conforme")</f>
        <v>1</v>
      </c>
    </row>
    <row r="19" spans="1:7" x14ac:dyDescent="0.25">
      <c r="A19" s="9" t="s">
        <v>74</v>
      </c>
      <c r="B19" t="s">
        <v>85</v>
      </c>
      <c r="F19" t="s">
        <v>175</v>
      </c>
      <c r="G19" t="e">
        <f>GETPIVOTDATA("categorie_anomalie",$A$22,"anomalie2","Groupe1")</f>
        <v>#REF!</v>
      </c>
    </row>
    <row r="20" spans="1:7" x14ac:dyDescent="0.25">
      <c r="A20" s="9" t="s">
        <v>84</v>
      </c>
      <c r="B20" t="s">
        <v>85</v>
      </c>
      <c r="F20" t="s">
        <v>164</v>
      </c>
      <c r="G20" t="e">
        <f>SUM(G18:G19)</f>
        <v>#REF!</v>
      </c>
    </row>
    <row r="22" spans="1:7" x14ac:dyDescent="0.25">
      <c r="B22" s="9" t="s">
        <v>69</v>
      </c>
    </row>
    <row r="23" spans="1:7" x14ac:dyDescent="0.25">
      <c r="B23" t="s">
        <v>73</v>
      </c>
      <c r="C23" t="s">
        <v>60</v>
      </c>
    </row>
    <row r="25" spans="1:7" x14ac:dyDescent="0.25">
      <c r="A25" t="s">
        <v>173</v>
      </c>
      <c r="B25" s="11">
        <v>1</v>
      </c>
      <c r="C25" s="11">
        <v>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38"/>
  <sheetViews>
    <sheetView workbookViewId="0">
      <selection activeCell="C13" sqref="C13"/>
    </sheetView>
  </sheetViews>
  <sheetFormatPr baseColWidth="10" defaultRowHeight="15" x14ac:dyDescent="0.25"/>
  <cols>
    <col min="3" max="3" width="18" customWidth="1"/>
    <col min="4" max="4" width="14" customWidth="1"/>
    <col min="5" max="5" width="16.7109375" customWidth="1"/>
    <col min="7" max="7" width="12.7109375" customWidth="1"/>
    <col min="8" max="8" width="13.42578125" customWidth="1"/>
    <col min="10" max="10" width="18.42578125" customWidth="1"/>
    <col min="11" max="11" width="8.85546875" customWidth="1"/>
    <col min="13" max="15" width="12.140625" customWidth="1"/>
    <col min="16" max="16" width="21.42578125" customWidth="1"/>
    <col min="17" max="30" width="12.140625" customWidth="1"/>
    <col min="34" max="34" width="13.7109375" customWidth="1"/>
    <col min="35" max="35" width="12.85546875" customWidth="1"/>
  </cols>
  <sheetData>
    <row r="1" spans="1:35" x14ac:dyDescent="0.25">
      <c r="A1" t="s">
        <v>228</v>
      </c>
      <c r="B1" t="s">
        <v>8</v>
      </c>
      <c r="C1" t="s">
        <v>9</v>
      </c>
      <c r="D1" t="s">
        <v>10</v>
      </c>
      <c r="E1" t="s">
        <v>11</v>
      </c>
      <c r="F1" t="s">
        <v>84</v>
      </c>
      <c r="G1" t="s">
        <v>206</v>
      </c>
      <c r="H1" t="s">
        <v>207</v>
      </c>
      <c r="I1" s="5" t="s">
        <v>208</v>
      </c>
      <c r="J1" s="5" t="s">
        <v>209</v>
      </c>
      <c r="K1" s="5" t="s">
        <v>210</v>
      </c>
      <c r="L1" s="5" t="s">
        <v>77</v>
      </c>
      <c r="M1" s="5" t="s">
        <v>211</v>
      </c>
      <c r="N1" s="5" t="s">
        <v>212</v>
      </c>
      <c r="O1" s="5" t="s">
        <v>213</v>
      </c>
      <c r="P1" s="5" t="s">
        <v>214</v>
      </c>
      <c r="Q1" s="5" t="s">
        <v>62</v>
      </c>
      <c r="R1" s="5" t="s">
        <v>213</v>
      </c>
      <c r="S1" s="5" t="s">
        <v>66</v>
      </c>
      <c r="T1" s="5" t="s">
        <v>63</v>
      </c>
      <c r="U1" s="5" t="s">
        <v>215</v>
      </c>
      <c r="V1" s="5" t="s">
        <v>78</v>
      </c>
      <c r="W1" s="5" t="s">
        <v>216</v>
      </c>
      <c r="X1" s="5" t="s">
        <v>217</v>
      </c>
      <c r="Y1" s="5" t="s">
        <v>67</v>
      </c>
      <c r="Z1" s="5" t="s">
        <v>218</v>
      </c>
      <c r="AA1" s="5" t="s">
        <v>219</v>
      </c>
      <c r="AB1" s="5" t="s">
        <v>220</v>
      </c>
      <c r="AC1" s="5" t="s">
        <v>221</v>
      </c>
      <c r="AD1" s="5" t="s">
        <v>68</v>
      </c>
      <c r="AE1" t="s">
        <v>74</v>
      </c>
      <c r="AF1" t="s">
        <v>75</v>
      </c>
      <c r="AG1" t="s">
        <v>18</v>
      </c>
      <c r="AH1" t="s">
        <v>19</v>
      </c>
      <c r="AI1" t="s">
        <v>20</v>
      </c>
    </row>
    <row r="2" spans="1:35" x14ac:dyDescent="0.25">
      <c r="A2">
        <v>1</v>
      </c>
      <c r="B2" t="s">
        <v>59</v>
      </c>
      <c r="C2" t="s">
        <v>59</v>
      </c>
      <c r="D2" t="s">
        <v>224</v>
      </c>
      <c r="E2" s="6">
        <v>42685</v>
      </c>
      <c r="F2" t="s">
        <v>82</v>
      </c>
      <c r="G2" t="b">
        <v>1</v>
      </c>
      <c r="H2" t="b">
        <v>0</v>
      </c>
      <c r="I2" t="b">
        <v>0</v>
      </c>
      <c r="J2" t="b">
        <v>0</v>
      </c>
      <c r="K2" t="b">
        <v>0</v>
      </c>
      <c r="L2" t="b">
        <v>0</v>
      </c>
      <c r="M2" t="b">
        <v>0</v>
      </c>
      <c r="N2" t="b">
        <v>0</v>
      </c>
      <c r="O2" t="b">
        <v>0</v>
      </c>
      <c r="P2" t="b">
        <v>0</v>
      </c>
      <c r="Q2" t="b">
        <v>0</v>
      </c>
      <c r="R2" t="b">
        <v>0</v>
      </c>
      <c r="S2" t="b">
        <v>0</v>
      </c>
      <c r="T2" t="b">
        <v>0</v>
      </c>
      <c r="U2" t="b">
        <v>0</v>
      </c>
      <c r="V2" t="b">
        <v>0</v>
      </c>
      <c r="W2" t="b">
        <v>0</v>
      </c>
      <c r="X2" t="b">
        <v>0</v>
      </c>
      <c r="Y2" t="b">
        <v>0</v>
      </c>
      <c r="Z2" t="b">
        <v>0</v>
      </c>
      <c r="AA2" t="b">
        <v>0</v>
      </c>
      <c r="AB2" t="b">
        <v>0</v>
      </c>
      <c r="AC2" t="b">
        <v>0</v>
      </c>
      <c r="AD2" t="b">
        <v>0</v>
      </c>
      <c r="AE2" s="6">
        <v>42688</v>
      </c>
      <c r="AF2" t="s">
        <v>58</v>
      </c>
      <c r="AG2" t="s">
        <v>241</v>
      </c>
      <c r="AH2" t="s">
        <v>33</v>
      </c>
      <c r="AI2" t="s">
        <v>225</v>
      </c>
    </row>
    <row r="3" spans="1:35" x14ac:dyDescent="0.25">
      <c r="A3">
        <v>2</v>
      </c>
      <c r="B3" t="s">
        <v>186</v>
      </c>
      <c r="C3" t="s">
        <v>186</v>
      </c>
      <c r="D3" t="s">
        <v>226</v>
      </c>
      <c r="E3" s="6">
        <v>42685</v>
      </c>
      <c r="F3" t="s">
        <v>82</v>
      </c>
      <c r="G3" t="b">
        <v>1</v>
      </c>
      <c r="H3" t="b">
        <v>0</v>
      </c>
      <c r="I3" t="b">
        <v>0</v>
      </c>
      <c r="J3" t="b">
        <v>0</v>
      </c>
      <c r="K3" t="b">
        <v>0</v>
      </c>
      <c r="L3" t="b">
        <v>1</v>
      </c>
      <c r="M3" t="b">
        <v>0</v>
      </c>
      <c r="N3" t="b">
        <v>0</v>
      </c>
      <c r="O3" t="b">
        <v>0</v>
      </c>
      <c r="P3" t="b">
        <v>0</v>
      </c>
      <c r="Q3" t="b">
        <v>0</v>
      </c>
      <c r="R3" t="b">
        <v>0</v>
      </c>
      <c r="S3" t="b">
        <v>0</v>
      </c>
      <c r="T3" t="b">
        <v>0</v>
      </c>
      <c r="U3" t="b">
        <v>0</v>
      </c>
      <c r="V3" t="b">
        <v>0</v>
      </c>
      <c r="W3" t="b">
        <v>0</v>
      </c>
      <c r="X3" t="b">
        <v>0</v>
      </c>
      <c r="Y3" t="b">
        <v>0</v>
      </c>
      <c r="Z3" t="b">
        <v>0</v>
      </c>
      <c r="AA3" t="b">
        <v>0</v>
      </c>
      <c r="AB3" t="b">
        <v>0</v>
      </c>
      <c r="AC3" t="b">
        <v>0</v>
      </c>
      <c r="AD3" t="b">
        <v>0</v>
      </c>
      <c r="AE3" s="6">
        <v>42688</v>
      </c>
      <c r="AF3" t="s">
        <v>58</v>
      </c>
      <c r="AG3" t="s">
        <v>242</v>
      </c>
      <c r="AH3" t="s">
        <v>33</v>
      </c>
      <c r="AI3" t="s">
        <v>227</v>
      </c>
    </row>
    <row r="4" spans="1:35" x14ac:dyDescent="0.25">
      <c r="A4">
        <v>3</v>
      </c>
      <c r="B4" t="s">
        <v>59</v>
      </c>
      <c r="C4" t="s">
        <v>59</v>
      </c>
      <c r="D4" t="s">
        <v>229</v>
      </c>
      <c r="E4" s="6">
        <v>42686</v>
      </c>
      <c r="F4" t="s">
        <v>81</v>
      </c>
      <c r="G4" t="b">
        <v>0</v>
      </c>
      <c r="H4" t="b">
        <v>0</v>
      </c>
      <c r="I4" t="b">
        <v>0</v>
      </c>
      <c r="J4" t="b">
        <v>0</v>
      </c>
      <c r="K4" t="b">
        <v>0</v>
      </c>
      <c r="L4" t="b">
        <v>0</v>
      </c>
      <c r="M4" t="b">
        <v>0</v>
      </c>
      <c r="N4" t="b">
        <v>0</v>
      </c>
      <c r="O4" t="b">
        <v>0</v>
      </c>
      <c r="P4" t="b">
        <v>0</v>
      </c>
      <c r="Q4" t="b">
        <v>0</v>
      </c>
      <c r="R4" t="b">
        <v>0</v>
      </c>
      <c r="S4" t="b">
        <v>0</v>
      </c>
      <c r="T4" t="b">
        <v>0</v>
      </c>
      <c r="U4" t="b">
        <v>0</v>
      </c>
      <c r="V4" t="b">
        <v>0</v>
      </c>
      <c r="W4" t="b">
        <v>0</v>
      </c>
      <c r="X4" t="b">
        <v>0</v>
      </c>
      <c r="Y4" t="b">
        <v>0</v>
      </c>
      <c r="Z4" t="b">
        <v>0</v>
      </c>
      <c r="AA4" t="b">
        <v>0</v>
      </c>
      <c r="AB4" t="b">
        <v>0</v>
      </c>
      <c r="AC4" t="b">
        <v>0</v>
      </c>
      <c r="AD4" t="b">
        <v>0</v>
      </c>
      <c r="AE4" s="6">
        <v>42688</v>
      </c>
      <c r="AF4" t="s">
        <v>58</v>
      </c>
      <c r="AG4" t="s">
        <v>241</v>
      </c>
      <c r="AH4" t="s">
        <v>33</v>
      </c>
      <c r="AI4" t="s">
        <v>230</v>
      </c>
    </row>
    <row r="5" spans="1:35" x14ac:dyDescent="0.25">
      <c r="A5">
        <v>4</v>
      </c>
      <c r="B5" t="s">
        <v>186</v>
      </c>
      <c r="C5" t="s">
        <v>186</v>
      </c>
      <c r="D5" t="s">
        <v>231</v>
      </c>
      <c r="E5" s="6">
        <v>42685</v>
      </c>
      <c r="F5" t="s">
        <v>82</v>
      </c>
      <c r="G5" t="b">
        <v>1</v>
      </c>
      <c r="H5" t="b">
        <v>0</v>
      </c>
      <c r="I5" t="b">
        <v>0</v>
      </c>
      <c r="J5" t="b">
        <v>0</v>
      </c>
      <c r="K5" t="b">
        <v>1</v>
      </c>
      <c r="L5" t="b">
        <v>0</v>
      </c>
      <c r="M5" t="b">
        <v>0</v>
      </c>
      <c r="N5" t="b">
        <v>0</v>
      </c>
      <c r="O5" t="b">
        <v>0</v>
      </c>
      <c r="P5" t="b">
        <v>0</v>
      </c>
      <c r="Q5" t="b">
        <v>0</v>
      </c>
      <c r="R5" t="b">
        <v>0</v>
      </c>
      <c r="S5" t="b">
        <v>0</v>
      </c>
      <c r="T5" t="b">
        <v>0</v>
      </c>
      <c r="U5" t="b">
        <v>0</v>
      </c>
      <c r="V5" t="b">
        <v>0</v>
      </c>
      <c r="W5" t="b">
        <v>0</v>
      </c>
      <c r="X5" t="b">
        <v>0</v>
      </c>
      <c r="Y5" t="b">
        <v>0</v>
      </c>
      <c r="Z5" t="b">
        <v>0</v>
      </c>
      <c r="AA5" t="b">
        <v>0</v>
      </c>
      <c r="AB5" t="b">
        <v>0</v>
      </c>
      <c r="AC5" t="b">
        <v>0</v>
      </c>
      <c r="AD5" t="b">
        <v>0</v>
      </c>
      <c r="AE5" s="6">
        <v>42688</v>
      </c>
      <c r="AF5" t="s">
        <v>58</v>
      </c>
      <c r="AG5" t="s">
        <v>242</v>
      </c>
      <c r="AH5" t="s">
        <v>25</v>
      </c>
      <c r="AI5" t="s">
        <v>232</v>
      </c>
    </row>
    <row r="6" spans="1:35" x14ac:dyDescent="0.25">
      <c r="A6">
        <v>5</v>
      </c>
      <c r="B6" t="s">
        <v>59</v>
      </c>
      <c r="C6" t="s">
        <v>59</v>
      </c>
      <c r="D6" t="s">
        <v>233</v>
      </c>
      <c r="E6" s="6">
        <v>42685</v>
      </c>
      <c r="F6" t="s">
        <v>81</v>
      </c>
      <c r="G6" t="b">
        <v>1</v>
      </c>
      <c r="H6" t="b">
        <v>0</v>
      </c>
      <c r="I6" t="b">
        <v>0</v>
      </c>
      <c r="J6" t="b">
        <v>0</v>
      </c>
      <c r="K6" t="b">
        <v>0</v>
      </c>
      <c r="L6" t="b">
        <v>0</v>
      </c>
      <c r="M6" t="b">
        <v>0</v>
      </c>
      <c r="N6" t="b">
        <v>0</v>
      </c>
      <c r="O6" t="b">
        <v>0</v>
      </c>
      <c r="P6" t="b">
        <v>0</v>
      </c>
      <c r="Q6" t="b">
        <v>0</v>
      </c>
      <c r="R6" t="b">
        <v>0</v>
      </c>
      <c r="S6" t="b">
        <v>0</v>
      </c>
      <c r="T6" t="b">
        <v>0</v>
      </c>
      <c r="U6" t="b">
        <v>0</v>
      </c>
      <c r="V6" t="b">
        <v>0</v>
      </c>
      <c r="W6" t="b">
        <v>0</v>
      </c>
      <c r="X6" t="b">
        <v>0</v>
      </c>
      <c r="Y6" t="b">
        <v>0</v>
      </c>
      <c r="Z6" t="b">
        <v>0</v>
      </c>
      <c r="AA6" t="b">
        <v>0</v>
      </c>
      <c r="AB6" t="b">
        <v>0</v>
      </c>
      <c r="AC6" t="b">
        <v>0</v>
      </c>
      <c r="AD6" t="b">
        <v>0</v>
      </c>
      <c r="AE6" s="6">
        <v>42688</v>
      </c>
      <c r="AF6" t="s">
        <v>58</v>
      </c>
      <c r="AG6" t="s">
        <v>241</v>
      </c>
      <c r="AH6" t="s">
        <v>33</v>
      </c>
      <c r="AI6" t="s">
        <v>234</v>
      </c>
    </row>
    <row r="7" spans="1:35" x14ac:dyDescent="0.25">
      <c r="A7">
        <v>6</v>
      </c>
      <c r="B7" t="s">
        <v>59</v>
      </c>
      <c r="C7" t="s">
        <v>59</v>
      </c>
      <c r="D7" t="s">
        <v>235</v>
      </c>
      <c r="E7" s="6">
        <v>42685</v>
      </c>
      <c r="F7" t="s">
        <v>82</v>
      </c>
      <c r="G7" t="b">
        <v>1</v>
      </c>
      <c r="H7" t="b">
        <v>0</v>
      </c>
      <c r="I7" t="b">
        <v>0</v>
      </c>
      <c r="J7" t="b">
        <v>0</v>
      </c>
      <c r="K7" t="b">
        <v>0</v>
      </c>
      <c r="L7" t="b">
        <v>0</v>
      </c>
      <c r="M7" t="b">
        <v>0</v>
      </c>
      <c r="N7" t="b">
        <v>0</v>
      </c>
      <c r="O7" t="b">
        <v>0</v>
      </c>
      <c r="P7" t="b">
        <v>0</v>
      </c>
      <c r="Q7" t="b">
        <v>0</v>
      </c>
      <c r="R7" t="b">
        <v>0</v>
      </c>
      <c r="S7" t="b">
        <v>0</v>
      </c>
      <c r="T7" t="b">
        <v>0</v>
      </c>
      <c r="U7" t="b">
        <v>0</v>
      </c>
      <c r="V7" t="b">
        <v>0</v>
      </c>
      <c r="W7" t="b">
        <v>0</v>
      </c>
      <c r="X7" t="b">
        <v>0</v>
      </c>
      <c r="Y7" t="b">
        <v>0</v>
      </c>
      <c r="Z7" t="b">
        <v>0</v>
      </c>
      <c r="AA7" t="b">
        <v>0</v>
      </c>
      <c r="AB7" t="b">
        <v>0</v>
      </c>
      <c r="AC7" t="b">
        <v>0</v>
      </c>
      <c r="AD7" t="b">
        <v>0</v>
      </c>
      <c r="AE7" s="6">
        <v>42688</v>
      </c>
      <c r="AF7" t="s">
        <v>58</v>
      </c>
      <c r="AG7" t="s">
        <v>242</v>
      </c>
      <c r="AH7" t="s">
        <v>33</v>
      </c>
      <c r="AI7" t="s">
        <v>236</v>
      </c>
    </row>
    <row r="8" spans="1:35" x14ac:dyDescent="0.25">
      <c r="A8">
        <v>7</v>
      </c>
      <c r="B8" t="s">
        <v>59</v>
      </c>
      <c r="C8" t="s">
        <v>59</v>
      </c>
      <c r="D8" t="s">
        <v>237</v>
      </c>
      <c r="E8" s="6">
        <v>42685</v>
      </c>
      <c r="F8" t="s">
        <v>82</v>
      </c>
      <c r="G8" t="b">
        <v>1</v>
      </c>
      <c r="H8" t="b">
        <v>0</v>
      </c>
      <c r="I8" t="b">
        <v>0</v>
      </c>
      <c r="J8" t="b">
        <v>0</v>
      </c>
      <c r="K8" t="b">
        <v>0</v>
      </c>
      <c r="L8" t="b">
        <v>0</v>
      </c>
      <c r="M8" t="b">
        <v>0</v>
      </c>
      <c r="N8" t="b">
        <v>0</v>
      </c>
      <c r="O8" t="b">
        <v>0</v>
      </c>
      <c r="P8" t="b">
        <v>0</v>
      </c>
      <c r="Q8" t="b">
        <v>0</v>
      </c>
      <c r="R8" t="b">
        <v>0</v>
      </c>
      <c r="S8" t="b">
        <v>0</v>
      </c>
      <c r="T8" t="b">
        <v>0</v>
      </c>
      <c r="U8" t="b">
        <v>0</v>
      </c>
      <c r="V8" t="b">
        <v>0</v>
      </c>
      <c r="W8" t="b">
        <v>0</v>
      </c>
      <c r="X8" t="b">
        <v>0</v>
      </c>
      <c r="Y8" t="b">
        <v>0</v>
      </c>
      <c r="Z8" t="b">
        <v>0</v>
      </c>
      <c r="AA8" t="b">
        <v>0</v>
      </c>
      <c r="AB8" t="b">
        <v>0</v>
      </c>
      <c r="AC8" t="b">
        <v>0</v>
      </c>
      <c r="AD8" t="b">
        <v>0</v>
      </c>
      <c r="AE8" s="6">
        <v>42688</v>
      </c>
      <c r="AF8" t="s">
        <v>58</v>
      </c>
      <c r="AG8" t="s">
        <v>241</v>
      </c>
      <c r="AH8" t="s">
        <v>33</v>
      </c>
      <c r="AI8" t="s">
        <v>238</v>
      </c>
    </row>
    <row r="9" spans="1:35" x14ac:dyDescent="0.25">
      <c r="A9">
        <v>8</v>
      </c>
      <c r="B9" t="s">
        <v>59</v>
      </c>
      <c r="C9" t="s">
        <v>59</v>
      </c>
      <c r="D9" t="s">
        <v>239</v>
      </c>
      <c r="E9" s="6">
        <v>42685</v>
      </c>
      <c r="F9" t="s">
        <v>82</v>
      </c>
      <c r="G9" t="b">
        <v>1</v>
      </c>
      <c r="H9" t="b">
        <v>0</v>
      </c>
      <c r="I9" t="b">
        <v>0</v>
      </c>
      <c r="J9" t="b">
        <v>0</v>
      </c>
      <c r="K9" t="b">
        <v>0</v>
      </c>
      <c r="L9" t="b">
        <v>0</v>
      </c>
      <c r="M9" t="b">
        <v>0</v>
      </c>
      <c r="N9" t="b">
        <v>0</v>
      </c>
      <c r="O9" t="b">
        <v>0</v>
      </c>
      <c r="P9" t="b">
        <v>0</v>
      </c>
      <c r="Q9" t="b">
        <v>0</v>
      </c>
      <c r="R9" t="b">
        <v>0</v>
      </c>
      <c r="S9" t="b">
        <v>0</v>
      </c>
      <c r="T9" t="b">
        <v>0</v>
      </c>
      <c r="U9" t="b">
        <v>0</v>
      </c>
      <c r="V9" t="b">
        <v>0</v>
      </c>
      <c r="W9" t="b">
        <v>0</v>
      </c>
      <c r="X9" t="b">
        <v>0</v>
      </c>
      <c r="Y9" t="b">
        <v>0</v>
      </c>
      <c r="Z9" t="b">
        <v>0</v>
      </c>
      <c r="AA9" t="b">
        <v>0</v>
      </c>
      <c r="AB9" t="b">
        <v>0</v>
      </c>
      <c r="AC9" t="b">
        <v>0</v>
      </c>
      <c r="AD9" t="b">
        <v>0</v>
      </c>
      <c r="AE9" s="6">
        <v>42688</v>
      </c>
      <c r="AF9" t="s">
        <v>58</v>
      </c>
      <c r="AG9" t="s">
        <v>242</v>
      </c>
      <c r="AH9" t="s">
        <v>33</v>
      </c>
      <c r="AI9" t="s">
        <v>240</v>
      </c>
    </row>
    <row r="10" spans="1:35" x14ac:dyDescent="0.25">
      <c r="E10" s="6"/>
      <c r="AE10" s="6"/>
    </row>
    <row r="11" spans="1:35" x14ac:dyDescent="0.25">
      <c r="E11" s="6"/>
      <c r="AE11" s="6"/>
    </row>
    <row r="12" spans="1:35" x14ac:dyDescent="0.25">
      <c r="E12" s="6"/>
      <c r="AE12" s="6"/>
    </row>
    <row r="13" spans="1:35" x14ac:dyDescent="0.25">
      <c r="E13" s="6"/>
      <c r="AE13" s="6"/>
    </row>
    <row r="14" spans="1:35" x14ac:dyDescent="0.25">
      <c r="E14" s="6"/>
      <c r="AE14" s="6"/>
    </row>
    <row r="15" spans="1:35" x14ac:dyDescent="0.25">
      <c r="E15" s="6"/>
      <c r="AE15" s="6"/>
    </row>
    <row r="16" spans="1:35" x14ac:dyDescent="0.25">
      <c r="E16" s="6"/>
      <c r="AE16" s="6"/>
    </row>
    <row r="17" spans="5:31" x14ac:dyDescent="0.25">
      <c r="E17" s="6"/>
      <c r="AE17" s="6"/>
    </row>
    <row r="18" spans="5:31" x14ac:dyDescent="0.25">
      <c r="E18" s="6"/>
      <c r="AE18" s="6"/>
    </row>
    <row r="19" spans="5:31" x14ac:dyDescent="0.25">
      <c r="E19" s="6"/>
      <c r="AE19" s="6"/>
    </row>
    <row r="20" spans="5:31" x14ac:dyDescent="0.25">
      <c r="E20" s="6"/>
      <c r="AE20" s="6"/>
    </row>
    <row r="21" spans="5:31" x14ac:dyDescent="0.25">
      <c r="E21" s="6"/>
      <c r="AE21" s="6"/>
    </row>
    <row r="22" spans="5:31" x14ac:dyDescent="0.25">
      <c r="E22" s="6"/>
      <c r="AE22" s="6"/>
    </row>
    <row r="23" spans="5:31" x14ac:dyDescent="0.25">
      <c r="E23" s="6"/>
      <c r="AE23" s="6"/>
    </row>
    <row r="24" spans="5:31" x14ac:dyDescent="0.25">
      <c r="E24" s="6"/>
      <c r="AE24" s="6"/>
    </row>
    <row r="25" spans="5:31" x14ac:dyDescent="0.25">
      <c r="E25" s="6"/>
      <c r="AE25" s="6"/>
    </row>
    <row r="26" spans="5:31" x14ac:dyDescent="0.25">
      <c r="E26" s="6"/>
      <c r="AE26" s="6"/>
    </row>
    <row r="27" spans="5:31" x14ac:dyDescent="0.25">
      <c r="E27" s="6"/>
      <c r="AE27" s="6"/>
    </row>
    <row r="28" spans="5:31" x14ac:dyDescent="0.25">
      <c r="E28" s="6"/>
      <c r="AE28" s="6"/>
    </row>
    <row r="29" spans="5:31" x14ac:dyDescent="0.25">
      <c r="E29" s="6"/>
      <c r="AE29" s="6"/>
    </row>
    <row r="30" spans="5:31" x14ac:dyDescent="0.25">
      <c r="E30" s="6"/>
      <c r="AE30" s="6"/>
    </row>
    <row r="31" spans="5:31" x14ac:dyDescent="0.25">
      <c r="E31" s="6"/>
      <c r="AE31" s="6"/>
    </row>
    <row r="32" spans="5:31" x14ac:dyDescent="0.25">
      <c r="E32" s="6"/>
      <c r="AE32" s="6"/>
    </row>
    <row r="33" spans="5:31" x14ac:dyDescent="0.25">
      <c r="E33" s="6"/>
      <c r="AE33" s="6"/>
    </row>
    <row r="34" spans="5:31" x14ac:dyDescent="0.25">
      <c r="E34" s="6"/>
      <c r="AE34" s="6"/>
    </row>
    <row r="35" spans="5:31" x14ac:dyDescent="0.25">
      <c r="E35" s="6"/>
      <c r="AE35" s="6"/>
    </row>
    <row r="36" spans="5:31" x14ac:dyDescent="0.25">
      <c r="E36" s="6"/>
      <c r="AE36" s="6"/>
    </row>
    <row r="37" spans="5:31" x14ac:dyDescent="0.25">
      <c r="E37" s="6"/>
      <c r="AE37" s="6"/>
    </row>
    <row r="38" spans="5:31" x14ac:dyDescent="0.25">
      <c r="E38" s="6"/>
      <c r="AE38" s="6"/>
    </row>
  </sheetData>
  <autoFilter ref="A1:AJ1"/>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2D050"/>
  </sheetPr>
  <dimension ref="A2:AE118"/>
  <sheetViews>
    <sheetView tabSelected="1" topLeftCell="B1" zoomScaleNormal="100" workbookViewId="0">
      <pane ySplit="33" topLeftCell="A34" activePane="bottomLeft" state="frozen"/>
      <selection pane="bottomLeft" activeCell="C10" sqref="C10"/>
    </sheetView>
  </sheetViews>
  <sheetFormatPr baseColWidth="10" defaultRowHeight="15" x14ac:dyDescent="0.25"/>
  <cols>
    <col min="1" max="16384" width="11.42578125" style="18"/>
  </cols>
  <sheetData>
    <row r="2" spans="5:31" x14ac:dyDescent="0.25">
      <c r="E2" s="31"/>
      <c r="AE2" s="31"/>
    </row>
    <row r="4" spans="5:31" x14ac:dyDescent="0.25">
      <c r="E4" s="31"/>
      <c r="AE4" s="31"/>
    </row>
    <row r="118" spans="1:2" x14ac:dyDescent="0.25">
      <c r="A118" s="18" t="s">
        <v>200</v>
      </c>
      <c r="B118" s="18" t="s">
        <v>4</v>
      </c>
    </row>
  </sheetData>
  <pageMargins left="0.7" right="0.7"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3" tint="0.59999389629810485"/>
  </sheetPr>
  <dimension ref="A33:I235"/>
  <sheetViews>
    <sheetView zoomScaleNormal="100" workbookViewId="0">
      <selection activeCell="Q7" sqref="Q7"/>
    </sheetView>
  </sheetViews>
  <sheetFormatPr baseColWidth="10" defaultRowHeight="15" x14ac:dyDescent="0.25"/>
  <cols>
    <col min="1" max="1" width="11.42578125" style="18"/>
    <col min="2" max="2" width="22.85546875" style="18" bestFit="1" customWidth="1"/>
    <col min="3" max="3" width="18.5703125" style="18" bestFit="1" customWidth="1"/>
    <col min="4" max="4" width="21.140625" style="18" customWidth="1"/>
    <col min="5" max="5" width="16.5703125" style="18" bestFit="1" customWidth="1"/>
    <col min="6" max="6" width="6.42578125" style="18" bestFit="1" customWidth="1"/>
    <col min="7" max="7" width="4.28515625" style="18" customWidth="1"/>
    <col min="8" max="8" width="9.42578125" style="18" customWidth="1"/>
    <col min="9" max="9" width="12.5703125" style="18" customWidth="1"/>
    <col min="10" max="10" width="11.42578125" style="18" customWidth="1"/>
    <col min="11" max="11" width="12.5703125" style="18" bestFit="1" customWidth="1"/>
    <col min="12" max="16384" width="11.42578125" style="18"/>
  </cols>
  <sheetData>
    <row r="33" spans="2:9" x14ac:dyDescent="0.25">
      <c r="B33" s="18" t="s">
        <v>64</v>
      </c>
      <c r="C33" s="18" t="s">
        <v>159</v>
      </c>
    </row>
    <row r="34" spans="2:9" x14ac:dyDescent="0.25">
      <c r="C34" s="18" t="s">
        <v>71</v>
      </c>
      <c r="I34" s="18" t="s">
        <v>60</v>
      </c>
    </row>
    <row r="35" spans="2:9" x14ac:dyDescent="0.25">
      <c r="C35" s="18" t="s">
        <v>23</v>
      </c>
      <c r="D35" s="18" t="s">
        <v>115</v>
      </c>
      <c r="E35" s="18" t="s">
        <v>54</v>
      </c>
      <c r="F35" s="18" t="s">
        <v>6</v>
      </c>
      <c r="H35" s="18" t="s">
        <v>179</v>
      </c>
    </row>
    <row r="36" spans="2:9" x14ac:dyDescent="0.25">
      <c r="B36" s="18" t="s">
        <v>109</v>
      </c>
      <c r="F36" s="31" t="s">
        <v>70</v>
      </c>
      <c r="G36" s="31" t="s">
        <v>199</v>
      </c>
    </row>
    <row r="37" spans="2:9" x14ac:dyDescent="0.25">
      <c r="B37" s="24" t="s">
        <v>196</v>
      </c>
      <c r="C37" s="25">
        <v>1</v>
      </c>
      <c r="D37" s="25"/>
      <c r="E37" s="25"/>
      <c r="F37" s="25"/>
      <c r="G37" s="25"/>
      <c r="H37" s="25"/>
      <c r="I37" s="25">
        <v>1</v>
      </c>
    </row>
    <row r="38" spans="2:9" x14ac:dyDescent="0.25">
      <c r="B38" s="24" t="s">
        <v>59</v>
      </c>
      <c r="C38" s="25">
        <v>12</v>
      </c>
      <c r="D38" s="25">
        <v>4</v>
      </c>
      <c r="E38" s="25">
        <v>7</v>
      </c>
      <c r="F38" s="25">
        <v>1</v>
      </c>
      <c r="G38" s="25">
        <v>1</v>
      </c>
      <c r="H38" s="25">
        <v>2</v>
      </c>
      <c r="I38" s="25">
        <v>25</v>
      </c>
    </row>
    <row r="39" spans="2:9" x14ac:dyDescent="0.25">
      <c r="B39" s="24" t="s">
        <v>60</v>
      </c>
      <c r="C39" s="25">
        <v>13</v>
      </c>
      <c r="D39" s="25">
        <v>4</v>
      </c>
      <c r="E39" s="25">
        <v>7</v>
      </c>
      <c r="F39" s="25">
        <v>1</v>
      </c>
      <c r="G39" s="25">
        <v>1</v>
      </c>
      <c r="H39" s="25">
        <v>2</v>
      </c>
      <c r="I39" s="25">
        <v>26</v>
      </c>
    </row>
    <row r="40" spans="2:9" x14ac:dyDescent="0.25">
      <c r="B40"/>
      <c r="C40"/>
      <c r="D40"/>
      <c r="E40"/>
      <c r="F40"/>
      <c r="G40"/>
      <c r="H40"/>
      <c r="I40"/>
    </row>
    <row r="235" spans="1:4" x14ac:dyDescent="0.25">
      <c r="A235" s="18" t="s">
        <v>5</v>
      </c>
      <c r="B235" s="18" t="s">
        <v>59</v>
      </c>
      <c r="C235" s="18" t="s">
        <v>59</v>
      </c>
      <c r="D235" s="18" t="s">
        <v>187</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3" tint="0.59999389629810485"/>
  </sheetPr>
  <dimension ref="A10:C31"/>
  <sheetViews>
    <sheetView workbookViewId="0">
      <selection activeCell="B20" sqref="B20"/>
    </sheetView>
  </sheetViews>
  <sheetFormatPr baseColWidth="10" defaultRowHeight="15" x14ac:dyDescent="0.25"/>
  <cols>
    <col min="1" max="1" width="39.7109375" bestFit="1" customWidth="1"/>
    <col min="2" max="2" width="23.7109375" customWidth="1"/>
    <col min="3" max="3" width="12.5703125" customWidth="1"/>
    <col min="4" max="4" width="15.42578125" customWidth="1"/>
    <col min="5" max="5" width="16.42578125" customWidth="1"/>
    <col min="6" max="6" width="21.5703125" customWidth="1"/>
    <col min="7" max="7" width="9.42578125" customWidth="1"/>
    <col min="8" max="8" width="16.85546875" bestFit="1" customWidth="1"/>
    <col min="9" max="9" width="8.5703125" customWidth="1"/>
    <col min="10" max="10" width="14.42578125" customWidth="1"/>
    <col min="11" max="11" width="14" customWidth="1"/>
    <col min="12" max="12" width="35.85546875" customWidth="1"/>
    <col min="13" max="13" width="25" bestFit="1" customWidth="1"/>
    <col min="14" max="14" width="12.5703125" bestFit="1" customWidth="1"/>
  </cols>
  <sheetData>
    <row r="10" spans="1:3" ht="17.25" x14ac:dyDescent="0.3">
      <c r="A10" s="27" t="s">
        <v>160</v>
      </c>
      <c r="B10" s="9" t="s">
        <v>69</v>
      </c>
    </row>
    <row r="11" spans="1:3" x14ac:dyDescent="0.25">
      <c r="A11" s="9" t="s">
        <v>72</v>
      </c>
      <c r="B11" t="s">
        <v>71</v>
      </c>
      <c r="C11" t="s">
        <v>60</v>
      </c>
    </row>
    <row r="12" spans="1:3" x14ac:dyDescent="0.25">
      <c r="A12" s="10" t="s">
        <v>137</v>
      </c>
      <c r="B12" s="11">
        <v>3</v>
      </c>
      <c r="C12" s="11">
        <v>3</v>
      </c>
    </row>
    <row r="13" spans="1:3" x14ac:dyDescent="0.25">
      <c r="A13" s="26" t="s">
        <v>138</v>
      </c>
      <c r="B13" s="11">
        <v>2</v>
      </c>
      <c r="C13" s="11">
        <v>2</v>
      </c>
    </row>
    <row r="14" spans="1:3" x14ac:dyDescent="0.25">
      <c r="A14" s="26" t="s">
        <v>143</v>
      </c>
      <c r="B14" s="11">
        <v>1</v>
      </c>
      <c r="C14" s="11">
        <v>1</v>
      </c>
    </row>
    <row r="15" spans="1:3" x14ac:dyDescent="0.25">
      <c r="A15" s="10" t="s">
        <v>61</v>
      </c>
      <c r="B15" s="11">
        <v>2</v>
      </c>
      <c r="C15" s="11">
        <v>2</v>
      </c>
    </row>
    <row r="16" spans="1:3" x14ac:dyDescent="0.25">
      <c r="A16" s="26" t="s">
        <v>126</v>
      </c>
      <c r="B16" s="11">
        <v>1</v>
      </c>
      <c r="C16" s="11">
        <v>1</v>
      </c>
    </row>
    <row r="17" spans="1:3" x14ac:dyDescent="0.25">
      <c r="A17" s="26" t="s">
        <v>103</v>
      </c>
      <c r="B17" s="11">
        <v>1</v>
      </c>
      <c r="C17" s="11">
        <v>1</v>
      </c>
    </row>
    <row r="18" spans="1:3" x14ac:dyDescent="0.25">
      <c r="A18" s="10" t="s">
        <v>100</v>
      </c>
      <c r="B18" s="11">
        <v>5</v>
      </c>
      <c r="C18" s="11">
        <v>5</v>
      </c>
    </row>
    <row r="19" spans="1:3" x14ac:dyDescent="0.25">
      <c r="A19" s="26" t="s">
        <v>101</v>
      </c>
      <c r="B19" s="11">
        <v>1</v>
      </c>
      <c r="C19" s="11">
        <v>1</v>
      </c>
    </row>
    <row r="20" spans="1:3" x14ac:dyDescent="0.25">
      <c r="A20" s="26" t="s">
        <v>110</v>
      </c>
      <c r="B20" s="11">
        <v>1</v>
      </c>
      <c r="C20" s="11">
        <v>1</v>
      </c>
    </row>
    <row r="21" spans="1:3" x14ac:dyDescent="0.25">
      <c r="A21" s="26" t="s">
        <v>105</v>
      </c>
      <c r="B21" s="11">
        <v>2</v>
      </c>
      <c r="C21" s="11">
        <v>2</v>
      </c>
    </row>
    <row r="22" spans="1:3" x14ac:dyDescent="0.25">
      <c r="A22" s="26" t="s">
        <v>177</v>
      </c>
      <c r="B22" s="11">
        <v>1</v>
      </c>
      <c r="C22" s="11">
        <v>1</v>
      </c>
    </row>
    <row r="23" spans="1:3" x14ac:dyDescent="0.25">
      <c r="A23" s="10" t="s">
        <v>94</v>
      </c>
      <c r="B23" s="11">
        <v>16</v>
      </c>
      <c r="C23" s="11">
        <v>16</v>
      </c>
    </row>
    <row r="24" spans="1:3" x14ac:dyDescent="0.25">
      <c r="A24" s="26" t="s">
        <v>94</v>
      </c>
      <c r="B24" s="11">
        <v>16</v>
      </c>
      <c r="C24" s="11">
        <v>16</v>
      </c>
    </row>
    <row r="25" spans="1:3" x14ac:dyDescent="0.25">
      <c r="A25" s="10" t="s">
        <v>146</v>
      </c>
      <c r="B25" s="11">
        <v>1</v>
      </c>
      <c r="C25" s="11">
        <v>1</v>
      </c>
    </row>
    <row r="26" spans="1:3" x14ac:dyDescent="0.25">
      <c r="A26" s="26" t="s">
        <v>147</v>
      </c>
      <c r="B26" s="11">
        <v>1</v>
      </c>
      <c r="C26" s="11">
        <v>1</v>
      </c>
    </row>
    <row r="27" spans="1:3" x14ac:dyDescent="0.25">
      <c r="A27" s="10" t="s">
        <v>150</v>
      </c>
      <c r="B27" s="11">
        <v>1</v>
      </c>
      <c r="C27" s="11">
        <v>1</v>
      </c>
    </row>
    <row r="28" spans="1:3" x14ac:dyDescent="0.25">
      <c r="A28" s="26" t="s">
        <v>151</v>
      </c>
      <c r="B28" s="11">
        <v>1</v>
      </c>
      <c r="C28" s="11">
        <v>1</v>
      </c>
    </row>
    <row r="29" spans="1:3" x14ac:dyDescent="0.25">
      <c r="A29" s="10" t="s">
        <v>97</v>
      </c>
      <c r="B29" s="11">
        <v>1</v>
      </c>
      <c r="C29" s="11">
        <v>1</v>
      </c>
    </row>
    <row r="30" spans="1:3" x14ac:dyDescent="0.25">
      <c r="A30" s="26" t="s">
        <v>98</v>
      </c>
      <c r="B30" s="11">
        <v>1</v>
      </c>
      <c r="C30" s="11">
        <v>1</v>
      </c>
    </row>
    <row r="31" spans="1:3" x14ac:dyDescent="0.25">
      <c r="A31" s="10" t="s">
        <v>60</v>
      </c>
      <c r="B31" s="11">
        <v>29</v>
      </c>
      <c r="C31" s="11">
        <v>29</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B1:IM471"/>
  <sheetViews>
    <sheetView workbookViewId="0">
      <selection activeCell="E35" sqref="E35"/>
    </sheetView>
  </sheetViews>
  <sheetFormatPr baseColWidth="10" defaultColWidth="11.42578125" defaultRowHeight="15" x14ac:dyDescent="0.25"/>
  <cols>
    <col min="1" max="1" width="3.7109375" style="14" customWidth="1"/>
    <col min="2" max="2" width="27.42578125" style="14" customWidth="1"/>
    <col min="3" max="3" width="20.7109375" style="14" customWidth="1"/>
    <col min="4" max="4" width="11.42578125" style="14" customWidth="1"/>
    <col min="5" max="5" width="25.28515625" style="14" customWidth="1"/>
    <col min="6" max="6" width="20.7109375" style="14" customWidth="1"/>
    <col min="7" max="7" width="21.7109375" style="14" customWidth="1"/>
    <col min="8" max="8" width="3.5703125" style="14" customWidth="1"/>
    <col min="9" max="9" width="9.42578125" style="14" customWidth="1"/>
    <col min="10" max="10" width="17" style="14" customWidth="1"/>
    <col min="11" max="11" width="8.7109375" style="14" customWidth="1"/>
    <col min="12" max="12" width="15" style="14" customWidth="1"/>
    <col min="13" max="13" width="8.7109375" style="14" customWidth="1"/>
    <col min="14" max="14" width="10.28515625" style="14" customWidth="1"/>
    <col min="15" max="15" width="21" style="14" customWidth="1"/>
    <col min="16" max="16" width="10" style="14" customWidth="1"/>
    <col min="17" max="22" width="11.42578125" style="14"/>
    <col min="23" max="23" width="25.28515625" style="14" customWidth="1"/>
    <col min="24" max="24" width="23.7109375" style="14" customWidth="1"/>
    <col min="25" max="25" width="13.28515625" style="14" customWidth="1"/>
    <col min="26" max="26" width="10.85546875" style="14" customWidth="1"/>
    <col min="27" max="27" width="13" style="14" customWidth="1"/>
    <col min="28" max="28" width="20.85546875" style="14" customWidth="1"/>
    <col min="29" max="29" width="15.85546875" style="14" customWidth="1"/>
    <col min="30" max="30" width="20.85546875" style="14" customWidth="1"/>
    <col min="31" max="31" width="13.85546875" style="14" customWidth="1"/>
    <col min="32" max="32" width="16.85546875" style="14" customWidth="1"/>
    <col min="33" max="33" width="13.140625" style="14" customWidth="1"/>
    <col min="34" max="34" width="18.140625" style="14" customWidth="1"/>
    <col min="35" max="35" width="17.140625" style="14" customWidth="1"/>
    <col min="36" max="36" width="14.7109375" style="14" customWidth="1"/>
    <col min="37" max="37" width="17.7109375" style="14" bestFit="1" customWidth="1"/>
    <col min="38" max="38" width="16.7109375" style="14" customWidth="1"/>
    <col min="39" max="39" width="18.28515625" style="14" customWidth="1"/>
    <col min="40" max="40" width="16.42578125" style="14" customWidth="1"/>
    <col min="41" max="41" width="18.140625" style="14" customWidth="1"/>
    <col min="42" max="42" width="14.7109375" style="14" customWidth="1"/>
    <col min="43" max="43" width="12.7109375" style="14" customWidth="1"/>
    <col min="44" max="44" width="13" style="14" customWidth="1"/>
    <col min="45" max="45" width="15.85546875" style="14" bestFit="1" customWidth="1"/>
    <col min="46" max="46" width="21.7109375" style="14" customWidth="1"/>
    <col min="47" max="47" width="17.28515625" style="14" bestFit="1" customWidth="1"/>
    <col min="48" max="48" width="17.28515625" style="14" customWidth="1"/>
    <col min="49" max="49" width="18.28515625" style="14" customWidth="1"/>
    <col min="50" max="50" width="17" style="14" customWidth="1"/>
    <col min="51" max="51" width="19.140625" style="14" bestFit="1" customWidth="1"/>
    <col min="52" max="52" width="17.85546875" style="14" customWidth="1"/>
    <col min="53" max="53" width="24" style="14" bestFit="1" customWidth="1"/>
    <col min="54" max="54" width="12.7109375" style="14" bestFit="1" customWidth="1"/>
    <col min="55" max="55" width="13.28515625" style="14" bestFit="1" customWidth="1"/>
    <col min="56" max="56" width="19.5703125" style="14" bestFit="1" customWidth="1"/>
    <col min="57" max="57" width="17.5703125" style="14" bestFit="1" customWidth="1"/>
    <col min="58" max="58" width="18.140625" style="14" bestFit="1" customWidth="1"/>
    <col min="59" max="59" width="13.5703125" style="14" bestFit="1" customWidth="1"/>
    <col min="60" max="60" width="12.42578125" style="14" bestFit="1" customWidth="1"/>
    <col min="61" max="61" width="17.28515625" style="14" bestFit="1" customWidth="1"/>
    <col min="62" max="62" width="17" style="14" bestFit="1" customWidth="1"/>
    <col min="63" max="63" width="13.140625" style="14" bestFit="1" customWidth="1"/>
    <col min="64" max="64" width="17.42578125" style="14" bestFit="1" customWidth="1"/>
    <col min="65" max="65" width="16.7109375" style="14" bestFit="1" customWidth="1"/>
    <col min="66" max="66" width="21.5703125" style="14" bestFit="1" customWidth="1"/>
    <col min="67" max="67" width="16.5703125" style="14" bestFit="1" customWidth="1"/>
    <col min="68" max="68" width="18.28515625" style="14" bestFit="1" customWidth="1"/>
    <col min="69" max="69" width="15.5703125" style="14" bestFit="1" customWidth="1"/>
    <col min="70" max="70" width="20.7109375" style="14" bestFit="1" customWidth="1"/>
    <col min="71" max="71" width="16.140625" style="14" bestFit="1" customWidth="1"/>
    <col min="72" max="72" width="18.140625" style="14" bestFit="1" customWidth="1"/>
    <col min="73" max="73" width="18.7109375" style="14" bestFit="1" customWidth="1"/>
    <col min="74" max="74" width="12.5703125" style="14" bestFit="1" customWidth="1"/>
    <col min="75" max="75" width="15.7109375" style="14" bestFit="1" customWidth="1"/>
    <col min="76" max="76" width="18" style="14" bestFit="1" customWidth="1"/>
    <col min="77" max="77" width="12" style="14" bestFit="1" customWidth="1"/>
    <col min="78" max="78" width="14.85546875" style="14" bestFit="1" customWidth="1"/>
    <col min="79" max="79" width="17.7109375" style="14" bestFit="1" customWidth="1"/>
    <col min="80" max="80" width="16.5703125" style="14" bestFit="1" customWidth="1"/>
    <col min="81" max="81" width="14.85546875" style="14" bestFit="1" customWidth="1"/>
    <col min="82" max="82" width="13.140625" style="14" bestFit="1" customWidth="1"/>
    <col min="83" max="83" width="16.5703125" style="14" bestFit="1" customWidth="1"/>
    <col min="84" max="84" width="19.140625" style="14" bestFit="1" customWidth="1"/>
    <col min="85" max="85" width="13.5703125" style="14" bestFit="1" customWidth="1"/>
    <col min="86" max="86" width="20.7109375" style="14" bestFit="1" customWidth="1"/>
    <col min="87" max="87" width="15.5703125" style="14" bestFit="1" customWidth="1"/>
    <col min="88" max="88" width="12.28515625" style="14" bestFit="1" customWidth="1"/>
    <col min="89" max="89" width="17.28515625" style="14" bestFit="1" customWidth="1"/>
    <col min="90" max="90" width="15" style="14" bestFit="1" customWidth="1"/>
    <col min="91" max="91" width="16.28515625" style="14" bestFit="1" customWidth="1"/>
    <col min="92" max="92" width="15.140625" style="14" bestFit="1" customWidth="1"/>
    <col min="93" max="93" width="15.5703125" style="14" bestFit="1" customWidth="1"/>
    <col min="94" max="94" width="15.7109375" style="14" bestFit="1" customWidth="1"/>
    <col min="95" max="95" width="21.5703125" style="14" bestFit="1" customWidth="1"/>
    <col min="96" max="96" width="16.140625" style="14" bestFit="1" customWidth="1"/>
    <col min="97" max="97" width="10.42578125" style="14" customWidth="1"/>
    <col min="98" max="98" width="13.85546875" style="14" bestFit="1" customWidth="1"/>
    <col min="99" max="99" width="15.28515625" style="14" bestFit="1" customWidth="1"/>
    <col min="100" max="100" width="16.42578125" style="14" bestFit="1" customWidth="1"/>
    <col min="101" max="101" width="14.5703125" style="14" bestFit="1" customWidth="1"/>
    <col min="102" max="102" width="15" style="14" bestFit="1" customWidth="1"/>
    <col min="103" max="103" width="21.7109375" style="14" bestFit="1" customWidth="1"/>
    <col min="104" max="105" width="16.140625" style="14" bestFit="1" customWidth="1"/>
    <col min="106" max="106" width="14.42578125" style="14" bestFit="1" customWidth="1"/>
    <col min="107" max="107" width="22.42578125" style="14" bestFit="1" customWidth="1"/>
    <col min="108" max="108" width="15.5703125" style="14" bestFit="1" customWidth="1"/>
    <col min="109" max="109" width="17" style="14" bestFit="1" customWidth="1"/>
    <col min="110" max="110" width="16.140625" style="14" bestFit="1" customWidth="1"/>
    <col min="111" max="111" width="15.140625" style="14" bestFit="1" customWidth="1"/>
    <col min="112" max="112" width="15" style="14" bestFit="1" customWidth="1"/>
    <col min="113" max="114" width="16.140625" style="14" bestFit="1" customWidth="1"/>
    <col min="115" max="115" width="15.5703125" style="14" bestFit="1" customWidth="1"/>
    <col min="116" max="116" width="13.5703125" style="14" bestFit="1" customWidth="1"/>
    <col min="117" max="117" width="17.85546875" style="14" bestFit="1" customWidth="1"/>
    <col min="118" max="118" width="15.42578125" style="14" bestFit="1" customWidth="1"/>
    <col min="119" max="119" width="18.42578125" style="14" bestFit="1" customWidth="1"/>
    <col min="120" max="120" width="19.5703125" style="14" bestFit="1" customWidth="1"/>
    <col min="121" max="121" width="12.5703125" style="14" bestFit="1" customWidth="1"/>
    <col min="122" max="122" width="16.5703125" style="14" bestFit="1" customWidth="1"/>
    <col min="123" max="123" width="14.42578125" style="14" bestFit="1" customWidth="1"/>
    <col min="124" max="124" width="16.140625" style="14" bestFit="1" customWidth="1"/>
    <col min="125" max="125" width="16.28515625" style="14" bestFit="1" customWidth="1"/>
    <col min="126" max="126" width="16.140625" style="14" bestFit="1" customWidth="1"/>
    <col min="127" max="127" width="16.28515625" style="14" bestFit="1" customWidth="1"/>
    <col min="128" max="128" width="15.5703125" style="14" bestFit="1" customWidth="1"/>
    <col min="129" max="129" width="19.85546875" style="14" bestFit="1" customWidth="1"/>
    <col min="130" max="130" width="18.140625" style="14" bestFit="1" customWidth="1"/>
    <col min="131" max="131" width="18.7109375" style="14" bestFit="1" customWidth="1"/>
    <col min="132" max="132" width="19" style="14" bestFit="1" customWidth="1"/>
    <col min="133" max="133" width="21.42578125" style="14" bestFit="1" customWidth="1"/>
    <col min="134" max="134" width="24.42578125" style="14" bestFit="1" customWidth="1"/>
    <col min="135" max="135" width="15" style="14" bestFit="1" customWidth="1"/>
    <col min="136" max="137" width="15.85546875" style="14" bestFit="1" customWidth="1"/>
    <col min="138" max="138" width="8.5703125" style="14" customWidth="1"/>
    <col min="139" max="139" width="16.85546875" style="14" bestFit="1" customWidth="1"/>
    <col min="140" max="140" width="15.42578125" style="14" bestFit="1" customWidth="1"/>
    <col min="141" max="141" width="19.42578125" style="14" bestFit="1" customWidth="1"/>
    <col min="142" max="142" width="16.28515625" style="14" bestFit="1" customWidth="1"/>
    <col min="143" max="143" width="15.140625" style="14" bestFit="1" customWidth="1"/>
    <col min="144" max="144" width="18.5703125" style="14" bestFit="1" customWidth="1"/>
    <col min="145" max="145" width="17" style="14" bestFit="1" customWidth="1"/>
    <col min="146" max="146" width="11.42578125" style="14"/>
    <col min="147" max="147" width="14.7109375" style="14" bestFit="1" customWidth="1"/>
    <col min="148" max="148" width="15.7109375" style="14" bestFit="1" customWidth="1"/>
    <col min="149" max="149" width="16.42578125" style="14" bestFit="1" customWidth="1"/>
    <col min="150" max="150" width="13.28515625" style="14" bestFit="1" customWidth="1"/>
    <col min="151" max="151" width="14.7109375" style="14" bestFit="1" customWidth="1"/>
    <col min="152" max="152" width="11.85546875" style="14" bestFit="1" customWidth="1"/>
    <col min="153" max="153" width="19" style="14" bestFit="1" customWidth="1"/>
    <col min="154" max="154" width="19.42578125" style="14" bestFit="1" customWidth="1"/>
    <col min="155" max="156" width="16.85546875" style="14" bestFit="1" customWidth="1"/>
    <col min="157" max="157" width="17" style="14" bestFit="1" customWidth="1"/>
    <col min="158" max="158" width="11" style="14" customWidth="1"/>
    <col min="159" max="159" width="21.7109375" style="14" bestFit="1" customWidth="1"/>
    <col min="160" max="160" width="11.42578125" style="14"/>
    <col min="161" max="161" width="17.7109375" style="14" bestFit="1" customWidth="1"/>
    <col min="162" max="162" width="17" style="14" bestFit="1" customWidth="1"/>
    <col min="163" max="163" width="15.28515625" style="14" bestFit="1" customWidth="1"/>
    <col min="164" max="164" width="16.28515625" style="14" bestFit="1" customWidth="1"/>
    <col min="165" max="165" width="22.140625" style="14" bestFit="1" customWidth="1"/>
    <col min="166" max="166" width="16.42578125" style="14" bestFit="1" customWidth="1"/>
    <col min="167" max="167" width="11.28515625" style="14" customWidth="1"/>
    <col min="168" max="168" width="15.42578125" style="14" bestFit="1" customWidth="1"/>
    <col min="169" max="169" width="13" style="14" bestFit="1" customWidth="1"/>
    <col min="170" max="170" width="19.42578125" style="14" bestFit="1" customWidth="1"/>
    <col min="171" max="171" width="25.5703125" style="14" bestFit="1" customWidth="1"/>
    <col min="172" max="172" width="15.42578125" style="14" bestFit="1" customWidth="1"/>
    <col min="173" max="173" width="18.140625" style="14" bestFit="1" customWidth="1"/>
    <col min="174" max="174" width="13.42578125" style="14" bestFit="1" customWidth="1"/>
    <col min="175" max="175" width="16.42578125" style="14" bestFit="1" customWidth="1"/>
    <col min="176" max="176" width="19.7109375" style="14" bestFit="1" customWidth="1"/>
    <col min="177" max="177" width="13.85546875" style="14" bestFit="1" customWidth="1"/>
    <col min="178" max="178" width="16.28515625" style="14" bestFit="1" customWidth="1"/>
    <col min="179" max="179" width="16.42578125" style="14" bestFit="1" customWidth="1"/>
    <col min="180" max="180" width="18.5703125" style="14" bestFit="1" customWidth="1"/>
    <col min="181" max="181" width="14.140625" style="14" bestFit="1" customWidth="1"/>
    <col min="182" max="182" width="21" style="14" bestFit="1" customWidth="1"/>
    <col min="183" max="183" width="15.85546875" style="14" bestFit="1" customWidth="1"/>
    <col min="184" max="184" width="13.85546875" style="14" bestFit="1" customWidth="1"/>
    <col min="185" max="185" width="18.7109375" style="14" bestFit="1" customWidth="1"/>
    <col min="186" max="186" width="19.42578125" style="14" bestFit="1" customWidth="1"/>
    <col min="187" max="187" width="15" style="14" bestFit="1" customWidth="1"/>
    <col min="188" max="188" width="17.28515625" style="14" bestFit="1" customWidth="1"/>
    <col min="189" max="189" width="18.5703125" style="14" bestFit="1" customWidth="1"/>
    <col min="190" max="190" width="18.85546875" style="14" bestFit="1" customWidth="1"/>
    <col min="191" max="191" width="13.42578125" style="14" bestFit="1" customWidth="1"/>
    <col min="192" max="192" width="15.42578125" style="14" bestFit="1" customWidth="1"/>
    <col min="193" max="193" width="19.7109375" style="14" bestFit="1" customWidth="1"/>
    <col min="194" max="194" width="17.140625" style="14" bestFit="1" customWidth="1"/>
    <col min="195" max="195" width="13.7109375" style="14" bestFit="1" customWidth="1"/>
    <col min="196" max="196" width="14.7109375" style="14" bestFit="1" customWidth="1"/>
    <col min="197" max="197" width="13.7109375" style="14" bestFit="1" customWidth="1"/>
    <col min="198" max="198" width="15.42578125" style="14" bestFit="1" customWidth="1"/>
    <col min="199" max="199" width="21.85546875" style="14" bestFit="1" customWidth="1"/>
    <col min="200" max="200" width="17.5703125" style="14" bestFit="1" customWidth="1"/>
    <col min="201" max="201" width="11.7109375" style="14" bestFit="1" customWidth="1"/>
    <col min="202" max="202" width="18.7109375" style="14" bestFit="1" customWidth="1"/>
    <col min="203" max="203" width="11.140625" style="14" customWidth="1"/>
    <col min="204" max="204" width="13.5703125" style="14" bestFit="1" customWidth="1"/>
    <col min="205" max="205" width="14.140625" style="14" bestFit="1" customWidth="1"/>
    <col min="206" max="206" width="20.5703125" style="14" bestFit="1" customWidth="1"/>
    <col min="207" max="207" width="17.85546875" style="14" bestFit="1" customWidth="1"/>
    <col min="208" max="208" width="13.28515625" style="14" bestFit="1" customWidth="1"/>
    <col min="209" max="209" width="13.5703125" style="14" bestFit="1" customWidth="1"/>
    <col min="210" max="210" width="15" style="14" bestFit="1" customWidth="1"/>
    <col min="211" max="211" width="13.85546875" style="14" bestFit="1" customWidth="1"/>
    <col min="212" max="212" width="18.7109375" style="14" bestFit="1" customWidth="1"/>
    <col min="213" max="213" width="12" style="14" bestFit="1" customWidth="1"/>
    <col min="214" max="214" width="13.85546875" style="14" bestFit="1" customWidth="1"/>
    <col min="215" max="215" width="16.7109375" style="14" bestFit="1" customWidth="1"/>
    <col min="216" max="216" width="16.42578125" style="14" bestFit="1" customWidth="1"/>
    <col min="217" max="217" width="11.85546875" style="14" bestFit="1" customWidth="1"/>
    <col min="218" max="218" width="19.7109375" style="14" bestFit="1" customWidth="1"/>
    <col min="219" max="219" width="26.5703125" style="14" bestFit="1" customWidth="1"/>
    <col min="220" max="220" width="13" style="14" bestFit="1" customWidth="1"/>
    <col min="221" max="221" width="15.28515625" style="14" bestFit="1" customWidth="1"/>
    <col min="222" max="222" width="13" style="14" bestFit="1" customWidth="1"/>
    <col min="223" max="223" width="11.85546875" style="14" bestFit="1" customWidth="1"/>
    <col min="224" max="224" width="5" style="14" customWidth="1"/>
    <col min="225" max="225" width="12" style="14" bestFit="1" customWidth="1"/>
    <col min="226" max="226" width="17.28515625" style="14" bestFit="1" customWidth="1"/>
    <col min="227" max="227" width="14.140625" style="14" bestFit="1" customWidth="1"/>
    <col min="228" max="228" width="14.5703125" style="14" bestFit="1" customWidth="1"/>
    <col min="229" max="229" width="15" style="14" bestFit="1" customWidth="1"/>
    <col min="230" max="230" width="16.85546875" style="14" bestFit="1" customWidth="1"/>
    <col min="231" max="231" width="17.85546875" style="14" bestFit="1" customWidth="1"/>
    <col min="232" max="232" width="27.42578125" style="14" bestFit="1" customWidth="1"/>
    <col min="233" max="233" width="14.28515625" style="14" bestFit="1" customWidth="1"/>
    <col min="234" max="234" width="15.42578125" style="14" bestFit="1" customWidth="1"/>
    <col min="235" max="235" width="17.42578125" style="14" bestFit="1" customWidth="1"/>
    <col min="236" max="236" width="11.85546875" style="14" bestFit="1" customWidth="1"/>
    <col min="237" max="237" width="15.28515625" style="14" bestFit="1" customWidth="1"/>
    <col min="238" max="238" width="13.85546875" style="14" bestFit="1" customWidth="1"/>
    <col min="239" max="239" width="17.42578125" style="14" bestFit="1" customWidth="1"/>
    <col min="240" max="240" width="16.85546875" style="14" bestFit="1" customWidth="1"/>
    <col min="241" max="241" width="12.42578125" style="14" bestFit="1" customWidth="1"/>
    <col min="242" max="242" width="13" style="14" bestFit="1" customWidth="1"/>
    <col min="243" max="243" width="17.28515625" style="14" bestFit="1" customWidth="1"/>
    <col min="244" max="244" width="13" style="14" bestFit="1" customWidth="1"/>
    <col min="245" max="245" width="20.5703125" style="14" bestFit="1" customWidth="1"/>
    <col min="246" max="246" width="6.28515625" style="14" customWidth="1"/>
    <col min="247" max="247" width="12.5703125" style="14" bestFit="1" customWidth="1"/>
    <col min="248" max="16384" width="11.42578125" style="14"/>
  </cols>
  <sheetData>
    <row r="1" spans="2:247" ht="24" thickBot="1" x14ac:dyDescent="0.4">
      <c r="B1" s="36" t="s">
        <v>171</v>
      </c>
      <c r="C1" s="37"/>
      <c r="D1" s="37"/>
      <c r="E1" s="37"/>
      <c r="F1" s="37"/>
      <c r="G1" s="38"/>
      <c r="W1" s="18"/>
      <c r="X1" s="18"/>
    </row>
    <row r="2" spans="2:247" ht="18.75" x14ac:dyDescent="0.3">
      <c r="B2" s="15" t="s">
        <v>86</v>
      </c>
      <c r="C2" s="39"/>
      <c r="D2" s="39"/>
      <c r="E2" s="39"/>
      <c r="F2" s="39"/>
      <c r="G2" s="40"/>
    </row>
    <row r="3" spans="2:247" ht="18.75" x14ac:dyDescent="0.3">
      <c r="B3" s="16" t="s">
        <v>87</v>
      </c>
      <c r="C3" s="41" t="str">
        <f>IF(AB4=0,"",AB4)</f>
        <v>TEST</v>
      </c>
      <c r="D3" s="41"/>
      <c r="E3" s="41"/>
      <c r="F3" s="41"/>
      <c r="G3" s="42"/>
      <c r="X3" s="18"/>
      <c r="Y3" s="18"/>
      <c r="AB3" s="18" t="s">
        <v>108</v>
      </c>
      <c r="AD3" s="18" t="s">
        <v>108</v>
      </c>
    </row>
    <row r="4" spans="2:247" ht="18.75" x14ac:dyDescent="0.3">
      <c r="B4" s="17" t="s">
        <v>88</v>
      </c>
      <c r="C4" s="43"/>
      <c r="D4" s="44"/>
      <c r="E4" s="44"/>
      <c r="F4" s="44"/>
      <c r="G4" s="45"/>
      <c r="I4" s="18"/>
      <c r="J4" s="18"/>
      <c r="K4" s="18"/>
      <c r="L4" s="18"/>
      <c r="M4" s="18"/>
      <c r="N4" s="18"/>
      <c r="O4" s="18"/>
      <c r="P4" s="18"/>
      <c r="X4" s="18"/>
      <c r="Y4" s="18"/>
      <c r="AB4" s="24" t="s">
        <v>59</v>
      </c>
      <c r="AD4" s="24" t="s">
        <v>183</v>
      </c>
    </row>
    <row r="5" spans="2:247" ht="19.5" thickBot="1" x14ac:dyDescent="0.35">
      <c r="B5" s="19" t="s">
        <v>92</v>
      </c>
      <c r="C5" s="46"/>
      <c r="D5" s="47"/>
      <c r="E5" s="47"/>
      <c r="F5" s="47"/>
      <c r="G5" s="48"/>
      <c r="I5" s="18"/>
      <c r="J5" s="18"/>
      <c r="K5" s="18"/>
      <c r="L5" s="18"/>
      <c r="M5" s="18"/>
      <c r="N5" s="18"/>
      <c r="O5" s="18"/>
      <c r="P5" s="18"/>
      <c r="X5" s="18"/>
      <c r="Y5" s="18"/>
      <c r="AB5" s="24" t="s">
        <v>196</v>
      </c>
      <c r="AD5" s="24" t="s">
        <v>60</v>
      </c>
    </row>
    <row r="6" spans="2:247" ht="15.75" thickBot="1" x14ac:dyDescent="0.3">
      <c r="I6" s="18"/>
      <c r="J6" s="18"/>
      <c r="K6" s="18"/>
      <c r="L6" s="18"/>
      <c r="M6" s="18"/>
      <c r="N6" s="18"/>
      <c r="O6" s="18"/>
      <c r="P6" s="18"/>
      <c r="X6" s="18"/>
      <c r="Y6" s="18"/>
      <c r="AB6" s="24" t="s">
        <v>60</v>
      </c>
      <c r="AD6"/>
    </row>
    <row r="7" spans="2:247" ht="35.1" customHeight="1" thickBot="1" x14ac:dyDescent="0.3">
      <c r="B7" s="20" t="s">
        <v>172</v>
      </c>
      <c r="C7" s="33"/>
      <c r="D7" s="34"/>
      <c r="E7" s="34"/>
      <c r="F7" s="34"/>
      <c r="G7" s="35"/>
      <c r="I7" s="18"/>
      <c r="J7" s="18"/>
      <c r="K7" s="18"/>
      <c r="L7" s="18"/>
      <c r="M7" s="18"/>
      <c r="N7" s="18"/>
      <c r="O7" s="18"/>
      <c r="P7" s="18"/>
      <c r="W7" s="24"/>
      <c r="X7" s="18"/>
      <c r="Y7" s="18"/>
      <c r="AB7"/>
      <c r="AD7"/>
    </row>
    <row r="8" spans="2:247" ht="15.75" thickBot="1" x14ac:dyDescent="0.3">
      <c r="I8" s="18"/>
      <c r="J8" s="18"/>
      <c r="K8" s="18"/>
      <c r="L8" s="18"/>
      <c r="M8" s="18"/>
      <c r="N8" s="18"/>
      <c r="O8" s="18"/>
      <c r="P8" s="18"/>
      <c r="W8" s="24"/>
      <c r="X8" s="18"/>
      <c r="Y8" s="18"/>
      <c r="Z8" s="18"/>
      <c r="AA8" s="18"/>
      <c r="AB8" s="18"/>
      <c r="AC8" s="18"/>
      <c r="AD8"/>
      <c r="AE8" s="18"/>
      <c r="AF8"/>
      <c r="AG8"/>
      <c r="AH8"/>
      <c r="AI8"/>
      <c r="AJ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c r="CU8"/>
      <c r="CV8"/>
      <c r="CW8"/>
      <c r="CX8"/>
      <c r="CY8"/>
      <c r="CZ8"/>
      <c r="DA8"/>
      <c r="DB8"/>
      <c r="DC8"/>
      <c r="DD8"/>
      <c r="DE8"/>
      <c r="DF8"/>
      <c r="DG8"/>
      <c r="DH8"/>
      <c r="DI8"/>
      <c r="DJ8"/>
      <c r="DK8"/>
      <c r="DL8"/>
      <c r="DM8"/>
      <c r="DN8"/>
      <c r="DO8"/>
      <c r="DP8"/>
      <c r="DQ8"/>
      <c r="DR8"/>
      <c r="DS8"/>
      <c r="DT8"/>
      <c r="DU8"/>
      <c r="DV8"/>
      <c r="DW8"/>
      <c r="DX8"/>
      <c r="DY8"/>
      <c r="DZ8"/>
      <c r="EA8"/>
      <c r="EB8"/>
      <c r="EC8"/>
      <c r="ED8"/>
      <c r="EE8"/>
      <c r="EF8"/>
      <c r="EG8"/>
      <c r="EH8"/>
      <c r="EI8"/>
      <c r="EJ8"/>
      <c r="EK8"/>
      <c r="EL8"/>
      <c r="EM8"/>
      <c r="EN8"/>
      <c r="EO8"/>
      <c r="EP8"/>
      <c r="EQ8"/>
      <c r="ER8"/>
      <c r="ES8"/>
      <c r="ET8"/>
      <c r="EU8"/>
      <c r="EV8"/>
      <c r="EW8"/>
      <c r="EX8"/>
      <c r="EY8"/>
      <c r="EZ8"/>
      <c r="FA8"/>
      <c r="FB8"/>
      <c r="FC8"/>
      <c r="FD8"/>
      <c r="FE8"/>
      <c r="FF8"/>
      <c r="FG8"/>
      <c r="FH8"/>
      <c r="FI8"/>
      <c r="FJ8"/>
      <c r="FK8"/>
      <c r="FL8"/>
      <c r="FM8"/>
      <c r="FN8"/>
      <c r="FO8"/>
      <c r="FP8"/>
      <c r="FQ8"/>
      <c r="FR8"/>
      <c r="FS8"/>
      <c r="FT8"/>
      <c r="FU8"/>
      <c r="FV8"/>
      <c r="FW8"/>
      <c r="FX8"/>
      <c r="FY8"/>
      <c r="FZ8"/>
      <c r="GA8"/>
      <c r="GB8"/>
      <c r="GC8"/>
      <c r="GD8"/>
      <c r="GE8"/>
      <c r="GF8"/>
      <c r="GG8"/>
      <c r="GH8"/>
      <c r="GI8"/>
      <c r="GJ8"/>
      <c r="GK8"/>
      <c r="GL8"/>
      <c r="GM8"/>
      <c r="GN8"/>
      <c r="GO8"/>
      <c r="GP8"/>
      <c r="GQ8"/>
      <c r="GR8"/>
      <c r="GS8"/>
      <c r="GT8"/>
      <c r="GU8"/>
      <c r="GV8"/>
      <c r="GW8"/>
      <c r="GX8"/>
      <c r="GY8"/>
      <c r="GZ8"/>
      <c r="HA8"/>
      <c r="HB8"/>
      <c r="HC8"/>
      <c r="HD8"/>
      <c r="HE8"/>
      <c r="HF8"/>
      <c r="HG8"/>
      <c r="HH8"/>
      <c r="HI8"/>
      <c r="HJ8"/>
      <c r="HK8"/>
      <c r="HL8"/>
      <c r="HM8"/>
      <c r="HN8"/>
      <c r="HO8"/>
      <c r="HP8"/>
      <c r="HQ8"/>
      <c r="HR8"/>
      <c r="HS8"/>
      <c r="HT8"/>
      <c r="HU8"/>
      <c r="HV8"/>
      <c r="HW8"/>
      <c r="HX8"/>
      <c r="HY8"/>
      <c r="HZ8"/>
      <c r="IA8"/>
      <c r="IB8"/>
      <c r="IC8"/>
      <c r="ID8"/>
      <c r="IE8"/>
      <c r="IF8"/>
      <c r="IG8"/>
      <c r="IH8"/>
      <c r="II8"/>
      <c r="IJ8"/>
      <c r="IK8"/>
      <c r="IL8"/>
      <c r="IM8"/>
    </row>
    <row r="9" spans="2:247" ht="35.1" customHeight="1" thickBot="1" x14ac:dyDescent="0.3">
      <c r="B9" s="20" t="s">
        <v>91</v>
      </c>
      <c r="C9" s="33"/>
      <c r="D9" s="34"/>
      <c r="E9" s="34"/>
      <c r="F9" s="34"/>
      <c r="G9" s="35"/>
      <c r="I9" s="18"/>
      <c r="J9" s="18"/>
      <c r="K9" s="18"/>
      <c r="L9" s="18"/>
      <c r="M9" s="18"/>
      <c r="N9" s="18"/>
      <c r="O9" s="18"/>
      <c r="P9" s="18"/>
      <c r="W9" s="24"/>
      <c r="X9" s="18"/>
      <c r="Y9" s="18"/>
      <c r="Z9" s="18"/>
      <c r="AA9" s="18"/>
      <c r="AB9" s="18"/>
      <c r="AC9" s="18"/>
      <c r="AD9"/>
      <c r="AE9" s="18"/>
      <c r="AF9"/>
      <c r="AG9"/>
      <c r="AH9"/>
      <c r="AI9"/>
      <c r="AJ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c r="CU9"/>
      <c r="CV9"/>
      <c r="CW9"/>
      <c r="CX9"/>
      <c r="CY9"/>
      <c r="CZ9"/>
      <c r="DA9"/>
      <c r="DB9"/>
      <c r="DC9"/>
      <c r="DD9"/>
      <c r="DE9"/>
      <c r="DF9"/>
      <c r="DG9"/>
      <c r="DH9"/>
      <c r="DI9"/>
      <c r="DJ9"/>
      <c r="DK9"/>
      <c r="DL9"/>
      <c r="DM9"/>
      <c r="DN9"/>
      <c r="DO9"/>
      <c r="DP9"/>
      <c r="DQ9"/>
      <c r="DR9"/>
      <c r="DS9"/>
      <c r="DT9"/>
      <c r="DU9"/>
      <c r="DV9"/>
      <c r="DW9"/>
      <c r="DX9"/>
      <c r="DY9"/>
      <c r="DZ9"/>
      <c r="EA9"/>
      <c r="EB9"/>
      <c r="EC9"/>
      <c r="ED9"/>
      <c r="EE9"/>
      <c r="EF9"/>
      <c r="EG9"/>
      <c r="EH9"/>
      <c r="EI9"/>
      <c r="EJ9"/>
      <c r="EK9"/>
      <c r="EL9"/>
      <c r="EM9"/>
      <c r="EN9"/>
      <c r="EO9"/>
      <c r="EP9"/>
      <c r="EQ9"/>
      <c r="ER9"/>
      <c r="ES9"/>
      <c r="ET9"/>
      <c r="EU9"/>
      <c r="EV9"/>
      <c r="EW9"/>
      <c r="EX9"/>
      <c r="EY9"/>
      <c r="EZ9"/>
      <c r="FA9"/>
      <c r="FB9"/>
      <c r="FC9"/>
      <c r="FD9"/>
      <c r="FE9"/>
      <c r="FF9"/>
      <c r="FG9"/>
      <c r="FH9"/>
      <c r="FI9"/>
      <c r="FJ9"/>
      <c r="FK9"/>
      <c r="FL9"/>
      <c r="FM9"/>
      <c r="FN9"/>
      <c r="FO9"/>
      <c r="FP9"/>
      <c r="FQ9"/>
      <c r="FR9"/>
      <c r="FS9"/>
      <c r="FT9"/>
      <c r="FU9"/>
      <c r="FV9"/>
      <c r="FW9"/>
      <c r="FX9"/>
      <c r="FY9"/>
      <c r="FZ9"/>
      <c r="GA9"/>
      <c r="GB9"/>
      <c r="GC9"/>
      <c r="GD9"/>
      <c r="GE9"/>
      <c r="GF9"/>
      <c r="GG9"/>
      <c r="GH9"/>
      <c r="GI9"/>
      <c r="GJ9"/>
      <c r="GK9"/>
      <c r="GL9"/>
      <c r="GM9"/>
      <c r="GN9"/>
      <c r="GO9"/>
      <c r="GP9"/>
      <c r="GQ9"/>
      <c r="GR9"/>
      <c r="GS9"/>
      <c r="GT9"/>
      <c r="GU9"/>
      <c r="GV9"/>
      <c r="GW9"/>
      <c r="GX9"/>
      <c r="GY9"/>
      <c r="GZ9"/>
      <c r="HA9"/>
      <c r="HB9"/>
      <c r="HC9"/>
      <c r="HD9"/>
      <c r="HE9"/>
      <c r="HF9"/>
      <c r="HG9"/>
      <c r="HH9"/>
      <c r="HI9"/>
      <c r="HJ9"/>
      <c r="HK9"/>
      <c r="HL9"/>
      <c r="HM9"/>
      <c r="HN9"/>
      <c r="HO9"/>
      <c r="HP9"/>
      <c r="HQ9"/>
      <c r="HR9"/>
      <c r="HS9"/>
      <c r="HT9"/>
      <c r="HU9"/>
      <c r="HV9"/>
      <c r="HW9"/>
      <c r="HX9"/>
      <c r="HY9"/>
      <c r="HZ9"/>
      <c r="IA9"/>
      <c r="IB9"/>
      <c r="IC9"/>
      <c r="ID9"/>
      <c r="IE9"/>
      <c r="IF9"/>
      <c r="IG9"/>
      <c r="IH9"/>
      <c r="II9"/>
      <c r="IJ9"/>
      <c r="IK9"/>
      <c r="IL9"/>
      <c r="IM9"/>
    </row>
    <row r="10" spans="2:247" x14ac:dyDescent="0.25">
      <c r="W10" s="24"/>
      <c r="X10" s="18"/>
      <c r="Y10" s="18"/>
      <c r="Z10" s="18"/>
      <c r="AA10" s="18"/>
      <c r="AB10" s="18"/>
      <c r="AC10" s="18"/>
      <c r="AD10"/>
      <c r="AE10" s="18"/>
      <c r="AF10"/>
      <c r="AG10"/>
      <c r="AH10"/>
      <c r="AI10"/>
      <c r="AJ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c r="DB10"/>
      <c r="DC10"/>
      <c r="DD10"/>
      <c r="DE10"/>
      <c r="DF10"/>
      <c r="DG10"/>
      <c r="DH10"/>
      <c r="DI10"/>
      <c r="DJ10"/>
      <c r="DK10"/>
      <c r="DL10"/>
      <c r="DM10"/>
      <c r="DN10"/>
      <c r="DO10"/>
      <c r="DP10"/>
      <c r="DQ10"/>
      <c r="DR10"/>
      <c r="DS10"/>
      <c r="DT10"/>
      <c r="DU10"/>
      <c r="DV10"/>
      <c r="DW10"/>
      <c r="DX10"/>
      <c r="DY10"/>
      <c r="DZ10"/>
      <c r="EA10"/>
      <c r="EB10"/>
      <c r="EC10"/>
      <c r="ED10"/>
      <c r="EE10"/>
      <c r="EF10"/>
      <c r="EG10"/>
      <c r="EH10"/>
      <c r="EI10"/>
      <c r="EJ10"/>
      <c r="EK10"/>
      <c r="EL10"/>
      <c r="EM10"/>
      <c r="EN10"/>
      <c r="EO10"/>
      <c r="EP10"/>
      <c r="EQ10"/>
      <c r="ER10"/>
      <c r="ES10"/>
      <c r="ET10"/>
      <c r="EU10"/>
      <c r="EV10"/>
      <c r="EW10"/>
      <c r="EX10"/>
      <c r="EY10"/>
      <c r="EZ10"/>
      <c r="FA10"/>
      <c r="FB10"/>
      <c r="FC10"/>
      <c r="FD10"/>
      <c r="FE10"/>
      <c r="FF10"/>
      <c r="FG10"/>
      <c r="FH10"/>
      <c r="FI10"/>
      <c r="FJ10"/>
      <c r="FK10"/>
      <c r="FL10"/>
      <c r="FM10"/>
      <c r="FN10"/>
      <c r="FO10"/>
      <c r="FP10"/>
      <c r="FQ10"/>
      <c r="FR10"/>
      <c r="FS10"/>
      <c r="FT10"/>
      <c r="FU10"/>
      <c r="FV10"/>
      <c r="FW10"/>
      <c r="FX10"/>
      <c r="FY10"/>
      <c r="FZ10"/>
      <c r="GA10"/>
      <c r="GB10"/>
      <c r="GC10"/>
      <c r="GD10"/>
      <c r="GE10"/>
      <c r="GF10"/>
      <c r="GG10"/>
      <c r="GH10"/>
      <c r="GI10"/>
      <c r="GJ10"/>
      <c r="GK10"/>
      <c r="GL10"/>
      <c r="GM10"/>
      <c r="GN10"/>
      <c r="GO10"/>
      <c r="GP10"/>
      <c r="GQ10"/>
      <c r="GR10"/>
      <c r="GS10"/>
      <c r="GT10"/>
      <c r="GU10"/>
      <c r="GV10"/>
      <c r="GW10"/>
      <c r="GX10"/>
      <c r="GY10"/>
      <c r="GZ10"/>
      <c r="HA10"/>
      <c r="HB10"/>
      <c r="HC10"/>
      <c r="HD10"/>
      <c r="HE10"/>
      <c r="HF10"/>
      <c r="HG10"/>
      <c r="HH10"/>
      <c r="HI10"/>
      <c r="HJ10"/>
      <c r="HK10"/>
      <c r="HL10"/>
      <c r="HM10"/>
      <c r="HN10"/>
      <c r="HO10"/>
      <c r="HP10"/>
      <c r="HQ10"/>
      <c r="HR10"/>
      <c r="HS10"/>
      <c r="HT10"/>
      <c r="HU10"/>
      <c r="HV10"/>
      <c r="HW10"/>
      <c r="HX10"/>
      <c r="HY10"/>
      <c r="HZ10"/>
      <c r="IA10"/>
      <c r="IB10"/>
      <c r="IC10"/>
      <c r="ID10"/>
      <c r="IE10"/>
      <c r="IF10"/>
      <c r="IG10"/>
      <c r="IH10"/>
      <c r="II10"/>
      <c r="IJ10"/>
      <c r="IK10"/>
      <c r="IL10"/>
      <c r="IM10"/>
    </row>
    <row r="11" spans="2:247" x14ac:dyDescent="0.25">
      <c r="W11" s="24"/>
      <c r="X11" s="18"/>
      <c r="Y11" s="18"/>
      <c r="Z11" s="18"/>
      <c r="AA11" s="18"/>
      <c r="AB11" s="18"/>
      <c r="AC11" s="18"/>
      <c r="AD11"/>
      <c r="AE11" s="18"/>
      <c r="AF11"/>
      <c r="AG11"/>
      <c r="AH11"/>
      <c r="AI11"/>
      <c r="AJ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c r="FN11"/>
      <c r="FO11"/>
      <c r="FP11"/>
      <c r="FQ11"/>
      <c r="FR11"/>
      <c r="FS11"/>
      <c r="FT11"/>
      <c r="FU11"/>
      <c r="FV11"/>
      <c r="FW11"/>
      <c r="FX11"/>
      <c r="FY11"/>
      <c r="FZ11"/>
      <c r="GA11"/>
      <c r="GB11"/>
      <c r="GC11"/>
      <c r="GD11"/>
      <c r="GE11"/>
      <c r="GF11"/>
      <c r="GG11"/>
      <c r="GH11"/>
      <c r="GI11"/>
      <c r="GJ11"/>
      <c r="GK11"/>
      <c r="GL11"/>
      <c r="GM11"/>
      <c r="GN11"/>
      <c r="GO11"/>
      <c r="GP11"/>
      <c r="GQ11"/>
      <c r="GR11"/>
      <c r="GS11"/>
      <c r="GT11"/>
      <c r="GU11"/>
      <c r="GV11"/>
      <c r="GW11"/>
      <c r="GX11"/>
      <c r="GY11"/>
      <c r="GZ11"/>
      <c r="HA11"/>
      <c r="HB11"/>
      <c r="HC11"/>
      <c r="HD11"/>
      <c r="HE11"/>
      <c r="HF11"/>
      <c r="HG11"/>
      <c r="HH11"/>
      <c r="HI11"/>
      <c r="HJ11"/>
      <c r="HK11"/>
      <c r="HL11"/>
      <c r="HM11"/>
      <c r="HN11"/>
      <c r="HO11"/>
      <c r="HP11"/>
      <c r="HQ11"/>
      <c r="HR11"/>
      <c r="HS11"/>
      <c r="HT11"/>
      <c r="HU11"/>
      <c r="HV11"/>
      <c r="HW11"/>
      <c r="HX11"/>
      <c r="HY11"/>
      <c r="HZ11"/>
      <c r="IA11"/>
      <c r="IB11"/>
      <c r="IC11"/>
      <c r="ID11"/>
      <c r="IE11"/>
      <c r="IF11"/>
      <c r="IG11"/>
      <c r="IH11"/>
      <c r="II11"/>
      <c r="IJ11"/>
      <c r="IK11"/>
      <c r="IL11"/>
      <c r="IM11"/>
    </row>
    <row r="12" spans="2:247" x14ac:dyDescent="0.25">
      <c r="W12" s="24"/>
      <c r="X12" s="18"/>
      <c r="Y12" s="18"/>
      <c r="Z12" s="18"/>
      <c r="AA12" s="18"/>
      <c r="AB12" s="18"/>
      <c r="AC12" s="18"/>
      <c r="AD12"/>
      <c r="AE12" s="18"/>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c r="FN12"/>
      <c r="FO12"/>
      <c r="FP12"/>
      <c r="FQ12"/>
      <c r="FR12"/>
      <c r="FS12"/>
      <c r="FT12"/>
      <c r="FU12"/>
      <c r="FV12"/>
      <c r="FW12"/>
      <c r="FX12"/>
      <c r="FY12"/>
      <c r="FZ12"/>
      <c r="GA12"/>
      <c r="GB12"/>
      <c r="GC12"/>
      <c r="GD12"/>
      <c r="GE12"/>
      <c r="GF12"/>
      <c r="GG12"/>
      <c r="GH12"/>
      <c r="GI12"/>
      <c r="GJ12"/>
      <c r="GK12"/>
      <c r="GL12"/>
      <c r="GM12"/>
      <c r="GN12"/>
      <c r="GO12"/>
      <c r="GP12"/>
      <c r="GQ12"/>
      <c r="GR12"/>
      <c r="GS12"/>
      <c r="GT12"/>
      <c r="GU12"/>
      <c r="GV12"/>
      <c r="GW12"/>
      <c r="GX12"/>
      <c r="GY12"/>
      <c r="GZ12"/>
      <c r="HA12"/>
      <c r="HB12"/>
      <c r="HC12"/>
      <c r="HD12"/>
      <c r="HE12"/>
      <c r="HF12"/>
      <c r="HG12"/>
      <c r="HH12"/>
      <c r="HI12"/>
      <c r="HJ12"/>
      <c r="HK12"/>
      <c r="HL12"/>
      <c r="HM12"/>
      <c r="HN12"/>
      <c r="HO12"/>
      <c r="HP12"/>
      <c r="HQ12"/>
      <c r="HR12"/>
      <c r="HS12"/>
      <c r="HT12"/>
      <c r="HU12"/>
      <c r="HV12"/>
      <c r="HW12"/>
      <c r="HX12"/>
      <c r="HY12"/>
      <c r="HZ12"/>
      <c r="IA12"/>
      <c r="IB12"/>
      <c r="IC12"/>
      <c r="ID12"/>
      <c r="IE12"/>
      <c r="IF12"/>
      <c r="IG12"/>
      <c r="IH12"/>
      <c r="II12"/>
      <c r="IJ12"/>
      <c r="IK12"/>
      <c r="IL12"/>
      <c r="IM12"/>
    </row>
    <row r="13" spans="2:247" x14ac:dyDescent="0.25">
      <c r="W13" s="24"/>
      <c r="X13" s="18"/>
      <c r="Y13" s="18"/>
      <c r="Z13" s="18"/>
      <c r="AA13" s="18"/>
      <c r="AB13" s="18"/>
      <c r="AC13" s="18"/>
      <c r="AD13"/>
      <c r="AE13" s="18"/>
      <c r="AF13"/>
      <c r="AG13"/>
      <c r="AH13"/>
      <c r="AI13"/>
      <c r="AJ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c r="GN13"/>
      <c r="GO13"/>
      <c r="GP13"/>
      <c r="GQ13"/>
      <c r="GR13"/>
      <c r="GS13"/>
      <c r="GT13"/>
      <c r="GU13"/>
      <c r="GV13"/>
      <c r="GW13"/>
      <c r="GX13"/>
      <c r="GY13"/>
      <c r="GZ13"/>
      <c r="HA13"/>
      <c r="HB13"/>
      <c r="HC13"/>
      <c r="HD13"/>
      <c r="HE13"/>
      <c r="HF13"/>
      <c r="HG13"/>
      <c r="HH13"/>
      <c r="HI13"/>
      <c r="HJ13"/>
      <c r="HK13"/>
      <c r="HL13"/>
      <c r="HM13"/>
      <c r="HN13"/>
      <c r="HO13"/>
      <c r="HP13"/>
      <c r="HQ13"/>
      <c r="HR13"/>
      <c r="HS13"/>
      <c r="HT13"/>
      <c r="HU13"/>
      <c r="HV13"/>
      <c r="HW13"/>
      <c r="HX13"/>
      <c r="HY13"/>
      <c r="HZ13"/>
      <c r="IA13"/>
      <c r="IB13"/>
      <c r="IC13"/>
      <c r="ID13"/>
      <c r="IE13"/>
      <c r="IF13"/>
      <c r="IG13"/>
      <c r="IH13"/>
      <c r="II13"/>
      <c r="IJ13"/>
      <c r="IK13"/>
      <c r="IL13"/>
      <c r="IM13"/>
    </row>
    <row r="14" spans="2:247" x14ac:dyDescent="0.25">
      <c r="W14" s="24"/>
      <c r="X14" s="18"/>
      <c r="Y14" s="18"/>
      <c r="Z14" s="18"/>
      <c r="AA14" s="18"/>
      <c r="AB14" s="18"/>
      <c r="AC14" s="18"/>
      <c r="AD14"/>
      <c r="AE14" s="18"/>
      <c r="AF14"/>
      <c r="AG14"/>
      <c r="AH14"/>
      <c r="AI14"/>
      <c r="AJ14"/>
      <c r="AK14"/>
      <c r="AL14"/>
      <c r="AM14"/>
      <c r="AN14"/>
      <c r="AO14"/>
      <c r="AP14"/>
      <c r="AQ14"/>
      <c r="AR14"/>
      <c r="AS14"/>
      <c r="AT14"/>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c r="DM14"/>
      <c r="DN14"/>
      <c r="DO14"/>
      <c r="DP14"/>
      <c r="DQ14"/>
      <c r="DR14"/>
      <c r="DS14"/>
      <c r="DT14"/>
      <c r="DU14"/>
      <c r="DV14"/>
      <c r="DW14"/>
      <c r="DX14"/>
      <c r="DY14"/>
      <c r="DZ14"/>
      <c r="EA14"/>
      <c r="EB14"/>
      <c r="EC14"/>
      <c r="ED14"/>
      <c r="EE14"/>
      <c r="EF14"/>
      <c r="EG14"/>
      <c r="EH14"/>
      <c r="EI14"/>
      <c r="EJ14"/>
      <c r="EK14"/>
      <c r="EL14"/>
      <c r="EM14"/>
      <c r="EN14"/>
      <c r="EO14"/>
      <c r="EP14"/>
      <c r="EQ14"/>
      <c r="ER14"/>
      <c r="ES14"/>
      <c r="ET14"/>
      <c r="EU14"/>
      <c r="EV14"/>
      <c r="EW14"/>
      <c r="EX14"/>
      <c r="EY14"/>
      <c r="EZ14"/>
      <c r="FA14"/>
      <c r="FB14"/>
      <c r="FC14"/>
      <c r="FD14"/>
      <c r="FE14"/>
      <c r="FF14"/>
      <c r="FG14"/>
      <c r="FH14"/>
      <c r="FI14"/>
      <c r="FJ14"/>
      <c r="FK14"/>
      <c r="FL14"/>
      <c r="FM14"/>
      <c r="FN14"/>
      <c r="FO14"/>
      <c r="FP14"/>
      <c r="FQ14"/>
      <c r="FR14"/>
      <c r="FS14"/>
      <c r="FT14"/>
      <c r="FU14"/>
      <c r="FV14"/>
      <c r="FW14"/>
      <c r="FX14"/>
      <c r="FY14"/>
      <c r="FZ14"/>
      <c r="GA14"/>
      <c r="GB14"/>
      <c r="GC14"/>
      <c r="GD14"/>
      <c r="GE14"/>
      <c r="GF14"/>
      <c r="GG14"/>
      <c r="GH14"/>
      <c r="GI14"/>
      <c r="GJ14"/>
      <c r="GK14"/>
      <c r="GL14"/>
      <c r="GM14"/>
      <c r="GN14"/>
      <c r="GO14"/>
      <c r="GP14"/>
      <c r="GQ14"/>
      <c r="GR14"/>
      <c r="GS14"/>
      <c r="GT14"/>
      <c r="GU14"/>
      <c r="GV14"/>
      <c r="GW14"/>
      <c r="GX14"/>
      <c r="GY14"/>
      <c r="GZ14"/>
      <c r="HA14"/>
      <c r="HB14"/>
      <c r="HC14"/>
      <c r="HD14"/>
      <c r="HE14"/>
      <c r="HF14"/>
      <c r="HG14"/>
      <c r="HH14"/>
      <c r="HI14"/>
      <c r="HJ14"/>
      <c r="HK14"/>
      <c r="HL14"/>
      <c r="HM14"/>
      <c r="HN14"/>
      <c r="HO14"/>
      <c r="HP14"/>
      <c r="HQ14"/>
      <c r="HR14"/>
      <c r="HS14"/>
      <c r="HT14"/>
      <c r="HU14"/>
      <c r="HV14"/>
      <c r="HW14"/>
      <c r="HX14"/>
      <c r="HY14"/>
      <c r="HZ14"/>
      <c r="IA14"/>
      <c r="IB14"/>
      <c r="IC14"/>
      <c r="ID14"/>
      <c r="IE14"/>
      <c r="IF14"/>
      <c r="IG14"/>
      <c r="IH14"/>
      <c r="II14"/>
      <c r="IJ14"/>
      <c r="IK14"/>
      <c r="IL14"/>
      <c r="IM14"/>
    </row>
    <row r="15" spans="2:247" x14ac:dyDescent="0.25">
      <c r="W15" s="24"/>
      <c r="X15" s="18"/>
      <c r="Y15" s="18"/>
      <c r="Z15" s="18"/>
      <c r="AA15" s="18"/>
      <c r="AB15" s="18"/>
      <c r="AC15" s="18"/>
      <c r="AD15"/>
      <c r="AE15" s="18"/>
      <c r="AF15"/>
      <c r="AG15"/>
      <c r="AH15"/>
      <c r="AI15"/>
      <c r="AJ15"/>
      <c r="AK15"/>
      <c r="AL15"/>
      <c r="AM15"/>
      <c r="AN15"/>
      <c r="AO15"/>
      <c r="AP15"/>
      <c r="AQ15"/>
      <c r="AR15"/>
      <c r="AS15"/>
      <c r="AT15"/>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c r="DM15"/>
      <c r="DN15"/>
      <c r="DO15"/>
      <c r="DP15"/>
      <c r="DQ15"/>
      <c r="DR15"/>
      <c r="DS15"/>
      <c r="DT15"/>
      <c r="DU15"/>
      <c r="DV15"/>
      <c r="DW15"/>
      <c r="DX15"/>
      <c r="DY15"/>
      <c r="DZ15"/>
      <c r="EA15"/>
      <c r="EB15"/>
      <c r="EC15"/>
      <c r="ED15"/>
      <c r="EE15"/>
      <c r="EF15"/>
      <c r="EG15"/>
      <c r="EH15"/>
      <c r="EI15"/>
      <c r="EJ15"/>
      <c r="EK15"/>
      <c r="EL15"/>
      <c r="EM15"/>
      <c r="EN15"/>
      <c r="EO15"/>
      <c r="EP15"/>
      <c r="EQ15"/>
      <c r="ER15"/>
      <c r="ES15"/>
      <c r="ET15"/>
      <c r="EU15"/>
      <c r="EV15"/>
      <c r="EW15"/>
      <c r="EX15"/>
      <c r="EY15"/>
      <c r="EZ15"/>
      <c r="FA15"/>
      <c r="FB15"/>
      <c r="FC15"/>
      <c r="FD15"/>
      <c r="FE15"/>
      <c r="FF15"/>
      <c r="FG15"/>
      <c r="FH15"/>
      <c r="FI15"/>
      <c r="FJ15"/>
      <c r="FK15"/>
      <c r="FL15"/>
      <c r="FM15"/>
      <c r="FN15"/>
      <c r="FO15"/>
      <c r="FP15"/>
      <c r="FQ15"/>
      <c r="FR15"/>
      <c r="FS15"/>
      <c r="FT15"/>
      <c r="FU15"/>
      <c r="FV15"/>
      <c r="FW15"/>
      <c r="FX15"/>
      <c r="FY15"/>
      <c r="FZ15"/>
      <c r="GA15"/>
      <c r="GB15"/>
      <c r="GC15"/>
      <c r="GD15"/>
      <c r="GE15"/>
      <c r="GF15"/>
      <c r="GG15"/>
      <c r="GH15"/>
      <c r="GI15"/>
      <c r="GJ15"/>
      <c r="GK15"/>
      <c r="GL15"/>
      <c r="GM15"/>
      <c r="GN15"/>
      <c r="GO15"/>
      <c r="GP15"/>
      <c r="GQ15"/>
      <c r="GR15"/>
      <c r="GS15"/>
      <c r="GT15"/>
      <c r="GU15"/>
      <c r="GV15"/>
      <c r="GW15"/>
      <c r="GX15"/>
      <c r="GY15"/>
      <c r="GZ15"/>
      <c r="HA15"/>
      <c r="HB15"/>
      <c r="HC15"/>
      <c r="HD15"/>
      <c r="HE15"/>
      <c r="HF15"/>
      <c r="HG15"/>
      <c r="HH15"/>
      <c r="HI15"/>
      <c r="HJ15"/>
      <c r="HK15"/>
      <c r="HL15"/>
      <c r="HM15"/>
      <c r="HN15"/>
      <c r="HO15"/>
      <c r="HP15"/>
      <c r="HQ15"/>
      <c r="HR15"/>
      <c r="HS15"/>
      <c r="HT15"/>
      <c r="HU15"/>
      <c r="HV15"/>
      <c r="HW15"/>
      <c r="HX15"/>
      <c r="HY15"/>
      <c r="HZ15"/>
      <c r="IA15"/>
      <c r="IB15"/>
      <c r="IC15"/>
      <c r="ID15"/>
      <c r="IE15"/>
      <c r="IF15"/>
      <c r="IG15"/>
      <c r="IH15"/>
      <c r="II15"/>
      <c r="IJ15"/>
      <c r="IK15"/>
      <c r="IL15"/>
      <c r="IM15"/>
    </row>
    <row r="16" spans="2:247" x14ac:dyDescent="0.25">
      <c r="W16" s="24"/>
      <c r="X16" s="18"/>
      <c r="Y16" s="18"/>
      <c r="Z16" s="18"/>
      <c r="AA16" s="18"/>
      <c r="AB16" s="18"/>
      <c r="AC16" s="18"/>
      <c r="AD16"/>
      <c r="AE16" s="18"/>
      <c r="AF16"/>
      <c r="AG16"/>
      <c r="AH16"/>
      <c r="AI16"/>
      <c r="AJ16"/>
      <c r="AK16"/>
      <c r="AL16"/>
      <c r="AM16"/>
      <c r="AN16"/>
      <c r="AO16"/>
      <c r="AP16"/>
      <c r="AQ16"/>
      <c r="AR16"/>
      <c r="AS16"/>
      <c r="AT16"/>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c r="DM16"/>
      <c r="DN16"/>
      <c r="DO16"/>
      <c r="DP16"/>
      <c r="DQ16"/>
      <c r="DR16"/>
      <c r="DS16"/>
      <c r="DT16"/>
      <c r="DU16"/>
      <c r="DV16"/>
      <c r="DW16"/>
      <c r="DX16"/>
      <c r="DY16"/>
      <c r="DZ16"/>
      <c r="EA16"/>
      <c r="EB16"/>
      <c r="EC16"/>
      <c r="ED16"/>
      <c r="EE16"/>
      <c r="EF16"/>
      <c r="EG16"/>
      <c r="EH16"/>
      <c r="EI16"/>
      <c r="EJ16"/>
      <c r="EK16"/>
      <c r="EL16"/>
      <c r="EM16"/>
      <c r="EN16"/>
      <c r="EO16"/>
      <c r="EP16"/>
      <c r="EQ16"/>
      <c r="ER16"/>
      <c r="ES16"/>
      <c r="ET16"/>
      <c r="EU16"/>
      <c r="EV16"/>
      <c r="EW16"/>
      <c r="EX16"/>
      <c r="EY16"/>
      <c r="EZ16"/>
      <c r="FA16"/>
      <c r="FB16"/>
      <c r="FC16"/>
      <c r="FD16"/>
      <c r="FE16"/>
      <c r="FF16"/>
      <c r="FG16"/>
      <c r="FH16"/>
      <c r="FI16"/>
      <c r="FJ16"/>
      <c r="FK16"/>
      <c r="FL16"/>
      <c r="FM16"/>
      <c r="FN16"/>
      <c r="FO16"/>
      <c r="FP16"/>
      <c r="FQ16"/>
      <c r="FR16"/>
      <c r="FS16"/>
      <c r="FT16"/>
      <c r="FU16"/>
      <c r="FV16"/>
      <c r="FW16"/>
      <c r="FX16"/>
      <c r="FY16"/>
      <c r="FZ16"/>
      <c r="GA16"/>
      <c r="GB16"/>
      <c r="GC16"/>
      <c r="GD16"/>
      <c r="GE16"/>
      <c r="GF16"/>
      <c r="GG16"/>
      <c r="GH16"/>
      <c r="GI16"/>
      <c r="GJ16"/>
      <c r="GK16"/>
      <c r="GL16"/>
      <c r="GM16"/>
      <c r="GN16"/>
      <c r="GO16"/>
      <c r="GP16"/>
      <c r="GQ16"/>
      <c r="GR16"/>
      <c r="GS16"/>
      <c r="GT16"/>
      <c r="GU16"/>
      <c r="GV16"/>
      <c r="GW16"/>
      <c r="GX16"/>
      <c r="GY16"/>
      <c r="GZ16"/>
      <c r="HA16"/>
      <c r="HB16"/>
      <c r="HC16"/>
      <c r="HD16"/>
      <c r="HE16"/>
      <c r="HF16"/>
      <c r="HG16"/>
      <c r="HH16"/>
      <c r="HI16"/>
      <c r="HJ16"/>
      <c r="HK16"/>
      <c r="HL16"/>
      <c r="HM16"/>
      <c r="HN16"/>
      <c r="HO16"/>
      <c r="HP16"/>
      <c r="HQ16"/>
      <c r="HR16"/>
      <c r="HS16"/>
      <c r="HT16"/>
      <c r="HU16"/>
      <c r="HV16"/>
      <c r="HW16"/>
      <c r="HX16"/>
      <c r="HY16"/>
      <c r="HZ16"/>
      <c r="IA16"/>
      <c r="IB16"/>
      <c r="IC16"/>
      <c r="ID16"/>
      <c r="IE16"/>
      <c r="IF16"/>
      <c r="IG16"/>
      <c r="IH16"/>
      <c r="II16"/>
      <c r="IJ16"/>
      <c r="IK16"/>
      <c r="IL16"/>
      <c r="IM16"/>
    </row>
    <row r="17" spans="23:247" x14ac:dyDescent="0.25">
      <c r="W17" s="24"/>
      <c r="X17" s="18"/>
      <c r="Y17" s="18"/>
      <c r="Z17" s="18"/>
      <c r="AA17" s="18"/>
      <c r="AB17" s="18"/>
      <c r="AC17" s="18"/>
      <c r="AD17"/>
      <c r="AE17" s="18"/>
      <c r="AF17"/>
      <c r="AG17"/>
      <c r="AH17"/>
      <c r="AI17"/>
      <c r="AJ17"/>
      <c r="AK17"/>
      <c r="AL17"/>
      <c r="AM17"/>
      <c r="AN17"/>
      <c r="AO17"/>
      <c r="AP17"/>
      <c r="AQ17"/>
      <c r="AR17"/>
      <c r="AS17"/>
      <c r="AT17"/>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c r="DM17"/>
      <c r="DN17"/>
      <c r="DO17"/>
      <c r="DP17"/>
      <c r="DQ17"/>
      <c r="DR17"/>
      <c r="DS17"/>
      <c r="DT17"/>
      <c r="DU17"/>
      <c r="DV17"/>
      <c r="DW17"/>
      <c r="DX17"/>
      <c r="DY17"/>
      <c r="DZ17"/>
      <c r="EA17"/>
      <c r="EB17"/>
      <c r="EC17"/>
      <c r="ED17"/>
      <c r="EE17"/>
      <c r="EF17"/>
      <c r="EG17"/>
      <c r="EH17"/>
      <c r="EI17"/>
      <c r="EJ17"/>
      <c r="EK17"/>
      <c r="EL17"/>
      <c r="EM17"/>
      <c r="EN17"/>
      <c r="EO17"/>
      <c r="EP17"/>
      <c r="EQ17"/>
      <c r="ER17"/>
      <c r="ES17"/>
      <c r="ET17"/>
      <c r="EU17"/>
      <c r="EV17"/>
      <c r="EW17"/>
      <c r="EX17"/>
      <c r="EY17"/>
      <c r="EZ17"/>
      <c r="FA17"/>
      <c r="FB17"/>
      <c r="FC17"/>
      <c r="FD17"/>
      <c r="FE17"/>
      <c r="FF17"/>
      <c r="FG17"/>
      <c r="FH17"/>
      <c r="FI17"/>
      <c r="FJ17"/>
      <c r="FK17"/>
      <c r="FL17"/>
      <c r="FM17"/>
      <c r="FN17"/>
      <c r="FO17"/>
      <c r="FP17"/>
      <c r="FQ17"/>
      <c r="FR17"/>
      <c r="FS17"/>
      <c r="FT17"/>
      <c r="FU17"/>
      <c r="FV17"/>
      <c r="FW17"/>
      <c r="FX17"/>
      <c r="FY17"/>
      <c r="FZ17"/>
      <c r="GA17"/>
      <c r="GB17"/>
      <c r="GC17"/>
      <c r="GD17"/>
      <c r="GE17"/>
      <c r="GF17"/>
      <c r="GG17"/>
      <c r="GH17"/>
      <c r="GI17"/>
      <c r="GJ17"/>
      <c r="GK17"/>
      <c r="GL17"/>
      <c r="GM17"/>
      <c r="GN17"/>
      <c r="GO17"/>
      <c r="GP17"/>
      <c r="GQ17"/>
      <c r="GR17"/>
      <c r="GS17"/>
      <c r="GT17"/>
      <c r="GU17"/>
      <c r="GV17"/>
      <c r="GW17"/>
      <c r="GX17"/>
      <c r="GY17"/>
      <c r="GZ17"/>
      <c r="HA17"/>
      <c r="HB17"/>
      <c r="HC17"/>
      <c r="HD17"/>
      <c r="HE17"/>
      <c r="HF17"/>
      <c r="HG17"/>
      <c r="HH17"/>
      <c r="HI17"/>
      <c r="HJ17"/>
      <c r="HK17"/>
      <c r="HL17"/>
      <c r="HM17"/>
      <c r="HN17"/>
      <c r="HO17"/>
      <c r="HP17"/>
      <c r="HQ17"/>
      <c r="HR17"/>
      <c r="HS17"/>
      <c r="HT17"/>
      <c r="HU17"/>
      <c r="HV17"/>
      <c r="HW17"/>
      <c r="HX17"/>
      <c r="HY17"/>
      <c r="HZ17"/>
      <c r="IA17"/>
      <c r="IB17"/>
      <c r="IC17"/>
      <c r="ID17"/>
      <c r="IE17"/>
      <c r="IF17"/>
      <c r="IG17"/>
      <c r="IH17"/>
      <c r="II17"/>
      <c r="IJ17"/>
      <c r="IK17"/>
      <c r="IL17"/>
      <c r="IM17"/>
    </row>
    <row r="18" spans="23:247" x14ac:dyDescent="0.25">
      <c r="W18" s="24"/>
      <c r="X18" s="18"/>
      <c r="Y18" s="18"/>
      <c r="Z18" s="18"/>
      <c r="AA18" s="18"/>
      <c r="AB18" s="18"/>
      <c r="AC18" s="18"/>
      <c r="AD18"/>
      <c r="AE18" s="18"/>
      <c r="AF18"/>
      <c r="AG18"/>
      <c r="AH18"/>
      <c r="AI18"/>
      <c r="AJ18"/>
      <c r="AK18"/>
      <c r="AL18"/>
      <c r="AM18"/>
      <c r="AN18"/>
      <c r="AO18"/>
      <c r="AP18"/>
      <c r="AQ18"/>
      <c r="AR18"/>
      <c r="AS18"/>
      <c r="AT1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c r="DM18"/>
      <c r="DN18"/>
      <c r="DO18"/>
      <c r="DP18"/>
      <c r="DQ18"/>
      <c r="DR18"/>
      <c r="DS18"/>
      <c r="DT18"/>
      <c r="DU18"/>
      <c r="DV18"/>
      <c r="DW18"/>
      <c r="DX18"/>
      <c r="DY18"/>
      <c r="DZ18"/>
      <c r="EA18"/>
      <c r="EB18"/>
      <c r="EC18"/>
      <c r="ED18"/>
      <c r="EE18"/>
      <c r="EF18"/>
      <c r="EG18"/>
      <c r="EH18"/>
      <c r="EI18"/>
      <c r="EJ18"/>
      <c r="EK18"/>
      <c r="EL18"/>
      <c r="EM18"/>
      <c r="EN18"/>
      <c r="EO18"/>
      <c r="EP18"/>
      <c r="EQ18"/>
      <c r="ER18"/>
      <c r="ES18"/>
      <c r="ET18"/>
      <c r="EU18"/>
      <c r="EV18"/>
      <c r="EW18"/>
      <c r="EX18"/>
      <c r="EY18"/>
      <c r="EZ18"/>
      <c r="FA18"/>
      <c r="FB18"/>
      <c r="FC18"/>
      <c r="FD18"/>
      <c r="FE18"/>
      <c r="FF18"/>
      <c r="FG18"/>
      <c r="FH18"/>
      <c r="FI18"/>
      <c r="FJ18"/>
      <c r="FK18"/>
      <c r="FL18"/>
      <c r="FM18"/>
      <c r="FN18"/>
      <c r="FO18"/>
      <c r="FP18"/>
      <c r="FQ18"/>
      <c r="FR18"/>
      <c r="FS18"/>
      <c r="FT18"/>
      <c r="FU18"/>
      <c r="FV18"/>
      <c r="FW18"/>
      <c r="FX18"/>
      <c r="FY18"/>
      <c r="FZ18"/>
      <c r="GA18"/>
      <c r="GB18"/>
      <c r="GC18"/>
      <c r="GD18"/>
      <c r="GE18"/>
      <c r="GF18"/>
      <c r="GG18"/>
      <c r="GH18"/>
      <c r="GI18"/>
      <c r="GJ18"/>
      <c r="GK18"/>
      <c r="GL18"/>
      <c r="GM18"/>
      <c r="GN18"/>
      <c r="GO18"/>
      <c r="GP18"/>
      <c r="GQ18"/>
      <c r="GR18"/>
      <c r="GS18"/>
      <c r="GT18"/>
      <c r="GU18"/>
      <c r="GV18"/>
      <c r="GW18"/>
      <c r="GX18"/>
      <c r="GY18"/>
      <c r="GZ18"/>
      <c r="HA18"/>
      <c r="HB18"/>
      <c r="HC18"/>
      <c r="HD18"/>
      <c r="HE18"/>
      <c r="HF18"/>
      <c r="HG18"/>
      <c r="HH18"/>
      <c r="HI18"/>
      <c r="HJ18"/>
      <c r="HK18"/>
      <c r="HL18"/>
      <c r="HM18"/>
      <c r="HN18"/>
      <c r="HO18"/>
      <c r="HP18"/>
      <c r="HQ18"/>
      <c r="HR18"/>
      <c r="HS18"/>
      <c r="HT18"/>
      <c r="HU18"/>
      <c r="HV18"/>
      <c r="HW18"/>
      <c r="HX18"/>
      <c r="HY18"/>
      <c r="HZ18"/>
      <c r="IA18"/>
      <c r="IB18"/>
      <c r="IC18"/>
      <c r="ID18"/>
      <c r="IE18"/>
      <c r="IF18"/>
      <c r="IG18"/>
      <c r="IH18"/>
      <c r="II18"/>
      <c r="IJ18"/>
      <c r="IK18"/>
      <c r="IL18"/>
      <c r="IM18"/>
    </row>
    <row r="19" spans="23:247" x14ac:dyDescent="0.25">
      <c r="W19" s="24"/>
      <c r="X19" s="18"/>
      <c r="Y19" s="18"/>
      <c r="Z19" s="18"/>
      <c r="AA19" s="18"/>
      <c r="AB19" s="18"/>
      <c r="AC19" s="18"/>
      <c r="AD19"/>
      <c r="AE19" s="18"/>
      <c r="AF19"/>
      <c r="AG19"/>
      <c r="AH19"/>
      <c r="AI19"/>
      <c r="AJ19"/>
      <c r="AK19"/>
      <c r="AL19"/>
      <c r="AM19"/>
      <c r="AN19"/>
      <c r="AO19"/>
      <c r="AP19"/>
      <c r="AQ19"/>
      <c r="AR19"/>
      <c r="AS19"/>
      <c r="AT19"/>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c r="DM19"/>
      <c r="DN19"/>
      <c r="DO19"/>
      <c r="DP19"/>
      <c r="DQ19"/>
      <c r="DR19"/>
      <c r="DS19"/>
      <c r="DT19"/>
      <c r="DU19"/>
      <c r="DV19"/>
      <c r="DW19"/>
      <c r="DX19"/>
      <c r="DY19"/>
      <c r="DZ19"/>
      <c r="EA19"/>
      <c r="EB19"/>
      <c r="EC19"/>
      <c r="ED19"/>
      <c r="EE19"/>
      <c r="EF19"/>
      <c r="EG19"/>
      <c r="EH19"/>
      <c r="EI19"/>
      <c r="EJ19"/>
      <c r="EK19"/>
      <c r="EL19"/>
      <c r="EM19"/>
      <c r="EN19"/>
      <c r="EO19"/>
      <c r="EP19"/>
      <c r="EQ19"/>
      <c r="ER19"/>
      <c r="ES19"/>
      <c r="ET19"/>
      <c r="EU19"/>
      <c r="EV19"/>
      <c r="EW19"/>
      <c r="EX19"/>
      <c r="EY19"/>
      <c r="EZ19"/>
      <c r="FA19"/>
      <c r="FB19"/>
      <c r="FC19"/>
      <c r="FD19"/>
      <c r="FE19"/>
      <c r="FF19"/>
      <c r="FG19"/>
      <c r="FH19"/>
      <c r="FI19"/>
      <c r="FJ19"/>
      <c r="FK19"/>
      <c r="FL19"/>
      <c r="FM19"/>
      <c r="FN19"/>
      <c r="FO19"/>
      <c r="FP19"/>
      <c r="FQ19"/>
      <c r="FR19"/>
      <c r="FS19"/>
      <c r="FT19"/>
      <c r="FU19"/>
      <c r="FV19"/>
      <c r="FW19"/>
      <c r="FX19"/>
      <c r="FY19"/>
      <c r="FZ19"/>
      <c r="GA19"/>
      <c r="GB19"/>
      <c r="GC19"/>
      <c r="GD19"/>
      <c r="GE19"/>
      <c r="GF19"/>
      <c r="GG19"/>
      <c r="GH19"/>
      <c r="GI19"/>
      <c r="GJ19"/>
      <c r="GK19"/>
      <c r="GL19"/>
      <c r="GM19"/>
      <c r="GN19"/>
      <c r="GO19"/>
      <c r="GP19"/>
      <c r="GQ19"/>
      <c r="GR19"/>
      <c r="GS19"/>
      <c r="GT19"/>
      <c r="GU19"/>
      <c r="GV19"/>
      <c r="GW19"/>
      <c r="GX19"/>
      <c r="GY19"/>
      <c r="GZ19"/>
      <c r="HA19"/>
      <c r="HB19"/>
      <c r="HC19"/>
      <c r="HD19"/>
      <c r="HE19"/>
      <c r="HF19"/>
      <c r="HG19"/>
      <c r="HH19"/>
      <c r="HI19"/>
      <c r="HJ19"/>
      <c r="HK19"/>
      <c r="HL19"/>
      <c r="HM19"/>
      <c r="HN19"/>
      <c r="HO19"/>
      <c r="HP19"/>
      <c r="HQ19"/>
      <c r="HR19"/>
      <c r="HS19"/>
      <c r="HT19"/>
      <c r="HU19"/>
      <c r="HV19"/>
      <c r="HW19"/>
      <c r="HX19"/>
      <c r="HY19"/>
      <c r="HZ19"/>
      <c r="IA19"/>
      <c r="IB19"/>
      <c r="IC19"/>
      <c r="ID19"/>
      <c r="IE19"/>
      <c r="IF19"/>
      <c r="IG19"/>
      <c r="IH19"/>
      <c r="II19"/>
      <c r="IJ19"/>
      <c r="IK19"/>
      <c r="IL19"/>
      <c r="IM19"/>
    </row>
    <row r="20" spans="23:247" x14ac:dyDescent="0.25">
      <c r="W20" s="24"/>
      <c r="X20" s="18"/>
      <c r="Y20" s="18"/>
      <c r="Z20" s="18"/>
      <c r="AA20" s="18"/>
      <c r="AB20" s="18"/>
      <c r="AC20" s="18"/>
      <c r="AD20"/>
      <c r="AE20" s="18"/>
      <c r="AF20"/>
      <c r="AG20"/>
      <c r="AH20"/>
      <c r="AI20"/>
      <c r="AJ20"/>
      <c r="AK20"/>
      <c r="AL20"/>
      <c r="AM20"/>
      <c r="AN20"/>
      <c r="AO20"/>
      <c r="AP20"/>
      <c r="AQ20"/>
      <c r="AR20"/>
      <c r="AS20"/>
      <c r="AT20"/>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c r="DF20"/>
      <c r="DG20"/>
      <c r="DH20"/>
      <c r="DI20"/>
      <c r="DJ20"/>
      <c r="DK20"/>
      <c r="DL20"/>
      <c r="DM20"/>
      <c r="DN20"/>
      <c r="DO20"/>
      <c r="DP20"/>
      <c r="DQ20"/>
      <c r="DR20"/>
      <c r="DS20"/>
      <c r="DT20"/>
      <c r="DU20"/>
      <c r="DV20"/>
      <c r="DW20"/>
      <c r="DX20"/>
      <c r="DY20"/>
      <c r="DZ20"/>
      <c r="EA20"/>
      <c r="EB20"/>
      <c r="EC20"/>
      <c r="ED20"/>
      <c r="EE20"/>
      <c r="EF20"/>
      <c r="EG20"/>
      <c r="EH20"/>
      <c r="EI20"/>
      <c r="EJ20"/>
      <c r="EK20"/>
      <c r="EL20"/>
      <c r="EM20"/>
      <c r="EN20"/>
      <c r="EO20"/>
      <c r="EP20"/>
      <c r="EQ20"/>
      <c r="ER20"/>
      <c r="ES20"/>
      <c r="ET20"/>
      <c r="EU20"/>
      <c r="EV20"/>
      <c r="EW20"/>
      <c r="EX20"/>
      <c r="EY20"/>
      <c r="EZ20"/>
      <c r="FA20"/>
      <c r="FB20"/>
      <c r="FC20"/>
      <c r="FD20"/>
      <c r="FE20"/>
      <c r="FF20"/>
      <c r="FG20"/>
      <c r="FH20"/>
      <c r="FI20"/>
      <c r="FJ20"/>
      <c r="FK20"/>
      <c r="FL20"/>
      <c r="FM20"/>
      <c r="FN20"/>
      <c r="FO20"/>
      <c r="FP20"/>
      <c r="FQ20"/>
      <c r="FR20"/>
      <c r="FS20"/>
      <c r="FT20"/>
      <c r="FU20"/>
      <c r="FV20"/>
      <c r="FW20"/>
      <c r="FX20"/>
      <c r="FY20"/>
      <c r="FZ20"/>
      <c r="GA20"/>
      <c r="GB20"/>
      <c r="GC20"/>
      <c r="GD20"/>
      <c r="GE20"/>
      <c r="GF20"/>
      <c r="GG20"/>
      <c r="GH20"/>
      <c r="GI20"/>
      <c r="GJ20"/>
      <c r="GK20"/>
      <c r="GL20"/>
      <c r="GM20"/>
      <c r="GN20"/>
      <c r="GO20"/>
      <c r="GP20"/>
      <c r="GQ20"/>
      <c r="GR20"/>
      <c r="GS20"/>
      <c r="GT20"/>
      <c r="GU20"/>
      <c r="GV20"/>
      <c r="GW20"/>
      <c r="GX20"/>
      <c r="GY20"/>
      <c r="GZ20"/>
      <c r="HA20"/>
      <c r="HB20"/>
      <c r="HC20"/>
      <c r="HD20"/>
      <c r="HE20"/>
      <c r="HF20"/>
      <c r="HG20"/>
      <c r="HH20"/>
      <c r="HI20"/>
      <c r="HJ20"/>
      <c r="HK20"/>
      <c r="HL20"/>
      <c r="HM20"/>
      <c r="HN20"/>
      <c r="HO20"/>
      <c r="HP20"/>
      <c r="HQ20"/>
      <c r="HR20"/>
      <c r="HS20"/>
      <c r="HT20"/>
      <c r="HU20"/>
      <c r="HV20"/>
      <c r="HW20"/>
      <c r="HX20"/>
      <c r="HY20"/>
      <c r="HZ20"/>
      <c r="IA20"/>
      <c r="IB20"/>
      <c r="IC20"/>
      <c r="ID20"/>
      <c r="IE20"/>
      <c r="IF20"/>
      <c r="IG20"/>
      <c r="IH20"/>
      <c r="II20"/>
      <c r="IJ20"/>
      <c r="IK20"/>
      <c r="IL20"/>
      <c r="IM20"/>
    </row>
    <row r="21" spans="23:247" x14ac:dyDescent="0.25">
      <c r="W21" s="24"/>
      <c r="X21" s="18"/>
      <c r="Y21" s="18"/>
      <c r="Z21" s="18"/>
      <c r="AA21" s="18"/>
      <c r="AB21" s="18"/>
      <c r="AC21" s="18"/>
      <c r="AD21"/>
      <c r="AE21" s="18"/>
      <c r="AF21"/>
      <c r="AG21"/>
      <c r="AH21"/>
      <c r="AI21"/>
      <c r="AJ21"/>
      <c r="AK21"/>
      <c r="AL21"/>
      <c r="AM21"/>
      <c r="AN21"/>
      <c r="AO21"/>
      <c r="AP21"/>
      <c r="AQ21"/>
      <c r="AR21"/>
      <c r="AS21"/>
      <c r="AT21"/>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c r="DF21"/>
      <c r="DG21"/>
      <c r="DH21"/>
      <c r="DI21"/>
      <c r="DJ21"/>
      <c r="DK21"/>
      <c r="DL21"/>
      <c r="DM21"/>
      <c r="DN21"/>
      <c r="DO21"/>
      <c r="DP21"/>
      <c r="DQ21"/>
      <c r="DR21"/>
      <c r="DS21"/>
      <c r="DT21"/>
      <c r="DU21"/>
      <c r="DV21"/>
      <c r="DW21"/>
      <c r="DX21"/>
      <c r="DY21"/>
      <c r="DZ21"/>
      <c r="EA21"/>
      <c r="EB21"/>
      <c r="EC21"/>
      <c r="ED21"/>
      <c r="EE21"/>
      <c r="EF21"/>
      <c r="EG21"/>
      <c r="EH21"/>
      <c r="EI21"/>
      <c r="EJ21"/>
      <c r="EK21"/>
      <c r="EL21"/>
      <c r="EM21"/>
      <c r="EN21"/>
      <c r="EO21"/>
      <c r="EP21"/>
      <c r="EQ21"/>
      <c r="ER21"/>
      <c r="ES21"/>
      <c r="ET21"/>
      <c r="EU21"/>
      <c r="EV21"/>
      <c r="EW21"/>
      <c r="EX21"/>
      <c r="EY21"/>
      <c r="EZ21"/>
      <c r="FA21"/>
      <c r="FB21"/>
      <c r="FC21"/>
      <c r="FD21"/>
      <c r="FE21"/>
      <c r="FF21"/>
      <c r="FG21"/>
      <c r="FH21"/>
      <c r="FI21"/>
      <c r="FJ21"/>
      <c r="FK21"/>
      <c r="FL21"/>
      <c r="FM21"/>
      <c r="FN21"/>
      <c r="FO21"/>
      <c r="FP21"/>
      <c r="FQ21"/>
      <c r="FR21"/>
      <c r="FS21"/>
      <c r="FT21"/>
      <c r="FU21"/>
      <c r="FV21"/>
      <c r="FW21"/>
      <c r="FX21"/>
      <c r="FY21"/>
      <c r="FZ21"/>
      <c r="GA21"/>
      <c r="GB21"/>
      <c r="GC21"/>
      <c r="GD21"/>
      <c r="GE21"/>
      <c r="GF21"/>
      <c r="GG21"/>
      <c r="GH21"/>
      <c r="GI21"/>
      <c r="GJ21"/>
      <c r="GK21"/>
      <c r="GL21"/>
      <c r="GM21"/>
      <c r="GN21"/>
      <c r="GO21"/>
      <c r="GP21"/>
      <c r="GQ21"/>
      <c r="GR21"/>
      <c r="GS21"/>
      <c r="GT21"/>
      <c r="GU21"/>
      <c r="GV21"/>
      <c r="GW21"/>
      <c r="GX21"/>
      <c r="GY21"/>
      <c r="GZ21"/>
      <c r="HA21"/>
      <c r="HB21"/>
      <c r="HC21"/>
      <c r="HD21"/>
      <c r="HE21"/>
      <c r="HF21"/>
      <c r="HG21"/>
      <c r="HH21"/>
      <c r="HI21"/>
      <c r="HJ21"/>
      <c r="HK21"/>
      <c r="HL21"/>
      <c r="HM21"/>
      <c r="HN21"/>
      <c r="HO21"/>
      <c r="HP21"/>
      <c r="HQ21"/>
      <c r="HR21"/>
      <c r="HS21"/>
      <c r="HT21"/>
      <c r="HU21"/>
      <c r="HV21"/>
      <c r="HW21"/>
      <c r="HX21"/>
      <c r="HY21"/>
      <c r="HZ21"/>
      <c r="IA21"/>
      <c r="IB21"/>
      <c r="IC21"/>
      <c r="ID21"/>
      <c r="IE21"/>
      <c r="IF21"/>
      <c r="IG21"/>
      <c r="IH21"/>
      <c r="II21"/>
      <c r="IJ21"/>
      <c r="IK21"/>
      <c r="IL21"/>
      <c r="IM21"/>
    </row>
    <row r="22" spans="23:247" x14ac:dyDescent="0.25">
      <c r="W22" s="18"/>
      <c r="X22" s="18"/>
      <c r="Y22" s="18"/>
      <c r="Z22" s="18"/>
      <c r="AA22" s="18"/>
      <c r="AB22" s="18"/>
      <c r="AC22" s="18"/>
      <c r="AD22"/>
      <c r="AE22" s="18"/>
      <c r="AF22"/>
      <c r="AG22"/>
      <c r="AH22"/>
      <c r="AI22"/>
      <c r="AJ22"/>
      <c r="AK22"/>
      <c r="AL22"/>
      <c r="AM22"/>
      <c r="AN22"/>
      <c r="AO22"/>
      <c r="AP22"/>
      <c r="AQ22"/>
      <c r="AR22"/>
      <c r="AS22"/>
      <c r="AT22"/>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c r="DF22"/>
      <c r="DG22"/>
      <c r="DH22"/>
      <c r="DI22"/>
      <c r="DJ22"/>
      <c r="DK22"/>
      <c r="DL22"/>
      <c r="DM22"/>
      <c r="DN22"/>
      <c r="DO22"/>
      <c r="DP22"/>
      <c r="DQ22"/>
      <c r="DR22"/>
      <c r="DS22"/>
      <c r="DT22"/>
      <c r="DU22"/>
      <c r="DV22"/>
      <c r="DW22"/>
      <c r="DX22"/>
      <c r="DY22"/>
      <c r="DZ22"/>
      <c r="EA22"/>
      <c r="EB22"/>
      <c r="EC22"/>
      <c r="ED22"/>
      <c r="EE22"/>
      <c r="EF22"/>
      <c r="EG22"/>
      <c r="EH22"/>
      <c r="EI22"/>
      <c r="EJ22"/>
      <c r="EK22"/>
      <c r="EL22"/>
      <c r="EM22"/>
      <c r="EN22"/>
      <c r="EO22"/>
      <c r="EP22"/>
      <c r="EQ22"/>
      <c r="ER22"/>
      <c r="ES22"/>
      <c r="ET22"/>
      <c r="EU22"/>
      <c r="EV22"/>
      <c r="EW22"/>
      <c r="EX22"/>
      <c r="EY22"/>
      <c r="EZ22"/>
      <c r="FA22"/>
      <c r="FB22"/>
      <c r="FC22"/>
      <c r="FD22"/>
      <c r="FE22"/>
      <c r="FF22"/>
      <c r="FG22"/>
      <c r="FH22"/>
      <c r="FI22"/>
      <c r="FJ22"/>
      <c r="FK22"/>
      <c r="FL22"/>
      <c r="FM22"/>
      <c r="FN22"/>
      <c r="FO22"/>
      <c r="FP22"/>
      <c r="FQ22"/>
      <c r="FR22"/>
      <c r="FS22"/>
      <c r="FT22"/>
      <c r="FU22"/>
      <c r="FV22"/>
      <c r="FW22"/>
      <c r="FX22"/>
      <c r="FY22"/>
      <c r="FZ22"/>
      <c r="GA22"/>
      <c r="GB22"/>
      <c r="GC22"/>
      <c r="GD22"/>
      <c r="GE22"/>
      <c r="GF22"/>
      <c r="GG22"/>
      <c r="GH22"/>
      <c r="GI22"/>
      <c r="GJ22"/>
      <c r="GK22"/>
      <c r="GL22"/>
      <c r="GM22"/>
      <c r="GN22"/>
      <c r="GO22"/>
      <c r="GP22"/>
      <c r="GQ22"/>
      <c r="GR22"/>
      <c r="GS22"/>
      <c r="GT22"/>
      <c r="GU22"/>
      <c r="GV22"/>
      <c r="GW22"/>
      <c r="GX22"/>
      <c r="GY22"/>
      <c r="GZ22"/>
      <c r="HA22"/>
      <c r="HB22"/>
      <c r="HC22"/>
      <c r="HD22"/>
      <c r="HE22"/>
      <c r="HF22"/>
      <c r="HG22"/>
      <c r="HH22"/>
      <c r="HI22"/>
      <c r="HJ22"/>
      <c r="HK22"/>
      <c r="HL22"/>
      <c r="HM22"/>
      <c r="HN22"/>
      <c r="HO22"/>
      <c r="HP22"/>
      <c r="HQ22"/>
      <c r="HR22"/>
      <c r="HS22"/>
      <c r="HT22"/>
      <c r="HU22"/>
      <c r="HV22"/>
      <c r="HW22"/>
      <c r="HX22"/>
      <c r="HY22"/>
      <c r="HZ22"/>
      <c r="IA22"/>
      <c r="IB22"/>
      <c r="IC22"/>
      <c r="ID22"/>
      <c r="IE22"/>
      <c r="IF22"/>
      <c r="IG22"/>
      <c r="IH22"/>
      <c r="II22"/>
      <c r="IJ22"/>
      <c r="IK22"/>
      <c r="IL22"/>
      <c r="IM22"/>
    </row>
    <row r="23" spans="23:247" x14ac:dyDescent="0.25">
      <c r="X23" s="18"/>
      <c r="Y23" s="18"/>
      <c r="Z23" s="18"/>
      <c r="AA23" s="18"/>
      <c r="AB23" s="18"/>
      <c r="AC23" s="18"/>
      <c r="AD23"/>
      <c r="AE23" s="18"/>
      <c r="AF23"/>
      <c r="AG23"/>
      <c r="AH23"/>
      <c r="AI23"/>
      <c r="AJ23"/>
      <c r="AK23"/>
      <c r="AL23"/>
      <c r="AM23"/>
      <c r="AN23"/>
      <c r="AO23"/>
      <c r="AP23"/>
      <c r="AQ23"/>
      <c r="AR23"/>
      <c r="AS23"/>
      <c r="AT23"/>
      <c r="AU23"/>
      <c r="AV23"/>
      <c r="AW23"/>
      <c r="AX23"/>
      <c r="AY23"/>
      <c r="AZ23"/>
      <c r="BA23"/>
    </row>
    <row r="24" spans="23:247" x14ac:dyDescent="0.25">
      <c r="X24" s="18"/>
      <c r="Y24" s="18"/>
      <c r="Z24" s="18"/>
      <c r="AA24" s="18"/>
      <c r="AB24" s="18"/>
      <c r="AC24" s="18"/>
      <c r="AD24"/>
      <c r="AE24" s="18"/>
      <c r="AF24"/>
      <c r="AG24"/>
      <c r="AH24"/>
      <c r="AI24"/>
      <c r="AJ24"/>
      <c r="AK24"/>
      <c r="AL24"/>
      <c r="AM24"/>
      <c r="AN24"/>
      <c r="AO24"/>
      <c r="AP24"/>
      <c r="AQ24"/>
      <c r="AR24"/>
      <c r="AS24"/>
      <c r="AT24"/>
      <c r="AU24"/>
      <c r="AV24"/>
      <c r="AW24"/>
      <c r="AX24"/>
      <c r="AY24"/>
      <c r="AZ24"/>
      <c r="BA24"/>
    </row>
    <row r="25" spans="23:247" s="21" customFormat="1" x14ac:dyDescent="0.25">
      <c r="X25" s="18"/>
      <c r="Y25" s="18"/>
      <c r="Z25" s="18"/>
      <c r="AA25" s="18"/>
      <c r="AB25" s="18"/>
      <c r="AC25" s="18"/>
      <c r="AD25"/>
      <c r="AE25" s="18"/>
      <c r="AF25"/>
      <c r="AG25"/>
      <c r="AH25"/>
      <c r="AI25"/>
      <c r="AJ25"/>
      <c r="AK25"/>
      <c r="AL25"/>
      <c r="AM25"/>
      <c r="AN25"/>
      <c r="AO25"/>
      <c r="AP25"/>
      <c r="AQ25"/>
      <c r="AR25"/>
      <c r="AS25"/>
      <c r="AT25"/>
      <c r="AU25"/>
      <c r="AV25"/>
      <c r="AW25"/>
      <c r="AX25"/>
      <c r="AY25"/>
      <c r="AZ25"/>
      <c r="BA25"/>
    </row>
    <row r="26" spans="23:247" s="21" customFormat="1" x14ac:dyDescent="0.25">
      <c r="X26" s="18"/>
      <c r="Y26" s="18"/>
      <c r="Z26" s="18"/>
      <c r="AA26" s="18"/>
      <c r="AB26" s="18"/>
      <c r="AC26" s="18"/>
      <c r="AD26"/>
      <c r="AE26" s="18"/>
      <c r="AF26"/>
      <c r="AG26"/>
      <c r="AH26"/>
      <c r="AI26"/>
      <c r="AJ26"/>
      <c r="AK26"/>
      <c r="AL26"/>
      <c r="AM26"/>
      <c r="AN26"/>
      <c r="AO26"/>
      <c r="AP26"/>
      <c r="AQ26"/>
      <c r="AR26"/>
      <c r="AS26"/>
      <c r="AT26"/>
      <c r="AU26"/>
      <c r="AV26"/>
      <c r="AW26"/>
      <c r="AX26"/>
      <c r="AY26"/>
      <c r="AZ26"/>
      <c r="BA26"/>
    </row>
    <row r="27" spans="23:247" s="21" customFormat="1" x14ac:dyDescent="0.25">
      <c r="X27" s="18"/>
      <c r="Y27" s="18"/>
      <c r="Z27" s="18"/>
      <c r="AA27" s="18"/>
      <c r="AB27" s="18"/>
      <c r="AC27" s="18"/>
      <c r="AD27"/>
      <c r="AE27" s="18"/>
      <c r="AF27"/>
      <c r="AG27"/>
      <c r="AH27"/>
      <c r="AI27"/>
      <c r="AJ27"/>
      <c r="AK27"/>
      <c r="AL27"/>
      <c r="AM27"/>
      <c r="AN27"/>
      <c r="AO27"/>
      <c r="AP27"/>
      <c r="AQ27"/>
      <c r="AR27"/>
      <c r="AS27"/>
      <c r="AT27"/>
      <c r="AU27"/>
      <c r="AV27"/>
      <c r="AW27"/>
      <c r="AX27"/>
      <c r="AY27"/>
      <c r="AZ27"/>
      <c r="BA27"/>
    </row>
    <row r="28" spans="23:247" s="21" customFormat="1" x14ac:dyDescent="0.25">
      <c r="X28" s="18"/>
      <c r="Y28" s="18"/>
      <c r="Z28" s="18"/>
      <c r="AA28" s="18"/>
      <c r="AB28" s="18"/>
      <c r="AC28" s="18"/>
      <c r="AD28"/>
      <c r="AE28" s="18"/>
      <c r="AF28"/>
      <c r="AG28"/>
      <c r="AH28"/>
      <c r="AI28"/>
      <c r="AJ28"/>
      <c r="AK28"/>
      <c r="AL28"/>
      <c r="AM28"/>
      <c r="AN28"/>
      <c r="AO28"/>
      <c r="AP28"/>
      <c r="AQ28"/>
      <c r="AR28"/>
      <c r="AS28"/>
      <c r="AT28"/>
      <c r="AU28"/>
      <c r="AV28"/>
      <c r="AW28"/>
      <c r="AX28"/>
      <c r="AY28"/>
      <c r="AZ28"/>
      <c r="BA28"/>
    </row>
    <row r="29" spans="23:247" s="21" customFormat="1" x14ac:dyDescent="0.25">
      <c r="X29" s="18"/>
      <c r="Y29" s="18"/>
      <c r="Z29" s="18"/>
      <c r="AA29" s="18"/>
      <c r="AB29" s="18"/>
      <c r="AC29" s="18"/>
      <c r="AD29"/>
      <c r="AE29" s="18"/>
      <c r="AF29"/>
      <c r="AG29"/>
      <c r="AH29"/>
      <c r="AI29"/>
      <c r="AJ29"/>
      <c r="AK29"/>
      <c r="AL29"/>
      <c r="AM29"/>
      <c r="AN29"/>
      <c r="AO29"/>
      <c r="AP29"/>
      <c r="AQ29"/>
      <c r="AR29"/>
      <c r="AS29"/>
      <c r="AT29"/>
      <c r="AU29"/>
      <c r="AV29"/>
      <c r="AW29"/>
      <c r="AX29"/>
      <c r="AY29"/>
      <c r="AZ29"/>
      <c r="BA29"/>
    </row>
    <row r="30" spans="23:247" s="21" customFormat="1" x14ac:dyDescent="0.25">
      <c r="X30" s="18"/>
      <c r="Y30" s="18"/>
      <c r="Z30" s="18"/>
      <c r="AA30" s="18"/>
      <c r="AB30" s="18"/>
      <c r="AC30" s="18"/>
      <c r="AD30"/>
      <c r="AE30" s="18"/>
      <c r="AF30"/>
      <c r="AG30"/>
      <c r="AH30"/>
      <c r="AI30"/>
      <c r="AJ30"/>
      <c r="AK30"/>
      <c r="AL30"/>
      <c r="AM30"/>
      <c r="AN30"/>
      <c r="AO30"/>
      <c r="AP30"/>
      <c r="AQ30"/>
      <c r="AR30"/>
      <c r="AS30"/>
      <c r="AT30"/>
      <c r="AU30"/>
      <c r="AV30"/>
      <c r="AW30"/>
      <c r="AX30"/>
      <c r="AY30"/>
      <c r="AZ30"/>
      <c r="BA30"/>
    </row>
    <row r="31" spans="23:247" s="21" customFormat="1" x14ac:dyDescent="0.25">
      <c r="X31" s="18"/>
      <c r="Y31" s="18"/>
      <c r="Z31" s="18"/>
      <c r="AA31" s="18"/>
      <c r="AB31" s="18"/>
      <c r="AC31" s="18"/>
      <c r="AD31"/>
      <c r="AE31" s="18"/>
      <c r="AF31"/>
      <c r="AG31"/>
      <c r="AH31"/>
      <c r="AI31"/>
      <c r="AJ31"/>
      <c r="AK31"/>
      <c r="AL31"/>
      <c r="AM31"/>
      <c r="AN31"/>
      <c r="AO31"/>
      <c r="AP31"/>
      <c r="AQ31"/>
      <c r="AR31"/>
      <c r="AS31"/>
      <c r="AT31"/>
      <c r="AU31"/>
      <c r="AV31"/>
      <c r="AW31"/>
      <c r="AX31"/>
      <c r="AY31"/>
      <c r="AZ31"/>
      <c r="BA31"/>
    </row>
    <row r="32" spans="23:247" x14ac:dyDescent="0.25">
      <c r="X32" s="18"/>
      <c r="Y32" s="18"/>
      <c r="Z32" s="18"/>
      <c r="AA32" s="18"/>
      <c r="AB32" s="18"/>
      <c r="AC32" s="18"/>
      <c r="AD32"/>
      <c r="AE32" s="18"/>
      <c r="AF32"/>
      <c r="AG32"/>
      <c r="AH32"/>
      <c r="AI32"/>
      <c r="AJ32"/>
      <c r="AK32"/>
      <c r="AL32"/>
      <c r="AM32"/>
      <c r="AN32"/>
      <c r="AO32"/>
      <c r="AP32"/>
      <c r="AQ32"/>
      <c r="AR32"/>
      <c r="AS32"/>
      <c r="AT32"/>
      <c r="AU32"/>
      <c r="AV32"/>
      <c r="AW32"/>
      <c r="AX32"/>
      <c r="AY32"/>
      <c r="AZ32"/>
      <c r="BA32"/>
    </row>
    <row r="33" spans="24:53" x14ac:dyDescent="0.25">
      <c r="X33" s="18"/>
      <c r="Y33" s="18"/>
      <c r="Z33" s="18"/>
      <c r="AA33" s="18"/>
      <c r="AB33" s="18"/>
      <c r="AC33" s="18"/>
      <c r="AD33"/>
      <c r="AE33" s="18"/>
      <c r="AF33"/>
      <c r="AG33"/>
      <c r="AH33"/>
      <c r="AI33"/>
      <c r="AJ33"/>
      <c r="AK33"/>
      <c r="AL33"/>
      <c r="AM33"/>
      <c r="AN33"/>
      <c r="AO33"/>
      <c r="AP33"/>
      <c r="AQ33"/>
      <c r="AR33"/>
      <c r="AS33"/>
      <c r="AT33"/>
      <c r="AU33"/>
      <c r="AV33"/>
      <c r="AW33"/>
      <c r="AX33"/>
      <c r="AY33"/>
      <c r="AZ33"/>
      <c r="BA33"/>
    </row>
    <row r="34" spans="24:53" x14ac:dyDescent="0.25">
      <c r="X34" s="18"/>
      <c r="Y34" s="18"/>
      <c r="Z34" s="18"/>
      <c r="AA34" s="18"/>
      <c r="AB34" s="18"/>
      <c r="AC34" s="18"/>
      <c r="AD34"/>
      <c r="AE34" s="18"/>
      <c r="AF34"/>
      <c r="AG34"/>
      <c r="AH34"/>
      <c r="AI34"/>
      <c r="AJ34"/>
      <c r="AK34"/>
      <c r="AL34"/>
      <c r="AM34"/>
      <c r="AN34"/>
      <c r="AO34"/>
      <c r="AP34"/>
      <c r="AQ34"/>
      <c r="AR34"/>
      <c r="AS34"/>
      <c r="AT34"/>
      <c r="AU34"/>
      <c r="AV34"/>
      <c r="AW34"/>
      <c r="AX34"/>
      <c r="AY34"/>
      <c r="AZ34"/>
      <c r="BA34"/>
    </row>
    <row r="35" spans="24:53" x14ac:dyDescent="0.25">
      <c r="X35" s="18"/>
      <c r="Y35" s="18"/>
      <c r="Z35" s="18"/>
      <c r="AA35" s="18"/>
      <c r="AB35" s="18"/>
      <c r="AC35" s="18"/>
      <c r="AD35"/>
      <c r="AE35" s="18"/>
      <c r="AF35"/>
      <c r="AG35"/>
      <c r="AH35"/>
      <c r="AI35"/>
      <c r="AJ35"/>
      <c r="AK35"/>
      <c r="AL35"/>
      <c r="AM35"/>
      <c r="AN35"/>
      <c r="AO35"/>
      <c r="AP35"/>
      <c r="AQ35"/>
      <c r="AR35"/>
      <c r="AS35"/>
      <c r="AT35"/>
      <c r="AU35"/>
      <c r="AV35"/>
      <c r="AW35"/>
      <c r="AX35"/>
      <c r="AY35"/>
      <c r="AZ35"/>
      <c r="BA35"/>
    </row>
    <row r="36" spans="24:53" x14ac:dyDescent="0.25">
      <c r="X36" s="18"/>
      <c r="Y36" s="18"/>
      <c r="Z36" s="18"/>
      <c r="AA36" s="18"/>
      <c r="AB36" s="18"/>
      <c r="AC36" s="18"/>
      <c r="AD36"/>
      <c r="AE36" s="18"/>
      <c r="AF36"/>
      <c r="AG36"/>
      <c r="AH36"/>
      <c r="AI36"/>
      <c r="AJ36"/>
      <c r="AK36"/>
      <c r="AL36"/>
      <c r="AM36"/>
      <c r="AN36"/>
      <c r="AO36"/>
      <c r="AP36"/>
      <c r="AQ36"/>
      <c r="AR36"/>
      <c r="AS36"/>
      <c r="AT36"/>
      <c r="AU36"/>
      <c r="AV36"/>
      <c r="AW36"/>
      <c r="AX36"/>
      <c r="AY36"/>
      <c r="AZ36"/>
      <c r="BA36"/>
    </row>
    <row r="37" spans="24:53" x14ac:dyDescent="0.25">
      <c r="X37" s="18"/>
      <c r="Y37" s="18"/>
      <c r="Z37" s="18"/>
      <c r="AA37" s="18"/>
      <c r="AB37" s="18"/>
      <c r="AC37" s="18"/>
      <c r="AD37"/>
      <c r="AE37" s="18"/>
      <c r="AF37"/>
      <c r="AG37"/>
      <c r="AH37"/>
      <c r="AI37"/>
      <c r="AJ37"/>
      <c r="AK37"/>
      <c r="AL37"/>
      <c r="AM37"/>
      <c r="AN37"/>
      <c r="AO37"/>
      <c r="AP37"/>
      <c r="AQ37"/>
      <c r="AR37"/>
      <c r="AS37"/>
      <c r="AT37"/>
      <c r="AU37"/>
      <c r="AV37"/>
      <c r="AW37"/>
      <c r="AX37"/>
      <c r="AY37"/>
      <c r="AZ37"/>
      <c r="BA37"/>
    </row>
    <row r="38" spans="24:53" x14ac:dyDescent="0.25">
      <c r="X38" s="18"/>
      <c r="Y38" s="18"/>
      <c r="Z38" s="18"/>
      <c r="AA38" s="18"/>
      <c r="AB38" s="18"/>
      <c r="AC38" s="18"/>
      <c r="AD38"/>
      <c r="AE38" s="18"/>
      <c r="AF38"/>
      <c r="AG38"/>
      <c r="AH38"/>
      <c r="AI38"/>
      <c r="AJ38"/>
      <c r="AK38"/>
      <c r="AL38"/>
      <c r="AM38"/>
      <c r="AN38"/>
      <c r="AO38"/>
      <c r="AP38"/>
      <c r="AQ38"/>
      <c r="AR38"/>
      <c r="AS38"/>
      <c r="AT38"/>
      <c r="AU38"/>
      <c r="AV38"/>
      <c r="AW38"/>
      <c r="AX38"/>
      <c r="AY38"/>
      <c r="AZ38"/>
      <c r="BA38"/>
    </row>
    <row r="39" spans="24:53" x14ac:dyDescent="0.25">
      <c r="X39" s="18"/>
      <c r="Y39" s="18"/>
      <c r="Z39" s="18"/>
      <c r="AA39" s="18"/>
      <c r="AB39" s="18"/>
      <c r="AC39" s="18"/>
      <c r="AD39"/>
      <c r="AE39" s="18"/>
      <c r="AF39"/>
      <c r="AG39"/>
      <c r="AH39"/>
      <c r="AI39"/>
      <c r="AJ39"/>
      <c r="AK39"/>
      <c r="AL39"/>
      <c r="AM39"/>
      <c r="AN39"/>
      <c r="AO39"/>
      <c r="AP39"/>
      <c r="AQ39"/>
      <c r="AR39"/>
      <c r="AS39"/>
      <c r="AT39"/>
      <c r="AU39"/>
      <c r="AV39"/>
      <c r="AW39"/>
      <c r="AX39"/>
      <c r="AY39"/>
      <c r="AZ39"/>
      <c r="BA39"/>
    </row>
    <row r="40" spans="24:53" x14ac:dyDescent="0.25">
      <c r="X40" s="18"/>
      <c r="Y40" s="18"/>
      <c r="Z40" s="18"/>
      <c r="AA40" s="18"/>
      <c r="AB40" s="18"/>
      <c r="AC40" s="18"/>
      <c r="AD40"/>
      <c r="AE40" s="18"/>
      <c r="AF40"/>
      <c r="AG40"/>
      <c r="AH40"/>
      <c r="AI40"/>
      <c r="AJ40"/>
      <c r="AK40"/>
      <c r="AL40"/>
      <c r="AM40"/>
      <c r="AN40"/>
      <c r="AO40"/>
      <c r="AP40"/>
      <c r="AQ40"/>
      <c r="AR40"/>
      <c r="AS40"/>
      <c r="AT40"/>
      <c r="AU40"/>
      <c r="AV40"/>
      <c r="AW40"/>
      <c r="AX40"/>
      <c r="AY40"/>
      <c r="AZ40"/>
      <c r="BA40"/>
    </row>
    <row r="41" spans="24:53" x14ac:dyDescent="0.25">
      <c r="X41" s="18"/>
      <c r="Y41" s="18"/>
      <c r="Z41" s="18"/>
      <c r="AA41" s="18"/>
      <c r="AB41" s="18"/>
      <c r="AC41" s="18"/>
      <c r="AD41"/>
      <c r="AE41" s="18"/>
      <c r="AF41"/>
      <c r="AG41"/>
      <c r="AH41"/>
      <c r="AI41"/>
      <c r="AJ41"/>
      <c r="AK41"/>
      <c r="AL41"/>
      <c r="AM41"/>
      <c r="AN41"/>
      <c r="AO41"/>
      <c r="AP41"/>
      <c r="AQ41"/>
      <c r="AR41"/>
      <c r="AS41"/>
      <c r="AT41"/>
      <c r="AU41"/>
      <c r="AV41"/>
      <c r="AW41"/>
      <c r="AX41"/>
      <c r="AY41"/>
      <c r="AZ41"/>
      <c r="BA41"/>
    </row>
    <row r="42" spans="24:53" x14ac:dyDescent="0.25">
      <c r="X42" s="18"/>
      <c r="Y42" s="18"/>
      <c r="Z42" s="18"/>
      <c r="AA42" s="18"/>
      <c r="AB42" s="18"/>
      <c r="AC42" s="18"/>
      <c r="AD42"/>
      <c r="AE42" s="18"/>
      <c r="AF42"/>
      <c r="AG42"/>
      <c r="AH42"/>
      <c r="AI42"/>
      <c r="AJ42"/>
      <c r="AK42"/>
      <c r="AL42"/>
      <c r="AM42"/>
      <c r="AN42"/>
      <c r="AO42"/>
      <c r="AP42"/>
      <c r="AQ42"/>
      <c r="AR42"/>
      <c r="AS42"/>
      <c r="AT42"/>
      <c r="AU42"/>
      <c r="AV42"/>
      <c r="AW42"/>
      <c r="AX42"/>
      <c r="AY42"/>
      <c r="AZ42"/>
      <c r="BA42"/>
    </row>
    <row r="43" spans="24:53" x14ac:dyDescent="0.25">
      <c r="X43" s="18"/>
      <c r="Y43" s="18"/>
      <c r="Z43" s="18"/>
      <c r="AA43" s="18"/>
      <c r="AB43" s="18"/>
      <c r="AC43" s="18"/>
      <c r="AD43"/>
      <c r="AE43" s="18"/>
      <c r="AF43"/>
      <c r="AG43"/>
      <c r="AH43"/>
      <c r="AI43"/>
      <c r="AJ43"/>
      <c r="AK43"/>
      <c r="AL43"/>
      <c r="AM43"/>
      <c r="AN43"/>
      <c r="AO43"/>
      <c r="AP43"/>
      <c r="AQ43"/>
      <c r="AR43"/>
      <c r="AS43"/>
      <c r="AT43"/>
      <c r="AU43"/>
      <c r="AV43"/>
      <c r="AW43"/>
      <c r="AX43"/>
      <c r="AY43"/>
      <c r="AZ43"/>
      <c r="BA43"/>
    </row>
    <row r="44" spans="24:53" x14ac:dyDescent="0.25">
      <c r="X44" s="18"/>
      <c r="Y44" s="18"/>
      <c r="Z44" s="18"/>
      <c r="AA44" s="18"/>
      <c r="AB44" s="18"/>
      <c r="AC44" s="18"/>
      <c r="AD44"/>
      <c r="AE44" s="18"/>
      <c r="AF44"/>
      <c r="AG44"/>
      <c r="AH44"/>
      <c r="AI44"/>
      <c r="AJ44"/>
      <c r="AK44"/>
      <c r="AL44"/>
      <c r="AM44"/>
      <c r="AN44"/>
      <c r="AO44"/>
      <c r="AP44"/>
      <c r="AQ44"/>
      <c r="AR44"/>
      <c r="AS44"/>
      <c r="AT44"/>
      <c r="AU44"/>
      <c r="AV44"/>
      <c r="AW44"/>
      <c r="AX44"/>
      <c r="AY44"/>
      <c r="AZ44"/>
      <c r="BA44"/>
    </row>
    <row r="45" spans="24:53" x14ac:dyDescent="0.25">
      <c r="X45" s="18"/>
      <c r="Y45" s="18"/>
      <c r="Z45" s="18"/>
      <c r="AA45" s="18"/>
      <c r="AB45" s="18"/>
      <c r="AC45" s="18"/>
      <c r="AD45"/>
      <c r="AE45" s="18"/>
      <c r="AF45"/>
      <c r="AG45"/>
      <c r="AH45"/>
      <c r="AI45"/>
      <c r="AJ45"/>
      <c r="AK45"/>
      <c r="AL45"/>
      <c r="AM45"/>
      <c r="AN45"/>
      <c r="AO45"/>
      <c r="AP45"/>
      <c r="AQ45"/>
      <c r="AR45"/>
      <c r="AS45"/>
      <c r="AT45"/>
      <c r="AU45"/>
      <c r="AV45"/>
      <c r="AW45"/>
      <c r="AX45"/>
      <c r="AY45"/>
      <c r="AZ45"/>
      <c r="BA45"/>
    </row>
    <row r="46" spans="24:53" x14ac:dyDescent="0.25">
      <c r="X46" s="18"/>
      <c r="Y46" s="18"/>
      <c r="Z46" s="18"/>
      <c r="AA46" s="18"/>
      <c r="AB46" s="18"/>
      <c r="AC46" s="18"/>
      <c r="AD46"/>
      <c r="AE46" s="18"/>
      <c r="AF46"/>
      <c r="AG46"/>
      <c r="AH46"/>
      <c r="AI46"/>
      <c r="AJ46"/>
      <c r="AK46"/>
      <c r="AL46"/>
      <c r="AM46"/>
      <c r="AN46"/>
      <c r="AO46"/>
      <c r="AP46"/>
      <c r="AQ46"/>
      <c r="AR46"/>
      <c r="AS46"/>
      <c r="AT46"/>
      <c r="AU46"/>
      <c r="AV46"/>
      <c r="AW46"/>
      <c r="AX46"/>
      <c r="AY46"/>
      <c r="AZ46"/>
      <c r="BA46"/>
    </row>
    <row r="47" spans="24:53" x14ac:dyDescent="0.25">
      <c r="X47" s="18"/>
      <c r="Y47" s="18"/>
      <c r="Z47" s="18"/>
      <c r="AA47" s="18"/>
      <c r="AB47" s="18"/>
      <c r="AC47" s="18"/>
      <c r="AD47"/>
      <c r="AE47" s="18"/>
      <c r="AF47"/>
      <c r="AG47"/>
      <c r="AH47"/>
      <c r="AI47"/>
      <c r="AJ47"/>
      <c r="AK47"/>
      <c r="AL47"/>
      <c r="AM47"/>
      <c r="AN47"/>
      <c r="AO47"/>
      <c r="AP47"/>
      <c r="AQ47"/>
      <c r="AR47"/>
      <c r="AS47"/>
      <c r="AT47"/>
      <c r="AU47"/>
      <c r="AV47"/>
      <c r="AW47"/>
      <c r="AX47"/>
      <c r="AY47"/>
      <c r="AZ47"/>
      <c r="BA47"/>
    </row>
    <row r="48" spans="24:53" x14ac:dyDescent="0.25">
      <c r="X48" s="18"/>
      <c r="Y48" s="18"/>
      <c r="Z48" s="18"/>
      <c r="AA48" s="18"/>
      <c r="AB48" s="18"/>
      <c r="AC48" s="18"/>
      <c r="AD48"/>
      <c r="AE48" s="18"/>
      <c r="AF48"/>
      <c r="AG48"/>
      <c r="AH48"/>
      <c r="AI48"/>
      <c r="AJ48"/>
      <c r="AK48"/>
      <c r="AL48"/>
      <c r="AM48"/>
      <c r="AN48"/>
      <c r="AO48"/>
      <c r="AP48"/>
      <c r="AQ48"/>
      <c r="AR48"/>
      <c r="AS48"/>
      <c r="AT48"/>
      <c r="AU48"/>
      <c r="AV48"/>
      <c r="AW48"/>
      <c r="AX48"/>
      <c r="AY48"/>
      <c r="AZ48"/>
      <c r="BA48"/>
    </row>
    <row r="49" spans="24:53" x14ac:dyDescent="0.25">
      <c r="X49" s="18"/>
      <c r="Y49" s="18"/>
      <c r="Z49" s="18"/>
      <c r="AA49" s="18"/>
      <c r="AB49" s="18"/>
      <c r="AC49" s="18"/>
      <c r="AD49"/>
      <c r="AE49" s="18"/>
      <c r="AF49"/>
      <c r="AG49"/>
      <c r="AH49"/>
      <c r="AI49"/>
      <c r="AJ49"/>
      <c r="AK49"/>
      <c r="AL49"/>
      <c r="AM49"/>
      <c r="AN49"/>
      <c r="AO49"/>
      <c r="AP49"/>
      <c r="AQ49"/>
      <c r="AR49"/>
      <c r="AS49"/>
      <c r="AT49"/>
      <c r="AU49"/>
      <c r="AV49"/>
      <c r="AW49"/>
      <c r="AX49"/>
      <c r="AY49"/>
      <c r="AZ49"/>
      <c r="BA49"/>
    </row>
    <row r="50" spans="24:53" x14ac:dyDescent="0.25">
      <c r="X50" s="18"/>
      <c r="Y50" s="18"/>
      <c r="Z50" s="18"/>
      <c r="AA50" s="18"/>
      <c r="AB50" s="18"/>
      <c r="AC50" s="18"/>
      <c r="AD50"/>
      <c r="AE50" s="18"/>
      <c r="AF50"/>
      <c r="AG50"/>
      <c r="AH50"/>
      <c r="AI50"/>
      <c r="AJ50"/>
      <c r="AK50"/>
      <c r="AL50"/>
      <c r="AM50"/>
      <c r="AN50"/>
      <c r="AO50"/>
      <c r="AP50"/>
      <c r="AQ50"/>
      <c r="AR50"/>
      <c r="AS50"/>
      <c r="AT50"/>
      <c r="AU50"/>
      <c r="AV50"/>
      <c r="AW50"/>
      <c r="AX50"/>
      <c r="AY50"/>
      <c r="AZ50"/>
      <c r="BA50"/>
    </row>
    <row r="51" spans="24:53" x14ac:dyDescent="0.25">
      <c r="X51" s="18"/>
      <c r="Y51" s="18"/>
      <c r="Z51" s="18"/>
      <c r="AA51" s="18"/>
      <c r="AB51" s="18"/>
      <c r="AC51" s="18"/>
      <c r="AD51"/>
      <c r="AE51" s="18"/>
      <c r="AF51"/>
      <c r="AG51"/>
      <c r="AH51"/>
      <c r="AI51"/>
      <c r="AJ51"/>
      <c r="AK51"/>
      <c r="AL51"/>
      <c r="AM51"/>
      <c r="AN51"/>
      <c r="AO51"/>
      <c r="AP51"/>
      <c r="AQ51"/>
      <c r="AR51"/>
      <c r="AS51"/>
      <c r="AT51"/>
      <c r="AU51"/>
      <c r="AV51"/>
      <c r="AW51"/>
      <c r="AX51"/>
      <c r="AY51"/>
      <c r="AZ51"/>
      <c r="BA51"/>
    </row>
    <row r="52" spans="24:53" x14ac:dyDescent="0.25">
      <c r="X52" s="18"/>
      <c r="Y52" s="18"/>
      <c r="Z52" s="18"/>
      <c r="AA52" s="18"/>
      <c r="AB52" s="18"/>
      <c r="AC52" s="18"/>
      <c r="AD52"/>
      <c r="AE52" s="18"/>
      <c r="AF52"/>
      <c r="AG52"/>
      <c r="AH52"/>
      <c r="AI52"/>
      <c r="AJ52"/>
      <c r="AK52"/>
      <c r="AL52"/>
      <c r="AM52"/>
      <c r="AN52"/>
      <c r="AO52"/>
      <c r="AP52"/>
      <c r="AQ52"/>
      <c r="AR52"/>
      <c r="AS52"/>
      <c r="AT52"/>
      <c r="AU52"/>
      <c r="AV52"/>
      <c r="AW52"/>
      <c r="AX52"/>
      <c r="AY52"/>
      <c r="AZ52"/>
      <c r="BA52"/>
    </row>
    <row r="53" spans="24:53" x14ac:dyDescent="0.25">
      <c r="X53" s="18"/>
      <c r="Y53" s="18"/>
      <c r="Z53" s="18"/>
      <c r="AA53" s="18"/>
      <c r="AB53" s="18"/>
      <c r="AC53" s="18"/>
      <c r="AD53"/>
      <c r="AE53" s="18"/>
      <c r="AF53"/>
      <c r="AG53"/>
      <c r="AH53"/>
      <c r="AI53"/>
      <c r="AJ53"/>
      <c r="AK53"/>
      <c r="AL53"/>
      <c r="AM53"/>
      <c r="AN53"/>
      <c r="AO53"/>
      <c r="AP53"/>
      <c r="AQ53"/>
      <c r="AR53"/>
      <c r="AS53"/>
      <c r="AT53"/>
      <c r="AU53"/>
      <c r="AV53"/>
      <c r="AW53"/>
      <c r="AX53"/>
      <c r="AY53"/>
      <c r="AZ53"/>
      <c r="BA53"/>
    </row>
    <row r="54" spans="24:53" x14ac:dyDescent="0.25">
      <c r="X54" s="18"/>
      <c r="Y54" s="18"/>
      <c r="Z54" s="18"/>
      <c r="AA54" s="18"/>
      <c r="AB54" s="18"/>
      <c r="AC54" s="18"/>
      <c r="AD54"/>
      <c r="AE54" s="18"/>
      <c r="AF54"/>
      <c r="AG54"/>
      <c r="AH54"/>
      <c r="AI54"/>
      <c r="AJ54"/>
      <c r="AK54"/>
      <c r="AL54"/>
      <c r="AM54"/>
      <c r="AN54"/>
      <c r="AO54"/>
      <c r="AP54"/>
      <c r="AQ54"/>
      <c r="AR54"/>
      <c r="AS54"/>
      <c r="AT54"/>
      <c r="AU54"/>
      <c r="AV54"/>
      <c r="AW54"/>
      <c r="AX54"/>
      <c r="AY54"/>
      <c r="AZ54"/>
      <c r="BA54"/>
    </row>
    <row r="55" spans="24:53" x14ac:dyDescent="0.25">
      <c r="X55" s="18"/>
      <c r="Y55" s="18"/>
      <c r="Z55" s="18"/>
      <c r="AA55" s="18"/>
      <c r="AB55" s="18"/>
      <c r="AC55" s="18"/>
      <c r="AD55"/>
      <c r="AE55" s="18"/>
      <c r="AF55"/>
      <c r="AG55"/>
      <c r="AH55"/>
      <c r="AI55"/>
      <c r="AJ55"/>
      <c r="AK55"/>
      <c r="AL55"/>
      <c r="AM55"/>
      <c r="AN55"/>
      <c r="AO55"/>
      <c r="AP55"/>
      <c r="AQ55"/>
      <c r="AR55"/>
      <c r="AS55"/>
      <c r="AT55"/>
      <c r="AU55"/>
      <c r="AV55"/>
      <c r="AW55"/>
      <c r="AX55"/>
      <c r="AY55"/>
      <c r="AZ55"/>
      <c r="BA55"/>
    </row>
    <row r="56" spans="24:53" x14ac:dyDescent="0.25">
      <c r="X56" s="18"/>
      <c r="Y56" s="18"/>
      <c r="Z56" s="18"/>
      <c r="AA56" s="18"/>
      <c r="AB56" s="18"/>
      <c r="AC56" s="18"/>
      <c r="AD56"/>
      <c r="AE56" s="18"/>
      <c r="AF56"/>
      <c r="AG56"/>
      <c r="AH56"/>
      <c r="AI56"/>
      <c r="AJ56"/>
      <c r="AK56"/>
      <c r="AL56"/>
      <c r="AM56"/>
      <c r="AN56"/>
      <c r="AO56"/>
      <c r="AP56"/>
      <c r="AQ56"/>
      <c r="AR56"/>
      <c r="AS56"/>
      <c r="AT56"/>
      <c r="AU56"/>
      <c r="AV56"/>
      <c r="AW56"/>
      <c r="AX56"/>
      <c r="AY56"/>
      <c r="AZ56"/>
      <c r="BA56"/>
    </row>
    <row r="57" spans="24:53" x14ac:dyDescent="0.25">
      <c r="X57" s="18"/>
      <c r="Y57" s="18"/>
      <c r="Z57" s="18"/>
      <c r="AA57" s="18"/>
      <c r="AB57" s="18"/>
      <c r="AC57" s="18"/>
      <c r="AD57"/>
      <c r="AE57" s="18"/>
      <c r="AF57"/>
      <c r="AG57"/>
      <c r="AH57"/>
      <c r="AI57"/>
      <c r="AJ57"/>
      <c r="AK57"/>
      <c r="AL57"/>
      <c r="AM57"/>
      <c r="AN57"/>
      <c r="AO57"/>
      <c r="AP57"/>
      <c r="AQ57"/>
      <c r="AR57"/>
      <c r="AS57"/>
      <c r="AT57"/>
      <c r="AU57"/>
      <c r="AV57"/>
      <c r="AW57"/>
      <c r="AX57"/>
      <c r="AY57"/>
      <c r="AZ57"/>
      <c r="BA57"/>
    </row>
    <row r="58" spans="24:53" x14ac:dyDescent="0.25">
      <c r="X58" s="18"/>
      <c r="Y58" s="18"/>
      <c r="Z58" s="18"/>
      <c r="AA58" s="18"/>
      <c r="AB58" s="18"/>
      <c r="AC58" s="18"/>
      <c r="AD58"/>
      <c r="AE58" s="18"/>
      <c r="AF58"/>
      <c r="AG58"/>
      <c r="AH58"/>
      <c r="AI58"/>
      <c r="AJ58"/>
      <c r="AK58"/>
      <c r="AL58"/>
      <c r="AM58"/>
      <c r="AN58"/>
      <c r="AO58"/>
      <c r="AP58"/>
      <c r="AQ58"/>
      <c r="AR58"/>
      <c r="AS58"/>
      <c r="AT58"/>
      <c r="AU58"/>
      <c r="AV58"/>
      <c r="AW58"/>
      <c r="AX58"/>
      <c r="AY58"/>
      <c r="AZ58"/>
      <c r="BA58"/>
    </row>
    <row r="59" spans="24:53" x14ac:dyDescent="0.25">
      <c r="X59" s="18"/>
      <c r="Y59" s="18"/>
      <c r="Z59" s="18"/>
      <c r="AA59" s="18"/>
      <c r="AB59" s="18"/>
      <c r="AC59" s="18"/>
      <c r="AD59"/>
      <c r="AE59" s="18"/>
      <c r="AF59"/>
      <c r="AG59"/>
      <c r="AH59"/>
      <c r="AI59"/>
      <c r="AJ59"/>
      <c r="AK59"/>
      <c r="AL59"/>
      <c r="AM59"/>
      <c r="AN59"/>
      <c r="AO59"/>
      <c r="AP59"/>
      <c r="AQ59"/>
      <c r="AR59"/>
      <c r="AS59"/>
      <c r="AT59"/>
      <c r="AU59"/>
      <c r="AV59"/>
      <c r="AW59"/>
      <c r="AX59"/>
      <c r="AY59"/>
      <c r="AZ59"/>
      <c r="BA59"/>
    </row>
    <row r="60" spans="24:53" x14ac:dyDescent="0.25">
      <c r="X60" s="18"/>
      <c r="Y60" s="18"/>
      <c r="Z60" s="18"/>
      <c r="AA60" s="18"/>
      <c r="AB60" s="18"/>
      <c r="AC60" s="18"/>
      <c r="AD60"/>
      <c r="AE60" s="18"/>
      <c r="AF60"/>
      <c r="AG60"/>
      <c r="AH60"/>
      <c r="AI60"/>
      <c r="AJ60"/>
      <c r="AK60"/>
      <c r="AL60"/>
      <c r="AM60"/>
      <c r="AN60"/>
      <c r="AO60"/>
      <c r="AP60"/>
      <c r="AQ60"/>
      <c r="AR60"/>
      <c r="AS60"/>
      <c r="AT60"/>
      <c r="AU60"/>
      <c r="AV60"/>
      <c r="AW60"/>
      <c r="AX60"/>
      <c r="AY60"/>
      <c r="AZ60"/>
      <c r="BA60"/>
    </row>
    <row r="61" spans="24:53" x14ac:dyDescent="0.25">
      <c r="X61" s="18"/>
      <c r="Y61" s="18"/>
      <c r="Z61" s="18"/>
      <c r="AA61" s="18"/>
      <c r="AB61" s="18"/>
      <c r="AC61" s="18"/>
      <c r="AD61"/>
      <c r="AE61" s="18"/>
      <c r="AF61"/>
      <c r="AG61"/>
      <c r="AH61"/>
      <c r="AI61"/>
      <c r="AJ61"/>
      <c r="AK61"/>
      <c r="AL61"/>
      <c r="AM61"/>
      <c r="AN61"/>
      <c r="AO61"/>
      <c r="AP61"/>
      <c r="AQ61"/>
      <c r="AR61"/>
      <c r="AS61"/>
      <c r="AT61"/>
      <c r="AU61"/>
      <c r="AV61"/>
      <c r="AW61"/>
      <c r="AX61"/>
      <c r="AY61"/>
      <c r="AZ61"/>
      <c r="BA61"/>
    </row>
    <row r="62" spans="24:53" x14ac:dyDescent="0.25">
      <c r="X62" s="18"/>
      <c r="Y62" s="18"/>
      <c r="Z62" s="18"/>
      <c r="AA62" s="18"/>
      <c r="AB62" s="18"/>
      <c r="AC62" s="18"/>
      <c r="AD62"/>
      <c r="AE62" s="18"/>
      <c r="AF62"/>
      <c r="AG62"/>
      <c r="AH62"/>
      <c r="AI62"/>
      <c r="AJ62"/>
      <c r="AK62"/>
      <c r="AL62"/>
      <c r="AM62"/>
      <c r="AN62"/>
      <c r="AO62"/>
      <c r="AP62"/>
      <c r="AQ62"/>
      <c r="AR62"/>
      <c r="AS62"/>
      <c r="AT62"/>
      <c r="AU62"/>
      <c r="AV62"/>
      <c r="AW62"/>
      <c r="AX62"/>
      <c r="AY62"/>
      <c r="AZ62"/>
      <c r="BA62"/>
    </row>
    <row r="63" spans="24:53" x14ac:dyDescent="0.25">
      <c r="X63" s="18"/>
      <c r="Y63" s="18"/>
      <c r="Z63" s="18"/>
      <c r="AA63" s="18"/>
      <c r="AB63" s="18"/>
      <c r="AC63" s="18"/>
      <c r="AD63"/>
      <c r="AE63" s="18"/>
      <c r="AF63"/>
      <c r="AG63"/>
      <c r="AH63"/>
      <c r="AI63"/>
      <c r="AJ63"/>
      <c r="AK63"/>
      <c r="AL63"/>
      <c r="AM63"/>
      <c r="AN63"/>
      <c r="AO63"/>
      <c r="AP63"/>
      <c r="AQ63"/>
      <c r="AR63"/>
      <c r="AS63"/>
      <c r="AT63"/>
      <c r="AU63"/>
      <c r="AV63"/>
      <c r="AW63"/>
      <c r="AX63"/>
      <c r="AY63"/>
      <c r="AZ63"/>
      <c r="BA63"/>
    </row>
    <row r="64" spans="24:53" x14ac:dyDescent="0.25">
      <c r="X64" s="18"/>
      <c r="Y64" s="18"/>
      <c r="Z64" s="18"/>
      <c r="AA64" s="18"/>
      <c r="AB64" s="18"/>
      <c r="AC64" s="18"/>
      <c r="AD64"/>
      <c r="AE64" s="18"/>
      <c r="AF64"/>
      <c r="AG64"/>
      <c r="AH64"/>
      <c r="AI64"/>
      <c r="AJ64"/>
      <c r="AK64"/>
      <c r="AL64"/>
      <c r="AM64"/>
      <c r="AN64"/>
      <c r="AO64"/>
      <c r="AP64"/>
      <c r="AQ64"/>
      <c r="AR64"/>
      <c r="AS64"/>
      <c r="AT64"/>
      <c r="AU64"/>
      <c r="AV64"/>
      <c r="AW64"/>
      <c r="AX64"/>
      <c r="AY64"/>
      <c r="AZ64"/>
      <c r="BA64"/>
    </row>
    <row r="65" spans="24:53" x14ac:dyDescent="0.25">
      <c r="X65" s="18"/>
      <c r="Y65" s="18"/>
      <c r="Z65" s="18"/>
      <c r="AA65" s="18"/>
      <c r="AB65" s="18"/>
      <c r="AC65" s="18"/>
      <c r="AD65"/>
      <c r="AE65" s="18"/>
      <c r="AF65"/>
      <c r="AG65"/>
      <c r="AH65"/>
      <c r="AI65"/>
      <c r="AJ65"/>
      <c r="AK65"/>
      <c r="AL65"/>
      <c r="AM65"/>
      <c r="AN65"/>
      <c r="AO65"/>
      <c r="AP65"/>
      <c r="AQ65"/>
      <c r="AR65"/>
      <c r="AS65"/>
      <c r="AT65"/>
      <c r="AU65"/>
      <c r="AV65"/>
      <c r="AW65"/>
      <c r="AX65"/>
      <c r="AY65"/>
      <c r="AZ65"/>
      <c r="BA65"/>
    </row>
    <row r="66" spans="24:53" x14ac:dyDescent="0.25">
      <c r="X66" s="18"/>
      <c r="Y66" s="18"/>
      <c r="Z66" s="18"/>
      <c r="AA66" s="18"/>
      <c r="AB66" s="18"/>
      <c r="AC66" s="18"/>
      <c r="AD66"/>
      <c r="AE66" s="18"/>
      <c r="AF66"/>
      <c r="AG66"/>
      <c r="AH66"/>
      <c r="AI66"/>
      <c r="AJ66"/>
      <c r="AK66"/>
      <c r="AL66"/>
      <c r="AM66"/>
      <c r="AN66"/>
      <c r="AO66"/>
      <c r="AP66"/>
      <c r="AQ66"/>
      <c r="AR66"/>
      <c r="AS66"/>
      <c r="AT66"/>
      <c r="AU66"/>
      <c r="AV66"/>
      <c r="AW66"/>
      <c r="AX66"/>
      <c r="AY66"/>
      <c r="AZ66"/>
      <c r="BA66"/>
    </row>
    <row r="67" spans="24:53" x14ac:dyDescent="0.25">
      <c r="X67" s="18"/>
      <c r="Y67" s="18"/>
      <c r="Z67" s="18"/>
      <c r="AA67" s="18"/>
      <c r="AB67" s="18"/>
      <c r="AC67" s="18"/>
      <c r="AD67"/>
      <c r="AE67" s="18"/>
      <c r="AF67"/>
      <c r="AG67"/>
      <c r="AH67"/>
      <c r="AI67"/>
      <c r="AJ67"/>
      <c r="AK67"/>
      <c r="AL67"/>
      <c r="AM67"/>
      <c r="AN67"/>
      <c r="AO67"/>
      <c r="AP67"/>
      <c r="AQ67"/>
      <c r="AR67"/>
      <c r="AS67"/>
      <c r="AT67"/>
      <c r="AU67"/>
      <c r="AV67"/>
      <c r="AW67"/>
      <c r="AX67"/>
      <c r="AY67"/>
      <c r="AZ67"/>
      <c r="BA67"/>
    </row>
    <row r="68" spans="24:53" x14ac:dyDescent="0.25">
      <c r="X68" s="18"/>
      <c r="Y68" s="18"/>
      <c r="Z68" s="18"/>
      <c r="AA68" s="18"/>
      <c r="AB68" s="18"/>
      <c r="AC68" s="18"/>
      <c r="AD68" s="18"/>
      <c r="AE68" s="18"/>
      <c r="AF68"/>
      <c r="AG68"/>
      <c r="AH68"/>
      <c r="AI68"/>
      <c r="AJ68"/>
      <c r="AK68"/>
      <c r="AL68"/>
      <c r="AM68"/>
      <c r="AN68"/>
      <c r="AO68"/>
      <c r="AP68"/>
      <c r="AQ68"/>
      <c r="AR68"/>
      <c r="AS68"/>
      <c r="AT68"/>
      <c r="AU68"/>
      <c r="AV68"/>
      <c r="AW68"/>
      <c r="AX68"/>
      <c r="AY68"/>
      <c r="AZ68"/>
      <c r="BA68"/>
    </row>
    <row r="69" spans="24:53" x14ac:dyDescent="0.25">
      <c r="X69" s="18"/>
      <c r="Y69" s="18"/>
      <c r="Z69" s="18"/>
      <c r="AA69" s="18"/>
      <c r="AB69" s="18"/>
      <c r="AC69" s="18"/>
      <c r="AD69" s="18"/>
      <c r="AE69" s="18"/>
      <c r="AF69"/>
      <c r="AG69"/>
      <c r="AH69"/>
      <c r="AI69"/>
      <c r="AJ69"/>
      <c r="AK69"/>
      <c r="AL69"/>
      <c r="AM69"/>
      <c r="AN69"/>
      <c r="AO69"/>
      <c r="AP69"/>
      <c r="AQ69"/>
      <c r="AR69"/>
      <c r="AS69"/>
      <c r="AT69"/>
      <c r="AU69"/>
      <c r="AV69"/>
      <c r="AW69"/>
      <c r="AX69"/>
      <c r="AY69"/>
      <c r="AZ69"/>
      <c r="BA69"/>
    </row>
    <row r="70" spans="24:53" x14ac:dyDescent="0.25">
      <c r="X70" s="18"/>
      <c r="Y70" s="18"/>
      <c r="Z70" s="18"/>
      <c r="AA70" s="18"/>
      <c r="AB70" s="18"/>
      <c r="AC70" s="18"/>
      <c r="AD70" s="18"/>
      <c r="AE70" s="18"/>
      <c r="AF70"/>
      <c r="AG70"/>
      <c r="AH70"/>
      <c r="AI70"/>
      <c r="AJ70"/>
      <c r="AK70"/>
      <c r="AL70"/>
      <c r="AM70"/>
      <c r="AN70"/>
      <c r="AO70"/>
      <c r="AP70"/>
      <c r="AQ70"/>
      <c r="AR70"/>
      <c r="AS70"/>
      <c r="AT70"/>
      <c r="AU70"/>
      <c r="AV70"/>
      <c r="AW70"/>
      <c r="AX70"/>
      <c r="AY70"/>
      <c r="AZ70"/>
      <c r="BA70"/>
    </row>
    <row r="71" spans="24:53" x14ac:dyDescent="0.25">
      <c r="X71" s="18"/>
      <c r="Y71" s="18"/>
      <c r="Z71" s="18"/>
      <c r="AA71" s="18"/>
      <c r="AB71" s="18"/>
      <c r="AC71" s="18"/>
      <c r="AD71" s="18"/>
      <c r="AE71" s="18"/>
      <c r="AF71"/>
      <c r="AG71"/>
      <c r="AH71"/>
      <c r="AI71"/>
      <c r="AJ71"/>
      <c r="AK71"/>
      <c r="AL71"/>
      <c r="AM71"/>
      <c r="AN71"/>
      <c r="AO71"/>
      <c r="AP71"/>
      <c r="AQ71"/>
      <c r="AR71"/>
      <c r="AS71"/>
      <c r="AT71"/>
      <c r="AU71"/>
      <c r="AV71"/>
      <c r="AW71"/>
      <c r="AX71"/>
      <c r="AY71"/>
      <c r="AZ71"/>
      <c r="BA71"/>
    </row>
    <row r="72" spans="24:53" x14ac:dyDescent="0.25">
      <c r="X72" s="18"/>
      <c r="Y72" s="18"/>
      <c r="Z72" s="18"/>
      <c r="AA72" s="18"/>
      <c r="AB72" s="18"/>
      <c r="AC72" s="18"/>
      <c r="AD72" s="18"/>
      <c r="AE72" s="18"/>
      <c r="AF72"/>
      <c r="AG72"/>
      <c r="AH72"/>
      <c r="AI72"/>
      <c r="AJ72"/>
      <c r="AK72"/>
      <c r="AL72"/>
      <c r="AM72"/>
      <c r="AN72"/>
      <c r="AO72"/>
      <c r="AP72"/>
      <c r="AQ72"/>
      <c r="AR72"/>
      <c r="AS72"/>
      <c r="AT72"/>
      <c r="AU72"/>
      <c r="AV72"/>
      <c r="AW72"/>
      <c r="AX72"/>
      <c r="AY72"/>
      <c r="AZ72"/>
      <c r="BA72"/>
    </row>
    <row r="73" spans="24:53" x14ac:dyDescent="0.25">
      <c r="X73" s="18"/>
      <c r="Y73" s="18"/>
      <c r="Z73" s="18"/>
      <c r="AA73" s="18"/>
      <c r="AB73" s="18"/>
      <c r="AC73" s="18"/>
      <c r="AD73" s="18"/>
      <c r="AE73" s="18"/>
      <c r="AF73"/>
      <c r="AG73"/>
      <c r="AH73"/>
      <c r="AI73"/>
      <c r="AJ73"/>
      <c r="AK73"/>
      <c r="AL73"/>
      <c r="AM73"/>
      <c r="AN73"/>
      <c r="AO73"/>
      <c r="AP73"/>
      <c r="AQ73"/>
      <c r="AR73"/>
      <c r="AS73"/>
      <c r="AT73"/>
      <c r="AU73"/>
      <c r="AV73"/>
      <c r="AW73"/>
      <c r="AX73"/>
      <c r="AY73"/>
      <c r="AZ73"/>
      <c r="BA73"/>
    </row>
    <row r="74" spans="24:53" x14ac:dyDescent="0.25">
      <c r="X74" s="18"/>
      <c r="Y74" s="18"/>
      <c r="Z74" s="18"/>
      <c r="AA74" s="18"/>
      <c r="AB74" s="18"/>
      <c r="AC74" s="18"/>
      <c r="AD74" s="18"/>
      <c r="AE74" s="18"/>
      <c r="AF74"/>
      <c r="AG74"/>
      <c r="AH74"/>
      <c r="AI74"/>
      <c r="AJ74"/>
      <c r="AK74"/>
      <c r="AL74"/>
      <c r="AM74"/>
      <c r="AN74"/>
      <c r="AO74"/>
      <c r="AP74"/>
      <c r="AQ74"/>
      <c r="AR74"/>
      <c r="AS74"/>
      <c r="AT74"/>
      <c r="AU74"/>
      <c r="AV74"/>
      <c r="AW74"/>
      <c r="AX74"/>
      <c r="AY74"/>
      <c r="AZ74"/>
      <c r="BA74"/>
    </row>
    <row r="75" spans="24:53" x14ac:dyDescent="0.25">
      <c r="X75" s="18"/>
      <c r="Y75" s="18"/>
      <c r="Z75" s="18"/>
      <c r="AA75" s="18"/>
      <c r="AB75" s="18"/>
      <c r="AC75" s="18"/>
      <c r="AD75" s="18"/>
      <c r="AE75" s="18"/>
      <c r="AF75"/>
      <c r="AG75"/>
      <c r="AH75"/>
      <c r="AI75"/>
      <c r="AJ75"/>
      <c r="AK75"/>
      <c r="AL75"/>
      <c r="AM75"/>
      <c r="AN75"/>
      <c r="AO75"/>
      <c r="AP75"/>
      <c r="AQ75"/>
      <c r="AR75"/>
      <c r="AS75"/>
      <c r="AT75"/>
      <c r="AU75"/>
      <c r="AV75"/>
      <c r="AW75"/>
      <c r="AX75"/>
      <c r="AY75"/>
      <c r="AZ75"/>
      <c r="BA75"/>
    </row>
    <row r="76" spans="24:53" x14ac:dyDescent="0.25">
      <c r="X76" s="18"/>
      <c r="Y76" s="18"/>
      <c r="Z76" s="18"/>
      <c r="AA76" s="18"/>
      <c r="AB76" s="18"/>
      <c r="AC76" s="18"/>
      <c r="AD76" s="18"/>
      <c r="AE76" s="18"/>
      <c r="AF76"/>
      <c r="AG76"/>
      <c r="AH76"/>
      <c r="AI76"/>
      <c r="AJ76"/>
      <c r="AK76"/>
      <c r="AL76"/>
      <c r="AM76"/>
      <c r="AN76"/>
      <c r="AO76"/>
      <c r="AP76"/>
      <c r="AQ76"/>
      <c r="AR76"/>
      <c r="AS76"/>
      <c r="AT76"/>
      <c r="AU76"/>
      <c r="AV76"/>
      <c r="AW76"/>
      <c r="AX76"/>
      <c r="AY76"/>
      <c r="AZ76"/>
      <c r="BA76"/>
    </row>
    <row r="77" spans="24:53" x14ac:dyDescent="0.25">
      <c r="X77" s="18"/>
      <c r="Y77" s="18"/>
      <c r="Z77" s="18"/>
      <c r="AA77" s="18"/>
      <c r="AB77" s="18"/>
      <c r="AC77" s="18"/>
      <c r="AD77" s="18"/>
      <c r="AE77" s="18"/>
      <c r="AF77"/>
      <c r="AG77"/>
      <c r="AH77"/>
      <c r="AI77"/>
      <c r="AJ77"/>
      <c r="AK77"/>
      <c r="AL77"/>
      <c r="AM77"/>
      <c r="AN77"/>
      <c r="AO77"/>
      <c r="AP77"/>
      <c r="AQ77"/>
      <c r="AR77"/>
      <c r="AS77"/>
      <c r="AT77"/>
      <c r="AU77"/>
      <c r="AV77"/>
      <c r="AW77"/>
      <c r="AX77"/>
      <c r="AY77"/>
      <c r="AZ77"/>
      <c r="BA77"/>
    </row>
    <row r="78" spans="24:53" x14ac:dyDescent="0.25">
      <c r="X78" s="18"/>
      <c r="Y78" s="18"/>
      <c r="Z78" s="18"/>
      <c r="AA78" s="18"/>
      <c r="AB78" s="18"/>
      <c r="AC78" s="18"/>
      <c r="AD78" s="18"/>
      <c r="AE78" s="18"/>
      <c r="AF78"/>
      <c r="AG78"/>
      <c r="AH78"/>
      <c r="AI78"/>
      <c r="AJ78"/>
      <c r="AK78"/>
      <c r="AL78"/>
      <c r="AM78"/>
      <c r="AN78"/>
      <c r="AO78"/>
      <c r="AP78"/>
      <c r="AQ78"/>
      <c r="AR78"/>
      <c r="AS78"/>
      <c r="AT78"/>
      <c r="AU78"/>
      <c r="AV78"/>
      <c r="AW78"/>
      <c r="AX78"/>
      <c r="AY78"/>
      <c r="AZ78"/>
      <c r="BA78"/>
    </row>
    <row r="79" spans="24:53" x14ac:dyDescent="0.25">
      <c r="X79" s="18"/>
      <c r="Y79" s="18"/>
      <c r="Z79" s="18"/>
      <c r="AA79" s="18"/>
      <c r="AB79" s="18"/>
      <c r="AC79" s="18"/>
      <c r="AD79" s="18"/>
      <c r="AE79" s="18"/>
      <c r="AF79"/>
      <c r="AG79"/>
      <c r="AH79"/>
      <c r="AI79"/>
      <c r="AJ79"/>
      <c r="AK79"/>
      <c r="AL79"/>
      <c r="AM79"/>
      <c r="AN79"/>
      <c r="AO79"/>
      <c r="AP79"/>
      <c r="AQ79"/>
      <c r="AR79"/>
      <c r="AS79"/>
      <c r="AT79"/>
      <c r="AU79"/>
      <c r="AV79"/>
      <c r="AW79"/>
      <c r="AX79"/>
      <c r="AY79"/>
      <c r="AZ79"/>
      <c r="BA79"/>
    </row>
    <row r="80" spans="24:53" x14ac:dyDescent="0.25">
      <c r="X80" s="18"/>
      <c r="Y80" s="18"/>
      <c r="Z80" s="18"/>
      <c r="AA80" s="18"/>
      <c r="AB80" s="18"/>
      <c r="AC80" s="18"/>
      <c r="AD80" s="18"/>
      <c r="AE80" s="18"/>
      <c r="AF80"/>
      <c r="AG80"/>
      <c r="AH80"/>
      <c r="AI80"/>
      <c r="AJ80"/>
      <c r="AK80"/>
      <c r="AL80"/>
      <c r="AM80"/>
      <c r="AN80"/>
      <c r="AO80"/>
      <c r="AP80"/>
      <c r="AQ80"/>
      <c r="AR80"/>
      <c r="AS80"/>
      <c r="AT80"/>
      <c r="AU80"/>
      <c r="AV80"/>
      <c r="AW80"/>
      <c r="AX80"/>
      <c r="AY80"/>
      <c r="AZ80"/>
      <c r="BA80"/>
    </row>
    <row r="81" spans="23:53" x14ac:dyDescent="0.25">
      <c r="X81" s="18"/>
      <c r="Y81" s="18"/>
      <c r="Z81" s="18"/>
      <c r="AA81" s="18"/>
      <c r="AB81" s="18"/>
      <c r="AC81" s="18"/>
      <c r="AD81" s="18"/>
      <c r="AE81" s="18"/>
      <c r="AF81"/>
      <c r="AG81"/>
      <c r="AH81"/>
      <c r="AI81"/>
      <c r="AJ81"/>
      <c r="AK81"/>
      <c r="AL81"/>
      <c r="AM81"/>
      <c r="AN81"/>
      <c r="AO81"/>
      <c r="AP81"/>
      <c r="AQ81"/>
      <c r="AR81"/>
      <c r="AS81"/>
      <c r="AT81"/>
      <c r="AU81"/>
      <c r="AV81"/>
      <c r="AW81"/>
      <c r="AX81"/>
      <c r="AY81"/>
      <c r="AZ81"/>
      <c r="BA81"/>
    </row>
    <row r="82" spans="23:53" x14ac:dyDescent="0.25">
      <c r="X82" s="18"/>
      <c r="Y82" s="18"/>
      <c r="Z82" s="18"/>
      <c r="AA82" s="18"/>
      <c r="AB82" s="18"/>
      <c r="AC82" s="18"/>
      <c r="AD82" s="18"/>
      <c r="AE82" s="18"/>
      <c r="AF82"/>
      <c r="AG82"/>
      <c r="AH82"/>
      <c r="AI82"/>
      <c r="AJ82"/>
      <c r="AK82"/>
      <c r="AL82"/>
      <c r="AM82"/>
      <c r="AN82"/>
      <c r="AO82"/>
      <c r="AP82"/>
      <c r="AQ82"/>
      <c r="AR82"/>
      <c r="AS82"/>
      <c r="AT82"/>
      <c r="AU82"/>
      <c r="AV82"/>
      <c r="AW82"/>
      <c r="AX82"/>
      <c r="AY82"/>
      <c r="AZ82"/>
      <c r="BA82"/>
    </row>
    <row r="83" spans="23:53" x14ac:dyDescent="0.25">
      <c r="X83" s="18"/>
      <c r="Y83" s="18"/>
      <c r="Z83" s="18"/>
      <c r="AA83" s="18"/>
      <c r="AB83" s="18"/>
      <c r="AC83" s="18"/>
      <c r="AD83" s="18"/>
      <c r="AE83" s="18"/>
      <c r="AF83"/>
      <c r="AG83"/>
      <c r="AH83"/>
      <c r="AI83"/>
      <c r="AJ83"/>
      <c r="AK83"/>
      <c r="AL83"/>
      <c r="AM83"/>
      <c r="AN83"/>
      <c r="AO83"/>
      <c r="AP83"/>
      <c r="AQ83"/>
      <c r="AR83"/>
      <c r="AS83"/>
      <c r="AT83"/>
      <c r="AU83"/>
      <c r="AV83"/>
      <c r="AW83"/>
      <c r="AX83"/>
      <c r="AY83"/>
      <c r="AZ83"/>
      <c r="BA83"/>
    </row>
    <row r="84" spans="23:53" x14ac:dyDescent="0.25">
      <c r="X84" s="18"/>
      <c r="Y84" s="18"/>
      <c r="Z84" s="18"/>
      <c r="AA84" s="18"/>
      <c r="AB84" s="18"/>
      <c r="AC84" s="18"/>
      <c r="AD84" s="18"/>
      <c r="AE84" s="18"/>
      <c r="AF84"/>
      <c r="AG84"/>
      <c r="AH84"/>
      <c r="AI84"/>
      <c r="AJ84"/>
      <c r="AK84"/>
      <c r="AL84"/>
      <c r="AM84"/>
      <c r="AN84"/>
      <c r="AO84"/>
      <c r="AP84"/>
      <c r="AQ84"/>
      <c r="AR84"/>
      <c r="AS84"/>
      <c r="AT84"/>
      <c r="AU84"/>
      <c r="AV84"/>
      <c r="AW84"/>
      <c r="AX84"/>
      <c r="AY84"/>
      <c r="AZ84"/>
      <c r="BA84"/>
    </row>
    <row r="85" spans="23:53" x14ac:dyDescent="0.25">
      <c r="X85" s="18"/>
      <c r="Y85" s="18"/>
      <c r="Z85" s="18"/>
      <c r="AA85" s="18"/>
      <c r="AB85" s="18"/>
      <c r="AC85" s="18"/>
      <c r="AD85" s="18"/>
      <c r="AE85" s="18"/>
      <c r="AF85"/>
      <c r="AG85"/>
      <c r="AH85"/>
      <c r="AI85"/>
      <c r="AJ85"/>
      <c r="AK85"/>
      <c r="AL85"/>
      <c r="AM85"/>
      <c r="AN85"/>
      <c r="AO85"/>
      <c r="AP85"/>
      <c r="AQ85"/>
      <c r="AR85"/>
      <c r="AS85"/>
      <c r="AT85"/>
      <c r="AU85"/>
      <c r="AV85"/>
      <c r="AW85"/>
      <c r="AX85"/>
      <c r="AY85"/>
      <c r="AZ85"/>
      <c r="BA85"/>
    </row>
    <row r="86" spans="23:53" x14ac:dyDescent="0.25">
      <c r="X86" s="18"/>
      <c r="Y86" s="18"/>
      <c r="Z86" s="18"/>
      <c r="AA86" s="18"/>
      <c r="AB86" s="18"/>
      <c r="AC86" s="18"/>
      <c r="AD86" s="18"/>
      <c r="AE86" s="18"/>
      <c r="AF86"/>
      <c r="AG86"/>
      <c r="AH86"/>
      <c r="AI86"/>
      <c r="AJ86"/>
      <c r="AK86"/>
      <c r="AL86"/>
      <c r="AM86"/>
      <c r="AN86"/>
      <c r="AO86"/>
      <c r="AP86"/>
      <c r="AQ86"/>
      <c r="AR86"/>
      <c r="AS86"/>
      <c r="AT86"/>
      <c r="AU86"/>
      <c r="AV86"/>
      <c r="AW86"/>
      <c r="AX86"/>
      <c r="AY86"/>
      <c r="AZ86"/>
      <c r="BA86"/>
    </row>
    <row r="87" spans="23:53" x14ac:dyDescent="0.25">
      <c r="W87"/>
      <c r="X87" s="18"/>
      <c r="Y87" s="18"/>
      <c r="Z87" s="18"/>
      <c r="AA87" s="18"/>
      <c r="AB87" s="18"/>
      <c r="AC87" s="18"/>
      <c r="AD87" s="18"/>
      <c r="AE87" s="18"/>
      <c r="AF87"/>
      <c r="AG87"/>
      <c r="AH87"/>
      <c r="AI87"/>
      <c r="AJ87"/>
      <c r="AK87"/>
      <c r="AL87"/>
      <c r="AM87"/>
      <c r="AN87"/>
      <c r="AO87"/>
      <c r="AP87"/>
      <c r="AQ87"/>
      <c r="AR87"/>
      <c r="AS87"/>
      <c r="AT87"/>
      <c r="AU87"/>
      <c r="AV87"/>
      <c r="AW87"/>
      <c r="AX87"/>
      <c r="AY87"/>
      <c r="AZ87"/>
      <c r="BA87"/>
    </row>
    <row r="88" spans="23:53" x14ac:dyDescent="0.25">
      <c r="W88"/>
      <c r="X88" s="18"/>
      <c r="Y88" s="18"/>
      <c r="Z88" s="18"/>
      <c r="AA88" s="18"/>
      <c r="AB88" s="18"/>
      <c r="AC88" s="18"/>
      <c r="AD88" s="18"/>
      <c r="AE88" s="18"/>
      <c r="AF88"/>
      <c r="AG88"/>
      <c r="AH88"/>
      <c r="AI88"/>
      <c r="AJ88"/>
      <c r="AK88"/>
      <c r="AL88"/>
      <c r="AM88"/>
      <c r="AN88"/>
      <c r="AO88"/>
      <c r="AP88"/>
      <c r="AQ88"/>
      <c r="AR88"/>
      <c r="AS88"/>
      <c r="AT88"/>
      <c r="AU88"/>
      <c r="AV88"/>
      <c r="AW88"/>
      <c r="AX88"/>
      <c r="AY88"/>
      <c r="AZ88"/>
      <c r="BA88"/>
    </row>
    <row r="89" spans="23:53" x14ac:dyDescent="0.25">
      <c r="W89"/>
      <c r="X89" s="18"/>
      <c r="Y89" s="18"/>
      <c r="Z89" s="18"/>
      <c r="AA89" s="18"/>
      <c r="AB89" s="18"/>
      <c r="AC89" s="18"/>
      <c r="AD89" s="18"/>
      <c r="AE89" s="18"/>
      <c r="AF89"/>
      <c r="AG89"/>
      <c r="AH89"/>
      <c r="AI89"/>
      <c r="AJ89"/>
      <c r="AK89"/>
      <c r="AL89"/>
      <c r="AM89"/>
      <c r="AN89"/>
      <c r="AO89"/>
      <c r="AP89"/>
      <c r="AQ89"/>
      <c r="AR89"/>
      <c r="AS89"/>
      <c r="AT89"/>
      <c r="AU89"/>
      <c r="AV89"/>
      <c r="AW89"/>
      <c r="AX89"/>
      <c r="AY89"/>
      <c r="AZ89"/>
      <c r="BA89"/>
    </row>
    <row r="90" spans="23:53" x14ac:dyDescent="0.25">
      <c r="W90"/>
      <c r="X90" s="18"/>
      <c r="Y90" s="18"/>
      <c r="Z90" s="18"/>
      <c r="AA90" s="18"/>
      <c r="AB90" s="18"/>
      <c r="AC90" s="18"/>
      <c r="AD90" s="18"/>
      <c r="AE90" s="18"/>
      <c r="AF90"/>
      <c r="AG90"/>
      <c r="AH90"/>
      <c r="AI90"/>
      <c r="AJ90"/>
      <c r="AK90"/>
      <c r="AL90"/>
      <c r="AM90"/>
      <c r="AN90"/>
      <c r="AO90"/>
      <c r="AP90"/>
      <c r="AQ90"/>
      <c r="AR90"/>
      <c r="AS90"/>
      <c r="AT90"/>
      <c r="AU90"/>
      <c r="AV90"/>
      <c r="AW90"/>
      <c r="AX90"/>
      <c r="AY90"/>
      <c r="AZ90"/>
      <c r="BA90"/>
    </row>
    <row r="91" spans="23:53" x14ac:dyDescent="0.25">
      <c r="W91"/>
      <c r="X91" s="18"/>
      <c r="Y91" s="18"/>
      <c r="Z91" s="18"/>
      <c r="AA91" s="18"/>
      <c r="AB91" s="18"/>
      <c r="AC91" s="18"/>
      <c r="AD91" s="18"/>
      <c r="AE91" s="18"/>
      <c r="AF91"/>
      <c r="AG91"/>
      <c r="AH91"/>
      <c r="AI91"/>
      <c r="AJ91"/>
      <c r="AK91"/>
      <c r="AL91"/>
      <c r="AM91"/>
      <c r="AN91"/>
      <c r="AO91"/>
      <c r="AP91"/>
      <c r="AQ91"/>
      <c r="AR91"/>
      <c r="AS91"/>
      <c r="AT91"/>
      <c r="AU91"/>
      <c r="AV91"/>
      <c r="AW91"/>
      <c r="AX91"/>
      <c r="AY91"/>
      <c r="AZ91"/>
      <c r="BA91"/>
    </row>
    <row r="92" spans="23:53" x14ac:dyDescent="0.25">
      <c r="W92"/>
      <c r="X92" s="18"/>
      <c r="Y92" s="18"/>
      <c r="Z92" s="18"/>
      <c r="AA92" s="18"/>
      <c r="AB92" s="18"/>
      <c r="AC92" s="18"/>
      <c r="AD92" s="18"/>
      <c r="AE92" s="18"/>
      <c r="AF92"/>
      <c r="AG92"/>
      <c r="AH92"/>
      <c r="AI92"/>
      <c r="AJ92"/>
      <c r="AK92"/>
      <c r="AL92"/>
      <c r="AM92"/>
      <c r="AN92"/>
      <c r="AO92"/>
      <c r="AP92"/>
      <c r="AQ92"/>
      <c r="AR92"/>
      <c r="AS92"/>
      <c r="AT92"/>
      <c r="AU92"/>
      <c r="AV92"/>
      <c r="AW92"/>
      <c r="AX92"/>
      <c r="AY92"/>
      <c r="AZ92"/>
      <c r="BA92"/>
    </row>
    <row r="93" spans="23:53" x14ac:dyDescent="0.25">
      <c r="W93"/>
      <c r="X93" s="18"/>
      <c r="Y93" s="18"/>
      <c r="Z93" s="18"/>
      <c r="AA93" s="18"/>
      <c r="AB93" s="18"/>
      <c r="AC93" s="18"/>
      <c r="AD93" s="18"/>
      <c r="AE93" s="18"/>
      <c r="AF93"/>
      <c r="AG93"/>
      <c r="AH93"/>
      <c r="AI93"/>
      <c r="AJ93"/>
      <c r="AK93"/>
      <c r="AL93"/>
      <c r="AM93"/>
      <c r="AN93"/>
      <c r="AO93"/>
      <c r="AP93"/>
      <c r="AQ93"/>
      <c r="AR93"/>
      <c r="AS93"/>
      <c r="AT93"/>
      <c r="AU93"/>
      <c r="AV93"/>
      <c r="AW93"/>
      <c r="AX93"/>
      <c r="AY93"/>
      <c r="AZ93"/>
      <c r="BA93"/>
    </row>
    <row r="94" spans="23:53" x14ac:dyDescent="0.25">
      <c r="W94"/>
      <c r="X94" s="18"/>
      <c r="Y94" s="18"/>
      <c r="Z94" s="18"/>
      <c r="AA94" s="18"/>
      <c r="AB94" s="18"/>
      <c r="AC94" s="18"/>
      <c r="AD94" s="18"/>
      <c r="AE94" s="18"/>
      <c r="AF94"/>
      <c r="AG94"/>
      <c r="AH94"/>
      <c r="AI94"/>
      <c r="AJ94"/>
      <c r="AK94"/>
      <c r="AL94"/>
      <c r="AM94"/>
      <c r="AN94"/>
      <c r="AO94"/>
      <c r="AP94"/>
      <c r="AQ94"/>
      <c r="AR94"/>
      <c r="AS94"/>
      <c r="AT94"/>
      <c r="AU94"/>
      <c r="AV94"/>
      <c r="AW94"/>
      <c r="AX94"/>
      <c r="AY94"/>
      <c r="AZ94"/>
      <c r="BA94"/>
    </row>
    <row r="95" spans="23:53" x14ac:dyDescent="0.25">
      <c r="W95"/>
      <c r="X95" s="18"/>
      <c r="Y95" s="18"/>
      <c r="Z95" s="18"/>
      <c r="AA95" s="18"/>
      <c r="AB95" s="18"/>
      <c r="AC95" s="18"/>
      <c r="AD95" s="18"/>
      <c r="AE95" s="18"/>
      <c r="AF95"/>
      <c r="AG95"/>
      <c r="AH95"/>
      <c r="AI95"/>
      <c r="AJ95"/>
      <c r="AK95"/>
      <c r="AL95"/>
      <c r="AM95"/>
      <c r="AN95"/>
      <c r="AO95"/>
      <c r="AP95"/>
      <c r="AQ95"/>
      <c r="AR95"/>
      <c r="AS95"/>
      <c r="AT95"/>
      <c r="AU95"/>
      <c r="AV95"/>
      <c r="AW95"/>
      <c r="AX95"/>
      <c r="AY95"/>
      <c r="AZ95"/>
      <c r="BA95"/>
    </row>
    <row r="96" spans="23:53" x14ac:dyDescent="0.25">
      <c r="W96"/>
      <c r="X96" s="18"/>
      <c r="Y96" s="18"/>
      <c r="Z96" s="18"/>
      <c r="AA96" s="18"/>
      <c r="AB96" s="18"/>
      <c r="AC96" s="18"/>
      <c r="AD96" s="18"/>
      <c r="AE96" s="18"/>
      <c r="AF96"/>
      <c r="AG96"/>
      <c r="AH96"/>
      <c r="AI96"/>
      <c r="AJ96"/>
      <c r="AK96"/>
      <c r="AL96"/>
      <c r="AM96"/>
      <c r="AN96"/>
      <c r="AO96"/>
      <c r="AP96"/>
      <c r="AQ96"/>
      <c r="AR96"/>
      <c r="AS96"/>
      <c r="AT96"/>
      <c r="AU96"/>
      <c r="AV96"/>
      <c r="AW96"/>
      <c r="AX96"/>
      <c r="AY96"/>
      <c r="AZ96"/>
      <c r="BA96"/>
    </row>
    <row r="97" spans="23:53" x14ac:dyDescent="0.25">
      <c r="W97"/>
      <c r="X97" s="18"/>
      <c r="Y97" s="18"/>
      <c r="Z97" s="18"/>
      <c r="AA97" s="18"/>
      <c r="AB97" s="18"/>
      <c r="AC97" s="18"/>
      <c r="AD97" s="18"/>
      <c r="AE97" s="18"/>
      <c r="AF97"/>
      <c r="AG97"/>
      <c r="AH97"/>
      <c r="AI97"/>
      <c r="AJ97"/>
      <c r="AK97"/>
      <c r="AL97"/>
      <c r="AM97"/>
      <c r="AN97"/>
      <c r="AO97"/>
      <c r="AP97"/>
      <c r="AQ97"/>
      <c r="AR97"/>
      <c r="AS97"/>
      <c r="AT97"/>
      <c r="AU97"/>
      <c r="AV97"/>
      <c r="AW97"/>
      <c r="AX97"/>
      <c r="AY97"/>
      <c r="AZ97"/>
      <c r="BA97"/>
    </row>
    <row r="98" spans="23:53" x14ac:dyDescent="0.25">
      <c r="W98"/>
      <c r="X98" s="18"/>
      <c r="Y98" s="18"/>
      <c r="Z98" s="18"/>
      <c r="AA98" s="18"/>
      <c r="AB98" s="18"/>
      <c r="AC98" s="18"/>
      <c r="AD98" s="18"/>
      <c r="AE98" s="18"/>
      <c r="AF98"/>
      <c r="AG98"/>
      <c r="AH98"/>
      <c r="AI98"/>
      <c r="AJ98"/>
      <c r="AK98"/>
      <c r="AL98"/>
      <c r="AM98"/>
      <c r="AN98"/>
      <c r="AO98"/>
      <c r="AP98"/>
      <c r="AQ98"/>
      <c r="AR98"/>
      <c r="AS98"/>
      <c r="AT98"/>
      <c r="AU98"/>
      <c r="AV98"/>
      <c r="AW98"/>
      <c r="AX98"/>
      <c r="AY98"/>
      <c r="AZ98"/>
      <c r="BA98"/>
    </row>
    <row r="99" spans="23:53" x14ac:dyDescent="0.25">
      <c r="W99"/>
      <c r="X99" s="18"/>
      <c r="Y99" s="18"/>
      <c r="Z99" s="18"/>
      <c r="AA99" s="18"/>
      <c r="AB99" s="18"/>
      <c r="AC99" s="18"/>
      <c r="AD99" s="18"/>
      <c r="AE99" s="18"/>
      <c r="AF99"/>
      <c r="AG99"/>
      <c r="AH99"/>
      <c r="AI99"/>
      <c r="AJ99"/>
      <c r="AK99"/>
      <c r="AL99"/>
      <c r="AM99"/>
      <c r="AN99"/>
      <c r="AO99"/>
      <c r="AP99"/>
      <c r="AQ99"/>
      <c r="AR99"/>
      <c r="AS99"/>
      <c r="AT99"/>
      <c r="AU99"/>
      <c r="AV99"/>
      <c r="AW99"/>
      <c r="AX99"/>
      <c r="AY99"/>
      <c r="AZ99"/>
      <c r="BA99"/>
    </row>
    <row r="100" spans="23:53" x14ac:dyDescent="0.25">
      <c r="W100"/>
      <c r="X100" s="18"/>
      <c r="Y100" s="18"/>
      <c r="Z100" s="18"/>
      <c r="AA100" s="18"/>
      <c r="AB100" s="18"/>
      <c r="AC100" s="18"/>
      <c r="AD100" s="18"/>
      <c r="AE100" s="18"/>
      <c r="AF100"/>
      <c r="AG100"/>
      <c r="AH100"/>
      <c r="AI100"/>
      <c r="AJ100"/>
      <c r="AK100"/>
      <c r="AL100"/>
      <c r="AM100"/>
      <c r="AN100"/>
      <c r="AO100"/>
      <c r="AP100"/>
      <c r="AQ100"/>
      <c r="AR100"/>
      <c r="AS100"/>
      <c r="AT100"/>
      <c r="AU100"/>
      <c r="AV100"/>
      <c r="AW100"/>
      <c r="AX100"/>
      <c r="AY100"/>
      <c r="AZ100"/>
      <c r="BA100"/>
    </row>
    <row r="101" spans="23:53" x14ac:dyDescent="0.25">
      <c r="W101"/>
      <c r="X101" s="18"/>
      <c r="Y101" s="18"/>
      <c r="Z101" s="18"/>
      <c r="AA101" s="18"/>
      <c r="AB101" s="18"/>
      <c r="AC101" s="18"/>
      <c r="AD101" s="18"/>
      <c r="AE101" s="18"/>
      <c r="AF101"/>
      <c r="AG101"/>
      <c r="AH101"/>
      <c r="AI101"/>
      <c r="AJ101"/>
      <c r="AK101"/>
      <c r="AL101"/>
      <c r="AM101"/>
      <c r="AN101"/>
      <c r="AO101"/>
      <c r="AP101"/>
      <c r="AQ101"/>
      <c r="AR101"/>
      <c r="AS101"/>
      <c r="AT101"/>
      <c r="AU101"/>
      <c r="AV101"/>
      <c r="AW101"/>
      <c r="AX101"/>
      <c r="AY101"/>
      <c r="AZ101"/>
      <c r="BA101"/>
    </row>
    <row r="102" spans="23:53" x14ac:dyDescent="0.25">
      <c r="W102"/>
      <c r="X102" s="18"/>
      <c r="Y102" s="18"/>
      <c r="Z102" s="18"/>
      <c r="AA102" s="18"/>
      <c r="AB102" s="18"/>
      <c r="AC102" s="18"/>
      <c r="AD102" s="18"/>
      <c r="AE102" s="18"/>
      <c r="AF102"/>
      <c r="AG102"/>
      <c r="AH102"/>
      <c r="AI102"/>
      <c r="AJ102"/>
      <c r="AK102"/>
      <c r="AL102"/>
      <c r="AM102"/>
      <c r="AN102"/>
      <c r="AO102"/>
      <c r="AP102"/>
      <c r="AQ102"/>
      <c r="AR102"/>
      <c r="AS102"/>
      <c r="AT102"/>
      <c r="AU102"/>
      <c r="AV102"/>
      <c r="AW102"/>
      <c r="AX102"/>
      <c r="AY102"/>
      <c r="AZ102"/>
      <c r="BA102"/>
    </row>
    <row r="103" spans="23:53" x14ac:dyDescent="0.25">
      <c r="W103"/>
      <c r="X103" s="18"/>
      <c r="Y103" s="18"/>
      <c r="Z103" s="18"/>
      <c r="AA103" s="18"/>
      <c r="AB103" s="18"/>
      <c r="AC103" s="18"/>
      <c r="AD103" s="18"/>
      <c r="AE103" s="18"/>
      <c r="AF103"/>
      <c r="AG103"/>
      <c r="AH103"/>
      <c r="AI103"/>
      <c r="AJ103"/>
      <c r="AK103"/>
      <c r="AL103"/>
      <c r="AM103"/>
      <c r="AN103"/>
      <c r="AO103"/>
      <c r="AP103"/>
      <c r="AQ103"/>
      <c r="AR103"/>
      <c r="AS103"/>
      <c r="AT103"/>
      <c r="AU103"/>
      <c r="AV103"/>
      <c r="AW103"/>
      <c r="AX103"/>
      <c r="AY103"/>
      <c r="AZ103"/>
      <c r="BA103"/>
    </row>
    <row r="104" spans="23:53" x14ac:dyDescent="0.25">
      <c r="W104"/>
      <c r="X104" s="18"/>
      <c r="Y104" s="18"/>
      <c r="Z104" s="18"/>
      <c r="AA104" s="18"/>
      <c r="AB104" s="18"/>
      <c r="AC104" s="18"/>
      <c r="AD104" s="18"/>
      <c r="AE104" s="18"/>
      <c r="AF104"/>
      <c r="AG104"/>
      <c r="AH104"/>
      <c r="AI104"/>
      <c r="AJ104"/>
      <c r="AK104"/>
      <c r="AL104"/>
      <c r="AM104"/>
      <c r="AN104"/>
      <c r="AO104"/>
      <c r="AP104"/>
      <c r="AQ104"/>
      <c r="AR104"/>
      <c r="AS104"/>
      <c r="AT104"/>
      <c r="AU104"/>
      <c r="AV104"/>
      <c r="AW104"/>
      <c r="AX104"/>
      <c r="AY104"/>
      <c r="AZ104"/>
      <c r="BA104"/>
    </row>
    <row r="105" spans="23:53" x14ac:dyDescent="0.25">
      <c r="W105"/>
      <c r="X105" s="18"/>
      <c r="Y105" s="18"/>
      <c r="Z105" s="18"/>
      <c r="AA105" s="18"/>
      <c r="AB105" s="18"/>
      <c r="AC105" s="18"/>
      <c r="AD105" s="18"/>
      <c r="AE105" s="18"/>
      <c r="AF105"/>
      <c r="AG105"/>
      <c r="AH105"/>
      <c r="AI105"/>
      <c r="AJ105"/>
      <c r="AK105"/>
      <c r="AL105"/>
      <c r="AM105"/>
      <c r="AN105"/>
      <c r="AO105"/>
      <c r="AP105"/>
      <c r="AQ105"/>
      <c r="AR105"/>
      <c r="AS105"/>
      <c r="AT105"/>
      <c r="AU105"/>
      <c r="AV105"/>
      <c r="AW105"/>
      <c r="AX105"/>
      <c r="AY105"/>
      <c r="AZ105"/>
      <c r="BA105"/>
    </row>
    <row r="106" spans="23:53" x14ac:dyDescent="0.25">
      <c r="W106"/>
      <c r="X106" s="18"/>
      <c r="Y106" s="18"/>
      <c r="Z106" s="18"/>
      <c r="AA106" s="18"/>
      <c r="AB106" s="18"/>
      <c r="AC106" s="18"/>
      <c r="AD106" s="18"/>
      <c r="AE106" s="18"/>
      <c r="AF106"/>
      <c r="AG106"/>
      <c r="AH106"/>
      <c r="AI106"/>
      <c r="AJ106"/>
      <c r="AK106"/>
      <c r="AL106"/>
      <c r="AM106"/>
      <c r="AN106"/>
      <c r="AO106"/>
      <c r="AP106"/>
      <c r="AQ106"/>
      <c r="AR106"/>
      <c r="AS106"/>
      <c r="AT106"/>
      <c r="AU106"/>
      <c r="AV106"/>
      <c r="AW106"/>
      <c r="AX106"/>
      <c r="AY106"/>
      <c r="AZ106"/>
      <c r="BA106"/>
    </row>
    <row r="107" spans="23:53" x14ac:dyDescent="0.25">
      <c r="W107"/>
      <c r="X107" s="18"/>
      <c r="Y107" s="18"/>
      <c r="Z107" s="18"/>
      <c r="AA107" s="18"/>
      <c r="AB107" s="18"/>
      <c r="AC107" s="18"/>
      <c r="AD107" s="18"/>
      <c r="AE107" s="18"/>
      <c r="AF107"/>
      <c r="AG107"/>
      <c r="AH107"/>
      <c r="AI107"/>
      <c r="AJ107"/>
      <c r="AK107"/>
      <c r="AL107"/>
      <c r="AM107"/>
      <c r="AN107"/>
      <c r="AO107"/>
      <c r="AP107"/>
      <c r="AQ107"/>
      <c r="AR107"/>
      <c r="AS107"/>
      <c r="AT107"/>
      <c r="AU107"/>
      <c r="AV107"/>
      <c r="AW107"/>
      <c r="AX107"/>
      <c r="AY107"/>
      <c r="AZ107"/>
      <c r="BA107"/>
    </row>
    <row r="108" spans="23:53" x14ac:dyDescent="0.25">
      <c r="W108"/>
      <c r="X108" s="18"/>
      <c r="Y108" s="18"/>
      <c r="Z108" s="18"/>
      <c r="AA108" s="18"/>
      <c r="AB108" s="18"/>
      <c r="AC108" s="18"/>
      <c r="AD108" s="18"/>
      <c r="AE108" s="18"/>
      <c r="AF108"/>
      <c r="AG108"/>
      <c r="AH108"/>
      <c r="AI108"/>
      <c r="AJ108"/>
      <c r="AK108"/>
      <c r="AL108"/>
      <c r="AM108"/>
      <c r="AN108"/>
      <c r="AO108"/>
      <c r="AP108"/>
      <c r="AQ108"/>
      <c r="AR108"/>
      <c r="AS108"/>
      <c r="AT108"/>
      <c r="AU108"/>
      <c r="AV108"/>
      <c r="AW108"/>
      <c r="AX108"/>
      <c r="AY108"/>
      <c r="AZ108"/>
      <c r="BA108"/>
    </row>
    <row r="109" spans="23:53" x14ac:dyDescent="0.25">
      <c r="W109"/>
      <c r="X109" s="18"/>
      <c r="Y109" s="18"/>
      <c r="Z109" s="18"/>
      <c r="AA109" s="18"/>
      <c r="AB109" s="18"/>
      <c r="AC109" s="18"/>
      <c r="AD109" s="18"/>
      <c r="AE109" s="18"/>
      <c r="AF109"/>
      <c r="AG109"/>
      <c r="AH109"/>
      <c r="AI109"/>
      <c r="AJ109"/>
      <c r="AK109"/>
      <c r="AL109"/>
      <c r="AM109"/>
      <c r="AN109"/>
      <c r="AO109"/>
      <c r="AP109"/>
      <c r="AQ109"/>
      <c r="AR109"/>
      <c r="AS109"/>
      <c r="AT109"/>
      <c r="AU109"/>
      <c r="AV109"/>
      <c r="AW109"/>
      <c r="AX109"/>
      <c r="AY109"/>
      <c r="AZ109"/>
      <c r="BA109"/>
    </row>
    <row r="110" spans="23:53" x14ac:dyDescent="0.25">
      <c r="W110"/>
      <c r="X110" s="18"/>
      <c r="Y110" s="18"/>
      <c r="Z110" s="18"/>
      <c r="AA110" s="18"/>
      <c r="AB110" s="18"/>
      <c r="AC110" s="18"/>
      <c r="AD110" s="18"/>
      <c r="AE110" s="18"/>
      <c r="AF110"/>
      <c r="AG110"/>
      <c r="AH110"/>
      <c r="AI110"/>
      <c r="AJ110"/>
      <c r="AK110"/>
      <c r="AL110"/>
      <c r="AM110"/>
      <c r="AN110"/>
      <c r="AO110"/>
      <c r="AP110"/>
      <c r="AQ110"/>
      <c r="AR110"/>
      <c r="AS110"/>
      <c r="AT110"/>
      <c r="AU110"/>
      <c r="AV110"/>
      <c r="AW110"/>
      <c r="AX110"/>
      <c r="AY110"/>
      <c r="AZ110"/>
      <c r="BA110"/>
    </row>
    <row r="111" spans="23:53" x14ac:dyDescent="0.25">
      <c r="W111"/>
      <c r="X111" s="18"/>
      <c r="Y111" s="18"/>
      <c r="Z111" s="18"/>
      <c r="AA111" s="18"/>
      <c r="AB111" s="18"/>
      <c r="AC111" s="18"/>
      <c r="AD111" s="18"/>
      <c r="AE111" s="18"/>
      <c r="AF111"/>
      <c r="AG111"/>
      <c r="AH111"/>
      <c r="AI111"/>
      <c r="AJ111"/>
      <c r="AK111"/>
      <c r="AL111"/>
      <c r="AM111"/>
      <c r="AN111"/>
      <c r="AO111"/>
      <c r="AP111"/>
      <c r="AQ111"/>
      <c r="AR111"/>
      <c r="AS111"/>
      <c r="AT111"/>
      <c r="AU111"/>
      <c r="AV111"/>
      <c r="AW111"/>
      <c r="AX111"/>
      <c r="AY111"/>
      <c r="AZ111"/>
      <c r="BA111"/>
    </row>
    <row r="112" spans="23:53" x14ac:dyDescent="0.25">
      <c r="W112"/>
      <c r="X112" s="18"/>
      <c r="Y112" s="18"/>
      <c r="Z112" s="18"/>
      <c r="AA112" s="18"/>
      <c r="AB112" s="18"/>
      <c r="AC112" s="18"/>
      <c r="AD112" s="18"/>
      <c r="AE112" s="18"/>
      <c r="AF112"/>
      <c r="AG112"/>
      <c r="AH112"/>
      <c r="AI112"/>
      <c r="AJ112"/>
      <c r="AK112"/>
      <c r="AL112"/>
      <c r="AM112"/>
      <c r="AN112"/>
      <c r="AO112"/>
      <c r="AP112"/>
      <c r="AQ112"/>
      <c r="AR112"/>
      <c r="AS112"/>
      <c r="AT112"/>
      <c r="AU112"/>
      <c r="AV112"/>
      <c r="AW112"/>
      <c r="AX112"/>
      <c r="AY112"/>
      <c r="AZ112"/>
      <c r="BA112"/>
    </row>
    <row r="113" spans="23:53" x14ac:dyDescent="0.25">
      <c r="W113"/>
      <c r="X113" s="18"/>
      <c r="Y113" s="18"/>
      <c r="Z113" s="18"/>
      <c r="AA113" s="18"/>
      <c r="AB113" s="18"/>
      <c r="AC113" s="18"/>
      <c r="AD113" s="18"/>
      <c r="AE113" s="18"/>
      <c r="AF113"/>
      <c r="AG113"/>
      <c r="AH113"/>
      <c r="AI113"/>
      <c r="AJ113"/>
      <c r="AK113"/>
      <c r="AL113"/>
      <c r="AM113"/>
      <c r="AN113"/>
      <c r="AO113"/>
      <c r="AP113"/>
      <c r="AQ113"/>
      <c r="AR113"/>
      <c r="AS113"/>
      <c r="AT113"/>
      <c r="AU113"/>
      <c r="AV113"/>
      <c r="AW113"/>
      <c r="AX113"/>
      <c r="AY113"/>
      <c r="AZ113"/>
      <c r="BA113"/>
    </row>
    <row r="114" spans="23:53" x14ac:dyDescent="0.25">
      <c r="W114"/>
      <c r="X114" s="18"/>
      <c r="Y114" s="18"/>
      <c r="Z114" s="18"/>
      <c r="AA114" s="18"/>
      <c r="AB114" s="18"/>
      <c r="AC114" s="18"/>
      <c r="AD114" s="18"/>
      <c r="AE114" s="18"/>
      <c r="AF114"/>
      <c r="AG114"/>
      <c r="AH114"/>
      <c r="AI114"/>
      <c r="AJ114"/>
      <c r="AK114"/>
      <c r="AL114"/>
      <c r="AM114"/>
      <c r="AN114"/>
      <c r="AO114"/>
      <c r="AP114"/>
      <c r="AQ114"/>
      <c r="AR114"/>
      <c r="AS114"/>
      <c r="AT114"/>
      <c r="AU114"/>
      <c r="AV114"/>
      <c r="AW114"/>
      <c r="AX114"/>
      <c r="AY114"/>
      <c r="AZ114"/>
      <c r="BA114"/>
    </row>
    <row r="115" spans="23:53" x14ac:dyDescent="0.25">
      <c r="W115"/>
      <c r="X115" s="18"/>
      <c r="Y115" s="18"/>
      <c r="Z115" s="18"/>
      <c r="AA115" s="18"/>
      <c r="AB115" s="18"/>
      <c r="AC115" s="18"/>
      <c r="AD115" s="18"/>
      <c r="AE115" s="18"/>
      <c r="AF115"/>
      <c r="AG115"/>
      <c r="AH115"/>
      <c r="AI115"/>
      <c r="AJ115"/>
      <c r="AK115"/>
      <c r="AL115"/>
      <c r="AM115"/>
      <c r="AN115"/>
      <c r="AO115"/>
      <c r="AP115"/>
      <c r="AQ115"/>
      <c r="AR115"/>
      <c r="AS115"/>
      <c r="AT115"/>
      <c r="AU115"/>
      <c r="AV115"/>
      <c r="AW115"/>
      <c r="AX115"/>
      <c r="AY115"/>
      <c r="AZ115"/>
      <c r="BA115"/>
    </row>
    <row r="116" spans="23:53" x14ac:dyDescent="0.25">
      <c r="W116"/>
      <c r="X116" s="18"/>
      <c r="Y116" s="18"/>
      <c r="Z116" s="18"/>
      <c r="AA116" s="18"/>
      <c r="AB116" s="18"/>
      <c r="AC116" s="18"/>
      <c r="AD116" s="18"/>
      <c r="AE116" s="18"/>
      <c r="AF116"/>
      <c r="AG116"/>
      <c r="AH116"/>
      <c r="AI116"/>
      <c r="AJ116"/>
      <c r="AK116"/>
      <c r="AL116"/>
      <c r="AM116"/>
      <c r="AN116"/>
      <c r="AO116"/>
      <c r="AP116"/>
      <c r="AQ116"/>
      <c r="AR116"/>
      <c r="AS116"/>
      <c r="AT116"/>
      <c r="AU116"/>
      <c r="AV116"/>
      <c r="AW116"/>
      <c r="AX116"/>
      <c r="AY116"/>
      <c r="AZ116"/>
      <c r="BA116"/>
    </row>
    <row r="117" spans="23:53" x14ac:dyDescent="0.25">
      <c r="W117"/>
      <c r="X117" s="18"/>
      <c r="Y117" s="18"/>
      <c r="Z117" s="18"/>
      <c r="AA117" s="18"/>
      <c r="AB117" s="18"/>
      <c r="AC117" s="18"/>
      <c r="AD117" s="18"/>
      <c r="AE117" s="18"/>
      <c r="AF117"/>
      <c r="AG117"/>
      <c r="AH117"/>
      <c r="AI117"/>
      <c r="AJ117"/>
      <c r="AK117"/>
      <c r="AL117"/>
      <c r="AM117"/>
      <c r="AN117"/>
      <c r="AO117"/>
      <c r="AP117"/>
      <c r="AQ117"/>
      <c r="AR117"/>
      <c r="AS117"/>
      <c r="AT117"/>
      <c r="AU117"/>
      <c r="AV117"/>
      <c r="AW117"/>
      <c r="AX117"/>
      <c r="AY117"/>
      <c r="AZ117"/>
      <c r="BA117"/>
    </row>
    <row r="118" spans="23:53" x14ac:dyDescent="0.25">
      <c r="W118"/>
      <c r="X118" s="18"/>
      <c r="Y118" s="18"/>
      <c r="Z118" s="18"/>
      <c r="AA118" s="18"/>
      <c r="AB118" s="18"/>
      <c r="AC118" s="18"/>
      <c r="AD118" s="18"/>
      <c r="AE118" s="18"/>
      <c r="AF118"/>
      <c r="AG118"/>
      <c r="AH118"/>
      <c r="AI118"/>
      <c r="AJ118"/>
      <c r="AK118"/>
      <c r="AL118"/>
      <c r="AM118"/>
      <c r="AN118"/>
      <c r="AO118"/>
      <c r="AP118"/>
      <c r="AQ118"/>
      <c r="AR118"/>
      <c r="AS118"/>
      <c r="AT118"/>
      <c r="AU118"/>
      <c r="AV118"/>
      <c r="AW118"/>
      <c r="AX118"/>
      <c r="AY118"/>
      <c r="AZ118"/>
      <c r="BA118"/>
    </row>
    <row r="119" spans="23:53" x14ac:dyDescent="0.25">
      <c r="W119"/>
      <c r="X119" s="18"/>
      <c r="Y119" s="18"/>
      <c r="Z119" s="18"/>
      <c r="AA119" s="18"/>
      <c r="AB119" s="18"/>
      <c r="AC119" s="18"/>
      <c r="AD119" s="18"/>
      <c r="AE119" s="18"/>
      <c r="AF119"/>
      <c r="AG119"/>
      <c r="AH119"/>
      <c r="AI119"/>
      <c r="AJ119"/>
      <c r="AK119"/>
      <c r="AL119"/>
      <c r="AM119"/>
      <c r="AN119"/>
      <c r="AO119"/>
      <c r="AP119"/>
      <c r="AQ119"/>
      <c r="AR119"/>
      <c r="AS119"/>
      <c r="AT119"/>
      <c r="AU119"/>
      <c r="AV119"/>
      <c r="AW119"/>
      <c r="AX119"/>
      <c r="AY119"/>
      <c r="AZ119"/>
      <c r="BA119"/>
    </row>
    <row r="120" spans="23:53" x14ac:dyDescent="0.25">
      <c r="W120"/>
      <c r="X120" s="18"/>
      <c r="Y120" s="18"/>
      <c r="Z120" s="18"/>
      <c r="AA120" s="18"/>
      <c r="AB120" s="18"/>
      <c r="AC120" s="18"/>
      <c r="AD120" s="18"/>
      <c r="AE120" s="18"/>
      <c r="AF120"/>
      <c r="AG120"/>
      <c r="AH120"/>
      <c r="AI120"/>
      <c r="AJ120"/>
      <c r="AK120"/>
      <c r="AL120"/>
      <c r="AM120"/>
      <c r="AN120"/>
      <c r="AO120"/>
      <c r="AP120"/>
      <c r="AQ120"/>
      <c r="AR120"/>
      <c r="AS120"/>
      <c r="AT120"/>
      <c r="AU120"/>
      <c r="AV120"/>
      <c r="AW120"/>
      <c r="AX120"/>
      <c r="AY120"/>
      <c r="AZ120"/>
      <c r="BA120"/>
    </row>
    <row r="121" spans="23:53" x14ac:dyDescent="0.25">
      <c r="W121"/>
      <c r="X121" s="18"/>
      <c r="Y121" s="18"/>
      <c r="Z121" s="18"/>
      <c r="AA121" s="18"/>
      <c r="AB121" s="18"/>
      <c r="AC121" s="18"/>
      <c r="AD121" s="18"/>
      <c r="AE121" s="18"/>
      <c r="AF121"/>
      <c r="AG121"/>
      <c r="AH121"/>
      <c r="AI121"/>
      <c r="AJ121"/>
      <c r="AK121"/>
      <c r="AL121"/>
      <c r="AM121"/>
      <c r="AN121"/>
      <c r="AO121"/>
      <c r="AP121"/>
      <c r="AQ121"/>
      <c r="AR121"/>
      <c r="AS121"/>
      <c r="AT121"/>
      <c r="AU121"/>
      <c r="AV121"/>
      <c r="AW121"/>
      <c r="AX121"/>
      <c r="AY121"/>
      <c r="AZ121"/>
      <c r="BA121"/>
    </row>
    <row r="122" spans="23:53" x14ac:dyDescent="0.25">
      <c r="W122"/>
      <c r="X122" s="18"/>
      <c r="Y122" s="18"/>
      <c r="Z122" s="18"/>
      <c r="AA122" s="18"/>
      <c r="AB122" s="18"/>
      <c r="AC122" s="18"/>
      <c r="AD122" s="18"/>
      <c r="AE122" s="18"/>
      <c r="AF122"/>
      <c r="AG122"/>
      <c r="AH122"/>
      <c r="AI122"/>
      <c r="AJ122"/>
      <c r="AK122"/>
      <c r="AL122"/>
      <c r="AM122"/>
      <c r="AN122"/>
      <c r="AO122"/>
      <c r="AP122"/>
      <c r="AQ122"/>
      <c r="AR122"/>
      <c r="AS122"/>
      <c r="AT122"/>
      <c r="AU122"/>
      <c r="AV122"/>
      <c r="AW122"/>
      <c r="AX122"/>
      <c r="AY122"/>
      <c r="AZ122"/>
      <c r="BA122"/>
    </row>
    <row r="123" spans="23:53" x14ac:dyDescent="0.25">
      <c r="W123"/>
      <c r="X123" s="18"/>
      <c r="Y123" s="18"/>
      <c r="Z123" s="18"/>
      <c r="AA123" s="18"/>
      <c r="AB123" s="18"/>
      <c r="AC123" s="18"/>
      <c r="AD123" s="18"/>
      <c r="AE123" s="18"/>
      <c r="AF123"/>
      <c r="AG123"/>
      <c r="AH123"/>
      <c r="AI123"/>
      <c r="AJ123"/>
      <c r="AK123"/>
      <c r="AL123"/>
      <c r="AM123"/>
      <c r="AN123"/>
      <c r="AO123"/>
      <c r="AP123"/>
      <c r="AQ123"/>
      <c r="AR123"/>
      <c r="AS123"/>
      <c r="AT123"/>
      <c r="AU123"/>
      <c r="AV123"/>
      <c r="AW123"/>
      <c r="AX123"/>
      <c r="AY123"/>
      <c r="AZ123"/>
      <c r="BA123"/>
    </row>
    <row r="124" spans="23:53" x14ac:dyDescent="0.25">
      <c r="W124"/>
      <c r="X124" s="18"/>
      <c r="Y124" s="18"/>
      <c r="Z124" s="18"/>
      <c r="AA124" s="18"/>
      <c r="AB124" s="18"/>
      <c r="AC124" s="18"/>
      <c r="AD124" s="18"/>
      <c r="AE124" s="18"/>
      <c r="AF124"/>
      <c r="AG124"/>
      <c r="AH124"/>
      <c r="AI124"/>
      <c r="AJ124"/>
      <c r="AK124"/>
      <c r="AL124"/>
      <c r="AM124"/>
      <c r="AN124"/>
      <c r="AO124"/>
      <c r="AP124"/>
      <c r="AQ124"/>
      <c r="AR124"/>
      <c r="AS124"/>
      <c r="AT124"/>
      <c r="AU124"/>
      <c r="AV124"/>
      <c r="AW124"/>
      <c r="AX124"/>
      <c r="AY124"/>
      <c r="AZ124"/>
      <c r="BA124"/>
    </row>
    <row r="125" spans="23:53" x14ac:dyDescent="0.25">
      <c r="W125"/>
      <c r="X125" s="18"/>
      <c r="Y125" s="18"/>
      <c r="Z125" s="18"/>
      <c r="AA125" s="18"/>
      <c r="AB125" s="18"/>
      <c r="AC125" s="18"/>
      <c r="AD125" s="18"/>
      <c r="AE125" s="18"/>
      <c r="AF125"/>
      <c r="AG125"/>
      <c r="AH125"/>
      <c r="AI125"/>
      <c r="AJ125"/>
      <c r="AK125"/>
      <c r="AL125"/>
      <c r="AM125"/>
      <c r="AN125"/>
      <c r="AO125"/>
      <c r="AP125"/>
      <c r="AQ125"/>
      <c r="AR125"/>
      <c r="AS125"/>
      <c r="AT125"/>
      <c r="AU125"/>
      <c r="AV125"/>
      <c r="AW125"/>
      <c r="AX125"/>
      <c r="AY125"/>
      <c r="AZ125"/>
      <c r="BA125"/>
    </row>
    <row r="126" spans="23:53" x14ac:dyDescent="0.25">
      <c r="W126"/>
      <c r="X126" s="18"/>
      <c r="Y126" s="18"/>
      <c r="Z126" s="18"/>
      <c r="AA126" s="18"/>
      <c r="AB126" s="18"/>
      <c r="AC126" s="18"/>
      <c r="AD126" s="18"/>
      <c r="AE126" s="18"/>
      <c r="AF126"/>
      <c r="AG126"/>
      <c r="AH126"/>
      <c r="AI126"/>
      <c r="AJ126"/>
      <c r="AK126"/>
      <c r="AL126"/>
      <c r="AM126"/>
      <c r="AN126"/>
      <c r="AO126"/>
      <c r="AP126"/>
      <c r="AQ126"/>
      <c r="AR126"/>
      <c r="AS126"/>
      <c r="AT126"/>
      <c r="AU126"/>
      <c r="AV126"/>
      <c r="AW126"/>
      <c r="AX126"/>
      <c r="AY126"/>
      <c r="AZ126"/>
      <c r="BA126"/>
    </row>
    <row r="127" spans="23:53" x14ac:dyDescent="0.25">
      <c r="W127"/>
      <c r="X127" s="18"/>
      <c r="Y127" s="18"/>
      <c r="Z127" s="18"/>
      <c r="AA127" s="18"/>
      <c r="AB127" s="18"/>
      <c r="AC127" s="18"/>
      <c r="AD127" s="18"/>
      <c r="AE127" s="18"/>
      <c r="AF127"/>
      <c r="AG127"/>
      <c r="AH127"/>
      <c r="AI127"/>
      <c r="AJ127"/>
      <c r="AK127"/>
      <c r="AL127"/>
      <c r="AM127"/>
      <c r="AN127"/>
      <c r="AO127"/>
      <c r="AP127"/>
      <c r="AQ127"/>
      <c r="AR127"/>
      <c r="AS127"/>
      <c r="AT127"/>
      <c r="AU127"/>
      <c r="AV127"/>
      <c r="AW127"/>
      <c r="AX127"/>
      <c r="AY127"/>
      <c r="AZ127"/>
      <c r="BA127"/>
    </row>
    <row r="128" spans="23:53" x14ac:dyDescent="0.25">
      <c r="W128"/>
      <c r="X128" s="18"/>
      <c r="Y128" s="18"/>
      <c r="Z128" s="18"/>
      <c r="AA128" s="18"/>
      <c r="AB128" s="18"/>
      <c r="AC128" s="18"/>
      <c r="AD128" s="18"/>
      <c r="AE128" s="18"/>
      <c r="AF128"/>
      <c r="AG128"/>
      <c r="AH128"/>
      <c r="AI128"/>
      <c r="AJ128"/>
      <c r="AK128"/>
      <c r="AL128"/>
      <c r="AM128"/>
      <c r="AN128"/>
      <c r="AO128"/>
      <c r="AP128"/>
      <c r="AQ128"/>
      <c r="AR128"/>
      <c r="AS128"/>
      <c r="AT128"/>
      <c r="AU128"/>
      <c r="AV128"/>
      <c r="AW128"/>
      <c r="AX128"/>
      <c r="AY128"/>
      <c r="AZ128"/>
      <c r="BA128"/>
    </row>
    <row r="129" spans="23:53" x14ac:dyDescent="0.25">
      <c r="W129"/>
      <c r="X129" s="18"/>
      <c r="Y129" s="18"/>
      <c r="Z129" s="18"/>
      <c r="AA129" s="18"/>
      <c r="AB129" s="18"/>
      <c r="AC129" s="18"/>
      <c r="AD129" s="18"/>
      <c r="AE129" s="18"/>
      <c r="AF129"/>
      <c r="AG129"/>
      <c r="AH129"/>
      <c r="AI129"/>
      <c r="AJ129"/>
      <c r="AK129"/>
      <c r="AL129"/>
      <c r="AM129"/>
      <c r="AN129"/>
      <c r="AO129"/>
      <c r="AP129"/>
      <c r="AQ129"/>
      <c r="AR129"/>
      <c r="AS129"/>
      <c r="AT129"/>
      <c r="AU129"/>
      <c r="AV129"/>
      <c r="AW129"/>
      <c r="AX129"/>
      <c r="AY129"/>
      <c r="AZ129"/>
      <c r="BA129"/>
    </row>
    <row r="130" spans="23:53" x14ac:dyDescent="0.25">
      <c r="W130"/>
      <c r="X130" s="18"/>
      <c r="Y130" s="18"/>
      <c r="Z130" s="18"/>
      <c r="AA130" s="18"/>
      <c r="AB130" s="18"/>
      <c r="AC130" s="18"/>
      <c r="AD130" s="18"/>
      <c r="AE130" s="18"/>
      <c r="AF130"/>
      <c r="AG130"/>
      <c r="AH130"/>
      <c r="AI130"/>
      <c r="AJ130"/>
      <c r="AK130"/>
      <c r="AL130"/>
      <c r="AM130"/>
      <c r="AN130"/>
      <c r="AO130"/>
      <c r="AP130"/>
      <c r="AQ130"/>
      <c r="AR130"/>
      <c r="AS130"/>
      <c r="AT130"/>
      <c r="AU130"/>
      <c r="AV130"/>
      <c r="AW130"/>
      <c r="AX130"/>
      <c r="AY130"/>
      <c r="AZ130"/>
      <c r="BA130"/>
    </row>
    <row r="131" spans="23:53" x14ac:dyDescent="0.25">
      <c r="W131"/>
      <c r="X131" s="18"/>
      <c r="Y131" s="18"/>
      <c r="Z131" s="18"/>
      <c r="AA131" s="18"/>
      <c r="AB131" s="18"/>
      <c r="AC131" s="18"/>
      <c r="AD131" s="18"/>
      <c r="AE131" s="18"/>
      <c r="AF131"/>
      <c r="AG131"/>
      <c r="AH131"/>
      <c r="AI131"/>
      <c r="AJ131"/>
      <c r="AK131"/>
      <c r="AL131"/>
      <c r="AM131"/>
      <c r="AN131"/>
      <c r="AO131"/>
      <c r="AP131"/>
      <c r="AQ131"/>
      <c r="AR131"/>
      <c r="AS131"/>
      <c r="AT131"/>
      <c r="AU131"/>
      <c r="AV131"/>
      <c r="AW131"/>
      <c r="AX131"/>
      <c r="AY131"/>
      <c r="AZ131"/>
      <c r="BA131"/>
    </row>
    <row r="132" spans="23:53" x14ac:dyDescent="0.25">
      <c r="W132"/>
      <c r="X132" s="18"/>
      <c r="Y132" s="18"/>
      <c r="Z132" s="18"/>
      <c r="AA132" s="18"/>
      <c r="AB132" s="18"/>
      <c r="AC132" s="18"/>
      <c r="AD132" s="18"/>
      <c r="AE132" s="18"/>
      <c r="AF132"/>
      <c r="AG132"/>
      <c r="AH132"/>
      <c r="AI132"/>
      <c r="AJ132"/>
      <c r="AK132"/>
      <c r="AL132"/>
      <c r="AM132"/>
      <c r="AN132"/>
      <c r="AO132"/>
      <c r="AP132"/>
      <c r="AQ132"/>
      <c r="AR132"/>
      <c r="AS132"/>
      <c r="AT132"/>
      <c r="AU132"/>
      <c r="AV132"/>
      <c r="AW132"/>
      <c r="AX132"/>
      <c r="AY132"/>
      <c r="AZ132"/>
      <c r="BA132"/>
    </row>
    <row r="133" spans="23:53" x14ac:dyDescent="0.25">
      <c r="W133"/>
      <c r="X133" s="18"/>
      <c r="Y133" s="18"/>
      <c r="Z133" s="18"/>
      <c r="AA133" s="18"/>
      <c r="AB133" s="18"/>
      <c r="AC133" s="18"/>
      <c r="AD133" s="18"/>
      <c r="AE133" s="18"/>
      <c r="AF133"/>
      <c r="AG133"/>
      <c r="AH133"/>
      <c r="AI133"/>
      <c r="AJ133"/>
      <c r="AK133"/>
      <c r="AL133"/>
      <c r="AM133"/>
      <c r="AN133"/>
      <c r="AO133"/>
      <c r="AP133"/>
      <c r="AQ133"/>
      <c r="AR133"/>
      <c r="AS133"/>
      <c r="AT133"/>
      <c r="AU133"/>
      <c r="AV133"/>
      <c r="AW133"/>
      <c r="AX133"/>
      <c r="AY133"/>
      <c r="AZ133"/>
      <c r="BA133"/>
    </row>
    <row r="134" spans="23:53" x14ac:dyDescent="0.25">
      <c r="W134"/>
      <c r="X134" s="18"/>
      <c r="Y134" s="18"/>
      <c r="Z134" s="18"/>
      <c r="AA134" s="18"/>
      <c r="AB134" s="18"/>
      <c r="AC134" s="18"/>
      <c r="AD134" s="18"/>
      <c r="AE134" s="18"/>
      <c r="AF134"/>
      <c r="AG134"/>
      <c r="AH134"/>
      <c r="AI134"/>
      <c r="AJ134"/>
      <c r="AK134"/>
      <c r="AL134"/>
      <c r="AM134"/>
      <c r="AN134"/>
      <c r="AO134"/>
      <c r="AP134"/>
      <c r="AQ134"/>
      <c r="AR134"/>
      <c r="AS134"/>
      <c r="AT134"/>
      <c r="AU134"/>
      <c r="AV134"/>
      <c r="AW134"/>
      <c r="AX134"/>
      <c r="AY134"/>
      <c r="AZ134"/>
      <c r="BA134"/>
    </row>
    <row r="135" spans="23:53" x14ac:dyDescent="0.25">
      <c r="W135"/>
      <c r="X135" s="18"/>
      <c r="Y135" s="18"/>
      <c r="Z135" s="18"/>
      <c r="AA135" s="18"/>
      <c r="AB135" s="18"/>
      <c r="AC135" s="18"/>
      <c r="AD135" s="18"/>
      <c r="AE135" s="18"/>
      <c r="AF135"/>
      <c r="AG135"/>
      <c r="AH135"/>
      <c r="AI135"/>
      <c r="AJ135"/>
      <c r="AK135"/>
      <c r="AL135"/>
      <c r="AM135"/>
      <c r="AN135"/>
      <c r="AO135"/>
      <c r="AP135"/>
      <c r="AQ135"/>
      <c r="AR135"/>
      <c r="AS135"/>
      <c r="AT135"/>
      <c r="AU135"/>
      <c r="AV135"/>
      <c r="AW135"/>
      <c r="AX135"/>
      <c r="AY135"/>
      <c r="AZ135"/>
      <c r="BA135"/>
    </row>
    <row r="136" spans="23:53" x14ac:dyDescent="0.25">
      <c r="W136"/>
      <c r="X136" s="18"/>
      <c r="Y136" s="18"/>
      <c r="Z136" s="18"/>
      <c r="AA136" s="18"/>
      <c r="AB136" s="18"/>
      <c r="AC136" s="18"/>
      <c r="AD136" s="18"/>
      <c r="AE136" s="18"/>
      <c r="AF136"/>
      <c r="AG136"/>
      <c r="AH136"/>
      <c r="AI136"/>
      <c r="AJ136"/>
      <c r="AK136"/>
      <c r="AL136"/>
      <c r="AM136"/>
      <c r="AN136"/>
      <c r="AO136"/>
      <c r="AP136"/>
      <c r="AQ136"/>
      <c r="AR136"/>
      <c r="AS136"/>
      <c r="AT136"/>
      <c r="AU136"/>
      <c r="AV136"/>
      <c r="AW136"/>
      <c r="AX136"/>
      <c r="AY136"/>
      <c r="AZ136"/>
      <c r="BA136"/>
    </row>
    <row r="137" spans="23:53" x14ac:dyDescent="0.25">
      <c r="W137"/>
      <c r="X137" s="18"/>
      <c r="Y137" s="18"/>
      <c r="Z137" s="18"/>
      <c r="AA137" s="18"/>
      <c r="AB137" s="18"/>
      <c r="AC137" s="18"/>
      <c r="AD137" s="18"/>
      <c r="AE137" s="18"/>
      <c r="AF137"/>
      <c r="AG137"/>
      <c r="AH137"/>
      <c r="AI137"/>
      <c r="AJ137"/>
      <c r="AK137"/>
      <c r="AL137"/>
      <c r="AM137"/>
      <c r="AN137"/>
      <c r="AO137"/>
      <c r="AP137"/>
      <c r="AQ137"/>
      <c r="AR137"/>
      <c r="AS137"/>
      <c r="AT137"/>
      <c r="AU137"/>
      <c r="AV137"/>
      <c r="AW137"/>
      <c r="AX137"/>
      <c r="AY137"/>
      <c r="AZ137"/>
      <c r="BA137"/>
    </row>
    <row r="138" spans="23:53" x14ac:dyDescent="0.25">
      <c r="W138"/>
      <c r="X138" s="18"/>
      <c r="Y138" s="18"/>
      <c r="Z138" s="18"/>
      <c r="AA138" s="18"/>
      <c r="AB138" s="18"/>
      <c r="AC138" s="18"/>
      <c r="AD138" s="18"/>
      <c r="AE138" s="18"/>
      <c r="AF138"/>
      <c r="AG138"/>
      <c r="AH138"/>
      <c r="AI138"/>
      <c r="AJ138"/>
      <c r="AK138"/>
      <c r="AL138"/>
      <c r="AM138"/>
      <c r="AN138"/>
      <c r="AO138"/>
      <c r="AP138"/>
      <c r="AQ138"/>
      <c r="AR138"/>
      <c r="AS138"/>
      <c r="AT138"/>
      <c r="AU138"/>
      <c r="AV138"/>
      <c r="AW138"/>
      <c r="AX138"/>
      <c r="AY138"/>
      <c r="AZ138"/>
      <c r="BA138"/>
    </row>
    <row r="139" spans="23:53" x14ac:dyDescent="0.25">
      <c r="W139"/>
      <c r="X139" s="18"/>
      <c r="Y139" s="18"/>
      <c r="Z139" s="18"/>
      <c r="AA139" s="18"/>
      <c r="AB139" s="18"/>
      <c r="AC139" s="18"/>
      <c r="AD139" s="18"/>
      <c r="AE139" s="18"/>
      <c r="AF139"/>
      <c r="AG139"/>
      <c r="AH139"/>
      <c r="AI139"/>
      <c r="AJ139"/>
      <c r="AK139"/>
      <c r="AL139"/>
      <c r="AM139"/>
      <c r="AN139"/>
      <c r="AO139"/>
      <c r="AP139"/>
      <c r="AQ139"/>
      <c r="AR139"/>
      <c r="AS139"/>
      <c r="AT139"/>
      <c r="AU139"/>
      <c r="AV139"/>
      <c r="AW139"/>
      <c r="AX139"/>
      <c r="AY139"/>
      <c r="AZ139"/>
      <c r="BA139"/>
    </row>
    <row r="140" spans="23:53" x14ac:dyDescent="0.25">
      <c r="W140"/>
      <c r="X140" s="18"/>
      <c r="Y140" s="18"/>
      <c r="Z140" s="18"/>
      <c r="AA140" s="18"/>
      <c r="AB140" s="18"/>
      <c r="AC140" s="18"/>
      <c r="AD140" s="18"/>
      <c r="AE140" s="18"/>
      <c r="AF140"/>
      <c r="AG140"/>
      <c r="AH140"/>
      <c r="AI140"/>
      <c r="AJ140"/>
      <c r="AK140"/>
      <c r="AL140"/>
      <c r="AM140"/>
      <c r="AN140"/>
      <c r="AO140"/>
      <c r="AP140"/>
      <c r="AQ140"/>
      <c r="AR140"/>
      <c r="AS140"/>
      <c r="AT140"/>
      <c r="AU140"/>
      <c r="AV140"/>
      <c r="AW140"/>
      <c r="AX140"/>
      <c r="AY140"/>
      <c r="AZ140"/>
      <c r="BA140"/>
    </row>
    <row r="141" spans="23:53" x14ac:dyDescent="0.25">
      <c r="W141"/>
      <c r="X141" s="18"/>
      <c r="Y141" s="18"/>
      <c r="Z141" s="18"/>
      <c r="AA141" s="18"/>
      <c r="AB141" s="18"/>
      <c r="AC141" s="18"/>
      <c r="AD141" s="18"/>
      <c r="AE141" s="18"/>
      <c r="AF141"/>
      <c r="AG141"/>
      <c r="AH141"/>
      <c r="AI141"/>
      <c r="AJ141"/>
      <c r="AK141"/>
      <c r="AL141"/>
      <c r="AM141"/>
      <c r="AN141"/>
      <c r="AO141"/>
      <c r="AP141"/>
      <c r="AQ141"/>
      <c r="AR141"/>
      <c r="AS141"/>
      <c r="AT141"/>
      <c r="AU141"/>
      <c r="AV141"/>
      <c r="AW141"/>
      <c r="AX141"/>
      <c r="AY141"/>
      <c r="AZ141"/>
      <c r="BA141"/>
    </row>
    <row r="142" spans="23:53" x14ac:dyDescent="0.25">
      <c r="W142"/>
      <c r="X142" s="18"/>
      <c r="Y142" s="18"/>
      <c r="Z142" s="18"/>
      <c r="AA142" s="18"/>
      <c r="AB142" s="18"/>
      <c r="AC142" s="18"/>
      <c r="AD142" s="18"/>
      <c r="AE142" s="18"/>
      <c r="AF142"/>
      <c r="AG142"/>
      <c r="AH142"/>
      <c r="AI142"/>
      <c r="AJ142"/>
      <c r="AK142"/>
      <c r="AL142"/>
      <c r="AM142"/>
      <c r="AN142"/>
      <c r="AO142"/>
      <c r="AP142"/>
      <c r="AQ142"/>
      <c r="AR142"/>
      <c r="AS142"/>
      <c r="AT142"/>
      <c r="AU142"/>
      <c r="AV142"/>
      <c r="AW142"/>
      <c r="AX142"/>
      <c r="AY142"/>
      <c r="AZ142"/>
      <c r="BA142"/>
    </row>
    <row r="143" spans="23:53" x14ac:dyDescent="0.25">
      <c r="W143"/>
      <c r="X143" s="18"/>
      <c r="Y143" s="18"/>
      <c r="Z143" s="18"/>
      <c r="AA143" s="18"/>
      <c r="AB143" s="18"/>
      <c r="AC143" s="18"/>
      <c r="AD143" s="18"/>
      <c r="AE143" s="18"/>
      <c r="AF143"/>
      <c r="AG143"/>
      <c r="AH143"/>
      <c r="AI143"/>
      <c r="AJ143"/>
      <c r="AK143"/>
      <c r="AL143"/>
      <c r="AM143"/>
      <c r="AN143"/>
      <c r="AO143"/>
      <c r="AP143"/>
      <c r="AQ143"/>
      <c r="AR143"/>
      <c r="AS143"/>
      <c r="AT143"/>
      <c r="AU143"/>
      <c r="AV143"/>
      <c r="AW143"/>
      <c r="AX143"/>
      <c r="AY143"/>
      <c r="AZ143"/>
      <c r="BA143"/>
    </row>
    <row r="144" spans="23:53" x14ac:dyDescent="0.25">
      <c r="W144"/>
      <c r="X144" s="18"/>
      <c r="Y144" s="18"/>
      <c r="Z144" s="18"/>
      <c r="AA144" s="18"/>
      <c r="AB144" s="18"/>
      <c r="AC144" s="18"/>
      <c r="AD144" s="18"/>
      <c r="AE144" s="18"/>
      <c r="AF144"/>
      <c r="AG144"/>
      <c r="AH144"/>
      <c r="AI144"/>
      <c r="AJ144"/>
      <c r="AK144"/>
      <c r="AL144"/>
      <c r="AM144"/>
      <c r="AN144"/>
      <c r="AO144"/>
      <c r="AP144"/>
      <c r="AQ144"/>
      <c r="AR144"/>
      <c r="AS144"/>
      <c r="AT144"/>
      <c r="AU144"/>
      <c r="AV144"/>
      <c r="AW144"/>
      <c r="AX144"/>
      <c r="AY144"/>
      <c r="AZ144"/>
      <c r="BA144"/>
    </row>
    <row r="145" spans="23:53" x14ac:dyDescent="0.25">
      <c r="W145"/>
      <c r="X145" s="18"/>
      <c r="Y145" s="18"/>
      <c r="Z145" s="18"/>
      <c r="AA145" s="18"/>
      <c r="AB145" s="18"/>
      <c r="AC145" s="18"/>
      <c r="AD145" s="18"/>
      <c r="AE145" s="18"/>
      <c r="AF145"/>
      <c r="AG145"/>
      <c r="AH145"/>
      <c r="AI145"/>
      <c r="AJ145"/>
      <c r="AK145"/>
      <c r="AL145"/>
      <c r="AM145"/>
      <c r="AN145"/>
      <c r="AO145"/>
      <c r="AP145"/>
      <c r="AQ145"/>
      <c r="AR145"/>
      <c r="AS145"/>
      <c r="AT145"/>
      <c r="AU145"/>
      <c r="AV145"/>
      <c r="AW145"/>
      <c r="AX145"/>
      <c r="AY145"/>
      <c r="AZ145"/>
      <c r="BA145"/>
    </row>
    <row r="146" spans="23:53" x14ac:dyDescent="0.25">
      <c r="W146"/>
      <c r="X146" s="18"/>
      <c r="Y146" s="18"/>
      <c r="Z146" s="18"/>
      <c r="AA146" s="18"/>
      <c r="AB146" s="18"/>
      <c r="AC146" s="18"/>
      <c r="AD146" s="18"/>
      <c r="AE146" s="18"/>
      <c r="AF146"/>
      <c r="AG146"/>
      <c r="AH146"/>
      <c r="AI146"/>
      <c r="AJ146"/>
      <c r="AK146"/>
      <c r="AL146"/>
      <c r="AM146"/>
      <c r="AN146"/>
      <c r="AO146"/>
      <c r="AP146"/>
      <c r="AQ146"/>
      <c r="AR146"/>
      <c r="AS146"/>
      <c r="AT146"/>
      <c r="AU146"/>
      <c r="AV146"/>
      <c r="AW146"/>
      <c r="AX146"/>
      <c r="AY146"/>
      <c r="AZ146"/>
      <c r="BA146"/>
    </row>
    <row r="147" spans="23:53" x14ac:dyDescent="0.25">
      <c r="W147"/>
      <c r="X147" s="18"/>
      <c r="Y147" s="18"/>
      <c r="Z147" s="18"/>
      <c r="AA147" s="18"/>
      <c r="AB147" s="18"/>
      <c r="AC147" s="18"/>
      <c r="AD147" s="18"/>
      <c r="AE147" s="18"/>
      <c r="AF147"/>
      <c r="AG147"/>
      <c r="AH147"/>
      <c r="AI147"/>
      <c r="AJ147"/>
      <c r="AK147"/>
      <c r="AL147"/>
      <c r="AM147"/>
      <c r="AN147"/>
      <c r="AO147"/>
      <c r="AP147"/>
      <c r="AQ147"/>
      <c r="AR147"/>
      <c r="AS147"/>
      <c r="AT147"/>
      <c r="AU147"/>
      <c r="AV147"/>
      <c r="AW147"/>
      <c r="AX147"/>
      <c r="AY147"/>
      <c r="AZ147"/>
      <c r="BA147"/>
    </row>
    <row r="148" spans="23:53" x14ac:dyDescent="0.25">
      <c r="W148"/>
      <c r="X148" s="18"/>
      <c r="Y148" s="18"/>
      <c r="Z148" s="18"/>
      <c r="AA148" s="18"/>
      <c r="AB148" s="18"/>
      <c r="AC148" s="18"/>
      <c r="AD148" s="18"/>
      <c r="AE148" s="18"/>
      <c r="AF148"/>
      <c r="AG148"/>
      <c r="AH148"/>
      <c r="AI148"/>
      <c r="AJ148"/>
      <c r="AK148"/>
      <c r="AL148"/>
      <c r="AM148"/>
      <c r="AN148"/>
      <c r="AO148"/>
      <c r="AP148"/>
      <c r="AQ148"/>
      <c r="AR148"/>
      <c r="AS148"/>
      <c r="AT148"/>
      <c r="AU148"/>
      <c r="AV148"/>
      <c r="AW148"/>
      <c r="AX148"/>
      <c r="AY148"/>
      <c r="AZ148"/>
      <c r="BA148"/>
    </row>
    <row r="149" spans="23:53" x14ac:dyDescent="0.25">
      <c r="W149"/>
      <c r="X149" s="18"/>
      <c r="Y149" s="18"/>
      <c r="Z149" s="18"/>
      <c r="AA149" s="18"/>
      <c r="AB149" s="18"/>
      <c r="AC149" s="18"/>
      <c r="AD149" s="18"/>
      <c r="AE149" s="18"/>
      <c r="AF149"/>
      <c r="AG149"/>
      <c r="AH149"/>
      <c r="AI149"/>
      <c r="AJ149"/>
      <c r="AK149"/>
      <c r="AL149"/>
      <c r="AM149"/>
      <c r="AN149"/>
      <c r="AO149"/>
      <c r="AP149"/>
      <c r="AQ149"/>
      <c r="AR149"/>
      <c r="AS149"/>
      <c r="AT149"/>
      <c r="AU149"/>
      <c r="AV149"/>
      <c r="AW149"/>
      <c r="AX149"/>
      <c r="AY149"/>
      <c r="AZ149"/>
      <c r="BA149"/>
    </row>
    <row r="150" spans="23:53" x14ac:dyDescent="0.25">
      <c r="W150"/>
      <c r="X150" s="18"/>
      <c r="Y150" s="18"/>
      <c r="Z150" s="18"/>
      <c r="AA150" s="18"/>
      <c r="AB150" s="18"/>
      <c r="AC150" s="18"/>
      <c r="AD150" s="18"/>
      <c r="AE150" s="18"/>
      <c r="AF150"/>
      <c r="AG150"/>
      <c r="AH150"/>
      <c r="AI150"/>
      <c r="AJ150"/>
      <c r="AK150"/>
      <c r="AL150"/>
      <c r="AM150"/>
      <c r="AN150"/>
      <c r="AO150"/>
      <c r="AP150"/>
      <c r="AQ150"/>
      <c r="AR150"/>
      <c r="AS150"/>
      <c r="AT150"/>
      <c r="AU150"/>
      <c r="AV150"/>
      <c r="AW150"/>
      <c r="AX150"/>
      <c r="AY150"/>
      <c r="AZ150"/>
      <c r="BA150"/>
    </row>
    <row r="151" spans="23:53" x14ac:dyDescent="0.25">
      <c r="W151"/>
      <c r="X151" s="18"/>
      <c r="Y151" s="18"/>
      <c r="Z151" s="18"/>
      <c r="AA151" s="18"/>
      <c r="AB151" s="18"/>
      <c r="AC151" s="18"/>
      <c r="AD151" s="18"/>
      <c r="AE151" s="18"/>
      <c r="AF151"/>
      <c r="AG151"/>
      <c r="AH151"/>
      <c r="AI151"/>
      <c r="AJ151"/>
      <c r="AK151"/>
      <c r="AL151"/>
      <c r="AM151"/>
      <c r="AN151"/>
      <c r="AO151"/>
      <c r="AP151"/>
      <c r="AQ151"/>
      <c r="AR151"/>
      <c r="AS151"/>
      <c r="AT151"/>
      <c r="AU151"/>
      <c r="AV151"/>
      <c r="AW151"/>
      <c r="AX151"/>
      <c r="AY151"/>
      <c r="AZ151"/>
      <c r="BA151"/>
    </row>
    <row r="152" spans="23:53" x14ac:dyDescent="0.25">
      <c r="W152"/>
      <c r="X152" s="18"/>
      <c r="Y152" s="18"/>
      <c r="Z152" s="18"/>
      <c r="AA152" s="18"/>
      <c r="AB152" s="18"/>
      <c r="AC152" s="18"/>
      <c r="AD152" s="18"/>
      <c r="AE152" s="18"/>
      <c r="AF152"/>
      <c r="AG152"/>
      <c r="AH152"/>
      <c r="AI152"/>
      <c r="AJ152"/>
      <c r="AK152"/>
      <c r="AL152"/>
      <c r="AM152"/>
      <c r="AN152"/>
      <c r="AO152"/>
      <c r="AP152"/>
      <c r="AQ152"/>
      <c r="AR152"/>
      <c r="AS152"/>
      <c r="AT152"/>
      <c r="AU152"/>
      <c r="AV152"/>
      <c r="AW152"/>
      <c r="AX152"/>
      <c r="AY152"/>
      <c r="AZ152"/>
      <c r="BA152"/>
    </row>
    <row r="153" spans="23:53" x14ac:dyDescent="0.25">
      <c r="W153"/>
      <c r="X153" s="18"/>
      <c r="Y153" s="18"/>
      <c r="Z153" s="18"/>
      <c r="AA153" s="18"/>
      <c r="AB153" s="18"/>
      <c r="AC153" s="18"/>
      <c r="AD153" s="18"/>
      <c r="AE153" s="18"/>
      <c r="AF153"/>
      <c r="AG153"/>
      <c r="AH153"/>
      <c r="AI153"/>
      <c r="AJ153"/>
      <c r="AK153"/>
      <c r="AL153"/>
      <c r="AM153"/>
      <c r="AN153"/>
      <c r="AO153"/>
      <c r="AP153"/>
      <c r="AQ153"/>
      <c r="AR153"/>
      <c r="AS153"/>
      <c r="AT153"/>
      <c r="AU153"/>
      <c r="AV153"/>
      <c r="AW153"/>
      <c r="AX153"/>
      <c r="AY153"/>
      <c r="AZ153"/>
      <c r="BA153"/>
    </row>
    <row r="154" spans="23:53" x14ac:dyDescent="0.25">
      <c r="W154"/>
      <c r="X154" s="18"/>
      <c r="Y154" s="18"/>
      <c r="Z154" s="18"/>
      <c r="AA154" s="18"/>
      <c r="AB154" s="18"/>
      <c r="AC154" s="18"/>
      <c r="AD154" s="18"/>
      <c r="AE154" s="18"/>
      <c r="AF154"/>
      <c r="AG154"/>
      <c r="AH154"/>
      <c r="AI154"/>
      <c r="AJ154"/>
      <c r="AK154"/>
      <c r="AL154"/>
      <c r="AM154"/>
      <c r="AN154"/>
      <c r="AO154"/>
      <c r="AP154"/>
      <c r="AQ154"/>
      <c r="AR154"/>
      <c r="AS154"/>
      <c r="AT154"/>
      <c r="AU154"/>
      <c r="AV154"/>
      <c r="AW154"/>
      <c r="AX154"/>
      <c r="AY154"/>
      <c r="AZ154"/>
      <c r="BA154"/>
    </row>
    <row r="155" spans="23:53" x14ac:dyDescent="0.25">
      <c r="W155"/>
      <c r="X155" s="18"/>
      <c r="Y155" s="18"/>
      <c r="Z155" s="18"/>
      <c r="AA155" s="18"/>
      <c r="AB155" s="18"/>
      <c r="AC155" s="18"/>
      <c r="AD155" s="18"/>
      <c r="AE155" s="18"/>
      <c r="AF155"/>
      <c r="AG155"/>
      <c r="AH155"/>
      <c r="AI155"/>
      <c r="AJ155"/>
      <c r="AK155"/>
      <c r="AL155"/>
      <c r="AM155"/>
      <c r="AN155"/>
      <c r="AO155"/>
      <c r="AP155"/>
      <c r="AQ155"/>
      <c r="AR155"/>
      <c r="AS155"/>
      <c r="AT155"/>
      <c r="AU155"/>
      <c r="AV155"/>
      <c r="AW155"/>
      <c r="AX155"/>
      <c r="AY155"/>
      <c r="AZ155"/>
      <c r="BA155"/>
    </row>
    <row r="156" spans="23:53" x14ac:dyDescent="0.25">
      <c r="W156"/>
      <c r="X156" s="18"/>
      <c r="Y156" s="18"/>
      <c r="Z156" s="18"/>
      <c r="AA156" s="18"/>
      <c r="AB156" s="18"/>
      <c r="AC156" s="18"/>
      <c r="AD156" s="18"/>
      <c r="AE156" s="18"/>
      <c r="AF156"/>
      <c r="AG156"/>
      <c r="AH156"/>
      <c r="AI156"/>
      <c r="AJ156"/>
      <c r="AK156"/>
      <c r="AL156"/>
      <c r="AM156"/>
      <c r="AN156"/>
      <c r="AO156"/>
      <c r="AP156"/>
      <c r="AQ156"/>
      <c r="AR156"/>
      <c r="AS156"/>
      <c r="AT156"/>
      <c r="AU156"/>
      <c r="AV156"/>
      <c r="AW156"/>
      <c r="AX156"/>
      <c r="AY156"/>
      <c r="AZ156"/>
      <c r="BA156"/>
    </row>
    <row r="157" spans="23:53" x14ac:dyDescent="0.25">
      <c r="W157"/>
      <c r="X157" s="18"/>
      <c r="Y157" s="18"/>
      <c r="Z157" s="18"/>
      <c r="AA157" s="18"/>
      <c r="AB157" s="18"/>
      <c r="AC157" s="18"/>
      <c r="AD157" s="18"/>
      <c r="AE157" s="18"/>
      <c r="AF157"/>
      <c r="AG157"/>
      <c r="AH157"/>
      <c r="AI157"/>
      <c r="AJ157"/>
      <c r="AK157"/>
      <c r="AL157"/>
      <c r="AM157"/>
      <c r="AN157"/>
      <c r="AO157"/>
      <c r="AP157"/>
      <c r="AQ157"/>
      <c r="AR157"/>
      <c r="AS157"/>
      <c r="AT157"/>
      <c r="AU157"/>
      <c r="AV157"/>
      <c r="AW157"/>
      <c r="AX157"/>
      <c r="AY157"/>
      <c r="AZ157"/>
      <c r="BA157"/>
    </row>
    <row r="158" spans="23:53" x14ac:dyDescent="0.25">
      <c r="W158"/>
      <c r="X158" s="18"/>
      <c r="Y158" s="18"/>
      <c r="Z158" s="18"/>
      <c r="AA158" s="18"/>
      <c r="AB158" s="18"/>
      <c r="AC158" s="18"/>
      <c r="AD158" s="18"/>
      <c r="AE158" s="18"/>
      <c r="AF158"/>
      <c r="AG158"/>
      <c r="AH158"/>
      <c r="AI158"/>
      <c r="AJ158"/>
      <c r="AK158"/>
      <c r="AL158"/>
      <c r="AM158"/>
      <c r="AN158"/>
      <c r="AO158"/>
      <c r="AP158"/>
      <c r="AQ158"/>
      <c r="AR158"/>
      <c r="AS158"/>
      <c r="AT158"/>
      <c r="AU158"/>
      <c r="AV158"/>
      <c r="AW158"/>
      <c r="AX158"/>
      <c r="AY158"/>
      <c r="AZ158"/>
      <c r="BA158"/>
    </row>
    <row r="159" spans="23:53" x14ac:dyDescent="0.25">
      <c r="W159"/>
      <c r="X159" s="18"/>
      <c r="Y159" s="18"/>
      <c r="Z159" s="18"/>
      <c r="AA159" s="18"/>
      <c r="AB159" s="18"/>
      <c r="AC159" s="18"/>
      <c r="AD159" s="18"/>
      <c r="AE159" s="18"/>
      <c r="AF159"/>
      <c r="AG159"/>
      <c r="AH159"/>
      <c r="AI159"/>
      <c r="AJ159"/>
      <c r="AK159"/>
      <c r="AL159"/>
      <c r="AM159"/>
      <c r="AN159"/>
      <c r="AO159"/>
      <c r="AP159"/>
      <c r="AQ159"/>
      <c r="AR159"/>
      <c r="AS159"/>
      <c r="AT159"/>
      <c r="AU159"/>
      <c r="AV159"/>
      <c r="AW159"/>
      <c r="AX159"/>
      <c r="AY159"/>
      <c r="AZ159"/>
      <c r="BA159"/>
    </row>
    <row r="160" spans="23:53" x14ac:dyDescent="0.25">
      <c r="W160"/>
      <c r="X160" s="18"/>
      <c r="Y160" s="18"/>
      <c r="Z160" s="18"/>
      <c r="AA160" s="18"/>
      <c r="AB160" s="18"/>
      <c r="AC160" s="18"/>
      <c r="AD160" s="18"/>
      <c r="AE160" s="18"/>
      <c r="AF160"/>
      <c r="AG160"/>
      <c r="AH160"/>
      <c r="AI160"/>
      <c r="AJ160"/>
      <c r="AK160"/>
      <c r="AL160"/>
      <c r="AM160"/>
      <c r="AN160"/>
      <c r="AO160"/>
      <c r="AP160"/>
      <c r="AQ160"/>
      <c r="AR160"/>
      <c r="AS160"/>
      <c r="AT160"/>
      <c r="AU160"/>
      <c r="AV160"/>
      <c r="AW160"/>
      <c r="AX160"/>
      <c r="AY160"/>
      <c r="AZ160"/>
      <c r="BA160"/>
    </row>
    <row r="161" spans="23:53" x14ac:dyDescent="0.25">
      <c r="W161"/>
      <c r="X161" s="18"/>
      <c r="Y161" s="18"/>
      <c r="Z161" s="18"/>
      <c r="AA161" s="18"/>
      <c r="AB161" s="18"/>
      <c r="AC161" s="18"/>
      <c r="AD161" s="18"/>
      <c r="AE161" s="18"/>
      <c r="AF161"/>
      <c r="AG161"/>
      <c r="AH161"/>
      <c r="AI161"/>
      <c r="AJ161"/>
      <c r="AK161"/>
      <c r="AL161"/>
      <c r="AM161"/>
      <c r="AN161"/>
      <c r="AO161"/>
      <c r="AP161"/>
      <c r="AQ161"/>
      <c r="AR161"/>
      <c r="AS161"/>
      <c r="AT161"/>
      <c r="AU161"/>
      <c r="AV161"/>
      <c r="AW161"/>
      <c r="AX161"/>
      <c r="AY161"/>
      <c r="AZ161"/>
      <c r="BA161"/>
    </row>
    <row r="162" spans="23:53" x14ac:dyDescent="0.25">
      <c r="W162"/>
      <c r="X162" s="18"/>
      <c r="Y162" s="18"/>
      <c r="Z162" s="18"/>
      <c r="AA162" s="18"/>
      <c r="AB162" s="18"/>
      <c r="AC162" s="18"/>
      <c r="AD162" s="18"/>
      <c r="AE162" s="18"/>
      <c r="AF162"/>
      <c r="AG162"/>
      <c r="AH162"/>
      <c r="AI162"/>
      <c r="AJ162"/>
      <c r="AK162"/>
      <c r="AL162"/>
      <c r="AM162"/>
      <c r="AN162"/>
      <c r="AO162"/>
      <c r="AP162"/>
      <c r="AQ162"/>
      <c r="AR162"/>
      <c r="AS162"/>
      <c r="AT162"/>
      <c r="AU162"/>
      <c r="AV162"/>
      <c r="AW162"/>
      <c r="AX162"/>
      <c r="AY162"/>
      <c r="AZ162"/>
      <c r="BA162"/>
    </row>
    <row r="163" spans="23:53" x14ac:dyDescent="0.25">
      <c r="W163"/>
      <c r="X163" s="18"/>
      <c r="Y163" s="18"/>
      <c r="Z163" s="18"/>
      <c r="AA163" s="18"/>
      <c r="AB163" s="18"/>
      <c r="AC163" s="18"/>
      <c r="AD163" s="18"/>
      <c r="AE163" s="18"/>
      <c r="AF163"/>
      <c r="AG163"/>
      <c r="AH163"/>
      <c r="AI163"/>
      <c r="AJ163"/>
      <c r="AK163"/>
      <c r="AL163"/>
      <c r="AM163"/>
      <c r="AN163"/>
      <c r="AO163"/>
      <c r="AP163"/>
      <c r="AQ163"/>
      <c r="AR163"/>
      <c r="AS163"/>
      <c r="AT163"/>
      <c r="AU163"/>
      <c r="AV163"/>
      <c r="AW163"/>
      <c r="AX163"/>
      <c r="AY163"/>
      <c r="AZ163"/>
      <c r="BA163"/>
    </row>
    <row r="164" spans="23:53" x14ac:dyDescent="0.25">
      <c r="W164"/>
      <c r="X164" s="18"/>
      <c r="Y164" s="18"/>
      <c r="Z164" s="18"/>
      <c r="AA164" s="18"/>
      <c r="AB164" s="18"/>
      <c r="AC164" s="18"/>
      <c r="AD164" s="18"/>
      <c r="AE164" s="18"/>
      <c r="AF164"/>
      <c r="AG164"/>
      <c r="AH164"/>
      <c r="AI164"/>
      <c r="AJ164"/>
      <c r="AK164"/>
      <c r="AL164"/>
      <c r="AM164"/>
      <c r="AN164"/>
      <c r="AO164"/>
      <c r="AP164"/>
      <c r="AQ164"/>
      <c r="AR164"/>
      <c r="AS164"/>
      <c r="AT164"/>
      <c r="AU164"/>
      <c r="AV164"/>
      <c r="AW164"/>
      <c r="AX164"/>
      <c r="AY164"/>
      <c r="AZ164"/>
      <c r="BA164"/>
    </row>
    <row r="165" spans="23:53" x14ac:dyDescent="0.25">
      <c r="W165"/>
      <c r="X165" s="18"/>
      <c r="Y165" s="18"/>
      <c r="Z165" s="18"/>
      <c r="AA165" s="18"/>
      <c r="AB165" s="18"/>
      <c r="AC165" s="18"/>
      <c r="AD165" s="18"/>
      <c r="AE165" s="18"/>
      <c r="AF165"/>
      <c r="AG165"/>
      <c r="AH165"/>
      <c r="AI165"/>
      <c r="AJ165"/>
      <c r="AK165"/>
      <c r="AL165"/>
      <c r="AM165"/>
      <c r="AN165"/>
      <c r="AO165"/>
      <c r="AP165"/>
      <c r="AQ165"/>
      <c r="AR165"/>
      <c r="AS165"/>
      <c r="AT165"/>
      <c r="AU165"/>
      <c r="AV165"/>
      <c r="AW165"/>
      <c r="AX165"/>
      <c r="AY165"/>
      <c r="AZ165"/>
      <c r="BA165"/>
    </row>
    <row r="166" spans="23:53" x14ac:dyDescent="0.25">
      <c r="W166"/>
      <c r="X166" s="18"/>
      <c r="Y166" s="18"/>
      <c r="Z166" s="18"/>
      <c r="AA166" s="18"/>
      <c r="AB166" s="18"/>
      <c r="AC166" s="18"/>
      <c r="AD166" s="18"/>
      <c r="AE166" s="18"/>
      <c r="AF166"/>
      <c r="AG166"/>
      <c r="AH166"/>
      <c r="AI166"/>
      <c r="AJ166"/>
      <c r="AK166"/>
      <c r="AL166"/>
      <c r="AM166"/>
      <c r="AN166"/>
      <c r="AO166"/>
      <c r="AP166"/>
      <c r="AQ166"/>
      <c r="AR166"/>
      <c r="AS166"/>
      <c r="AT166"/>
      <c r="AU166"/>
      <c r="AV166"/>
      <c r="AW166"/>
      <c r="AX166"/>
      <c r="AY166"/>
      <c r="AZ166"/>
      <c r="BA166"/>
    </row>
    <row r="167" spans="23:53" x14ac:dyDescent="0.25">
      <c r="W167"/>
      <c r="X167" s="18"/>
      <c r="Y167" s="18"/>
      <c r="Z167" s="18"/>
      <c r="AA167" s="18"/>
      <c r="AB167" s="18"/>
      <c r="AC167" s="18"/>
      <c r="AD167" s="18"/>
      <c r="AE167" s="18"/>
      <c r="AF167"/>
      <c r="AG167"/>
      <c r="AH167"/>
      <c r="AI167"/>
      <c r="AJ167"/>
      <c r="AK167"/>
      <c r="AL167"/>
      <c r="AM167"/>
      <c r="AN167"/>
      <c r="AO167"/>
      <c r="AP167"/>
      <c r="AQ167"/>
      <c r="AR167"/>
      <c r="AS167"/>
      <c r="AT167"/>
      <c r="AU167"/>
      <c r="AV167"/>
      <c r="AW167"/>
      <c r="AX167"/>
      <c r="AY167"/>
      <c r="AZ167"/>
      <c r="BA167"/>
    </row>
    <row r="168" spans="23:53" x14ac:dyDescent="0.25">
      <c r="W168"/>
      <c r="X168" s="18"/>
      <c r="Y168" s="18"/>
      <c r="Z168" s="18"/>
      <c r="AA168" s="18"/>
      <c r="AB168" s="18"/>
      <c r="AC168" s="18"/>
      <c r="AD168" s="18"/>
      <c r="AE168" s="18"/>
      <c r="AF168"/>
      <c r="AG168"/>
      <c r="AH168"/>
      <c r="AI168"/>
      <c r="AJ168"/>
      <c r="AK168"/>
      <c r="AL168"/>
      <c r="AM168"/>
      <c r="AN168"/>
      <c r="AO168"/>
      <c r="AP168"/>
      <c r="AQ168"/>
      <c r="AR168"/>
      <c r="AS168"/>
      <c r="AT168"/>
      <c r="AU168"/>
      <c r="AV168"/>
      <c r="AW168"/>
      <c r="AX168"/>
      <c r="AY168"/>
      <c r="AZ168"/>
      <c r="BA168"/>
    </row>
    <row r="169" spans="23:53" x14ac:dyDescent="0.25">
      <c r="W169"/>
      <c r="X169" s="18"/>
      <c r="Y169" s="18"/>
      <c r="Z169" s="18"/>
      <c r="AA169" s="18"/>
      <c r="AB169" s="18"/>
      <c r="AC169" s="18"/>
      <c r="AD169" s="18"/>
      <c r="AE169" s="18"/>
      <c r="AF169"/>
      <c r="AG169"/>
      <c r="AH169"/>
      <c r="AI169"/>
      <c r="AJ169"/>
      <c r="AK169"/>
      <c r="AL169"/>
      <c r="AM169"/>
      <c r="AN169"/>
      <c r="AO169"/>
      <c r="AP169"/>
      <c r="AQ169"/>
      <c r="AR169"/>
      <c r="AS169"/>
      <c r="AT169"/>
      <c r="AU169"/>
      <c r="AV169"/>
      <c r="AW169"/>
      <c r="AX169"/>
      <c r="AY169"/>
      <c r="AZ169"/>
      <c r="BA169"/>
    </row>
    <row r="170" spans="23:53" x14ac:dyDescent="0.25">
      <c r="W170"/>
      <c r="X170" s="18"/>
      <c r="Y170" s="18"/>
      <c r="Z170" s="18"/>
      <c r="AA170" s="18"/>
      <c r="AB170" s="18"/>
      <c r="AC170" s="18"/>
      <c r="AD170" s="18"/>
      <c r="AE170" s="18"/>
      <c r="AF170"/>
      <c r="AG170"/>
      <c r="AH170"/>
      <c r="AI170"/>
      <c r="AJ170"/>
      <c r="AK170"/>
      <c r="AL170"/>
      <c r="AM170"/>
      <c r="AN170"/>
      <c r="AO170"/>
      <c r="AP170"/>
      <c r="AQ170"/>
      <c r="AR170"/>
      <c r="AS170"/>
      <c r="AT170"/>
      <c r="AU170"/>
      <c r="AV170"/>
      <c r="AW170"/>
      <c r="AX170"/>
      <c r="AY170"/>
      <c r="AZ170"/>
      <c r="BA170"/>
    </row>
    <row r="171" spans="23:53" x14ac:dyDescent="0.25">
      <c r="W171"/>
      <c r="X171" s="18"/>
      <c r="Y171" s="18"/>
      <c r="Z171" s="18"/>
      <c r="AA171" s="18"/>
      <c r="AB171" s="18"/>
      <c r="AC171" s="18"/>
      <c r="AD171" s="18"/>
      <c r="AE171" s="18"/>
      <c r="AF171"/>
      <c r="AG171"/>
      <c r="AH171"/>
      <c r="AI171"/>
      <c r="AJ171"/>
      <c r="AK171"/>
      <c r="AL171"/>
      <c r="AM171"/>
      <c r="AN171"/>
      <c r="AO171"/>
      <c r="AP171"/>
      <c r="AQ171"/>
      <c r="AR171"/>
      <c r="AS171"/>
      <c r="AT171"/>
      <c r="AU171"/>
      <c r="AV171"/>
      <c r="AW171"/>
      <c r="AX171"/>
      <c r="AY171"/>
      <c r="AZ171"/>
      <c r="BA171"/>
    </row>
    <row r="172" spans="23:53" x14ac:dyDescent="0.25">
      <c r="W172"/>
      <c r="X172" s="18"/>
      <c r="Y172" s="18"/>
      <c r="Z172" s="18"/>
      <c r="AA172" s="18"/>
      <c r="AB172" s="18"/>
      <c r="AC172" s="18"/>
      <c r="AD172" s="18"/>
      <c r="AE172" s="18"/>
      <c r="AF172"/>
      <c r="AG172"/>
      <c r="AH172"/>
      <c r="AI172"/>
      <c r="AJ172"/>
      <c r="AK172"/>
      <c r="AL172"/>
      <c r="AM172"/>
      <c r="AN172"/>
      <c r="AO172"/>
      <c r="AP172"/>
      <c r="AQ172"/>
      <c r="AR172"/>
      <c r="AS172"/>
      <c r="AT172"/>
      <c r="AU172"/>
      <c r="AV172"/>
      <c r="AW172"/>
      <c r="AX172"/>
      <c r="AY172"/>
      <c r="AZ172"/>
      <c r="BA172"/>
    </row>
    <row r="173" spans="23:53" x14ac:dyDescent="0.25">
      <c r="W173"/>
      <c r="X173" s="18"/>
      <c r="Y173" s="18"/>
      <c r="Z173" s="18"/>
      <c r="AA173" s="18"/>
      <c r="AB173" s="18"/>
      <c r="AC173" s="18"/>
      <c r="AD173" s="18"/>
      <c r="AE173" s="18"/>
      <c r="AF173"/>
      <c r="AG173"/>
      <c r="AH173"/>
      <c r="AI173"/>
      <c r="AJ173"/>
      <c r="AK173"/>
      <c r="AL173"/>
      <c r="AM173"/>
      <c r="AN173"/>
      <c r="AO173"/>
      <c r="AP173"/>
      <c r="AQ173"/>
      <c r="AR173"/>
      <c r="AS173"/>
      <c r="AT173"/>
      <c r="AU173"/>
      <c r="AV173"/>
      <c r="AW173"/>
      <c r="AX173"/>
      <c r="AY173"/>
      <c r="AZ173"/>
      <c r="BA173"/>
    </row>
    <row r="174" spans="23:53" x14ac:dyDescent="0.25">
      <c r="W174"/>
      <c r="X174" s="18"/>
      <c r="Y174" s="18"/>
      <c r="Z174" s="18"/>
      <c r="AA174" s="18"/>
      <c r="AB174" s="18"/>
      <c r="AC174" s="18"/>
      <c r="AD174" s="18"/>
      <c r="AE174" s="18"/>
      <c r="AF174"/>
      <c r="AG174"/>
      <c r="AH174"/>
      <c r="AI174"/>
      <c r="AJ174"/>
      <c r="AK174"/>
      <c r="AL174"/>
      <c r="AM174"/>
      <c r="AN174"/>
      <c r="AO174"/>
      <c r="AP174"/>
      <c r="AQ174"/>
      <c r="AR174"/>
      <c r="AS174"/>
      <c r="AT174"/>
      <c r="AU174"/>
      <c r="AV174"/>
      <c r="AW174"/>
      <c r="AX174"/>
      <c r="AY174"/>
      <c r="AZ174"/>
      <c r="BA174"/>
    </row>
    <row r="175" spans="23:53" x14ac:dyDescent="0.25">
      <c r="W175"/>
      <c r="X175" s="18"/>
      <c r="Y175" s="18"/>
      <c r="Z175" s="18"/>
      <c r="AA175" s="18"/>
      <c r="AB175" s="18"/>
      <c r="AC175" s="18"/>
      <c r="AD175" s="18"/>
      <c r="AE175" s="18"/>
      <c r="AF175"/>
      <c r="AG175"/>
      <c r="AH175"/>
      <c r="AI175"/>
      <c r="AJ175"/>
      <c r="AK175"/>
      <c r="AL175"/>
      <c r="AM175"/>
      <c r="AN175"/>
      <c r="AO175"/>
      <c r="AP175"/>
      <c r="AQ175"/>
      <c r="AR175"/>
      <c r="AS175"/>
      <c r="AT175"/>
      <c r="AU175"/>
      <c r="AV175"/>
      <c r="AW175"/>
      <c r="AX175"/>
      <c r="AY175"/>
      <c r="AZ175"/>
      <c r="BA175"/>
    </row>
    <row r="176" spans="23:53" x14ac:dyDescent="0.25">
      <c r="W176"/>
      <c r="X176" s="18"/>
      <c r="Y176" s="18"/>
      <c r="Z176" s="18"/>
      <c r="AA176" s="18"/>
      <c r="AB176" s="18"/>
      <c r="AC176" s="18"/>
      <c r="AD176" s="18"/>
      <c r="AE176" s="18"/>
      <c r="AF176"/>
      <c r="AG176"/>
      <c r="AH176"/>
      <c r="AI176"/>
      <c r="AJ176"/>
      <c r="AK176"/>
      <c r="AL176"/>
      <c r="AM176"/>
      <c r="AN176"/>
      <c r="AO176"/>
      <c r="AP176"/>
      <c r="AQ176"/>
      <c r="AR176"/>
      <c r="AS176"/>
      <c r="AT176"/>
      <c r="AU176"/>
      <c r="AV176"/>
      <c r="AW176"/>
      <c r="AX176"/>
      <c r="AY176"/>
      <c r="AZ176"/>
      <c r="BA176"/>
    </row>
    <row r="177" spans="23:53" x14ac:dyDescent="0.25">
      <c r="W177"/>
      <c r="X177" s="18"/>
      <c r="Y177" s="18"/>
      <c r="Z177" s="18"/>
      <c r="AA177" s="18"/>
      <c r="AB177" s="18"/>
      <c r="AC177" s="18"/>
      <c r="AD177" s="18"/>
      <c r="AE177" s="18"/>
      <c r="AF177"/>
      <c r="AG177"/>
      <c r="AH177"/>
      <c r="AI177"/>
      <c r="AJ177"/>
      <c r="AK177"/>
      <c r="AL177"/>
      <c r="AM177"/>
      <c r="AN177"/>
      <c r="AO177"/>
      <c r="AP177"/>
      <c r="AQ177"/>
      <c r="AR177"/>
      <c r="AS177"/>
      <c r="AT177"/>
      <c r="AU177"/>
      <c r="AV177"/>
      <c r="AW177"/>
      <c r="AX177"/>
      <c r="AY177"/>
      <c r="AZ177"/>
      <c r="BA177"/>
    </row>
    <row r="178" spans="23:53" x14ac:dyDescent="0.25">
      <c r="W178"/>
      <c r="X178" s="18"/>
      <c r="Y178" s="18"/>
      <c r="Z178" s="18"/>
      <c r="AA178" s="18"/>
      <c r="AB178" s="18"/>
      <c r="AC178" s="18"/>
      <c r="AD178" s="18"/>
      <c r="AE178" s="18"/>
      <c r="AF178"/>
      <c r="AG178"/>
      <c r="AH178"/>
      <c r="AI178"/>
      <c r="AJ178"/>
      <c r="AK178"/>
      <c r="AL178"/>
      <c r="AM178"/>
      <c r="AN178"/>
      <c r="AO178"/>
      <c r="AP178"/>
      <c r="AQ178"/>
      <c r="AR178"/>
      <c r="AS178"/>
      <c r="AT178"/>
      <c r="AU178"/>
      <c r="AV178"/>
      <c r="AW178"/>
      <c r="AX178"/>
      <c r="AY178"/>
      <c r="AZ178"/>
      <c r="BA178"/>
    </row>
    <row r="179" spans="23:53" x14ac:dyDescent="0.25">
      <c r="W179"/>
      <c r="X179" s="18"/>
      <c r="Y179" s="18"/>
      <c r="Z179" s="18"/>
      <c r="AA179" s="18"/>
      <c r="AB179" s="18"/>
      <c r="AC179" s="18"/>
      <c r="AD179" s="18"/>
      <c r="AE179" s="18"/>
      <c r="AF179"/>
      <c r="AG179"/>
      <c r="AH179"/>
      <c r="AI179"/>
      <c r="AJ179"/>
      <c r="AK179"/>
      <c r="AL179"/>
      <c r="AM179"/>
      <c r="AN179"/>
      <c r="AO179"/>
      <c r="AP179"/>
      <c r="AQ179"/>
      <c r="AR179"/>
      <c r="AS179"/>
      <c r="AT179"/>
      <c r="AU179"/>
      <c r="AV179"/>
      <c r="AW179"/>
      <c r="AX179"/>
      <c r="AY179"/>
      <c r="AZ179"/>
      <c r="BA179"/>
    </row>
    <row r="180" spans="23:53" x14ac:dyDescent="0.25">
      <c r="W180"/>
      <c r="X180" s="18"/>
      <c r="Y180" s="18"/>
      <c r="Z180" s="18"/>
      <c r="AA180" s="18"/>
      <c r="AB180" s="18"/>
      <c r="AC180" s="18"/>
      <c r="AD180" s="18"/>
      <c r="AE180" s="18"/>
      <c r="AF180"/>
      <c r="AG180"/>
      <c r="AH180"/>
      <c r="AI180"/>
      <c r="AJ180"/>
      <c r="AK180"/>
      <c r="AL180"/>
      <c r="AM180"/>
      <c r="AN180"/>
      <c r="AO180"/>
      <c r="AP180"/>
      <c r="AQ180"/>
      <c r="AR180"/>
      <c r="AS180"/>
      <c r="AT180"/>
      <c r="AU180"/>
      <c r="AV180"/>
      <c r="AW180"/>
      <c r="AX180"/>
      <c r="AY180"/>
      <c r="AZ180"/>
      <c r="BA180"/>
    </row>
    <row r="181" spans="23:53" x14ac:dyDescent="0.25">
      <c r="W181"/>
      <c r="X181" s="18"/>
      <c r="Y181" s="18"/>
      <c r="Z181" s="18"/>
      <c r="AA181" s="18"/>
      <c r="AB181" s="18"/>
      <c r="AC181" s="18"/>
      <c r="AD181" s="18"/>
      <c r="AE181" s="18"/>
      <c r="AF181"/>
      <c r="AG181"/>
      <c r="AH181"/>
      <c r="AI181"/>
      <c r="AJ181"/>
      <c r="AK181"/>
      <c r="AL181"/>
      <c r="AM181"/>
      <c r="AN181"/>
      <c r="AO181"/>
      <c r="AP181"/>
      <c r="AQ181"/>
      <c r="AR181"/>
      <c r="AS181"/>
      <c r="AT181"/>
      <c r="AU181"/>
      <c r="AV181"/>
      <c r="AW181"/>
      <c r="AX181"/>
      <c r="AY181"/>
      <c r="AZ181"/>
      <c r="BA181"/>
    </row>
    <row r="182" spans="23:53" x14ac:dyDescent="0.25">
      <c r="W182"/>
      <c r="X182" s="18"/>
      <c r="Y182" s="18"/>
      <c r="Z182" s="18"/>
      <c r="AA182" s="18"/>
      <c r="AB182" s="18"/>
      <c r="AC182" s="18"/>
      <c r="AD182" s="18"/>
      <c r="AE182" s="18"/>
      <c r="AF182"/>
      <c r="AG182"/>
      <c r="AH182"/>
      <c r="AI182"/>
      <c r="AJ182"/>
      <c r="AK182"/>
      <c r="AL182"/>
      <c r="AM182"/>
      <c r="AN182"/>
      <c r="AO182"/>
      <c r="AP182"/>
      <c r="AQ182"/>
      <c r="AR182"/>
      <c r="AS182"/>
      <c r="AT182"/>
      <c r="AU182"/>
      <c r="AV182"/>
      <c r="AW182"/>
      <c r="AX182"/>
      <c r="AY182"/>
      <c r="AZ182"/>
      <c r="BA182"/>
    </row>
    <row r="183" spans="23:53" x14ac:dyDescent="0.25">
      <c r="W183"/>
      <c r="X183" s="18"/>
      <c r="Y183" s="18"/>
      <c r="Z183" s="18"/>
      <c r="AA183" s="18"/>
      <c r="AB183" s="18"/>
      <c r="AC183" s="18"/>
      <c r="AD183" s="18"/>
      <c r="AE183" s="18"/>
      <c r="AF183"/>
      <c r="AG183"/>
      <c r="AH183"/>
      <c r="AI183"/>
      <c r="AJ183"/>
      <c r="AK183"/>
      <c r="AL183"/>
      <c r="AM183"/>
      <c r="AN183"/>
      <c r="AO183"/>
      <c r="AP183"/>
      <c r="AQ183"/>
      <c r="AR183"/>
      <c r="AS183"/>
      <c r="AT183"/>
      <c r="AU183"/>
      <c r="AV183"/>
      <c r="AW183"/>
      <c r="AX183"/>
      <c r="AY183"/>
      <c r="AZ183"/>
      <c r="BA183"/>
    </row>
    <row r="184" spans="23:53" x14ac:dyDescent="0.25">
      <c r="W184"/>
      <c r="X184" s="18"/>
      <c r="Y184" s="18"/>
      <c r="Z184" s="18"/>
      <c r="AA184" s="18"/>
      <c r="AB184" s="18"/>
      <c r="AC184" s="18"/>
      <c r="AD184" s="18"/>
      <c r="AE184" s="18"/>
      <c r="AF184"/>
      <c r="AG184"/>
      <c r="AH184"/>
      <c r="AI184"/>
      <c r="AJ184"/>
      <c r="AK184"/>
      <c r="AL184"/>
      <c r="AM184"/>
      <c r="AN184"/>
      <c r="AO184"/>
      <c r="AP184"/>
      <c r="AQ184"/>
      <c r="AR184"/>
      <c r="AS184"/>
      <c r="AT184"/>
      <c r="AU184"/>
      <c r="AV184"/>
      <c r="AW184"/>
      <c r="AX184"/>
      <c r="AY184"/>
      <c r="AZ184"/>
      <c r="BA184"/>
    </row>
    <row r="185" spans="23:53" x14ac:dyDescent="0.25">
      <c r="W185"/>
      <c r="X185" s="18"/>
      <c r="Y185" s="18"/>
      <c r="Z185" s="18"/>
      <c r="AA185" s="18"/>
      <c r="AB185" s="18"/>
      <c r="AC185" s="18"/>
      <c r="AD185" s="18"/>
      <c r="AE185" s="18"/>
      <c r="AF185"/>
      <c r="AG185"/>
      <c r="AH185"/>
      <c r="AI185"/>
      <c r="AJ185"/>
      <c r="AK185"/>
      <c r="AL185"/>
      <c r="AM185"/>
      <c r="AN185"/>
      <c r="AO185"/>
      <c r="AP185"/>
      <c r="AQ185"/>
      <c r="AR185"/>
      <c r="AS185"/>
      <c r="AT185"/>
      <c r="AU185"/>
      <c r="AV185"/>
      <c r="AW185"/>
      <c r="AX185"/>
      <c r="AY185"/>
      <c r="AZ185"/>
      <c r="BA185"/>
    </row>
    <row r="186" spans="23:53" x14ac:dyDescent="0.25">
      <c r="W186"/>
      <c r="X186" s="18"/>
      <c r="Y186" s="18"/>
      <c r="Z186" s="18"/>
      <c r="AA186" s="18"/>
      <c r="AB186" s="18"/>
      <c r="AC186" s="18"/>
      <c r="AD186" s="18"/>
      <c r="AE186" s="18"/>
      <c r="AF186"/>
      <c r="AG186"/>
      <c r="AH186"/>
      <c r="AI186"/>
      <c r="AJ186"/>
      <c r="AK186"/>
      <c r="AL186"/>
      <c r="AM186"/>
      <c r="AN186"/>
      <c r="AO186"/>
      <c r="AP186"/>
      <c r="AQ186"/>
      <c r="AR186"/>
      <c r="AS186"/>
      <c r="AT186"/>
      <c r="AU186"/>
      <c r="AV186"/>
      <c r="AW186"/>
      <c r="AX186"/>
      <c r="AY186"/>
      <c r="AZ186"/>
      <c r="BA186"/>
    </row>
    <row r="187" spans="23:53" x14ac:dyDescent="0.25">
      <c r="W187"/>
      <c r="X187" s="18"/>
      <c r="Y187" s="18"/>
      <c r="Z187" s="18"/>
      <c r="AA187" s="18"/>
      <c r="AB187" s="18"/>
      <c r="AC187" s="18"/>
      <c r="AD187" s="18"/>
      <c r="AE187" s="18"/>
      <c r="AF187"/>
      <c r="AG187"/>
      <c r="AH187"/>
      <c r="AI187"/>
      <c r="AJ187"/>
      <c r="AK187"/>
      <c r="AL187"/>
      <c r="AM187"/>
      <c r="AN187"/>
      <c r="AO187"/>
      <c r="AP187"/>
      <c r="AQ187"/>
      <c r="AR187"/>
      <c r="AS187"/>
      <c r="AT187"/>
      <c r="AU187"/>
      <c r="AV187"/>
      <c r="AW187"/>
      <c r="AX187"/>
      <c r="AY187"/>
      <c r="AZ187"/>
      <c r="BA187"/>
    </row>
    <row r="188" spans="23:53" x14ac:dyDescent="0.25">
      <c r="W188"/>
      <c r="X188" s="18"/>
      <c r="Y188" s="18"/>
      <c r="Z188" s="18"/>
      <c r="AA188" s="18"/>
      <c r="AB188" s="18"/>
      <c r="AC188" s="18"/>
      <c r="AD188" s="18"/>
      <c r="AE188" s="18"/>
      <c r="AF188"/>
      <c r="AG188"/>
      <c r="AH188"/>
      <c r="AI188"/>
      <c r="AJ188"/>
      <c r="AK188"/>
      <c r="AL188"/>
      <c r="AM188"/>
      <c r="AN188"/>
      <c r="AO188"/>
      <c r="AP188"/>
      <c r="AQ188"/>
      <c r="AR188"/>
      <c r="AS188"/>
      <c r="AT188"/>
      <c r="AU188"/>
      <c r="AV188"/>
      <c r="AW188"/>
      <c r="AX188"/>
      <c r="AY188"/>
      <c r="AZ188"/>
      <c r="BA188"/>
    </row>
    <row r="189" spans="23:53" x14ac:dyDescent="0.25">
      <c r="W189"/>
      <c r="X189" s="18"/>
      <c r="Y189" s="18"/>
      <c r="Z189" s="18"/>
      <c r="AA189" s="18"/>
      <c r="AB189" s="18"/>
      <c r="AC189" s="18"/>
      <c r="AD189" s="18"/>
      <c r="AE189" s="18"/>
      <c r="AF189"/>
      <c r="AG189"/>
      <c r="AH189"/>
      <c r="AI189"/>
      <c r="AJ189"/>
      <c r="AK189"/>
      <c r="AL189"/>
      <c r="AM189"/>
      <c r="AN189"/>
      <c r="AO189"/>
      <c r="AP189"/>
      <c r="AQ189"/>
      <c r="AR189"/>
      <c r="AS189"/>
      <c r="AT189"/>
      <c r="AU189"/>
      <c r="AV189"/>
      <c r="AW189"/>
      <c r="AX189"/>
      <c r="AY189"/>
      <c r="AZ189"/>
      <c r="BA189"/>
    </row>
    <row r="190" spans="23:53" x14ac:dyDescent="0.25">
      <c r="W190"/>
      <c r="X190" s="18"/>
      <c r="Y190" s="18"/>
      <c r="Z190" s="18"/>
      <c r="AA190" s="18"/>
      <c r="AB190" s="18"/>
      <c r="AC190" s="18"/>
      <c r="AD190" s="18"/>
      <c r="AE190" s="18"/>
      <c r="AF190"/>
      <c r="AG190"/>
      <c r="AH190"/>
      <c r="AI190"/>
      <c r="AJ190"/>
      <c r="AK190"/>
      <c r="AL190"/>
      <c r="AM190"/>
      <c r="AN190"/>
      <c r="AO190"/>
      <c r="AP190"/>
      <c r="AQ190"/>
      <c r="AR190"/>
      <c r="AS190"/>
      <c r="AT190"/>
      <c r="AU190"/>
      <c r="AV190"/>
      <c r="AW190"/>
      <c r="AX190"/>
      <c r="AY190"/>
      <c r="AZ190"/>
      <c r="BA190"/>
    </row>
    <row r="191" spans="23:53" x14ac:dyDescent="0.25">
      <c r="W191"/>
      <c r="X191" s="18"/>
      <c r="Y191" s="18"/>
      <c r="Z191" s="18"/>
      <c r="AA191" s="18"/>
      <c r="AB191" s="18"/>
      <c r="AC191" s="18"/>
      <c r="AD191" s="18"/>
      <c r="AE191" s="18"/>
      <c r="AF191"/>
      <c r="AG191"/>
      <c r="AH191"/>
      <c r="AI191"/>
      <c r="AJ191"/>
      <c r="AK191"/>
      <c r="AL191"/>
      <c r="AM191"/>
      <c r="AN191"/>
      <c r="AO191"/>
      <c r="AP191"/>
      <c r="AQ191"/>
      <c r="AR191"/>
      <c r="AS191"/>
      <c r="AT191"/>
      <c r="AU191"/>
      <c r="AV191"/>
      <c r="AW191"/>
      <c r="AX191"/>
      <c r="AY191"/>
      <c r="AZ191"/>
      <c r="BA191"/>
    </row>
    <row r="192" spans="23:53" x14ac:dyDescent="0.25">
      <c r="W192"/>
      <c r="X192" s="18"/>
      <c r="Y192" s="18"/>
      <c r="Z192" s="18"/>
      <c r="AA192" s="18"/>
      <c r="AB192" s="18"/>
      <c r="AC192" s="18"/>
      <c r="AD192" s="18"/>
      <c r="AE192" s="18"/>
      <c r="AF192"/>
      <c r="AG192"/>
      <c r="AH192"/>
      <c r="AI192"/>
      <c r="AJ192"/>
      <c r="AK192"/>
      <c r="AL192"/>
      <c r="AM192"/>
      <c r="AN192"/>
      <c r="AO192"/>
      <c r="AP192"/>
      <c r="AQ192"/>
      <c r="AR192"/>
      <c r="AS192"/>
      <c r="AT192"/>
      <c r="AU192"/>
      <c r="AV192"/>
      <c r="AW192"/>
      <c r="AX192"/>
      <c r="AY192"/>
      <c r="AZ192"/>
      <c r="BA192"/>
    </row>
    <row r="193" spans="23:53" x14ac:dyDescent="0.25">
      <c r="W193"/>
      <c r="X193" s="18"/>
      <c r="Y193" s="18"/>
      <c r="Z193" s="18"/>
      <c r="AA193" s="18"/>
      <c r="AB193" s="18"/>
      <c r="AC193" s="18"/>
      <c r="AD193" s="18"/>
      <c r="AE193" s="18"/>
      <c r="AF193"/>
      <c r="AG193"/>
      <c r="AH193"/>
      <c r="AI193"/>
      <c r="AJ193"/>
      <c r="AK193"/>
      <c r="AL193"/>
      <c r="AM193"/>
      <c r="AN193"/>
      <c r="AO193"/>
      <c r="AP193"/>
      <c r="AQ193"/>
      <c r="AR193"/>
      <c r="AS193"/>
      <c r="AT193"/>
      <c r="AU193"/>
      <c r="AV193"/>
      <c r="AW193"/>
      <c r="AX193"/>
      <c r="AY193"/>
      <c r="AZ193"/>
      <c r="BA193"/>
    </row>
    <row r="194" spans="23:53" x14ac:dyDescent="0.25">
      <c r="W194"/>
      <c r="X194" s="18"/>
      <c r="Y194" s="18"/>
      <c r="Z194" s="18"/>
      <c r="AA194" s="18"/>
      <c r="AB194" s="18"/>
      <c r="AC194" s="18"/>
      <c r="AD194" s="18"/>
      <c r="AE194" s="18"/>
      <c r="AF194"/>
      <c r="AG194"/>
      <c r="AH194"/>
      <c r="AI194"/>
      <c r="AJ194"/>
      <c r="AK194"/>
      <c r="AL194"/>
      <c r="AM194"/>
      <c r="AN194"/>
      <c r="AO194"/>
      <c r="AP194"/>
      <c r="AQ194"/>
      <c r="AR194"/>
      <c r="AS194"/>
      <c r="AT194"/>
      <c r="AU194"/>
      <c r="AV194"/>
      <c r="AW194"/>
      <c r="AX194"/>
      <c r="AY194"/>
      <c r="AZ194"/>
      <c r="BA194"/>
    </row>
    <row r="195" spans="23:53" x14ac:dyDescent="0.25">
      <c r="W195"/>
      <c r="X195" s="18"/>
      <c r="Y195" s="18"/>
      <c r="Z195" s="18"/>
      <c r="AA195" s="18"/>
      <c r="AB195" s="18"/>
      <c r="AC195" s="18"/>
      <c r="AD195" s="18"/>
      <c r="AE195" s="18"/>
      <c r="AF195"/>
      <c r="AG195"/>
      <c r="AH195"/>
      <c r="AI195"/>
      <c r="AJ195"/>
      <c r="AK195"/>
      <c r="AL195"/>
      <c r="AM195"/>
      <c r="AN195"/>
      <c r="AO195"/>
      <c r="AP195"/>
      <c r="AQ195"/>
      <c r="AR195"/>
      <c r="AS195"/>
      <c r="AT195"/>
      <c r="AU195"/>
      <c r="AV195"/>
      <c r="AW195"/>
      <c r="AX195"/>
      <c r="AY195"/>
      <c r="AZ195"/>
      <c r="BA195"/>
    </row>
    <row r="196" spans="23:53" x14ac:dyDescent="0.25">
      <c r="W196"/>
      <c r="X196" s="18"/>
      <c r="Y196" s="18"/>
      <c r="Z196" s="18"/>
      <c r="AA196" s="18"/>
      <c r="AB196" s="18"/>
      <c r="AC196" s="18"/>
      <c r="AD196" s="18"/>
      <c r="AE196" s="18"/>
      <c r="AF196"/>
      <c r="AG196"/>
      <c r="AH196"/>
      <c r="AI196"/>
      <c r="AJ196"/>
      <c r="AK196"/>
      <c r="AL196"/>
      <c r="AM196"/>
      <c r="AN196"/>
      <c r="AO196"/>
      <c r="AP196"/>
      <c r="AQ196"/>
      <c r="AR196"/>
      <c r="AS196"/>
      <c r="AT196"/>
      <c r="AU196"/>
      <c r="AV196"/>
      <c r="AW196"/>
      <c r="AX196"/>
      <c r="AY196"/>
      <c r="AZ196"/>
      <c r="BA196"/>
    </row>
    <row r="197" spans="23:53" x14ac:dyDescent="0.25">
      <c r="W197"/>
      <c r="X197" s="18"/>
      <c r="Y197" s="18"/>
      <c r="Z197" s="18"/>
      <c r="AA197" s="18"/>
      <c r="AB197" s="18"/>
      <c r="AC197" s="18"/>
      <c r="AD197" s="18"/>
      <c r="AE197" s="18"/>
      <c r="AF197"/>
      <c r="AG197"/>
      <c r="AH197"/>
      <c r="AI197"/>
      <c r="AJ197"/>
      <c r="AK197"/>
      <c r="AL197"/>
      <c r="AM197"/>
      <c r="AN197"/>
      <c r="AO197"/>
      <c r="AP197"/>
      <c r="AQ197"/>
      <c r="AR197"/>
      <c r="AS197"/>
      <c r="AT197"/>
      <c r="AU197"/>
      <c r="AV197"/>
      <c r="AW197"/>
      <c r="AX197"/>
      <c r="AY197"/>
      <c r="AZ197"/>
      <c r="BA197"/>
    </row>
    <row r="198" spans="23:53" x14ac:dyDescent="0.25">
      <c r="W198"/>
      <c r="X198" s="18"/>
      <c r="Y198" s="18"/>
      <c r="Z198" s="18"/>
      <c r="AA198" s="18"/>
      <c r="AB198" s="18"/>
      <c r="AC198" s="18"/>
      <c r="AD198" s="18"/>
      <c r="AE198" s="18"/>
      <c r="AF198"/>
      <c r="AG198"/>
      <c r="AH198"/>
      <c r="AI198"/>
      <c r="AJ198"/>
      <c r="AK198"/>
      <c r="AL198"/>
      <c r="AM198"/>
      <c r="AN198"/>
      <c r="AO198"/>
      <c r="AP198"/>
      <c r="AQ198"/>
      <c r="AR198"/>
      <c r="AS198"/>
      <c r="AT198"/>
      <c r="AU198"/>
      <c r="AV198"/>
      <c r="AW198"/>
      <c r="AX198"/>
      <c r="AY198"/>
      <c r="AZ198"/>
      <c r="BA198"/>
    </row>
    <row r="199" spans="23:53" x14ac:dyDescent="0.25">
      <c r="W199"/>
      <c r="X199" s="18"/>
      <c r="Y199" s="18"/>
      <c r="Z199" s="18"/>
      <c r="AA199" s="18"/>
      <c r="AB199" s="18"/>
      <c r="AC199" s="18"/>
      <c r="AD199" s="18"/>
      <c r="AE199" s="18"/>
      <c r="AF199"/>
      <c r="AG199"/>
      <c r="AH199"/>
      <c r="AI199"/>
      <c r="AJ199"/>
      <c r="AK199"/>
      <c r="AL199"/>
      <c r="AM199"/>
      <c r="AN199"/>
      <c r="AO199"/>
      <c r="AP199"/>
      <c r="AQ199"/>
      <c r="AR199"/>
      <c r="AS199"/>
      <c r="AT199"/>
      <c r="AU199"/>
      <c r="AV199"/>
      <c r="AW199"/>
      <c r="AX199"/>
      <c r="AY199"/>
      <c r="AZ199"/>
      <c r="BA199"/>
    </row>
    <row r="200" spans="23:53" x14ac:dyDescent="0.25">
      <c r="W200"/>
      <c r="X200" s="18"/>
      <c r="Y200" s="18"/>
      <c r="Z200" s="18"/>
      <c r="AA200" s="18"/>
      <c r="AB200" s="18"/>
      <c r="AC200" s="18"/>
      <c r="AD200" s="18"/>
      <c r="AE200" s="18"/>
      <c r="AF200"/>
      <c r="AG200"/>
      <c r="AH200"/>
      <c r="AI200"/>
      <c r="AJ200"/>
      <c r="AK200"/>
      <c r="AL200"/>
      <c r="AM200"/>
      <c r="AN200"/>
      <c r="AO200"/>
      <c r="AP200"/>
      <c r="AQ200"/>
      <c r="AR200"/>
      <c r="AS200"/>
      <c r="AT200"/>
      <c r="AU200"/>
      <c r="AV200"/>
      <c r="AW200"/>
      <c r="AX200"/>
      <c r="AY200"/>
      <c r="AZ200"/>
      <c r="BA200"/>
    </row>
    <row r="201" spans="23:53" x14ac:dyDescent="0.25">
      <c r="W201"/>
      <c r="X201" s="18"/>
      <c r="Y201" s="18"/>
      <c r="Z201" s="18"/>
      <c r="AA201" s="18"/>
      <c r="AB201" s="18"/>
      <c r="AC201" s="18"/>
      <c r="AD201" s="18"/>
      <c r="AE201" s="18"/>
      <c r="AF201"/>
      <c r="AG201"/>
      <c r="AH201"/>
      <c r="AI201"/>
      <c r="AJ201"/>
      <c r="AK201"/>
      <c r="AL201"/>
      <c r="AM201"/>
      <c r="AN201"/>
      <c r="AO201"/>
      <c r="AP201"/>
      <c r="AQ201"/>
      <c r="AR201"/>
      <c r="AS201"/>
      <c r="AT201"/>
      <c r="AU201"/>
      <c r="AV201"/>
      <c r="AW201"/>
      <c r="AX201"/>
      <c r="AY201"/>
      <c r="AZ201"/>
      <c r="BA201"/>
    </row>
    <row r="202" spans="23:53" x14ac:dyDescent="0.25">
      <c r="W202"/>
      <c r="X202" s="18"/>
      <c r="Y202" s="18"/>
      <c r="Z202" s="18"/>
      <c r="AA202" s="18"/>
      <c r="AB202" s="18"/>
      <c r="AC202" s="18"/>
      <c r="AD202" s="18"/>
      <c r="AE202" s="18"/>
      <c r="AF202"/>
      <c r="AG202"/>
      <c r="AH202"/>
      <c r="AI202"/>
      <c r="AJ202"/>
      <c r="AK202"/>
      <c r="AL202"/>
      <c r="AM202"/>
      <c r="AN202"/>
      <c r="AO202"/>
      <c r="AP202"/>
      <c r="AQ202"/>
      <c r="AR202"/>
      <c r="AS202"/>
      <c r="AT202"/>
      <c r="AU202"/>
      <c r="AV202"/>
      <c r="AW202"/>
      <c r="AX202"/>
      <c r="AY202"/>
      <c r="AZ202"/>
      <c r="BA202"/>
    </row>
    <row r="203" spans="23:53" x14ac:dyDescent="0.25">
      <c r="W203"/>
      <c r="X203" s="18"/>
      <c r="Y203" s="18"/>
      <c r="Z203" s="18"/>
      <c r="AA203" s="18"/>
      <c r="AB203" s="18"/>
      <c r="AC203" s="18"/>
      <c r="AD203" s="18"/>
      <c r="AE203" s="18"/>
      <c r="AF203"/>
      <c r="AG203"/>
      <c r="AH203"/>
      <c r="AI203"/>
      <c r="AJ203"/>
      <c r="AK203"/>
      <c r="AL203"/>
      <c r="AM203"/>
      <c r="AN203"/>
      <c r="AO203"/>
      <c r="AP203"/>
      <c r="AQ203"/>
      <c r="AR203"/>
      <c r="AS203"/>
      <c r="AT203"/>
      <c r="AU203"/>
      <c r="AV203"/>
      <c r="AW203"/>
      <c r="AX203"/>
      <c r="AY203"/>
      <c r="AZ203"/>
      <c r="BA203"/>
    </row>
    <row r="204" spans="23:53" x14ac:dyDescent="0.25">
      <c r="W204"/>
      <c r="X204" s="18"/>
      <c r="Y204" s="18"/>
      <c r="Z204" s="18"/>
      <c r="AA204" s="18"/>
      <c r="AB204" s="18"/>
      <c r="AC204" s="18"/>
      <c r="AD204" s="18"/>
      <c r="AE204" s="18"/>
      <c r="AF204"/>
      <c r="AG204"/>
      <c r="AH204"/>
      <c r="AI204"/>
      <c r="AJ204"/>
      <c r="AK204"/>
      <c r="AL204"/>
      <c r="AM204"/>
      <c r="AN204"/>
      <c r="AO204"/>
      <c r="AP204"/>
      <c r="AQ204"/>
      <c r="AR204"/>
      <c r="AS204"/>
      <c r="AT204"/>
      <c r="AU204"/>
      <c r="AV204"/>
      <c r="AW204"/>
      <c r="AX204"/>
      <c r="AY204"/>
      <c r="AZ204"/>
      <c r="BA204"/>
    </row>
    <row r="205" spans="23:53" x14ac:dyDescent="0.25">
      <c r="W205"/>
      <c r="X205" s="18"/>
      <c r="Y205" s="18"/>
      <c r="Z205" s="18"/>
      <c r="AA205" s="18"/>
      <c r="AB205" s="18"/>
      <c r="AC205" s="18"/>
      <c r="AD205" s="18"/>
      <c r="AE205" s="18"/>
      <c r="AF205"/>
      <c r="AG205"/>
      <c r="AH205"/>
      <c r="AI205"/>
      <c r="AJ205"/>
      <c r="AK205"/>
      <c r="AL205"/>
      <c r="AM205"/>
      <c r="AN205"/>
      <c r="AO205"/>
      <c r="AP205"/>
      <c r="AQ205"/>
      <c r="AR205"/>
      <c r="AS205"/>
      <c r="AT205"/>
      <c r="AU205"/>
      <c r="AV205"/>
      <c r="AW205"/>
      <c r="AX205"/>
      <c r="AY205"/>
      <c r="AZ205"/>
      <c r="BA205"/>
    </row>
    <row r="206" spans="23:53" x14ac:dyDescent="0.25">
      <c r="W206"/>
      <c r="X206" s="18"/>
      <c r="Y206" s="18"/>
      <c r="Z206" s="18"/>
      <c r="AA206" s="18"/>
      <c r="AB206" s="18"/>
      <c r="AC206" s="18"/>
      <c r="AD206" s="18"/>
      <c r="AE206" s="18"/>
      <c r="AF206"/>
      <c r="AG206"/>
      <c r="AH206"/>
      <c r="AI206"/>
      <c r="AJ206"/>
      <c r="AK206"/>
      <c r="AL206"/>
      <c r="AM206"/>
      <c r="AN206"/>
      <c r="AO206"/>
      <c r="AP206"/>
      <c r="AQ206"/>
      <c r="AR206"/>
      <c r="AS206"/>
      <c r="AT206"/>
      <c r="AU206"/>
      <c r="AV206"/>
      <c r="AW206"/>
      <c r="AX206"/>
      <c r="AY206"/>
      <c r="AZ206"/>
      <c r="BA206"/>
    </row>
    <row r="207" spans="23:53" x14ac:dyDescent="0.25">
      <c r="W207"/>
      <c r="X207" s="18"/>
      <c r="Y207" s="18"/>
      <c r="Z207" s="18"/>
      <c r="AA207" s="18"/>
      <c r="AB207" s="18"/>
      <c r="AC207" s="18"/>
      <c r="AD207" s="18"/>
      <c r="AE207" s="18"/>
      <c r="AF207"/>
      <c r="AG207"/>
      <c r="AH207"/>
      <c r="AI207"/>
      <c r="AJ207"/>
      <c r="AK207"/>
      <c r="AL207"/>
      <c r="AM207"/>
      <c r="AN207"/>
      <c r="AO207"/>
      <c r="AP207"/>
      <c r="AQ207"/>
      <c r="AR207"/>
      <c r="AS207"/>
      <c r="AT207"/>
      <c r="AU207"/>
      <c r="AV207"/>
      <c r="AW207"/>
      <c r="AX207"/>
      <c r="AY207"/>
      <c r="AZ207"/>
      <c r="BA207"/>
    </row>
    <row r="208" spans="23:53" x14ac:dyDescent="0.25">
      <c r="W208"/>
      <c r="X208" s="18"/>
      <c r="Y208" s="18"/>
      <c r="Z208" s="18"/>
      <c r="AA208" s="18"/>
      <c r="AB208" s="18"/>
      <c r="AC208" s="18"/>
      <c r="AD208" s="18"/>
      <c r="AE208" s="18"/>
      <c r="AF208"/>
      <c r="AG208"/>
      <c r="AH208"/>
      <c r="AI208"/>
      <c r="AJ208"/>
      <c r="AK208"/>
      <c r="AL208"/>
      <c r="AM208"/>
      <c r="AN208"/>
      <c r="AO208"/>
      <c r="AP208"/>
      <c r="AQ208"/>
      <c r="AR208"/>
      <c r="AS208"/>
      <c r="AT208"/>
      <c r="AU208"/>
      <c r="AV208"/>
      <c r="AW208"/>
      <c r="AX208"/>
      <c r="AY208"/>
      <c r="AZ208"/>
      <c r="BA208"/>
    </row>
    <row r="209" spans="23:53" x14ac:dyDescent="0.25">
      <c r="W209"/>
      <c r="X209" s="18"/>
      <c r="Y209" s="18"/>
      <c r="Z209" s="18"/>
      <c r="AA209" s="18"/>
      <c r="AB209" s="18"/>
      <c r="AC209" s="18"/>
      <c r="AD209" s="18"/>
      <c r="AE209" s="18"/>
      <c r="AF209"/>
      <c r="AG209"/>
      <c r="AH209"/>
      <c r="AI209"/>
      <c r="AJ209"/>
      <c r="AK209"/>
      <c r="AL209"/>
      <c r="AM209"/>
      <c r="AN209"/>
      <c r="AO209"/>
      <c r="AP209"/>
      <c r="AQ209"/>
      <c r="AR209"/>
      <c r="AS209"/>
      <c r="AT209"/>
      <c r="AU209"/>
      <c r="AV209"/>
      <c r="AW209"/>
      <c r="AX209"/>
      <c r="AY209"/>
      <c r="AZ209"/>
      <c r="BA209"/>
    </row>
    <row r="210" spans="23:53" x14ac:dyDescent="0.25">
      <c r="W210"/>
      <c r="X210" s="18"/>
      <c r="Y210" s="18"/>
      <c r="Z210" s="18"/>
      <c r="AA210" s="18"/>
      <c r="AB210" s="18"/>
      <c r="AC210" s="18"/>
      <c r="AD210" s="18"/>
      <c r="AE210" s="18"/>
      <c r="AF210"/>
      <c r="AG210"/>
      <c r="AH210"/>
      <c r="AI210"/>
      <c r="AJ210"/>
      <c r="AK210"/>
      <c r="AL210"/>
      <c r="AM210"/>
      <c r="AN210"/>
      <c r="AO210"/>
      <c r="AP210"/>
      <c r="AQ210"/>
      <c r="AR210"/>
      <c r="AS210"/>
      <c r="AT210"/>
      <c r="AU210"/>
      <c r="AV210"/>
      <c r="AW210"/>
      <c r="AX210"/>
      <c r="AY210"/>
      <c r="AZ210"/>
      <c r="BA210"/>
    </row>
    <row r="211" spans="23:53" x14ac:dyDescent="0.25">
      <c r="W211"/>
      <c r="X211" s="18"/>
      <c r="Y211" s="18"/>
      <c r="Z211" s="18"/>
      <c r="AA211" s="18"/>
      <c r="AB211" s="18"/>
      <c r="AC211" s="18"/>
      <c r="AD211" s="18"/>
      <c r="AE211" s="18"/>
      <c r="AF211"/>
      <c r="AG211"/>
      <c r="AH211"/>
      <c r="AI211"/>
      <c r="AJ211"/>
      <c r="AK211"/>
      <c r="AL211"/>
      <c r="AM211"/>
      <c r="AN211"/>
      <c r="AO211"/>
      <c r="AP211"/>
      <c r="AQ211"/>
      <c r="AR211"/>
      <c r="AS211"/>
      <c r="AT211"/>
      <c r="AU211"/>
      <c r="AV211"/>
      <c r="AW211"/>
      <c r="AX211"/>
      <c r="AY211"/>
      <c r="AZ211"/>
      <c r="BA211"/>
    </row>
    <row r="212" spans="23:53" x14ac:dyDescent="0.25">
      <c r="W212"/>
      <c r="X212" s="18"/>
      <c r="Y212" s="18"/>
      <c r="Z212" s="18"/>
      <c r="AA212" s="18"/>
      <c r="AB212" s="18"/>
      <c r="AC212" s="18"/>
      <c r="AD212" s="18"/>
      <c r="AE212" s="18"/>
      <c r="AF212"/>
      <c r="AG212"/>
      <c r="AH212"/>
      <c r="AI212"/>
      <c r="AJ212"/>
      <c r="AK212"/>
      <c r="AL212"/>
      <c r="AM212"/>
      <c r="AN212"/>
      <c r="AO212"/>
      <c r="AP212"/>
      <c r="AQ212"/>
      <c r="AR212"/>
      <c r="AS212"/>
      <c r="AT212"/>
      <c r="AU212"/>
      <c r="AV212"/>
      <c r="AW212"/>
      <c r="AX212"/>
      <c r="AY212"/>
      <c r="AZ212"/>
      <c r="BA212"/>
    </row>
    <row r="213" spans="23:53" x14ac:dyDescent="0.25">
      <c r="W213"/>
      <c r="X213" s="18"/>
      <c r="Y213" s="18"/>
      <c r="Z213" s="18"/>
      <c r="AA213" s="18"/>
      <c r="AB213" s="18"/>
      <c r="AC213" s="18"/>
      <c r="AD213" s="18"/>
      <c r="AE213" s="18"/>
      <c r="AF213"/>
      <c r="AG213"/>
      <c r="AH213"/>
      <c r="AI213"/>
      <c r="AJ213"/>
      <c r="AK213"/>
      <c r="AL213"/>
      <c r="AM213"/>
      <c r="AN213"/>
      <c r="AO213"/>
      <c r="AP213"/>
      <c r="AQ213"/>
      <c r="AR213"/>
      <c r="AS213"/>
      <c r="AT213"/>
      <c r="AU213"/>
      <c r="AV213"/>
      <c r="AW213"/>
      <c r="AX213"/>
      <c r="AY213"/>
      <c r="AZ213"/>
      <c r="BA213"/>
    </row>
    <row r="214" spans="23:53" x14ac:dyDescent="0.25">
      <c r="W214"/>
      <c r="X214" s="18"/>
      <c r="Y214" s="18"/>
      <c r="Z214" s="18"/>
      <c r="AA214" s="18"/>
      <c r="AB214" s="18"/>
      <c r="AC214" s="18"/>
      <c r="AD214" s="18"/>
      <c r="AE214" s="18"/>
      <c r="AF214"/>
      <c r="AG214"/>
      <c r="AH214"/>
      <c r="AI214"/>
      <c r="AJ214"/>
      <c r="AK214"/>
      <c r="AL214"/>
      <c r="AM214"/>
      <c r="AN214"/>
      <c r="AO214"/>
      <c r="AP214"/>
      <c r="AQ214"/>
      <c r="AR214"/>
      <c r="AS214"/>
      <c r="AT214"/>
      <c r="AU214"/>
      <c r="AV214"/>
      <c r="AW214"/>
      <c r="AX214"/>
      <c r="AY214"/>
      <c r="AZ214"/>
      <c r="BA214"/>
    </row>
    <row r="215" spans="23:53" x14ac:dyDescent="0.25">
      <c r="W215"/>
      <c r="X215" s="18"/>
      <c r="Y215" s="18"/>
      <c r="Z215" s="18"/>
      <c r="AA215" s="18"/>
      <c r="AB215" s="18"/>
      <c r="AC215" s="18"/>
      <c r="AD215" s="18"/>
      <c r="AE215" s="18"/>
      <c r="AF215"/>
      <c r="AG215"/>
      <c r="AH215"/>
      <c r="AI215"/>
      <c r="AJ215"/>
      <c r="AK215"/>
      <c r="AL215"/>
      <c r="AM215"/>
      <c r="AN215"/>
      <c r="AO215"/>
      <c r="AP215"/>
      <c r="AQ215"/>
      <c r="AR215"/>
      <c r="AS215"/>
      <c r="AT215"/>
      <c r="AU215"/>
      <c r="AV215"/>
      <c r="AW215"/>
      <c r="AX215"/>
      <c r="AY215"/>
      <c r="AZ215"/>
      <c r="BA215"/>
    </row>
    <row r="216" spans="23:53" x14ac:dyDescent="0.25">
      <c r="W216"/>
      <c r="X216" s="18"/>
      <c r="Y216" s="18"/>
      <c r="Z216" s="18"/>
      <c r="AA216" s="18"/>
      <c r="AB216" s="18"/>
      <c r="AC216" s="18"/>
      <c r="AD216" s="18"/>
      <c r="AE216" s="18"/>
      <c r="AF216"/>
      <c r="AG216"/>
      <c r="AH216"/>
      <c r="AI216"/>
      <c r="AJ216"/>
      <c r="AK216"/>
      <c r="AL216"/>
      <c r="AM216"/>
      <c r="AN216"/>
      <c r="AO216"/>
      <c r="AP216"/>
      <c r="AQ216"/>
      <c r="AR216"/>
      <c r="AS216"/>
      <c r="AT216"/>
      <c r="AU216"/>
      <c r="AV216"/>
      <c r="AW216"/>
      <c r="AX216"/>
      <c r="AY216"/>
      <c r="AZ216"/>
      <c r="BA216"/>
    </row>
    <row r="217" spans="23:53" x14ac:dyDescent="0.25">
      <c r="W217"/>
      <c r="X217" s="18"/>
      <c r="Y217" s="18"/>
      <c r="Z217" s="18"/>
      <c r="AA217" s="18"/>
      <c r="AB217" s="18"/>
      <c r="AC217" s="18"/>
      <c r="AD217" s="18"/>
      <c r="AE217" s="18"/>
      <c r="AF217"/>
      <c r="AG217"/>
      <c r="AH217"/>
      <c r="AI217"/>
      <c r="AJ217"/>
      <c r="AK217"/>
      <c r="AL217"/>
      <c r="AM217"/>
      <c r="AN217"/>
      <c r="AO217"/>
      <c r="AP217"/>
      <c r="AQ217"/>
      <c r="AR217"/>
      <c r="AS217"/>
      <c r="AT217"/>
      <c r="AU217"/>
      <c r="AV217"/>
      <c r="AW217"/>
      <c r="AX217"/>
      <c r="AY217"/>
      <c r="AZ217"/>
      <c r="BA217"/>
    </row>
    <row r="218" spans="23:53" x14ac:dyDescent="0.25">
      <c r="W218"/>
      <c r="X218" s="18"/>
      <c r="Y218" s="18"/>
      <c r="Z218" s="18"/>
      <c r="AA218" s="18"/>
      <c r="AB218" s="18"/>
      <c r="AC218" s="18"/>
      <c r="AD218" s="18"/>
      <c r="AE218" s="18"/>
      <c r="AF218"/>
      <c r="AG218"/>
      <c r="AH218"/>
      <c r="AI218"/>
      <c r="AJ218"/>
      <c r="AK218"/>
      <c r="AL218"/>
      <c r="AM218"/>
      <c r="AN218"/>
      <c r="AO218"/>
      <c r="AP218"/>
      <c r="AQ218"/>
      <c r="AR218"/>
      <c r="AS218"/>
      <c r="AT218"/>
      <c r="AU218"/>
      <c r="AV218"/>
      <c r="AW218"/>
      <c r="AX218"/>
      <c r="AY218"/>
      <c r="AZ218"/>
      <c r="BA218"/>
    </row>
    <row r="219" spans="23:53" x14ac:dyDescent="0.25">
      <c r="W219"/>
      <c r="X219" s="18"/>
      <c r="Y219" s="18"/>
      <c r="Z219" s="18"/>
      <c r="AA219" s="18"/>
      <c r="AB219" s="18"/>
      <c r="AC219" s="18"/>
      <c r="AD219" s="18"/>
      <c r="AE219" s="18"/>
      <c r="AF219"/>
      <c r="AG219"/>
      <c r="AH219"/>
      <c r="AI219"/>
      <c r="AJ219"/>
      <c r="AK219"/>
      <c r="AL219"/>
      <c r="AM219"/>
      <c r="AN219"/>
      <c r="AO219"/>
      <c r="AP219"/>
      <c r="AQ219"/>
      <c r="AR219"/>
      <c r="AS219"/>
      <c r="AT219"/>
      <c r="AU219"/>
      <c r="AV219"/>
      <c r="AW219"/>
      <c r="AX219"/>
      <c r="AY219"/>
      <c r="AZ219"/>
      <c r="BA219"/>
    </row>
    <row r="220" spans="23:53" x14ac:dyDescent="0.25">
      <c r="W220"/>
      <c r="X220" s="18"/>
      <c r="Y220" s="18"/>
      <c r="Z220" s="18"/>
      <c r="AA220" s="18"/>
      <c r="AB220" s="18"/>
      <c r="AC220" s="18"/>
      <c r="AD220" s="18"/>
      <c r="AE220" s="18"/>
      <c r="AF220"/>
      <c r="AG220"/>
      <c r="AH220"/>
      <c r="AI220"/>
      <c r="AJ220"/>
      <c r="AK220"/>
      <c r="AL220"/>
      <c r="AM220"/>
      <c r="AN220"/>
      <c r="AO220"/>
      <c r="AP220"/>
      <c r="AQ220"/>
      <c r="AR220"/>
      <c r="AS220"/>
      <c r="AT220"/>
      <c r="AU220"/>
      <c r="AV220"/>
      <c r="AW220"/>
      <c r="AX220"/>
      <c r="AY220"/>
      <c r="AZ220"/>
      <c r="BA220"/>
    </row>
    <row r="221" spans="23:53" x14ac:dyDescent="0.25">
      <c r="W221"/>
      <c r="X221" s="18"/>
      <c r="Y221" s="18"/>
      <c r="Z221" s="18"/>
      <c r="AA221" s="18"/>
      <c r="AB221" s="18"/>
      <c r="AC221" s="18"/>
      <c r="AD221" s="18"/>
      <c r="AE221" s="18"/>
      <c r="AF221"/>
      <c r="AG221"/>
      <c r="AH221"/>
      <c r="AI221"/>
      <c r="AJ221"/>
      <c r="AK221"/>
      <c r="AL221"/>
      <c r="AM221"/>
      <c r="AN221"/>
      <c r="AO221"/>
      <c r="AP221"/>
      <c r="AQ221"/>
      <c r="AR221"/>
      <c r="AS221"/>
      <c r="AT221"/>
      <c r="AU221"/>
      <c r="AV221"/>
      <c r="AW221"/>
      <c r="AX221"/>
      <c r="AY221"/>
      <c r="AZ221"/>
      <c r="BA221"/>
    </row>
    <row r="222" spans="23:53" x14ac:dyDescent="0.25">
      <c r="W222"/>
      <c r="X222" s="18"/>
      <c r="Y222" s="18"/>
      <c r="Z222" s="18"/>
      <c r="AA222" s="18"/>
      <c r="AB222" s="18"/>
      <c r="AC222" s="18"/>
      <c r="AD222" s="18"/>
      <c r="AE222" s="18"/>
      <c r="AF222"/>
      <c r="AG222"/>
      <c r="AH222"/>
      <c r="AI222"/>
      <c r="AJ222"/>
      <c r="AK222"/>
      <c r="AL222"/>
      <c r="AM222"/>
      <c r="AN222"/>
      <c r="AO222"/>
      <c r="AP222"/>
      <c r="AQ222"/>
      <c r="AR222"/>
      <c r="AS222"/>
      <c r="AT222"/>
      <c r="AU222"/>
      <c r="AV222"/>
      <c r="AW222"/>
      <c r="AX222"/>
      <c r="AY222"/>
      <c r="AZ222"/>
      <c r="BA222"/>
    </row>
    <row r="223" spans="23:53" x14ac:dyDescent="0.25">
      <c r="W223"/>
      <c r="X223" s="18"/>
      <c r="Y223" s="18"/>
      <c r="Z223" s="18"/>
      <c r="AA223" s="18"/>
      <c r="AB223" s="18"/>
      <c r="AC223" s="18"/>
      <c r="AD223" s="18"/>
      <c r="AE223" s="18"/>
      <c r="AF223"/>
      <c r="AG223"/>
      <c r="AH223"/>
      <c r="AI223"/>
      <c r="AJ223"/>
      <c r="AK223"/>
      <c r="AL223"/>
      <c r="AM223"/>
      <c r="AN223"/>
      <c r="AO223"/>
      <c r="AP223"/>
      <c r="AQ223"/>
      <c r="AR223"/>
      <c r="AS223"/>
      <c r="AT223"/>
      <c r="AU223"/>
      <c r="AV223"/>
      <c r="AW223"/>
      <c r="AX223"/>
      <c r="AY223"/>
      <c r="AZ223"/>
      <c r="BA223"/>
    </row>
    <row r="224" spans="23:53" x14ac:dyDescent="0.25">
      <c r="W224"/>
      <c r="X224" s="18"/>
      <c r="Y224" s="18"/>
      <c r="Z224" s="18"/>
      <c r="AA224" s="18"/>
      <c r="AB224" s="18"/>
      <c r="AC224" s="18"/>
      <c r="AD224" s="18"/>
      <c r="AE224" s="18"/>
      <c r="AF224"/>
      <c r="AG224"/>
      <c r="AH224"/>
      <c r="AI224"/>
      <c r="AJ224"/>
      <c r="AK224"/>
      <c r="AL224"/>
      <c r="AM224"/>
      <c r="AN224"/>
      <c r="AO224"/>
      <c r="AP224"/>
      <c r="AQ224"/>
      <c r="AR224"/>
      <c r="AS224"/>
      <c r="AT224"/>
      <c r="AU224"/>
      <c r="AV224"/>
      <c r="AW224"/>
      <c r="AX224"/>
      <c r="AY224"/>
      <c r="AZ224"/>
      <c r="BA224"/>
    </row>
    <row r="225" spans="23:53" x14ac:dyDescent="0.25">
      <c r="W225"/>
      <c r="X225" s="18"/>
      <c r="Y225" s="18"/>
      <c r="Z225" s="18"/>
      <c r="AA225" s="18"/>
      <c r="AB225" s="18"/>
      <c r="AC225" s="18"/>
      <c r="AD225" s="18"/>
      <c r="AE225" s="18"/>
      <c r="AF225"/>
      <c r="AG225"/>
      <c r="AH225"/>
      <c r="AI225"/>
      <c r="AJ225"/>
      <c r="AK225"/>
      <c r="AL225"/>
      <c r="AM225"/>
      <c r="AN225"/>
      <c r="AO225"/>
      <c r="AP225"/>
      <c r="AQ225"/>
      <c r="AR225"/>
      <c r="AS225"/>
      <c r="AT225"/>
      <c r="AU225"/>
      <c r="AV225"/>
      <c r="AW225"/>
      <c r="AX225"/>
      <c r="AY225"/>
      <c r="AZ225"/>
      <c r="BA225"/>
    </row>
    <row r="226" spans="23:53" x14ac:dyDescent="0.25">
      <c r="W226"/>
      <c r="X226" s="18"/>
      <c r="Y226" s="18"/>
      <c r="Z226" s="18"/>
      <c r="AA226" s="18"/>
      <c r="AB226" s="18"/>
      <c r="AC226" s="18"/>
      <c r="AD226" s="18"/>
      <c r="AE226" s="18"/>
      <c r="AF226"/>
      <c r="AG226"/>
      <c r="AH226"/>
      <c r="AI226"/>
      <c r="AJ226"/>
      <c r="AK226"/>
      <c r="AL226"/>
      <c r="AM226"/>
      <c r="AN226"/>
      <c r="AO226"/>
      <c r="AP226"/>
      <c r="AQ226"/>
      <c r="AR226"/>
      <c r="AS226"/>
      <c r="AT226"/>
      <c r="AU226"/>
      <c r="AV226"/>
      <c r="AW226"/>
      <c r="AX226"/>
      <c r="AY226"/>
      <c r="AZ226"/>
      <c r="BA226"/>
    </row>
    <row r="227" spans="23:53" x14ac:dyDescent="0.25">
      <c r="W227"/>
      <c r="X227" s="18"/>
      <c r="Y227" s="18"/>
      <c r="Z227" s="18"/>
      <c r="AA227" s="18"/>
      <c r="AB227" s="18"/>
      <c r="AC227" s="18"/>
      <c r="AD227" s="18"/>
      <c r="AE227" s="18"/>
      <c r="AF227"/>
      <c r="AG227"/>
      <c r="AH227"/>
      <c r="AI227"/>
      <c r="AJ227"/>
      <c r="AK227"/>
      <c r="AL227"/>
      <c r="AM227"/>
      <c r="AN227"/>
      <c r="AO227"/>
      <c r="AP227"/>
      <c r="AQ227"/>
      <c r="AR227"/>
      <c r="AS227"/>
      <c r="AT227"/>
      <c r="AU227"/>
      <c r="AV227"/>
      <c r="AW227"/>
      <c r="AX227"/>
      <c r="AY227"/>
      <c r="AZ227"/>
      <c r="BA227"/>
    </row>
    <row r="228" spans="23:53" x14ac:dyDescent="0.25">
      <c r="W228"/>
      <c r="X228" s="18"/>
      <c r="Y228" s="18"/>
      <c r="Z228" s="18"/>
      <c r="AA228" s="18"/>
      <c r="AB228" s="18"/>
      <c r="AC228" s="18"/>
      <c r="AD228" s="18"/>
      <c r="AE228" s="18"/>
      <c r="AF228"/>
      <c r="AG228"/>
      <c r="AH228"/>
      <c r="AI228"/>
      <c r="AJ228"/>
      <c r="AK228"/>
      <c r="AL228"/>
      <c r="AM228"/>
      <c r="AN228"/>
      <c r="AO228"/>
      <c r="AP228"/>
      <c r="AQ228"/>
      <c r="AR228"/>
      <c r="AS228"/>
      <c r="AT228"/>
      <c r="AU228"/>
      <c r="AV228"/>
      <c r="AW228"/>
      <c r="AX228"/>
      <c r="AY228"/>
      <c r="AZ228"/>
      <c r="BA228"/>
    </row>
    <row r="229" spans="23:53" x14ac:dyDescent="0.25">
      <c r="W229"/>
      <c r="X229" s="18"/>
      <c r="Y229" s="18"/>
      <c r="Z229" s="18"/>
      <c r="AA229" s="18"/>
      <c r="AB229" s="18"/>
      <c r="AC229" s="18"/>
      <c r="AD229" s="18"/>
      <c r="AE229" s="18"/>
      <c r="AF229"/>
      <c r="AG229"/>
      <c r="AH229"/>
      <c r="AI229"/>
      <c r="AJ229"/>
      <c r="AK229"/>
      <c r="AL229"/>
      <c r="AM229"/>
      <c r="AN229"/>
      <c r="AO229"/>
      <c r="AP229"/>
      <c r="AQ229"/>
      <c r="AR229"/>
      <c r="AS229"/>
      <c r="AT229"/>
      <c r="AU229"/>
      <c r="AV229"/>
      <c r="AW229"/>
      <c r="AX229"/>
      <c r="AY229"/>
      <c r="AZ229"/>
      <c r="BA229"/>
    </row>
    <row r="230" spans="23:53" x14ac:dyDescent="0.25">
      <c r="W230"/>
      <c r="X230" s="18"/>
      <c r="Y230" s="18"/>
      <c r="Z230" s="18"/>
      <c r="AA230" s="18"/>
      <c r="AB230" s="18"/>
      <c r="AC230" s="18"/>
      <c r="AD230" s="18"/>
      <c r="AE230" s="18"/>
      <c r="AF230"/>
      <c r="AG230"/>
      <c r="AH230"/>
      <c r="AI230"/>
      <c r="AJ230"/>
      <c r="AK230"/>
      <c r="AL230"/>
      <c r="AM230"/>
      <c r="AN230"/>
      <c r="AO230"/>
      <c r="AP230"/>
      <c r="AQ230"/>
      <c r="AR230"/>
      <c r="AS230"/>
      <c r="AT230"/>
      <c r="AU230"/>
      <c r="AV230"/>
      <c r="AW230"/>
      <c r="AX230"/>
      <c r="AY230"/>
      <c r="AZ230"/>
      <c r="BA230"/>
    </row>
    <row r="231" spans="23:53" x14ac:dyDescent="0.25">
      <c r="W231"/>
      <c r="X231" s="18"/>
      <c r="Y231" s="18"/>
      <c r="Z231" s="18"/>
      <c r="AA231" s="18"/>
      <c r="AB231" s="18"/>
      <c r="AC231" s="18"/>
      <c r="AD231" s="18"/>
      <c r="AE231" s="18"/>
      <c r="AF231"/>
      <c r="AG231"/>
      <c r="AH231"/>
      <c r="AI231"/>
      <c r="AJ231"/>
      <c r="AK231"/>
      <c r="AL231"/>
      <c r="AM231"/>
      <c r="AN231"/>
      <c r="AO231"/>
      <c r="AP231"/>
      <c r="AQ231"/>
      <c r="AR231"/>
      <c r="AS231"/>
      <c r="AT231"/>
      <c r="AU231"/>
      <c r="AV231"/>
      <c r="AW231"/>
      <c r="AX231"/>
      <c r="AY231"/>
      <c r="AZ231"/>
      <c r="BA231"/>
    </row>
    <row r="232" spans="23:53" x14ac:dyDescent="0.25">
      <c r="W232"/>
      <c r="X232" s="18"/>
      <c r="Y232" s="18"/>
      <c r="Z232" s="18"/>
      <c r="AA232" s="18"/>
      <c r="AB232" s="18"/>
      <c r="AC232" s="18"/>
      <c r="AD232" s="18"/>
      <c r="AE232" s="18"/>
      <c r="AF232"/>
      <c r="AG232"/>
      <c r="AH232"/>
      <c r="AI232"/>
      <c r="AJ232"/>
      <c r="AK232"/>
      <c r="AL232"/>
      <c r="AM232"/>
      <c r="AN232"/>
      <c r="AO232"/>
      <c r="AP232"/>
      <c r="AQ232"/>
      <c r="AR232"/>
      <c r="AS232"/>
      <c r="AT232"/>
      <c r="AU232"/>
      <c r="AV232"/>
      <c r="AW232"/>
      <c r="AX232"/>
      <c r="AY232"/>
      <c r="AZ232"/>
      <c r="BA232"/>
    </row>
    <row r="233" spans="23:53" x14ac:dyDescent="0.25">
      <c r="W233"/>
      <c r="X233" s="18"/>
      <c r="Y233" s="18"/>
      <c r="Z233" s="18"/>
      <c r="AA233" s="18"/>
      <c r="AB233" s="18"/>
      <c r="AC233" s="18"/>
      <c r="AD233" s="18"/>
      <c r="AE233" s="18"/>
      <c r="AF233"/>
      <c r="AG233"/>
      <c r="AH233"/>
      <c r="AI233"/>
      <c r="AJ233"/>
      <c r="AK233"/>
      <c r="AL233"/>
      <c r="AM233"/>
      <c r="AN233"/>
      <c r="AO233"/>
      <c r="AP233"/>
      <c r="AQ233"/>
      <c r="AR233"/>
      <c r="AS233"/>
      <c r="AT233"/>
      <c r="AU233"/>
      <c r="AV233"/>
      <c r="AW233"/>
      <c r="AX233"/>
      <c r="AY233"/>
      <c r="AZ233"/>
      <c r="BA233"/>
    </row>
    <row r="234" spans="23:53" x14ac:dyDescent="0.25">
      <c r="W234"/>
      <c r="X234" s="18"/>
      <c r="Y234" s="18"/>
      <c r="Z234" s="18"/>
      <c r="AA234" s="18"/>
      <c r="AB234" s="18"/>
      <c r="AC234" s="18"/>
      <c r="AD234" s="18"/>
      <c r="AE234" s="18"/>
      <c r="AF234"/>
      <c r="AG234"/>
      <c r="AH234"/>
      <c r="AI234"/>
      <c r="AJ234"/>
      <c r="AK234"/>
      <c r="AL234"/>
      <c r="AM234"/>
      <c r="AN234"/>
      <c r="AO234"/>
      <c r="AP234"/>
      <c r="AQ234"/>
      <c r="AR234"/>
      <c r="AS234"/>
      <c r="AT234"/>
      <c r="AU234"/>
      <c r="AV234"/>
      <c r="AW234"/>
      <c r="AX234"/>
      <c r="AY234"/>
      <c r="AZ234"/>
      <c r="BA234"/>
    </row>
    <row r="235" spans="23:53" x14ac:dyDescent="0.25">
      <c r="W235"/>
      <c r="X235" s="18"/>
      <c r="Y235" s="18"/>
      <c r="Z235" s="18"/>
      <c r="AA235" s="18"/>
      <c r="AB235" s="18"/>
      <c r="AC235" s="18"/>
      <c r="AD235" s="18"/>
      <c r="AE235" s="18"/>
      <c r="AF235"/>
      <c r="AG235"/>
      <c r="AH235"/>
      <c r="AI235"/>
      <c r="AJ235"/>
    </row>
    <row r="236" spans="23:53" x14ac:dyDescent="0.25">
      <c r="W236"/>
      <c r="X236" s="18"/>
      <c r="Y236" s="18"/>
      <c r="Z236" s="18"/>
      <c r="AA236" s="18"/>
      <c r="AB236" s="18"/>
      <c r="AC236" s="18"/>
      <c r="AD236" s="18"/>
      <c r="AE236" s="18"/>
      <c r="AF236"/>
      <c r="AG236"/>
      <c r="AH236"/>
      <c r="AI236"/>
      <c r="AJ236"/>
    </row>
    <row r="237" spans="23:53" x14ac:dyDescent="0.25">
      <c r="W237"/>
      <c r="X237" s="18"/>
      <c r="Y237" s="18"/>
      <c r="Z237" s="18"/>
      <c r="AA237" s="18"/>
      <c r="AB237" s="18"/>
      <c r="AC237" s="18"/>
      <c r="AD237" s="18"/>
      <c r="AE237" s="18"/>
      <c r="AF237"/>
      <c r="AG237"/>
      <c r="AH237"/>
      <c r="AI237"/>
      <c r="AJ237"/>
    </row>
    <row r="238" spans="23:53" x14ac:dyDescent="0.25">
      <c r="W238"/>
      <c r="X238" s="18"/>
      <c r="Y238" s="18"/>
      <c r="Z238" s="18"/>
      <c r="AA238" s="18"/>
      <c r="AB238" s="18"/>
      <c r="AC238" s="18"/>
      <c r="AD238" s="18"/>
      <c r="AE238" s="18"/>
      <c r="AF238"/>
      <c r="AG238"/>
      <c r="AH238"/>
      <c r="AI238"/>
      <c r="AJ238"/>
    </row>
    <row r="239" spans="23:53" x14ac:dyDescent="0.25">
      <c r="W239"/>
      <c r="X239" s="18"/>
      <c r="Y239" s="18"/>
      <c r="Z239" s="18"/>
      <c r="AA239" s="18"/>
      <c r="AB239" s="18"/>
      <c r="AC239" s="18"/>
      <c r="AD239" s="18"/>
      <c r="AE239" s="18"/>
      <c r="AF239"/>
      <c r="AG239"/>
      <c r="AH239"/>
      <c r="AI239"/>
      <c r="AJ239"/>
    </row>
    <row r="240" spans="23:53" x14ac:dyDescent="0.25">
      <c r="W240"/>
      <c r="X240" s="18"/>
      <c r="Y240" s="18"/>
      <c r="Z240" s="18"/>
      <c r="AA240" s="18"/>
      <c r="AB240" s="18"/>
      <c r="AC240" s="18"/>
      <c r="AD240" s="18"/>
      <c r="AE240" s="18"/>
      <c r="AF240"/>
      <c r="AG240"/>
      <c r="AH240"/>
      <c r="AI240"/>
      <c r="AJ240"/>
    </row>
    <row r="241" spans="23:36" x14ac:dyDescent="0.25">
      <c r="W241"/>
      <c r="X241" s="18"/>
      <c r="Y241" s="18"/>
      <c r="Z241" s="18"/>
      <c r="AA241" s="18"/>
      <c r="AB241" s="18"/>
      <c r="AC241" s="18"/>
      <c r="AD241" s="18"/>
      <c r="AE241" s="18"/>
      <c r="AF241"/>
      <c r="AG241"/>
      <c r="AH241"/>
      <c r="AI241"/>
      <c r="AJ241"/>
    </row>
    <row r="242" spans="23:36" x14ac:dyDescent="0.25">
      <c r="W242"/>
      <c r="X242" s="18"/>
      <c r="Y242" s="18"/>
      <c r="Z242" s="18"/>
      <c r="AA242" s="18"/>
      <c r="AB242" s="18"/>
      <c r="AC242" s="18"/>
      <c r="AD242" s="18"/>
      <c r="AE242" s="18"/>
      <c r="AF242"/>
      <c r="AG242"/>
      <c r="AH242"/>
      <c r="AI242"/>
      <c r="AJ242"/>
    </row>
    <row r="243" spans="23:36" x14ac:dyDescent="0.25">
      <c r="W243"/>
      <c r="X243" s="18"/>
      <c r="Y243" s="18"/>
      <c r="Z243" s="18"/>
      <c r="AA243" s="18"/>
      <c r="AB243" s="18"/>
      <c r="AC243" s="18"/>
      <c r="AD243" s="18"/>
      <c r="AE243" s="18"/>
      <c r="AF243"/>
      <c r="AG243"/>
      <c r="AH243"/>
      <c r="AI243"/>
      <c r="AJ243"/>
    </row>
    <row r="244" spans="23:36" x14ac:dyDescent="0.25">
      <c r="W244"/>
      <c r="X244" s="18"/>
      <c r="Y244" s="18"/>
      <c r="Z244" s="18"/>
      <c r="AA244" s="18"/>
      <c r="AB244" s="18"/>
      <c r="AC244" s="18"/>
      <c r="AD244" s="18"/>
      <c r="AE244" s="18"/>
      <c r="AF244"/>
      <c r="AG244"/>
      <c r="AH244"/>
      <c r="AI244"/>
      <c r="AJ244"/>
    </row>
    <row r="245" spans="23:36" x14ac:dyDescent="0.25">
      <c r="W245"/>
      <c r="X245" s="18"/>
      <c r="Y245" s="18"/>
      <c r="Z245" s="18"/>
      <c r="AA245" s="18"/>
      <c r="AB245" s="18"/>
      <c r="AC245" s="18"/>
      <c r="AD245" s="18"/>
      <c r="AE245" s="18"/>
      <c r="AF245"/>
      <c r="AG245"/>
      <c r="AH245"/>
      <c r="AI245"/>
      <c r="AJ245"/>
    </row>
    <row r="246" spans="23:36" x14ac:dyDescent="0.25">
      <c r="W246"/>
      <c r="X246" s="18"/>
      <c r="Y246" s="18"/>
      <c r="Z246" s="18"/>
      <c r="AA246" s="18"/>
      <c r="AB246" s="18"/>
      <c r="AC246" s="18"/>
      <c r="AD246" s="18"/>
      <c r="AE246" s="18"/>
      <c r="AF246"/>
      <c r="AG246"/>
      <c r="AH246"/>
      <c r="AI246"/>
      <c r="AJ246"/>
    </row>
    <row r="247" spans="23:36" x14ac:dyDescent="0.25">
      <c r="W247"/>
      <c r="X247" s="18"/>
      <c r="Y247" s="18"/>
      <c r="Z247" s="18"/>
      <c r="AA247" s="18"/>
      <c r="AB247" s="18"/>
      <c r="AC247" s="18"/>
      <c r="AD247" s="18"/>
      <c r="AE247" s="18"/>
      <c r="AF247"/>
      <c r="AG247"/>
      <c r="AH247"/>
      <c r="AI247"/>
      <c r="AJ247"/>
    </row>
    <row r="248" spans="23:36" x14ac:dyDescent="0.25">
      <c r="W248"/>
      <c r="X248" s="18"/>
      <c r="Y248" s="18"/>
      <c r="Z248" s="18"/>
      <c r="AA248" s="18"/>
      <c r="AB248" s="18"/>
      <c r="AC248" s="18"/>
      <c r="AD248" s="18"/>
      <c r="AE248" s="18"/>
      <c r="AF248"/>
      <c r="AG248"/>
      <c r="AH248"/>
      <c r="AI248"/>
      <c r="AJ248"/>
    </row>
    <row r="249" spans="23:36" x14ac:dyDescent="0.25">
      <c r="W249"/>
      <c r="X249" s="18"/>
      <c r="Y249" s="18"/>
      <c r="Z249" s="18"/>
      <c r="AA249" s="18"/>
      <c r="AB249" s="18"/>
      <c r="AC249" s="18"/>
      <c r="AD249" s="18"/>
      <c r="AE249" s="18"/>
      <c r="AF249"/>
      <c r="AG249"/>
      <c r="AH249"/>
      <c r="AI249"/>
      <c r="AJ249"/>
    </row>
    <row r="250" spans="23:36" x14ac:dyDescent="0.25">
      <c r="W250"/>
      <c r="X250" s="18"/>
      <c r="Y250" s="18"/>
      <c r="Z250" s="18"/>
      <c r="AA250" s="18"/>
      <c r="AB250" s="18"/>
      <c r="AC250" s="18"/>
      <c r="AD250" s="18"/>
      <c r="AE250" s="18"/>
      <c r="AF250"/>
      <c r="AG250"/>
      <c r="AH250"/>
      <c r="AI250"/>
      <c r="AJ250"/>
    </row>
    <row r="251" spans="23:36" x14ac:dyDescent="0.25">
      <c r="W251"/>
      <c r="X251" s="18"/>
      <c r="Y251" s="18"/>
      <c r="Z251" s="18"/>
      <c r="AA251" s="18"/>
      <c r="AB251" s="18"/>
      <c r="AC251" s="18"/>
      <c r="AD251" s="18"/>
      <c r="AE251" s="18"/>
      <c r="AF251"/>
      <c r="AG251"/>
      <c r="AH251"/>
      <c r="AI251"/>
      <c r="AJ251"/>
    </row>
    <row r="252" spans="23:36" x14ac:dyDescent="0.25">
      <c r="W252"/>
      <c r="X252" s="18"/>
      <c r="Y252" s="18"/>
      <c r="Z252" s="18"/>
      <c r="AA252" s="18"/>
      <c r="AB252" s="18"/>
      <c r="AC252" s="18"/>
      <c r="AD252" s="18"/>
      <c r="AE252" s="18"/>
      <c r="AF252"/>
      <c r="AG252"/>
      <c r="AH252"/>
      <c r="AI252"/>
      <c r="AJ252"/>
    </row>
    <row r="253" spans="23:36" x14ac:dyDescent="0.25">
      <c r="W253"/>
      <c r="X253" s="18"/>
      <c r="Y253" s="18"/>
      <c r="Z253" s="18"/>
      <c r="AA253" s="18"/>
      <c r="AB253" s="18"/>
      <c r="AC253" s="18"/>
      <c r="AD253" s="18"/>
      <c r="AE253" s="18"/>
      <c r="AF253"/>
      <c r="AG253"/>
      <c r="AH253"/>
      <c r="AI253"/>
      <c r="AJ253"/>
    </row>
    <row r="254" spans="23:36" x14ac:dyDescent="0.25">
      <c r="W254"/>
      <c r="X254" s="18"/>
      <c r="Y254" s="18"/>
      <c r="Z254" s="18"/>
      <c r="AA254" s="18"/>
      <c r="AB254" s="18"/>
      <c r="AC254" s="18"/>
      <c r="AD254" s="18"/>
      <c r="AE254" s="18"/>
      <c r="AF254"/>
      <c r="AG254"/>
      <c r="AH254"/>
      <c r="AI254"/>
      <c r="AJ254"/>
    </row>
    <row r="255" spans="23:36" x14ac:dyDescent="0.25">
      <c r="W255"/>
      <c r="X255" s="18"/>
      <c r="Y255" s="18"/>
      <c r="Z255" s="18"/>
      <c r="AA255" s="18"/>
      <c r="AB255" s="18"/>
      <c r="AC255" s="18"/>
      <c r="AD255" s="18"/>
      <c r="AE255" s="18"/>
      <c r="AF255"/>
      <c r="AG255"/>
      <c r="AH255"/>
      <c r="AI255"/>
      <c r="AJ255"/>
    </row>
    <row r="256" spans="23:36" x14ac:dyDescent="0.25">
      <c r="W256"/>
      <c r="X256" s="18"/>
      <c r="Y256" s="18"/>
      <c r="Z256" s="18"/>
      <c r="AA256" s="18"/>
      <c r="AB256" s="18"/>
      <c r="AC256" s="18"/>
      <c r="AD256" s="18"/>
      <c r="AE256" s="18"/>
      <c r="AF256"/>
      <c r="AG256"/>
      <c r="AH256"/>
      <c r="AI256"/>
      <c r="AJ256"/>
    </row>
    <row r="257" spans="23:36" x14ac:dyDescent="0.25">
      <c r="W257"/>
      <c r="X257" s="18"/>
      <c r="Y257" s="18"/>
      <c r="Z257" s="18"/>
      <c r="AA257" s="18"/>
      <c r="AB257" s="18"/>
      <c r="AC257" s="18"/>
      <c r="AD257" s="18"/>
      <c r="AE257" s="18"/>
      <c r="AF257"/>
      <c r="AG257"/>
      <c r="AH257"/>
      <c r="AI257"/>
      <c r="AJ257"/>
    </row>
    <row r="258" spans="23:36" x14ac:dyDescent="0.25">
      <c r="W258"/>
      <c r="X258" s="18"/>
      <c r="Y258" s="18"/>
      <c r="Z258" s="18"/>
      <c r="AA258" s="18"/>
      <c r="AB258" s="18"/>
      <c r="AC258" s="18"/>
      <c r="AD258" s="18"/>
      <c r="AE258" s="18"/>
      <c r="AF258"/>
      <c r="AG258"/>
      <c r="AH258"/>
      <c r="AI258"/>
      <c r="AJ258"/>
    </row>
    <row r="259" spans="23:36" x14ac:dyDescent="0.25">
      <c r="W259"/>
      <c r="X259" s="18"/>
      <c r="Y259" s="18"/>
      <c r="Z259" s="18"/>
      <c r="AA259" s="18"/>
      <c r="AB259" s="18"/>
      <c r="AC259" s="18"/>
      <c r="AD259" s="18"/>
      <c r="AE259" s="18"/>
      <c r="AF259"/>
      <c r="AG259"/>
      <c r="AH259"/>
      <c r="AI259"/>
      <c r="AJ259"/>
    </row>
    <row r="260" spans="23:36" x14ac:dyDescent="0.25">
      <c r="W260"/>
      <c r="X260" s="18"/>
      <c r="Y260" s="18"/>
      <c r="Z260" s="18"/>
      <c r="AA260" s="18"/>
      <c r="AB260" s="18"/>
      <c r="AC260" s="18"/>
      <c r="AD260" s="18"/>
      <c r="AE260" s="18"/>
      <c r="AF260"/>
      <c r="AG260"/>
      <c r="AH260"/>
      <c r="AI260"/>
      <c r="AJ260"/>
    </row>
    <row r="261" spans="23:36" x14ac:dyDescent="0.25">
      <c r="W261"/>
      <c r="X261" s="18"/>
      <c r="Y261" s="18"/>
      <c r="Z261" s="18"/>
      <c r="AA261" s="18"/>
      <c r="AB261" s="18"/>
      <c r="AC261" s="18"/>
      <c r="AD261" s="18"/>
      <c r="AE261" s="18"/>
      <c r="AF261"/>
      <c r="AG261"/>
      <c r="AH261"/>
      <c r="AI261"/>
      <c r="AJ261"/>
    </row>
    <row r="262" spans="23:36" x14ac:dyDescent="0.25">
      <c r="W262"/>
      <c r="X262" s="18"/>
      <c r="Y262" s="18"/>
      <c r="Z262" s="18"/>
      <c r="AA262" s="18"/>
      <c r="AB262" s="18"/>
      <c r="AC262" s="18"/>
      <c r="AD262" s="18"/>
      <c r="AE262" s="18"/>
      <c r="AF262"/>
      <c r="AG262"/>
      <c r="AH262"/>
      <c r="AI262"/>
      <c r="AJ262"/>
    </row>
    <row r="263" spans="23:36" x14ac:dyDescent="0.25">
      <c r="W263"/>
      <c r="X263" s="18"/>
      <c r="Y263" s="18"/>
      <c r="Z263" s="18"/>
      <c r="AA263" s="18"/>
      <c r="AB263" s="18"/>
      <c r="AC263" s="18"/>
      <c r="AD263" s="18"/>
      <c r="AE263" s="18"/>
      <c r="AF263"/>
      <c r="AG263"/>
      <c r="AH263"/>
      <c r="AI263"/>
      <c r="AJ263"/>
    </row>
    <row r="264" spans="23:36" x14ac:dyDescent="0.25">
      <c r="W264"/>
      <c r="X264" s="18"/>
      <c r="Y264" s="18"/>
      <c r="Z264" s="18"/>
      <c r="AA264" s="18"/>
      <c r="AB264" s="18"/>
      <c r="AC264" s="18"/>
      <c r="AD264" s="18"/>
      <c r="AE264" s="18"/>
      <c r="AF264"/>
      <c r="AG264"/>
      <c r="AH264"/>
      <c r="AI264"/>
      <c r="AJ264"/>
    </row>
    <row r="265" spans="23:36" x14ac:dyDescent="0.25">
      <c r="W265"/>
      <c r="X265" s="18"/>
      <c r="Y265" s="18"/>
      <c r="Z265" s="18"/>
      <c r="AA265" s="18"/>
      <c r="AB265" s="18"/>
      <c r="AC265" s="18"/>
      <c r="AD265" s="18"/>
      <c r="AE265" s="18"/>
      <c r="AF265"/>
      <c r="AG265"/>
      <c r="AH265"/>
      <c r="AI265"/>
      <c r="AJ265"/>
    </row>
    <row r="266" spans="23:36" x14ac:dyDescent="0.25">
      <c r="W266"/>
      <c r="X266" s="18"/>
      <c r="Y266" s="18"/>
      <c r="Z266" s="18"/>
      <c r="AA266" s="18"/>
      <c r="AB266" s="18"/>
      <c r="AC266" s="18"/>
      <c r="AD266" s="18"/>
      <c r="AE266" s="18"/>
      <c r="AF266"/>
      <c r="AG266"/>
      <c r="AH266"/>
      <c r="AI266"/>
      <c r="AJ266"/>
    </row>
    <row r="267" spans="23:36" x14ac:dyDescent="0.25">
      <c r="W267"/>
      <c r="X267" s="18"/>
      <c r="Y267" s="18"/>
      <c r="Z267" s="18"/>
      <c r="AA267" s="18"/>
      <c r="AB267" s="18"/>
      <c r="AC267" s="18"/>
      <c r="AD267" s="18"/>
      <c r="AE267" s="18"/>
      <c r="AF267"/>
      <c r="AG267"/>
      <c r="AH267"/>
      <c r="AI267"/>
      <c r="AJ267"/>
    </row>
    <row r="268" spans="23:36" x14ac:dyDescent="0.25">
      <c r="W268"/>
      <c r="X268" s="18"/>
      <c r="Y268" s="18"/>
      <c r="Z268" s="18"/>
      <c r="AA268" s="18"/>
      <c r="AB268" s="18"/>
      <c r="AC268" s="18"/>
      <c r="AD268" s="18"/>
      <c r="AE268" s="18"/>
      <c r="AF268"/>
      <c r="AG268"/>
      <c r="AH268"/>
      <c r="AI268"/>
      <c r="AJ268"/>
    </row>
    <row r="269" spans="23:36" x14ac:dyDescent="0.25">
      <c r="W269"/>
      <c r="X269" s="18"/>
      <c r="Y269" s="18"/>
      <c r="Z269" s="18"/>
      <c r="AA269" s="18"/>
      <c r="AB269" s="18"/>
      <c r="AC269" s="18"/>
      <c r="AD269" s="18"/>
      <c r="AE269" s="18"/>
      <c r="AF269"/>
      <c r="AG269"/>
      <c r="AH269"/>
      <c r="AI269"/>
      <c r="AJ269"/>
    </row>
    <row r="270" spans="23:36" x14ac:dyDescent="0.25">
      <c r="W270"/>
      <c r="X270" s="18"/>
      <c r="Y270" s="18"/>
      <c r="Z270" s="18"/>
      <c r="AA270" s="18"/>
      <c r="AB270" s="18"/>
      <c r="AC270" s="18"/>
      <c r="AD270" s="18"/>
      <c r="AE270" s="18"/>
      <c r="AF270"/>
      <c r="AG270"/>
      <c r="AH270"/>
      <c r="AI270"/>
      <c r="AJ270"/>
    </row>
    <row r="271" spans="23:36" x14ac:dyDescent="0.25">
      <c r="W271"/>
      <c r="X271" s="18"/>
      <c r="Y271" s="18"/>
      <c r="Z271" s="18"/>
      <c r="AA271" s="18"/>
      <c r="AB271" s="18"/>
      <c r="AC271" s="18"/>
      <c r="AD271" s="18"/>
      <c r="AE271" s="18"/>
      <c r="AF271"/>
      <c r="AG271"/>
      <c r="AH271"/>
      <c r="AI271"/>
      <c r="AJ271"/>
    </row>
    <row r="272" spans="23:36" x14ac:dyDescent="0.25">
      <c r="W272"/>
      <c r="X272" s="18"/>
      <c r="Y272" s="18"/>
      <c r="Z272" s="18"/>
      <c r="AA272" s="18"/>
      <c r="AB272" s="18"/>
      <c r="AC272" s="18"/>
      <c r="AD272" s="18"/>
      <c r="AE272" s="18"/>
      <c r="AF272"/>
      <c r="AG272"/>
      <c r="AH272"/>
      <c r="AI272"/>
      <c r="AJ272"/>
    </row>
    <row r="273" spans="23:36" x14ac:dyDescent="0.25">
      <c r="W273"/>
      <c r="X273" s="18"/>
      <c r="Y273" s="18"/>
      <c r="Z273" s="18"/>
      <c r="AA273" s="18"/>
      <c r="AB273" s="18"/>
      <c r="AC273" s="18"/>
      <c r="AD273" s="18"/>
      <c r="AE273" s="18"/>
      <c r="AF273"/>
      <c r="AG273"/>
      <c r="AH273"/>
      <c r="AI273"/>
      <c r="AJ273"/>
    </row>
    <row r="274" spans="23:36" x14ac:dyDescent="0.25">
      <c r="W274"/>
      <c r="X274" s="18"/>
      <c r="Y274" s="18"/>
      <c r="Z274" s="18"/>
      <c r="AA274" s="18"/>
      <c r="AB274" s="18"/>
      <c r="AC274" s="18"/>
      <c r="AD274" s="18"/>
      <c r="AE274" s="18"/>
      <c r="AF274"/>
      <c r="AG274"/>
      <c r="AH274"/>
      <c r="AI274"/>
      <c r="AJ274"/>
    </row>
    <row r="275" spans="23:36" x14ac:dyDescent="0.25">
      <c r="W275"/>
      <c r="X275" s="18"/>
      <c r="Y275" s="18"/>
      <c r="Z275" s="18"/>
      <c r="AA275" s="18"/>
      <c r="AB275" s="18"/>
      <c r="AC275" s="18"/>
      <c r="AD275" s="18"/>
      <c r="AE275" s="18"/>
      <c r="AF275"/>
      <c r="AG275"/>
      <c r="AH275"/>
      <c r="AI275"/>
      <c r="AJ275"/>
    </row>
    <row r="276" spans="23:36" x14ac:dyDescent="0.25">
      <c r="W276"/>
      <c r="X276" s="18"/>
      <c r="Y276" s="18"/>
      <c r="Z276" s="18"/>
      <c r="AA276" s="18"/>
      <c r="AB276" s="18"/>
      <c r="AC276" s="18"/>
      <c r="AD276" s="18"/>
      <c r="AE276" s="18"/>
      <c r="AF276"/>
      <c r="AG276"/>
      <c r="AH276"/>
      <c r="AI276"/>
      <c r="AJ276"/>
    </row>
    <row r="277" spans="23:36" x14ac:dyDescent="0.25">
      <c r="W277"/>
      <c r="X277" s="18"/>
      <c r="Y277" s="18"/>
      <c r="Z277" s="18"/>
      <c r="AA277" s="18"/>
      <c r="AB277" s="18"/>
      <c r="AC277" s="18"/>
      <c r="AD277" s="18"/>
      <c r="AE277" s="18"/>
      <c r="AF277"/>
      <c r="AG277"/>
      <c r="AH277"/>
      <c r="AI277"/>
      <c r="AJ277"/>
    </row>
    <row r="278" spans="23:36" x14ac:dyDescent="0.25">
      <c r="W278"/>
      <c r="X278" s="18"/>
      <c r="Y278" s="18"/>
      <c r="Z278" s="18"/>
      <c r="AA278" s="18"/>
      <c r="AB278" s="18"/>
      <c r="AC278" s="18"/>
      <c r="AD278" s="18"/>
      <c r="AE278" s="18"/>
      <c r="AF278"/>
      <c r="AG278"/>
      <c r="AH278"/>
      <c r="AI278"/>
      <c r="AJ278"/>
    </row>
    <row r="279" spans="23:36" x14ac:dyDescent="0.25">
      <c r="W279"/>
      <c r="X279" s="18"/>
      <c r="Y279" s="18"/>
      <c r="Z279" s="18"/>
      <c r="AA279" s="18"/>
      <c r="AB279" s="18"/>
      <c r="AC279" s="18"/>
      <c r="AD279" s="18"/>
      <c r="AE279" s="18"/>
      <c r="AF279"/>
      <c r="AG279"/>
      <c r="AH279"/>
      <c r="AI279"/>
      <c r="AJ279"/>
    </row>
    <row r="280" spans="23:36" x14ac:dyDescent="0.25">
      <c r="W280"/>
      <c r="X280" s="18"/>
      <c r="Y280" s="18"/>
      <c r="Z280" s="18"/>
      <c r="AA280" s="18"/>
      <c r="AB280" s="18"/>
      <c r="AC280" s="18"/>
      <c r="AD280" s="18"/>
      <c r="AE280" s="18"/>
      <c r="AF280"/>
      <c r="AG280"/>
      <c r="AH280"/>
      <c r="AI280"/>
      <c r="AJ280"/>
    </row>
    <row r="281" spans="23:36" x14ac:dyDescent="0.25">
      <c r="W281"/>
      <c r="X281" s="18"/>
      <c r="Y281" s="18"/>
      <c r="Z281" s="18"/>
      <c r="AA281" s="18"/>
      <c r="AB281" s="18"/>
      <c r="AC281" s="18"/>
      <c r="AD281" s="18"/>
      <c r="AE281" s="18"/>
      <c r="AF281"/>
      <c r="AG281"/>
      <c r="AH281"/>
      <c r="AI281"/>
      <c r="AJ281"/>
    </row>
    <row r="282" spans="23:36" x14ac:dyDescent="0.25">
      <c r="W282"/>
      <c r="X282" s="18"/>
      <c r="Y282" s="18"/>
      <c r="Z282" s="18"/>
      <c r="AA282" s="18"/>
      <c r="AB282" s="18"/>
      <c r="AC282" s="18"/>
      <c r="AD282" s="18"/>
      <c r="AE282" s="18"/>
      <c r="AF282"/>
      <c r="AG282"/>
      <c r="AH282"/>
      <c r="AI282"/>
      <c r="AJ282"/>
    </row>
    <row r="283" spans="23:36" x14ac:dyDescent="0.25">
      <c r="W283"/>
      <c r="X283" s="18"/>
      <c r="Y283" s="18"/>
      <c r="Z283" s="18"/>
      <c r="AA283" s="18"/>
      <c r="AB283" s="18"/>
      <c r="AC283" s="18"/>
      <c r="AD283" s="18"/>
      <c r="AE283" s="18"/>
      <c r="AF283"/>
      <c r="AG283"/>
      <c r="AH283"/>
      <c r="AI283"/>
      <c r="AJ283"/>
    </row>
    <row r="284" spans="23:36" x14ac:dyDescent="0.25">
      <c r="W284"/>
      <c r="X284" s="18"/>
      <c r="Y284" s="18"/>
      <c r="Z284" s="18"/>
      <c r="AA284" s="18"/>
      <c r="AB284" s="18"/>
      <c r="AC284" s="18"/>
      <c r="AD284" s="18"/>
      <c r="AE284" s="18"/>
      <c r="AF284"/>
      <c r="AG284"/>
      <c r="AH284"/>
      <c r="AI284"/>
      <c r="AJ284"/>
    </row>
    <row r="285" spans="23:36" x14ac:dyDescent="0.25">
      <c r="W285"/>
      <c r="X285" s="18"/>
      <c r="Y285" s="18"/>
      <c r="Z285" s="18"/>
      <c r="AA285" s="18"/>
      <c r="AB285" s="18"/>
      <c r="AC285" s="18"/>
      <c r="AD285" s="18"/>
      <c r="AE285" s="18"/>
      <c r="AF285"/>
      <c r="AG285"/>
      <c r="AH285"/>
      <c r="AI285"/>
      <c r="AJ285"/>
    </row>
    <row r="286" spans="23:36" x14ac:dyDescent="0.25">
      <c r="W286"/>
      <c r="X286" s="18"/>
      <c r="Y286" s="18"/>
      <c r="Z286" s="18"/>
      <c r="AA286" s="18"/>
      <c r="AB286" s="18"/>
      <c r="AC286" s="18"/>
      <c r="AD286" s="18"/>
      <c r="AE286" s="18"/>
      <c r="AF286"/>
      <c r="AG286"/>
      <c r="AH286"/>
      <c r="AI286"/>
      <c r="AJ286"/>
    </row>
    <row r="287" spans="23:36" x14ac:dyDescent="0.25">
      <c r="W287"/>
      <c r="X287" s="18"/>
      <c r="Y287" s="18"/>
      <c r="Z287" s="18"/>
      <c r="AA287" s="18"/>
      <c r="AB287" s="18"/>
      <c r="AC287" s="18"/>
      <c r="AD287" s="18"/>
      <c r="AE287" s="18"/>
      <c r="AF287"/>
      <c r="AG287"/>
      <c r="AH287"/>
      <c r="AI287"/>
      <c r="AJ287"/>
    </row>
    <row r="288" spans="23:36" x14ac:dyDescent="0.25">
      <c r="W288"/>
      <c r="X288" s="18"/>
      <c r="Y288" s="18"/>
      <c r="Z288" s="18"/>
      <c r="AA288" s="18"/>
      <c r="AB288" s="18"/>
      <c r="AC288" s="18"/>
      <c r="AD288" s="18"/>
      <c r="AE288" s="18"/>
      <c r="AF288"/>
      <c r="AG288"/>
      <c r="AH288"/>
      <c r="AI288"/>
      <c r="AJ288"/>
    </row>
    <row r="289" spans="23:36" x14ac:dyDescent="0.25">
      <c r="W289"/>
      <c r="X289" s="18"/>
      <c r="Y289" s="18"/>
      <c r="Z289" s="18"/>
      <c r="AA289" s="18"/>
      <c r="AB289" s="18"/>
      <c r="AC289" s="18"/>
      <c r="AD289" s="18"/>
      <c r="AE289" s="18"/>
      <c r="AF289"/>
      <c r="AG289"/>
      <c r="AH289"/>
      <c r="AI289"/>
      <c r="AJ289"/>
    </row>
    <row r="290" spans="23:36" x14ac:dyDescent="0.25">
      <c r="W290"/>
      <c r="X290" s="18"/>
      <c r="Y290" s="18"/>
      <c r="Z290" s="18"/>
      <c r="AA290" s="18"/>
      <c r="AB290" s="18"/>
      <c r="AC290" s="18"/>
      <c r="AD290" s="18"/>
      <c r="AE290" s="18"/>
      <c r="AF290"/>
      <c r="AG290"/>
      <c r="AH290"/>
      <c r="AI290"/>
      <c r="AJ290"/>
    </row>
    <row r="291" spans="23:36" x14ac:dyDescent="0.25">
      <c r="W291"/>
      <c r="X291" s="18"/>
      <c r="Y291" s="18"/>
      <c r="Z291" s="18"/>
      <c r="AA291" s="18"/>
      <c r="AB291" s="18"/>
      <c r="AC291" s="18"/>
      <c r="AD291" s="18"/>
      <c r="AE291" s="18"/>
      <c r="AF291"/>
      <c r="AG291"/>
      <c r="AH291"/>
      <c r="AI291"/>
      <c r="AJ291"/>
    </row>
    <row r="292" spans="23:36" x14ac:dyDescent="0.25">
      <c r="W292"/>
      <c r="X292" s="18"/>
      <c r="Y292" s="18"/>
      <c r="Z292" s="18"/>
      <c r="AA292" s="18"/>
      <c r="AB292" s="18"/>
      <c r="AC292" s="18"/>
      <c r="AD292" s="18"/>
      <c r="AE292" s="18"/>
      <c r="AF292"/>
      <c r="AG292"/>
      <c r="AH292"/>
      <c r="AI292"/>
      <c r="AJ292"/>
    </row>
    <row r="293" spans="23:36" x14ac:dyDescent="0.25">
      <c r="W293"/>
      <c r="X293" s="18"/>
      <c r="Y293" s="18"/>
      <c r="Z293" s="18"/>
      <c r="AA293" s="18"/>
      <c r="AB293" s="18"/>
      <c r="AC293" s="18"/>
      <c r="AD293" s="18"/>
      <c r="AE293" s="18"/>
      <c r="AF293"/>
      <c r="AG293"/>
      <c r="AH293"/>
      <c r="AI293"/>
      <c r="AJ293"/>
    </row>
    <row r="294" spans="23:36" x14ac:dyDescent="0.25">
      <c r="W294"/>
      <c r="X294" s="18"/>
      <c r="Y294" s="18"/>
      <c r="Z294" s="18"/>
      <c r="AA294" s="18"/>
      <c r="AB294" s="18"/>
      <c r="AC294" s="18"/>
      <c r="AD294" s="18"/>
      <c r="AE294" s="18"/>
      <c r="AF294"/>
      <c r="AG294"/>
      <c r="AH294"/>
      <c r="AI294"/>
      <c r="AJ294"/>
    </row>
    <row r="295" spans="23:36" x14ac:dyDescent="0.25">
      <c r="W295"/>
      <c r="X295" s="18"/>
      <c r="Y295" s="18"/>
      <c r="Z295" s="18"/>
      <c r="AA295" s="18"/>
      <c r="AB295" s="18"/>
      <c r="AC295" s="18"/>
      <c r="AD295" s="18"/>
      <c r="AE295" s="18"/>
      <c r="AF295"/>
      <c r="AG295"/>
      <c r="AH295"/>
      <c r="AI295"/>
      <c r="AJ295"/>
    </row>
    <row r="296" spans="23:36" x14ac:dyDescent="0.25">
      <c r="W296"/>
      <c r="X296" s="18"/>
      <c r="Y296" s="18"/>
      <c r="Z296" s="18"/>
      <c r="AA296" s="18"/>
      <c r="AB296" s="18"/>
      <c r="AC296" s="18"/>
      <c r="AD296" s="18"/>
      <c r="AE296" s="18"/>
      <c r="AF296"/>
      <c r="AG296"/>
      <c r="AH296"/>
      <c r="AI296"/>
      <c r="AJ296"/>
    </row>
    <row r="297" spans="23:36" x14ac:dyDescent="0.25">
      <c r="W297"/>
      <c r="X297" s="18"/>
      <c r="Y297" s="18"/>
      <c r="Z297" s="18"/>
      <c r="AA297" s="18"/>
      <c r="AB297" s="18"/>
      <c r="AC297" s="18"/>
      <c r="AD297" s="18"/>
      <c r="AE297" s="18"/>
      <c r="AF297"/>
      <c r="AG297"/>
      <c r="AH297"/>
      <c r="AI297"/>
      <c r="AJ297"/>
    </row>
    <row r="298" spans="23:36" x14ac:dyDescent="0.25">
      <c r="W298"/>
      <c r="X298" s="18"/>
      <c r="Y298" s="18"/>
      <c r="Z298" s="18"/>
      <c r="AA298" s="18"/>
      <c r="AB298" s="18"/>
      <c r="AC298" s="18"/>
      <c r="AD298" s="18"/>
      <c r="AE298" s="18"/>
      <c r="AF298"/>
      <c r="AG298"/>
      <c r="AH298"/>
      <c r="AI298"/>
      <c r="AJ298"/>
    </row>
    <row r="299" spans="23:36" x14ac:dyDescent="0.25">
      <c r="W299"/>
      <c r="X299" s="18"/>
      <c r="Y299" s="18"/>
      <c r="Z299" s="18"/>
      <c r="AA299" s="18"/>
      <c r="AB299" s="18"/>
      <c r="AC299" s="18"/>
      <c r="AD299" s="18"/>
      <c r="AE299" s="18"/>
      <c r="AF299"/>
      <c r="AG299"/>
      <c r="AH299"/>
      <c r="AI299"/>
      <c r="AJ299"/>
    </row>
    <row r="300" spans="23:36" x14ac:dyDescent="0.25">
      <c r="W300"/>
      <c r="X300" s="18"/>
      <c r="Y300" s="18"/>
      <c r="Z300" s="18"/>
      <c r="AA300" s="18"/>
      <c r="AB300" s="18"/>
      <c r="AC300" s="18"/>
      <c r="AD300" s="18"/>
      <c r="AE300" s="18"/>
      <c r="AF300"/>
      <c r="AG300"/>
      <c r="AH300"/>
      <c r="AI300"/>
      <c r="AJ300"/>
    </row>
    <row r="301" spans="23:36" x14ac:dyDescent="0.25">
      <c r="W301"/>
      <c r="X301" s="18"/>
      <c r="Y301" s="18"/>
      <c r="Z301" s="18"/>
      <c r="AA301" s="18"/>
      <c r="AB301" s="18"/>
      <c r="AC301" s="18"/>
      <c r="AD301" s="18"/>
      <c r="AE301" s="18"/>
      <c r="AF301"/>
      <c r="AG301"/>
      <c r="AH301"/>
      <c r="AI301"/>
      <c r="AJ301"/>
    </row>
    <row r="302" spans="23:36" x14ac:dyDescent="0.25">
      <c r="W302"/>
      <c r="X302" s="18"/>
      <c r="Y302" s="18"/>
      <c r="Z302" s="18"/>
      <c r="AA302" s="18"/>
      <c r="AB302" s="18"/>
      <c r="AC302" s="18"/>
      <c r="AD302" s="18"/>
      <c r="AE302" s="18"/>
      <c r="AF302"/>
      <c r="AG302"/>
      <c r="AH302"/>
      <c r="AI302"/>
      <c r="AJ302"/>
    </row>
    <row r="303" spans="23:36" x14ac:dyDescent="0.25">
      <c r="W303"/>
      <c r="X303" s="18"/>
      <c r="Y303" s="18"/>
      <c r="Z303" s="18"/>
      <c r="AA303" s="18"/>
      <c r="AB303" s="18"/>
      <c r="AC303" s="18"/>
      <c r="AD303" s="18"/>
      <c r="AE303" s="18"/>
      <c r="AF303"/>
      <c r="AG303"/>
      <c r="AH303"/>
      <c r="AI303"/>
      <c r="AJ303"/>
    </row>
    <row r="304" spans="23:36" x14ac:dyDescent="0.25">
      <c r="W304"/>
      <c r="X304" s="18"/>
      <c r="Y304" s="18"/>
      <c r="Z304" s="18"/>
      <c r="AA304" s="18"/>
      <c r="AB304" s="18"/>
      <c r="AC304" s="18"/>
      <c r="AD304" s="18"/>
      <c r="AE304" s="18"/>
      <c r="AF304"/>
      <c r="AG304"/>
      <c r="AH304"/>
      <c r="AI304"/>
      <c r="AJ304"/>
    </row>
    <row r="305" spans="23:36" x14ac:dyDescent="0.25">
      <c r="W305"/>
      <c r="X305" s="18"/>
      <c r="Y305" s="18"/>
      <c r="Z305" s="18"/>
      <c r="AA305" s="18"/>
      <c r="AB305" s="18"/>
      <c r="AC305" s="18"/>
      <c r="AD305" s="18"/>
      <c r="AE305" s="18"/>
      <c r="AF305"/>
      <c r="AG305"/>
      <c r="AH305"/>
      <c r="AI305"/>
      <c r="AJ305"/>
    </row>
    <row r="306" spans="23:36" x14ac:dyDescent="0.25">
      <c r="W306"/>
      <c r="X306" s="18"/>
      <c r="Y306" s="18"/>
      <c r="Z306" s="18"/>
      <c r="AA306" s="18"/>
      <c r="AB306" s="18"/>
      <c r="AC306" s="18"/>
      <c r="AD306" s="18"/>
      <c r="AE306" s="18"/>
      <c r="AF306"/>
      <c r="AG306"/>
      <c r="AH306"/>
      <c r="AI306"/>
      <c r="AJ306"/>
    </row>
    <row r="307" spans="23:36" x14ac:dyDescent="0.25">
      <c r="W307"/>
      <c r="X307" s="18"/>
      <c r="Y307" s="18"/>
      <c r="Z307" s="18"/>
      <c r="AA307" s="18"/>
      <c r="AB307" s="18"/>
      <c r="AC307" s="18"/>
      <c r="AD307" s="18"/>
      <c r="AE307" s="18"/>
      <c r="AF307"/>
      <c r="AG307"/>
      <c r="AH307"/>
      <c r="AI307"/>
      <c r="AJ307"/>
    </row>
    <row r="308" spans="23:36" x14ac:dyDescent="0.25">
      <c r="W308"/>
      <c r="X308" s="18"/>
      <c r="Y308" s="18"/>
      <c r="Z308" s="18"/>
      <c r="AA308" s="18"/>
      <c r="AB308" s="18"/>
      <c r="AC308" s="18"/>
      <c r="AD308" s="18"/>
      <c r="AE308" s="18"/>
      <c r="AF308"/>
      <c r="AG308"/>
      <c r="AH308"/>
      <c r="AI308"/>
      <c r="AJ308"/>
    </row>
    <row r="309" spans="23:36" x14ac:dyDescent="0.25">
      <c r="W309"/>
      <c r="X309" s="18"/>
      <c r="Y309" s="18"/>
      <c r="Z309" s="18"/>
      <c r="AA309" s="18"/>
      <c r="AB309" s="18"/>
      <c r="AC309" s="18"/>
      <c r="AD309" s="18"/>
      <c r="AE309" s="18"/>
      <c r="AF309"/>
      <c r="AG309"/>
      <c r="AH309"/>
      <c r="AI309"/>
      <c r="AJ309"/>
    </row>
    <row r="310" spans="23:36" x14ac:dyDescent="0.25">
      <c r="W310"/>
      <c r="X310" s="18"/>
      <c r="Y310" s="18"/>
      <c r="Z310" s="18"/>
      <c r="AA310" s="18"/>
      <c r="AB310" s="18"/>
      <c r="AC310" s="18"/>
      <c r="AD310" s="18"/>
      <c r="AE310" s="18"/>
      <c r="AF310"/>
      <c r="AG310"/>
      <c r="AH310"/>
      <c r="AI310"/>
      <c r="AJ310"/>
    </row>
    <row r="311" spans="23:36" x14ac:dyDescent="0.25">
      <c r="W311"/>
      <c r="X311" s="18"/>
      <c r="Y311" s="18"/>
      <c r="Z311" s="18"/>
      <c r="AA311" s="18"/>
      <c r="AB311" s="18"/>
      <c r="AC311" s="18"/>
      <c r="AD311" s="18"/>
      <c r="AE311" s="18"/>
      <c r="AF311"/>
      <c r="AG311"/>
      <c r="AH311"/>
      <c r="AI311"/>
      <c r="AJ311"/>
    </row>
    <row r="312" spans="23:36" x14ac:dyDescent="0.25">
      <c r="W312"/>
      <c r="X312" s="18"/>
      <c r="Y312" s="18"/>
      <c r="Z312" s="18"/>
      <c r="AA312" s="18"/>
      <c r="AB312" s="18"/>
      <c r="AC312" s="18"/>
      <c r="AD312" s="18"/>
      <c r="AE312" s="18"/>
      <c r="AF312"/>
      <c r="AG312"/>
      <c r="AH312"/>
      <c r="AI312"/>
      <c r="AJ312"/>
    </row>
    <row r="313" spans="23:36" x14ac:dyDescent="0.25">
      <c r="W313"/>
      <c r="X313" s="18"/>
      <c r="Y313" s="18"/>
      <c r="Z313" s="18"/>
      <c r="AA313" s="18"/>
      <c r="AB313" s="18"/>
      <c r="AC313" s="18"/>
      <c r="AD313" s="18"/>
      <c r="AE313" s="18"/>
      <c r="AF313"/>
      <c r="AG313"/>
      <c r="AH313"/>
      <c r="AI313"/>
      <c r="AJ313"/>
    </row>
    <row r="314" spans="23:36" x14ac:dyDescent="0.25">
      <c r="W314"/>
      <c r="X314" s="18"/>
      <c r="Y314" s="18"/>
      <c r="Z314" s="18"/>
      <c r="AA314" s="18"/>
      <c r="AB314" s="18"/>
      <c r="AC314" s="18"/>
      <c r="AD314" s="18"/>
      <c r="AE314" s="18"/>
      <c r="AF314"/>
      <c r="AG314"/>
      <c r="AH314"/>
      <c r="AI314"/>
      <c r="AJ314"/>
    </row>
    <row r="315" spans="23:36" x14ac:dyDescent="0.25">
      <c r="W315"/>
      <c r="X315" s="18"/>
      <c r="Y315" s="18"/>
      <c r="Z315" s="18"/>
      <c r="AA315" s="18"/>
      <c r="AB315" s="18"/>
      <c r="AC315" s="18"/>
      <c r="AD315" s="18"/>
      <c r="AE315" s="18"/>
      <c r="AF315"/>
      <c r="AG315"/>
      <c r="AH315"/>
      <c r="AI315"/>
      <c r="AJ315"/>
    </row>
    <row r="316" spans="23:36" x14ac:dyDescent="0.25">
      <c r="W316"/>
      <c r="X316" s="18"/>
      <c r="Y316" s="18"/>
      <c r="Z316" s="18"/>
      <c r="AA316" s="18"/>
      <c r="AB316" s="18"/>
      <c r="AC316" s="18"/>
      <c r="AD316" s="18"/>
      <c r="AE316" s="18"/>
      <c r="AF316"/>
      <c r="AG316"/>
      <c r="AH316"/>
      <c r="AI316"/>
      <c r="AJ316"/>
    </row>
    <row r="317" spans="23:36" x14ac:dyDescent="0.25">
      <c r="W317"/>
      <c r="X317" s="18"/>
      <c r="Y317" s="18"/>
      <c r="Z317" s="18"/>
      <c r="AA317" s="18"/>
      <c r="AB317" s="18"/>
      <c r="AC317" s="18"/>
      <c r="AD317" s="18"/>
      <c r="AE317" s="18"/>
      <c r="AF317"/>
      <c r="AG317"/>
      <c r="AH317"/>
      <c r="AI317"/>
      <c r="AJ317"/>
    </row>
    <row r="318" spans="23:36" x14ac:dyDescent="0.25">
      <c r="W318"/>
      <c r="X318" s="18"/>
      <c r="Y318" s="18"/>
      <c r="Z318" s="18"/>
      <c r="AA318" s="18"/>
      <c r="AB318" s="18"/>
      <c r="AC318" s="18"/>
      <c r="AD318" s="18"/>
      <c r="AE318" s="18"/>
      <c r="AF318"/>
      <c r="AG318"/>
      <c r="AH318"/>
      <c r="AI318"/>
      <c r="AJ318"/>
    </row>
    <row r="319" spans="23:36" x14ac:dyDescent="0.25">
      <c r="W319"/>
      <c r="X319" s="18"/>
      <c r="Y319" s="18"/>
      <c r="Z319" s="18"/>
      <c r="AA319" s="18"/>
      <c r="AB319" s="18"/>
      <c r="AC319" s="18"/>
      <c r="AD319" s="18"/>
      <c r="AE319" s="18"/>
      <c r="AF319"/>
      <c r="AG319"/>
      <c r="AH319"/>
      <c r="AI319"/>
      <c r="AJ319"/>
    </row>
    <row r="320" spans="23:36" x14ac:dyDescent="0.25">
      <c r="W320"/>
      <c r="X320" s="18"/>
      <c r="Y320" s="18"/>
      <c r="Z320" s="18"/>
      <c r="AA320" s="18"/>
      <c r="AB320" s="18"/>
      <c r="AC320" s="18"/>
      <c r="AD320" s="18"/>
      <c r="AE320" s="18"/>
      <c r="AF320"/>
      <c r="AG320"/>
      <c r="AH320"/>
      <c r="AI320"/>
      <c r="AJ320"/>
    </row>
    <row r="321" spans="23:36" x14ac:dyDescent="0.25">
      <c r="W321"/>
      <c r="X321" s="18"/>
      <c r="Y321" s="18"/>
      <c r="Z321" s="18"/>
      <c r="AA321" s="18"/>
      <c r="AB321" s="18"/>
      <c r="AC321" s="18"/>
      <c r="AD321" s="18"/>
      <c r="AE321" s="18"/>
      <c r="AF321"/>
      <c r="AG321"/>
      <c r="AH321"/>
      <c r="AI321"/>
      <c r="AJ321"/>
    </row>
    <row r="322" spans="23:36" x14ac:dyDescent="0.25">
      <c r="W322"/>
      <c r="X322" s="18"/>
      <c r="Y322" s="18"/>
      <c r="Z322" s="18"/>
      <c r="AA322" s="18"/>
      <c r="AB322" s="18"/>
      <c r="AC322" s="18"/>
      <c r="AD322" s="18"/>
      <c r="AE322" s="18"/>
      <c r="AF322"/>
      <c r="AG322"/>
      <c r="AH322"/>
      <c r="AI322"/>
      <c r="AJ322"/>
    </row>
    <row r="323" spans="23:36" x14ac:dyDescent="0.25">
      <c r="W323"/>
      <c r="X323" s="18"/>
      <c r="Y323" s="18"/>
      <c r="Z323" s="18"/>
      <c r="AA323" s="18"/>
      <c r="AB323" s="18"/>
      <c r="AC323" s="18"/>
      <c r="AD323" s="18"/>
      <c r="AE323" s="18"/>
      <c r="AF323"/>
      <c r="AG323"/>
      <c r="AH323"/>
      <c r="AI323"/>
      <c r="AJ323"/>
    </row>
    <row r="324" spans="23:36" x14ac:dyDescent="0.25">
      <c r="W324"/>
      <c r="X324" s="18"/>
      <c r="Y324" s="18"/>
      <c r="Z324" s="18"/>
      <c r="AA324" s="18"/>
      <c r="AB324" s="18"/>
      <c r="AC324" s="18"/>
      <c r="AD324" s="18"/>
      <c r="AE324" s="18"/>
      <c r="AF324"/>
      <c r="AG324"/>
      <c r="AH324"/>
      <c r="AI324"/>
      <c r="AJ324"/>
    </row>
    <row r="325" spans="23:36" x14ac:dyDescent="0.25">
      <c r="W325"/>
      <c r="X325" s="18"/>
      <c r="Y325" s="18"/>
      <c r="Z325" s="18"/>
      <c r="AA325" s="18"/>
      <c r="AB325" s="18"/>
      <c r="AC325" s="18"/>
      <c r="AD325" s="18"/>
      <c r="AE325" s="18"/>
      <c r="AF325"/>
      <c r="AG325"/>
      <c r="AH325"/>
      <c r="AI325"/>
      <c r="AJ325"/>
    </row>
    <row r="326" spans="23:36" x14ac:dyDescent="0.25">
      <c r="W326"/>
      <c r="X326" s="18"/>
      <c r="Y326" s="18"/>
      <c r="Z326" s="18"/>
      <c r="AA326" s="18"/>
      <c r="AB326" s="18"/>
      <c r="AC326" s="18"/>
      <c r="AD326" s="18"/>
      <c r="AE326" s="18"/>
      <c r="AF326"/>
      <c r="AG326"/>
      <c r="AH326"/>
      <c r="AI326"/>
      <c r="AJ326"/>
    </row>
    <row r="327" spans="23:36" x14ac:dyDescent="0.25">
      <c r="W327"/>
      <c r="X327" s="18"/>
      <c r="Y327" s="18"/>
      <c r="Z327" s="18"/>
      <c r="AA327" s="18"/>
      <c r="AB327" s="18"/>
      <c r="AC327" s="18"/>
      <c r="AD327" s="18"/>
      <c r="AE327" s="18"/>
      <c r="AF327"/>
      <c r="AG327"/>
      <c r="AH327"/>
      <c r="AI327"/>
      <c r="AJ327"/>
    </row>
    <row r="328" spans="23:36" x14ac:dyDescent="0.25">
      <c r="W328"/>
      <c r="X328" s="18"/>
      <c r="Y328" s="18"/>
      <c r="Z328" s="18"/>
      <c r="AA328" s="18"/>
      <c r="AB328" s="18"/>
      <c r="AC328" s="18"/>
      <c r="AD328" s="18"/>
      <c r="AE328" s="18"/>
      <c r="AF328"/>
      <c r="AG328"/>
      <c r="AH328"/>
      <c r="AI328"/>
      <c r="AJ328"/>
    </row>
    <row r="329" spans="23:36" x14ac:dyDescent="0.25">
      <c r="W329"/>
      <c r="X329" s="18"/>
      <c r="Y329" s="18"/>
      <c r="Z329" s="18"/>
      <c r="AA329" s="18"/>
      <c r="AB329" s="18"/>
      <c r="AC329" s="18"/>
      <c r="AD329" s="18"/>
      <c r="AE329" s="18"/>
      <c r="AF329"/>
      <c r="AG329"/>
      <c r="AH329"/>
      <c r="AI329"/>
      <c r="AJ329"/>
    </row>
    <row r="330" spans="23:36" x14ac:dyDescent="0.25">
      <c r="W330"/>
      <c r="X330" s="18"/>
      <c r="Y330" s="18"/>
      <c r="Z330" s="18"/>
      <c r="AA330" s="18"/>
      <c r="AB330" s="18"/>
      <c r="AC330" s="18"/>
      <c r="AD330" s="18"/>
      <c r="AE330" s="18"/>
      <c r="AF330"/>
      <c r="AG330"/>
      <c r="AH330"/>
      <c r="AI330"/>
      <c r="AJ330"/>
    </row>
    <row r="331" spans="23:36" x14ac:dyDescent="0.25">
      <c r="W331"/>
      <c r="X331" s="18"/>
      <c r="Y331" s="18"/>
      <c r="Z331" s="18"/>
      <c r="AA331" s="18"/>
      <c r="AB331" s="18"/>
      <c r="AC331" s="18"/>
      <c r="AD331" s="18"/>
      <c r="AE331" s="18"/>
      <c r="AF331"/>
      <c r="AG331"/>
      <c r="AH331"/>
      <c r="AI331"/>
      <c r="AJ331"/>
    </row>
    <row r="332" spans="23:36" x14ac:dyDescent="0.25">
      <c r="W332"/>
      <c r="X332" s="18"/>
      <c r="Y332" s="18"/>
      <c r="Z332" s="18"/>
      <c r="AA332" s="18"/>
      <c r="AB332" s="18"/>
      <c r="AC332" s="18"/>
      <c r="AD332" s="18"/>
      <c r="AE332" s="18"/>
      <c r="AF332"/>
      <c r="AG332"/>
      <c r="AH332"/>
      <c r="AI332"/>
      <c r="AJ332"/>
    </row>
    <row r="333" spans="23:36" x14ac:dyDescent="0.25">
      <c r="W333"/>
      <c r="X333" s="18"/>
      <c r="Y333" s="18"/>
      <c r="Z333" s="18"/>
      <c r="AA333" s="18"/>
      <c r="AB333" s="18"/>
      <c r="AC333" s="18"/>
      <c r="AD333" s="18"/>
      <c r="AE333" s="18"/>
      <c r="AF333"/>
      <c r="AG333"/>
      <c r="AH333"/>
      <c r="AI333"/>
      <c r="AJ333"/>
    </row>
    <row r="334" spans="23:36" x14ac:dyDescent="0.25">
      <c r="W334"/>
      <c r="X334" s="18"/>
      <c r="Y334" s="18"/>
      <c r="Z334" s="18"/>
      <c r="AA334" s="18"/>
      <c r="AB334" s="18"/>
      <c r="AC334" s="18"/>
      <c r="AD334" s="18"/>
      <c r="AE334" s="18"/>
      <c r="AF334"/>
      <c r="AG334"/>
      <c r="AH334"/>
      <c r="AI334"/>
      <c r="AJ334"/>
    </row>
    <row r="335" spans="23:36" x14ac:dyDescent="0.25">
      <c r="W335"/>
      <c r="X335" s="18"/>
      <c r="Y335" s="18"/>
      <c r="Z335" s="18"/>
      <c r="AA335" s="18"/>
      <c r="AB335" s="18"/>
      <c r="AC335" s="18"/>
      <c r="AD335" s="18"/>
      <c r="AE335" s="18"/>
      <c r="AF335"/>
      <c r="AG335"/>
      <c r="AH335"/>
      <c r="AI335"/>
      <c r="AJ335"/>
    </row>
    <row r="336" spans="23:36" x14ac:dyDescent="0.25">
      <c r="W336"/>
      <c r="X336" s="18"/>
      <c r="Y336" s="18"/>
      <c r="Z336" s="18"/>
      <c r="AA336" s="18"/>
      <c r="AB336" s="18"/>
      <c r="AC336" s="18"/>
      <c r="AD336" s="18"/>
      <c r="AE336" s="18"/>
      <c r="AF336"/>
      <c r="AG336"/>
      <c r="AH336"/>
      <c r="AI336"/>
      <c r="AJ336"/>
    </row>
    <row r="337" spans="23:36" x14ac:dyDescent="0.25">
      <c r="W337"/>
      <c r="X337" s="18"/>
      <c r="Y337" s="18"/>
      <c r="Z337" s="18"/>
      <c r="AA337" s="18"/>
      <c r="AB337" s="18"/>
      <c r="AC337" s="18"/>
      <c r="AD337" s="18"/>
      <c r="AE337" s="18"/>
      <c r="AF337"/>
      <c r="AG337"/>
      <c r="AH337"/>
      <c r="AI337"/>
      <c r="AJ337"/>
    </row>
    <row r="338" spans="23:36" x14ac:dyDescent="0.25">
      <c r="W338"/>
      <c r="X338" s="18"/>
      <c r="Y338" s="18"/>
      <c r="Z338" s="18"/>
      <c r="AA338" s="18"/>
      <c r="AB338" s="18"/>
      <c r="AC338" s="18"/>
      <c r="AD338" s="18"/>
      <c r="AE338" s="18"/>
      <c r="AF338"/>
      <c r="AG338"/>
      <c r="AH338"/>
      <c r="AI338"/>
      <c r="AJ338"/>
    </row>
    <row r="339" spans="23:36" x14ac:dyDescent="0.25">
      <c r="W339"/>
      <c r="X339" s="18"/>
      <c r="Y339" s="18"/>
      <c r="Z339" s="18"/>
      <c r="AA339" s="18"/>
      <c r="AB339" s="18"/>
      <c r="AC339" s="18"/>
      <c r="AD339" s="18"/>
      <c r="AE339" s="18"/>
      <c r="AF339"/>
      <c r="AG339"/>
      <c r="AH339"/>
      <c r="AI339"/>
      <c r="AJ339"/>
    </row>
    <row r="340" spans="23:36" x14ac:dyDescent="0.25">
      <c r="W340"/>
      <c r="X340" s="18"/>
      <c r="Y340" s="18"/>
      <c r="Z340" s="18"/>
      <c r="AA340" s="18"/>
      <c r="AB340" s="18"/>
      <c r="AC340" s="18"/>
      <c r="AD340" s="18"/>
      <c r="AE340" s="18"/>
      <c r="AF340"/>
      <c r="AG340"/>
      <c r="AH340"/>
      <c r="AI340"/>
      <c r="AJ340"/>
    </row>
    <row r="341" spans="23:36" x14ac:dyDescent="0.25">
      <c r="W341"/>
      <c r="X341" s="18"/>
      <c r="Y341" s="18"/>
      <c r="Z341" s="18"/>
      <c r="AA341" s="18"/>
      <c r="AB341" s="18"/>
      <c r="AC341" s="18"/>
      <c r="AD341" s="18"/>
      <c r="AE341" s="18"/>
      <c r="AF341"/>
      <c r="AG341"/>
      <c r="AH341"/>
      <c r="AI341"/>
      <c r="AJ341"/>
    </row>
    <row r="342" spans="23:36" x14ac:dyDescent="0.25">
      <c r="W342"/>
      <c r="X342" s="18"/>
      <c r="Y342" s="18"/>
      <c r="Z342" s="18"/>
      <c r="AA342" s="18"/>
      <c r="AB342" s="18"/>
      <c r="AC342" s="18"/>
      <c r="AD342" s="18"/>
      <c r="AE342" s="18"/>
      <c r="AF342"/>
      <c r="AG342"/>
      <c r="AH342"/>
      <c r="AI342"/>
      <c r="AJ342"/>
    </row>
    <row r="343" spans="23:36" x14ac:dyDescent="0.25">
      <c r="W343"/>
      <c r="X343" s="18"/>
      <c r="Y343" s="18"/>
      <c r="Z343" s="18"/>
      <c r="AA343" s="18"/>
      <c r="AB343" s="18"/>
      <c r="AC343" s="18"/>
      <c r="AD343" s="18"/>
      <c r="AE343" s="18"/>
      <c r="AF343"/>
      <c r="AG343"/>
      <c r="AH343"/>
      <c r="AI343"/>
      <c r="AJ343"/>
    </row>
    <row r="344" spans="23:36" x14ac:dyDescent="0.25">
      <c r="W344"/>
      <c r="X344" s="18"/>
      <c r="Y344" s="18"/>
      <c r="Z344" s="18"/>
      <c r="AA344" s="18"/>
      <c r="AB344" s="18"/>
      <c r="AC344" s="18"/>
      <c r="AD344" s="18"/>
      <c r="AE344" s="18"/>
      <c r="AF344"/>
      <c r="AG344"/>
      <c r="AH344"/>
      <c r="AI344"/>
      <c r="AJ344"/>
    </row>
    <row r="345" spans="23:36" x14ac:dyDescent="0.25">
      <c r="W345"/>
      <c r="X345" s="18"/>
      <c r="Y345" s="18"/>
      <c r="Z345" s="18"/>
      <c r="AA345" s="18"/>
      <c r="AB345" s="18"/>
      <c r="AC345" s="18"/>
      <c r="AD345" s="18"/>
      <c r="AE345" s="18"/>
      <c r="AF345"/>
      <c r="AG345"/>
      <c r="AH345"/>
      <c r="AI345"/>
      <c r="AJ345"/>
    </row>
    <row r="346" spans="23:36" x14ac:dyDescent="0.25">
      <c r="W346"/>
      <c r="X346" s="18"/>
      <c r="Y346" s="18"/>
      <c r="Z346" s="18"/>
      <c r="AA346" s="18"/>
      <c r="AB346" s="18"/>
      <c r="AC346" s="18"/>
      <c r="AD346" s="18"/>
      <c r="AE346" s="18"/>
      <c r="AF346"/>
      <c r="AG346"/>
      <c r="AH346"/>
      <c r="AI346"/>
      <c r="AJ346"/>
    </row>
    <row r="347" spans="23:36" x14ac:dyDescent="0.25">
      <c r="W347"/>
      <c r="X347" s="18"/>
      <c r="Y347" s="18"/>
      <c r="Z347" s="18"/>
      <c r="AA347" s="18"/>
      <c r="AB347" s="18"/>
      <c r="AC347" s="18"/>
      <c r="AD347" s="18"/>
      <c r="AE347" s="18"/>
      <c r="AF347"/>
      <c r="AG347"/>
      <c r="AH347"/>
      <c r="AI347"/>
      <c r="AJ347"/>
    </row>
    <row r="348" spans="23:36" x14ac:dyDescent="0.25">
      <c r="W348"/>
      <c r="X348" s="18"/>
      <c r="Y348" s="18"/>
      <c r="Z348" s="18"/>
      <c r="AA348" s="18"/>
      <c r="AB348" s="18"/>
      <c r="AC348" s="18"/>
      <c r="AD348" s="18"/>
      <c r="AE348" s="18"/>
      <c r="AF348"/>
      <c r="AG348"/>
      <c r="AH348"/>
      <c r="AI348"/>
      <c r="AJ348"/>
    </row>
    <row r="349" spans="23:36" x14ac:dyDescent="0.25">
      <c r="W349"/>
      <c r="X349" s="18"/>
      <c r="Y349" s="18"/>
      <c r="Z349" s="18"/>
      <c r="AA349" s="18"/>
      <c r="AB349" s="18"/>
      <c r="AC349" s="18"/>
      <c r="AD349" s="18"/>
      <c r="AE349" s="18"/>
      <c r="AF349"/>
      <c r="AG349"/>
      <c r="AH349"/>
      <c r="AI349"/>
      <c r="AJ349"/>
    </row>
    <row r="350" spans="23:36" x14ac:dyDescent="0.25">
      <c r="W350"/>
      <c r="X350" s="18"/>
      <c r="Y350" s="18"/>
      <c r="Z350" s="18"/>
      <c r="AA350" s="18"/>
      <c r="AB350" s="18"/>
      <c r="AC350" s="18"/>
      <c r="AD350" s="18"/>
      <c r="AE350" s="18"/>
      <c r="AF350"/>
      <c r="AG350"/>
      <c r="AH350"/>
      <c r="AI350"/>
      <c r="AJ350"/>
    </row>
    <row r="351" spans="23:36" x14ac:dyDescent="0.25">
      <c r="W351"/>
      <c r="X351" s="18"/>
      <c r="Y351" s="18"/>
      <c r="Z351" s="18"/>
      <c r="AA351" s="18"/>
      <c r="AB351" s="18"/>
      <c r="AC351" s="18"/>
      <c r="AD351" s="18"/>
      <c r="AE351" s="18"/>
      <c r="AF351"/>
      <c r="AG351"/>
      <c r="AH351"/>
      <c r="AI351"/>
      <c r="AJ351"/>
    </row>
    <row r="352" spans="23:36" x14ac:dyDescent="0.25">
      <c r="W352"/>
      <c r="X352" s="18"/>
      <c r="Y352" s="18"/>
      <c r="Z352" s="18"/>
      <c r="AA352" s="18"/>
      <c r="AB352" s="18"/>
      <c r="AC352" s="18"/>
      <c r="AD352" s="18"/>
      <c r="AE352" s="18"/>
      <c r="AF352"/>
      <c r="AG352"/>
      <c r="AH352"/>
      <c r="AI352"/>
      <c r="AJ352"/>
    </row>
    <row r="353" spans="23:36" x14ac:dyDescent="0.25">
      <c r="W353"/>
      <c r="X353" s="18"/>
      <c r="Y353" s="18"/>
      <c r="Z353" s="18"/>
      <c r="AA353" s="18"/>
      <c r="AB353" s="18"/>
      <c r="AC353" s="18"/>
      <c r="AD353" s="18"/>
      <c r="AE353" s="18"/>
      <c r="AF353"/>
      <c r="AG353"/>
      <c r="AH353"/>
      <c r="AI353"/>
      <c r="AJ353"/>
    </row>
    <row r="354" spans="23:36" x14ac:dyDescent="0.25">
      <c r="W354"/>
      <c r="X354" s="18"/>
      <c r="Y354" s="18"/>
      <c r="Z354" s="18"/>
      <c r="AA354" s="18"/>
      <c r="AB354" s="18"/>
      <c r="AC354" s="18"/>
      <c r="AD354" s="18"/>
      <c r="AE354" s="18"/>
      <c r="AF354"/>
      <c r="AG354"/>
      <c r="AH354"/>
      <c r="AI354"/>
      <c r="AJ354"/>
    </row>
    <row r="355" spans="23:36" x14ac:dyDescent="0.25">
      <c r="W355"/>
      <c r="X355" s="18"/>
      <c r="Y355" s="18"/>
      <c r="Z355" s="18"/>
      <c r="AA355" s="18"/>
      <c r="AB355" s="18"/>
      <c r="AC355" s="18"/>
      <c r="AD355" s="18"/>
      <c r="AE355" s="18"/>
      <c r="AF355"/>
      <c r="AG355"/>
      <c r="AH355"/>
      <c r="AI355"/>
      <c r="AJ355"/>
    </row>
    <row r="356" spans="23:36" x14ac:dyDescent="0.25">
      <c r="W356"/>
      <c r="X356" s="18"/>
      <c r="Y356" s="18"/>
      <c r="Z356" s="18"/>
      <c r="AA356" s="18"/>
      <c r="AB356" s="18"/>
      <c r="AC356" s="18"/>
      <c r="AD356" s="18"/>
      <c r="AE356" s="18"/>
      <c r="AF356"/>
      <c r="AG356"/>
      <c r="AH356"/>
      <c r="AI356"/>
      <c r="AJ356"/>
    </row>
    <row r="357" spans="23:36" x14ac:dyDescent="0.25">
      <c r="W357"/>
      <c r="X357" s="18"/>
      <c r="Y357" s="18"/>
      <c r="Z357" s="18"/>
      <c r="AA357" s="18"/>
      <c r="AB357" s="18"/>
      <c r="AC357" s="18"/>
      <c r="AD357" s="18"/>
      <c r="AE357" s="18"/>
      <c r="AF357"/>
      <c r="AG357"/>
      <c r="AH357"/>
      <c r="AI357"/>
      <c r="AJ357"/>
    </row>
    <row r="358" spans="23:36" x14ac:dyDescent="0.25">
      <c r="W358"/>
      <c r="X358" s="18"/>
      <c r="Y358" s="18"/>
      <c r="Z358" s="18"/>
      <c r="AA358" s="18"/>
      <c r="AB358" s="18"/>
      <c r="AC358" s="18"/>
      <c r="AD358" s="18"/>
      <c r="AE358" s="18"/>
      <c r="AF358"/>
      <c r="AG358"/>
      <c r="AH358"/>
      <c r="AI358"/>
      <c r="AJ358"/>
    </row>
    <row r="359" spans="23:36" x14ac:dyDescent="0.25">
      <c r="W359"/>
      <c r="X359" s="18"/>
      <c r="Y359" s="18"/>
      <c r="Z359" s="18"/>
      <c r="AA359" s="18"/>
      <c r="AB359" s="18"/>
      <c r="AC359" s="18"/>
      <c r="AD359" s="18"/>
      <c r="AE359" s="18"/>
      <c r="AF359"/>
      <c r="AG359"/>
      <c r="AH359"/>
      <c r="AI359"/>
      <c r="AJ359"/>
    </row>
    <row r="360" spans="23:36" x14ac:dyDescent="0.25">
      <c r="W360"/>
      <c r="X360" s="18"/>
      <c r="Y360" s="18"/>
      <c r="Z360" s="18"/>
      <c r="AA360" s="18"/>
      <c r="AB360" s="18"/>
      <c r="AC360" s="18"/>
      <c r="AD360" s="18"/>
      <c r="AE360" s="18"/>
      <c r="AF360"/>
      <c r="AG360"/>
      <c r="AH360"/>
      <c r="AI360"/>
      <c r="AJ360"/>
    </row>
    <row r="361" spans="23:36" x14ac:dyDescent="0.25">
      <c r="W361"/>
      <c r="X361" s="18"/>
      <c r="Y361" s="18"/>
      <c r="Z361" s="18"/>
      <c r="AA361" s="18"/>
      <c r="AB361" s="18"/>
      <c r="AC361" s="18"/>
      <c r="AD361" s="18"/>
      <c r="AE361" s="18"/>
      <c r="AF361"/>
      <c r="AG361"/>
      <c r="AH361"/>
      <c r="AI361"/>
      <c r="AJ361"/>
    </row>
    <row r="362" spans="23:36" x14ac:dyDescent="0.25">
      <c r="W362"/>
      <c r="X362" s="18"/>
      <c r="Y362" s="18"/>
      <c r="Z362" s="18"/>
      <c r="AA362" s="18"/>
      <c r="AB362" s="18"/>
      <c r="AC362" s="18"/>
      <c r="AD362" s="18"/>
      <c r="AE362" s="18"/>
      <c r="AF362"/>
      <c r="AG362"/>
      <c r="AH362"/>
      <c r="AI362"/>
      <c r="AJ362"/>
    </row>
    <row r="363" spans="23:36" x14ac:dyDescent="0.25">
      <c r="W363"/>
      <c r="X363" s="18"/>
      <c r="Y363" s="18"/>
      <c r="Z363" s="18"/>
      <c r="AA363" s="18"/>
      <c r="AB363" s="18"/>
      <c r="AC363" s="18"/>
      <c r="AD363" s="18"/>
      <c r="AE363" s="18"/>
      <c r="AF363"/>
      <c r="AG363"/>
      <c r="AH363"/>
      <c r="AI363"/>
      <c r="AJ363"/>
    </row>
    <row r="364" spans="23:36" x14ac:dyDescent="0.25">
      <c r="W364"/>
      <c r="X364" s="18"/>
      <c r="Y364" s="18"/>
      <c r="Z364" s="18"/>
      <c r="AA364" s="18"/>
      <c r="AB364" s="18"/>
      <c r="AC364" s="18"/>
      <c r="AD364" s="18"/>
      <c r="AE364" s="18"/>
      <c r="AF364"/>
      <c r="AG364"/>
      <c r="AH364"/>
      <c r="AI364"/>
      <c r="AJ364"/>
    </row>
    <row r="365" spans="23:36" x14ac:dyDescent="0.25">
      <c r="W365"/>
      <c r="X365" s="18"/>
      <c r="Y365" s="18"/>
      <c r="Z365" s="18"/>
      <c r="AA365" s="18"/>
      <c r="AB365" s="18"/>
      <c r="AC365" s="18"/>
      <c r="AD365" s="18"/>
      <c r="AE365" s="18"/>
      <c r="AF365"/>
      <c r="AG365"/>
      <c r="AH365"/>
      <c r="AI365"/>
      <c r="AJ365"/>
    </row>
    <row r="366" spans="23:36" x14ac:dyDescent="0.25">
      <c r="W366"/>
      <c r="X366" s="18"/>
      <c r="Y366" s="18"/>
      <c r="Z366" s="18"/>
      <c r="AA366" s="18"/>
      <c r="AB366" s="18"/>
      <c r="AC366" s="18"/>
      <c r="AD366" s="18"/>
      <c r="AE366" s="18"/>
      <c r="AF366"/>
      <c r="AG366"/>
      <c r="AH366"/>
      <c r="AI366"/>
      <c r="AJ366"/>
    </row>
    <row r="367" spans="23:36" x14ac:dyDescent="0.25">
      <c r="W367"/>
      <c r="X367" s="18"/>
      <c r="Y367" s="18"/>
      <c r="Z367" s="18"/>
      <c r="AA367" s="18"/>
      <c r="AB367" s="18"/>
      <c r="AC367" s="18"/>
      <c r="AD367" s="18"/>
      <c r="AE367" s="18"/>
      <c r="AF367"/>
      <c r="AG367"/>
      <c r="AH367"/>
      <c r="AI367"/>
      <c r="AJ367"/>
    </row>
    <row r="368" spans="23:36" x14ac:dyDescent="0.25">
      <c r="W368"/>
      <c r="X368" s="18"/>
      <c r="Y368" s="18"/>
      <c r="Z368" s="18"/>
      <c r="AA368" s="18"/>
      <c r="AB368" s="18"/>
      <c r="AC368" s="18"/>
      <c r="AD368" s="18"/>
      <c r="AE368" s="18"/>
      <c r="AF368"/>
      <c r="AG368"/>
      <c r="AH368"/>
      <c r="AI368"/>
      <c r="AJ368"/>
    </row>
    <row r="369" spans="23:36" x14ac:dyDescent="0.25">
      <c r="W369"/>
      <c r="X369" s="18"/>
      <c r="Y369" s="18"/>
      <c r="Z369" s="18"/>
      <c r="AA369" s="18"/>
      <c r="AB369" s="18"/>
      <c r="AC369" s="18"/>
      <c r="AD369" s="18"/>
      <c r="AE369" s="18"/>
      <c r="AF369"/>
      <c r="AG369"/>
      <c r="AH369"/>
      <c r="AI369"/>
      <c r="AJ369"/>
    </row>
    <row r="370" spans="23:36" x14ac:dyDescent="0.25">
      <c r="W370"/>
      <c r="X370" s="18"/>
      <c r="Y370" s="18"/>
      <c r="Z370" s="18"/>
      <c r="AA370" s="18"/>
      <c r="AB370" s="18"/>
      <c r="AC370" s="18"/>
      <c r="AD370" s="18"/>
      <c r="AE370" s="18"/>
      <c r="AF370"/>
      <c r="AG370"/>
      <c r="AH370"/>
      <c r="AI370"/>
      <c r="AJ370"/>
    </row>
    <row r="371" spans="23:36" x14ac:dyDescent="0.25">
      <c r="W371"/>
      <c r="X371" s="18"/>
      <c r="Y371" s="18"/>
      <c r="Z371" s="18"/>
      <c r="AA371" s="18"/>
      <c r="AB371" s="18"/>
      <c r="AC371" s="18"/>
      <c r="AD371" s="18"/>
      <c r="AE371" s="18"/>
      <c r="AF371"/>
      <c r="AG371"/>
      <c r="AH371"/>
      <c r="AI371"/>
      <c r="AJ371"/>
    </row>
    <row r="372" spans="23:36" x14ac:dyDescent="0.25">
      <c r="W372"/>
      <c r="X372" s="18"/>
      <c r="Y372" s="18"/>
      <c r="Z372" s="18"/>
      <c r="AA372" s="18"/>
      <c r="AB372" s="18"/>
      <c r="AC372" s="18"/>
      <c r="AD372" s="18"/>
      <c r="AE372" s="18"/>
      <c r="AF372"/>
      <c r="AG372"/>
      <c r="AH372"/>
      <c r="AI372"/>
      <c r="AJ372"/>
    </row>
    <row r="373" spans="23:36" x14ac:dyDescent="0.25">
      <c r="W373"/>
      <c r="X373" s="18"/>
      <c r="Y373" s="18"/>
      <c r="Z373" s="18"/>
      <c r="AA373" s="18"/>
      <c r="AB373" s="18"/>
      <c r="AC373" s="18"/>
      <c r="AD373" s="18"/>
      <c r="AE373" s="18"/>
      <c r="AF373"/>
      <c r="AG373"/>
      <c r="AH373"/>
      <c r="AI373"/>
      <c r="AJ373"/>
    </row>
    <row r="374" spans="23:36" x14ac:dyDescent="0.25">
      <c r="W374"/>
      <c r="X374" s="18"/>
      <c r="Y374" s="18"/>
      <c r="Z374" s="18"/>
      <c r="AA374" s="18"/>
      <c r="AB374" s="18"/>
      <c r="AC374" s="18"/>
      <c r="AD374" s="18"/>
      <c r="AE374" s="18"/>
      <c r="AF374"/>
      <c r="AG374"/>
      <c r="AH374"/>
      <c r="AI374"/>
      <c r="AJ374"/>
    </row>
    <row r="375" spans="23:36" x14ac:dyDescent="0.25">
      <c r="W375"/>
      <c r="X375" s="18"/>
      <c r="Y375" s="18"/>
      <c r="Z375" s="18"/>
      <c r="AA375" s="18"/>
      <c r="AB375" s="18"/>
      <c r="AC375" s="18"/>
      <c r="AD375" s="18"/>
      <c r="AE375" s="18"/>
      <c r="AF375"/>
      <c r="AG375"/>
      <c r="AH375"/>
      <c r="AI375"/>
      <c r="AJ375"/>
    </row>
    <row r="376" spans="23:36" x14ac:dyDescent="0.25">
      <c r="W376"/>
      <c r="X376" s="18"/>
      <c r="Y376" s="18"/>
      <c r="Z376" s="18"/>
      <c r="AA376" s="18"/>
      <c r="AB376" s="18"/>
      <c r="AC376" s="18"/>
      <c r="AD376" s="18"/>
      <c r="AE376" s="18"/>
      <c r="AF376"/>
      <c r="AG376"/>
      <c r="AH376"/>
      <c r="AI376"/>
      <c r="AJ376"/>
    </row>
    <row r="377" spans="23:36" x14ac:dyDescent="0.25">
      <c r="W377"/>
      <c r="X377" s="18"/>
      <c r="Y377" s="18"/>
      <c r="Z377" s="18"/>
      <c r="AA377" s="18"/>
      <c r="AB377" s="18"/>
      <c r="AC377" s="18"/>
      <c r="AD377" s="18"/>
      <c r="AE377" s="18"/>
      <c r="AF377"/>
      <c r="AG377"/>
      <c r="AH377"/>
      <c r="AI377"/>
      <c r="AJ377"/>
    </row>
    <row r="378" spans="23:36" x14ac:dyDescent="0.25">
      <c r="W378"/>
      <c r="X378" s="18"/>
      <c r="Y378" s="18"/>
      <c r="Z378" s="18"/>
      <c r="AA378" s="18"/>
      <c r="AB378" s="18"/>
      <c r="AC378" s="18"/>
      <c r="AD378" s="18"/>
      <c r="AE378" s="18"/>
      <c r="AF378"/>
      <c r="AG378"/>
      <c r="AH378"/>
      <c r="AI378"/>
      <c r="AJ378"/>
    </row>
    <row r="379" spans="23:36" x14ac:dyDescent="0.25">
      <c r="W379"/>
      <c r="X379" s="18"/>
      <c r="Y379" s="18"/>
      <c r="Z379" s="18"/>
      <c r="AA379" s="18"/>
      <c r="AB379" s="18"/>
      <c r="AC379" s="18"/>
      <c r="AD379" s="18"/>
      <c r="AE379" s="18"/>
      <c r="AF379"/>
      <c r="AG379"/>
      <c r="AH379"/>
      <c r="AI379"/>
      <c r="AJ379"/>
    </row>
    <row r="380" spans="23:36" x14ac:dyDescent="0.25">
      <c r="W380"/>
      <c r="X380" s="18"/>
      <c r="Y380" s="18"/>
      <c r="Z380" s="18"/>
      <c r="AA380" s="18"/>
      <c r="AB380" s="18"/>
      <c r="AC380" s="18"/>
      <c r="AD380" s="18"/>
      <c r="AE380" s="18"/>
      <c r="AF380"/>
      <c r="AG380"/>
      <c r="AH380"/>
      <c r="AI380"/>
      <c r="AJ380"/>
    </row>
    <row r="381" spans="23:36" x14ac:dyDescent="0.25">
      <c r="W381"/>
      <c r="X381" s="18"/>
      <c r="Y381" s="18"/>
      <c r="Z381" s="18"/>
      <c r="AA381" s="18"/>
      <c r="AB381" s="18"/>
      <c r="AC381" s="18"/>
      <c r="AD381" s="18"/>
      <c r="AE381" s="18"/>
      <c r="AF381"/>
      <c r="AG381"/>
      <c r="AH381"/>
      <c r="AI381"/>
      <c r="AJ381"/>
    </row>
    <row r="382" spans="23:36" x14ac:dyDescent="0.25">
      <c r="W382"/>
      <c r="X382" s="18"/>
      <c r="Y382" s="18"/>
      <c r="Z382" s="18"/>
      <c r="AA382" s="18"/>
      <c r="AB382" s="18"/>
      <c r="AC382" s="18"/>
      <c r="AD382" s="18"/>
      <c r="AE382" s="18"/>
      <c r="AF382"/>
      <c r="AG382"/>
      <c r="AH382"/>
      <c r="AI382"/>
      <c r="AJ382"/>
    </row>
    <row r="383" spans="23:36" x14ac:dyDescent="0.25">
      <c r="W383"/>
      <c r="X383" s="18"/>
      <c r="Y383" s="18"/>
      <c r="Z383" s="18"/>
      <c r="AA383" s="18"/>
      <c r="AB383" s="18"/>
      <c r="AC383" s="18"/>
      <c r="AD383" s="18"/>
      <c r="AE383" s="18"/>
      <c r="AF383"/>
      <c r="AG383"/>
      <c r="AH383"/>
      <c r="AI383"/>
      <c r="AJ383"/>
    </row>
    <row r="384" spans="23:36" x14ac:dyDescent="0.25">
      <c r="W384"/>
      <c r="X384" s="18"/>
      <c r="Y384" s="18"/>
      <c r="Z384" s="18"/>
      <c r="AA384" s="18"/>
      <c r="AB384" s="18"/>
      <c r="AC384" s="18"/>
      <c r="AD384" s="18"/>
      <c r="AE384" s="18"/>
      <c r="AF384"/>
      <c r="AG384"/>
      <c r="AH384"/>
      <c r="AI384"/>
      <c r="AJ384"/>
    </row>
    <row r="385" spans="23:36" x14ac:dyDescent="0.25">
      <c r="W385"/>
      <c r="X385" s="18"/>
      <c r="Y385" s="18"/>
      <c r="Z385" s="18"/>
      <c r="AA385" s="18"/>
      <c r="AB385" s="18"/>
      <c r="AC385" s="18"/>
      <c r="AD385" s="18"/>
      <c r="AE385" s="18"/>
      <c r="AF385"/>
      <c r="AG385"/>
      <c r="AH385"/>
      <c r="AI385"/>
      <c r="AJ385"/>
    </row>
    <row r="386" spans="23:36" x14ac:dyDescent="0.25">
      <c r="W386"/>
      <c r="X386" s="18"/>
      <c r="Y386" s="18"/>
      <c r="Z386" s="18"/>
      <c r="AA386" s="18"/>
      <c r="AB386" s="18"/>
      <c r="AC386" s="18"/>
      <c r="AD386" s="18"/>
      <c r="AE386" s="18"/>
      <c r="AF386"/>
      <c r="AG386"/>
      <c r="AH386"/>
      <c r="AI386"/>
      <c r="AJ386"/>
    </row>
    <row r="387" spans="23:36" x14ac:dyDescent="0.25">
      <c r="W387"/>
      <c r="X387" s="18"/>
      <c r="Y387" s="18"/>
      <c r="Z387" s="18"/>
      <c r="AA387" s="18"/>
      <c r="AB387" s="18"/>
      <c r="AC387" s="18"/>
      <c r="AD387" s="18"/>
      <c r="AE387" s="18"/>
      <c r="AF387"/>
      <c r="AG387"/>
      <c r="AH387"/>
      <c r="AI387"/>
      <c r="AJ387"/>
    </row>
    <row r="388" spans="23:36" x14ac:dyDescent="0.25">
      <c r="W388"/>
      <c r="X388" s="18"/>
      <c r="Y388" s="18"/>
      <c r="Z388" s="18"/>
      <c r="AA388" s="18"/>
      <c r="AB388" s="18"/>
      <c r="AC388" s="18"/>
      <c r="AD388" s="18"/>
      <c r="AE388" s="18"/>
      <c r="AF388"/>
      <c r="AG388"/>
      <c r="AH388"/>
      <c r="AI388"/>
      <c r="AJ388"/>
    </row>
    <row r="389" spans="23:36" x14ac:dyDescent="0.25">
      <c r="W389"/>
      <c r="X389" s="18"/>
      <c r="Y389" s="18"/>
      <c r="Z389" s="18"/>
      <c r="AA389" s="18"/>
      <c r="AB389" s="18"/>
      <c r="AC389" s="18"/>
      <c r="AD389" s="18"/>
      <c r="AE389" s="18"/>
      <c r="AF389"/>
      <c r="AG389"/>
      <c r="AH389"/>
      <c r="AI389"/>
      <c r="AJ389"/>
    </row>
    <row r="390" spans="23:36" x14ac:dyDescent="0.25">
      <c r="W390"/>
      <c r="X390" s="18"/>
      <c r="Y390" s="18"/>
      <c r="Z390" s="18"/>
      <c r="AA390" s="18"/>
      <c r="AB390" s="18"/>
      <c r="AC390" s="18"/>
      <c r="AD390" s="18"/>
      <c r="AE390" s="18"/>
      <c r="AF390"/>
      <c r="AG390"/>
      <c r="AH390"/>
      <c r="AI390"/>
      <c r="AJ390"/>
    </row>
    <row r="391" spans="23:36" x14ac:dyDescent="0.25">
      <c r="W391"/>
      <c r="X391" s="18"/>
      <c r="Y391" s="18"/>
      <c r="Z391" s="18"/>
      <c r="AA391" s="18"/>
      <c r="AB391" s="18"/>
      <c r="AC391" s="18"/>
      <c r="AD391" s="18"/>
      <c r="AE391" s="18"/>
      <c r="AF391"/>
      <c r="AG391"/>
      <c r="AH391"/>
      <c r="AI391"/>
      <c r="AJ391"/>
    </row>
    <row r="392" spans="23:36" x14ac:dyDescent="0.25">
      <c r="W392"/>
      <c r="X392" s="18"/>
      <c r="Y392" s="18"/>
      <c r="Z392" s="18"/>
      <c r="AA392" s="18"/>
      <c r="AB392" s="18"/>
      <c r="AC392" s="18"/>
      <c r="AD392" s="18"/>
      <c r="AE392" s="18"/>
      <c r="AF392"/>
      <c r="AG392"/>
      <c r="AH392"/>
      <c r="AI392"/>
      <c r="AJ392"/>
    </row>
    <row r="393" spans="23:36" x14ac:dyDescent="0.25">
      <c r="W393"/>
      <c r="X393" s="18"/>
      <c r="Y393" s="18"/>
      <c r="Z393" s="18"/>
      <c r="AA393" s="18"/>
      <c r="AB393" s="18"/>
      <c r="AC393" s="18"/>
      <c r="AD393" s="18"/>
      <c r="AE393" s="18"/>
      <c r="AF393"/>
      <c r="AG393"/>
      <c r="AH393"/>
      <c r="AI393"/>
      <c r="AJ393"/>
    </row>
    <row r="394" spans="23:36" x14ac:dyDescent="0.25">
      <c r="W394"/>
      <c r="X394" s="18"/>
      <c r="Y394" s="18"/>
      <c r="Z394" s="18"/>
      <c r="AA394" s="18"/>
      <c r="AB394" s="18"/>
      <c r="AC394" s="18"/>
      <c r="AD394" s="18"/>
      <c r="AE394" s="18"/>
      <c r="AF394"/>
      <c r="AG394"/>
      <c r="AH394"/>
      <c r="AI394"/>
      <c r="AJ394"/>
    </row>
    <row r="395" spans="23:36" x14ac:dyDescent="0.25">
      <c r="W395"/>
      <c r="X395" s="18"/>
      <c r="Y395" s="18"/>
      <c r="Z395" s="18"/>
      <c r="AA395" s="18"/>
      <c r="AB395" s="18"/>
      <c r="AC395" s="18"/>
      <c r="AD395" s="18"/>
      <c r="AE395" s="18"/>
      <c r="AF395"/>
      <c r="AG395"/>
      <c r="AH395"/>
      <c r="AI395"/>
      <c r="AJ395"/>
    </row>
    <row r="396" spans="23:36" x14ac:dyDescent="0.25">
      <c r="W396"/>
      <c r="X396" s="18"/>
      <c r="Y396" s="18"/>
      <c r="Z396" s="18"/>
      <c r="AA396" s="18"/>
      <c r="AB396" s="18"/>
      <c r="AC396" s="18"/>
      <c r="AD396" s="18"/>
      <c r="AE396" s="18"/>
      <c r="AF396"/>
      <c r="AG396"/>
      <c r="AH396"/>
      <c r="AI396"/>
      <c r="AJ396"/>
    </row>
    <row r="397" spans="23:36" x14ac:dyDescent="0.25">
      <c r="W397"/>
      <c r="X397" s="18"/>
      <c r="Y397" s="18"/>
      <c r="Z397" s="18"/>
      <c r="AA397" s="18"/>
      <c r="AB397" s="18"/>
      <c r="AC397" s="18"/>
      <c r="AD397" s="18"/>
      <c r="AE397" s="18"/>
      <c r="AF397"/>
      <c r="AG397"/>
      <c r="AH397"/>
      <c r="AI397"/>
      <c r="AJ397"/>
    </row>
    <row r="398" spans="23:36" x14ac:dyDescent="0.25">
      <c r="W398"/>
      <c r="X398" s="18"/>
      <c r="Y398" s="18"/>
      <c r="Z398" s="18"/>
      <c r="AA398" s="18"/>
      <c r="AB398" s="18"/>
      <c r="AC398" s="18"/>
      <c r="AD398" s="18"/>
      <c r="AE398" s="18"/>
      <c r="AF398"/>
      <c r="AG398"/>
      <c r="AH398"/>
      <c r="AI398"/>
      <c r="AJ398"/>
    </row>
    <row r="399" spans="23:36" x14ac:dyDescent="0.25">
      <c r="W399"/>
      <c r="X399" s="18"/>
      <c r="Y399" s="18"/>
      <c r="Z399" s="18"/>
      <c r="AA399" s="18"/>
      <c r="AB399" s="18"/>
      <c r="AC399" s="18"/>
      <c r="AD399" s="18"/>
      <c r="AE399" s="18"/>
      <c r="AF399"/>
      <c r="AG399"/>
      <c r="AH399"/>
      <c r="AI399"/>
      <c r="AJ399"/>
    </row>
    <row r="400" spans="23:36" x14ac:dyDescent="0.25">
      <c r="W400"/>
      <c r="X400" s="18"/>
      <c r="Y400" s="18"/>
      <c r="Z400" s="18"/>
      <c r="AA400" s="18"/>
      <c r="AB400" s="18"/>
      <c r="AC400" s="18"/>
      <c r="AD400" s="18"/>
      <c r="AE400" s="18"/>
      <c r="AF400"/>
      <c r="AG400"/>
      <c r="AH400"/>
      <c r="AI400"/>
      <c r="AJ400"/>
    </row>
    <row r="401" spans="23:36" x14ac:dyDescent="0.25">
      <c r="W401"/>
      <c r="X401" s="18"/>
      <c r="Y401" s="18"/>
      <c r="Z401" s="18"/>
      <c r="AA401" s="18"/>
      <c r="AB401" s="18"/>
      <c r="AC401" s="18"/>
      <c r="AD401" s="18"/>
      <c r="AE401" s="18"/>
      <c r="AF401"/>
      <c r="AG401"/>
      <c r="AH401"/>
      <c r="AI401"/>
      <c r="AJ401"/>
    </row>
    <row r="402" spans="23:36" x14ac:dyDescent="0.25">
      <c r="W402"/>
      <c r="X402" s="18"/>
      <c r="Y402" s="18"/>
      <c r="Z402" s="18"/>
      <c r="AA402" s="18"/>
      <c r="AB402" s="18"/>
      <c r="AC402" s="18"/>
      <c r="AD402" s="18"/>
      <c r="AE402" s="18"/>
      <c r="AF402"/>
      <c r="AG402"/>
      <c r="AH402"/>
      <c r="AI402"/>
      <c r="AJ402"/>
    </row>
    <row r="403" spans="23:36" x14ac:dyDescent="0.25">
      <c r="W403"/>
      <c r="X403" s="18"/>
      <c r="Y403" s="18"/>
      <c r="Z403" s="18"/>
      <c r="AA403" s="18"/>
      <c r="AB403" s="18"/>
      <c r="AC403" s="18"/>
      <c r="AD403" s="18"/>
      <c r="AE403" s="18"/>
      <c r="AF403"/>
      <c r="AG403"/>
      <c r="AH403"/>
      <c r="AI403"/>
      <c r="AJ403"/>
    </row>
    <row r="404" spans="23:36" x14ac:dyDescent="0.25">
      <c r="W404"/>
      <c r="X404" s="18"/>
      <c r="Y404" s="18"/>
      <c r="Z404" s="18"/>
      <c r="AA404" s="18"/>
      <c r="AB404" s="18"/>
      <c r="AC404" s="18"/>
      <c r="AD404" s="18"/>
      <c r="AE404" s="18"/>
      <c r="AF404"/>
      <c r="AG404"/>
      <c r="AH404"/>
      <c r="AI404"/>
      <c r="AJ404"/>
    </row>
    <row r="405" spans="23:36" x14ac:dyDescent="0.25">
      <c r="W405"/>
      <c r="X405" s="18"/>
      <c r="Y405" s="18"/>
      <c r="Z405" s="18"/>
      <c r="AA405" s="18"/>
      <c r="AB405" s="18"/>
      <c r="AC405" s="18"/>
      <c r="AD405" s="18"/>
      <c r="AE405" s="18"/>
      <c r="AF405"/>
      <c r="AG405"/>
      <c r="AH405"/>
      <c r="AI405"/>
      <c r="AJ405"/>
    </row>
    <row r="406" spans="23:36" x14ac:dyDescent="0.25">
      <c r="W406"/>
      <c r="X406" s="18"/>
      <c r="Y406" s="18"/>
      <c r="Z406" s="18"/>
      <c r="AA406" s="18"/>
      <c r="AB406" s="18"/>
      <c r="AC406" s="18"/>
      <c r="AD406" s="18"/>
      <c r="AE406" s="18"/>
      <c r="AF406"/>
      <c r="AG406"/>
      <c r="AH406"/>
      <c r="AI406"/>
      <c r="AJ406"/>
    </row>
    <row r="407" spans="23:36" x14ac:dyDescent="0.25">
      <c r="W407"/>
      <c r="X407" s="18"/>
      <c r="Y407" s="18"/>
      <c r="Z407" s="18"/>
      <c r="AA407" s="18"/>
      <c r="AB407" s="18"/>
      <c r="AC407" s="18"/>
      <c r="AD407" s="18"/>
      <c r="AE407" s="18"/>
      <c r="AF407"/>
      <c r="AG407"/>
      <c r="AH407"/>
      <c r="AI407"/>
      <c r="AJ407"/>
    </row>
    <row r="408" spans="23:36" x14ac:dyDescent="0.25">
      <c r="W408"/>
      <c r="X408" s="18"/>
      <c r="Y408" s="18"/>
      <c r="Z408" s="18"/>
      <c r="AA408" s="18"/>
      <c r="AB408" s="18"/>
      <c r="AC408" s="18"/>
      <c r="AD408" s="18"/>
      <c r="AE408" s="18"/>
      <c r="AF408"/>
      <c r="AG408"/>
      <c r="AH408"/>
      <c r="AI408"/>
      <c r="AJ408"/>
    </row>
    <row r="409" spans="23:36" x14ac:dyDescent="0.25">
      <c r="W409"/>
      <c r="X409" s="18"/>
      <c r="Y409" s="18"/>
      <c r="Z409" s="18"/>
      <c r="AA409" s="18"/>
      <c r="AB409" s="18"/>
      <c r="AC409" s="18"/>
      <c r="AD409" s="18"/>
      <c r="AE409" s="18"/>
      <c r="AF409"/>
      <c r="AG409"/>
      <c r="AH409"/>
      <c r="AI409"/>
      <c r="AJ409"/>
    </row>
    <row r="410" spans="23:36" x14ac:dyDescent="0.25">
      <c r="W410"/>
      <c r="X410" s="18"/>
      <c r="Y410" s="18"/>
      <c r="Z410" s="18"/>
      <c r="AA410" s="18"/>
      <c r="AB410" s="18"/>
      <c r="AC410" s="18"/>
      <c r="AD410" s="18"/>
      <c r="AE410" s="18"/>
      <c r="AF410"/>
      <c r="AG410"/>
      <c r="AH410"/>
      <c r="AI410"/>
      <c r="AJ410"/>
    </row>
    <row r="411" spans="23:36" x14ac:dyDescent="0.25">
      <c r="W411"/>
      <c r="X411" s="18"/>
      <c r="Y411" s="18"/>
      <c r="Z411" s="18"/>
      <c r="AA411" s="18"/>
      <c r="AB411" s="18"/>
      <c r="AC411" s="18"/>
      <c r="AD411" s="18"/>
      <c r="AE411" s="18"/>
      <c r="AF411"/>
      <c r="AG411"/>
      <c r="AH411"/>
      <c r="AI411"/>
      <c r="AJ411"/>
    </row>
    <row r="412" spans="23:36" x14ac:dyDescent="0.25">
      <c r="W412"/>
      <c r="X412" s="18"/>
      <c r="Y412" s="18"/>
      <c r="Z412" s="18"/>
      <c r="AA412" s="18"/>
      <c r="AB412" s="18"/>
      <c r="AC412" s="18"/>
      <c r="AD412" s="18"/>
      <c r="AE412" s="18"/>
      <c r="AF412"/>
      <c r="AG412"/>
      <c r="AH412"/>
      <c r="AI412"/>
      <c r="AJ412"/>
    </row>
    <row r="413" spans="23:36" x14ac:dyDescent="0.25">
      <c r="W413"/>
      <c r="X413" s="18"/>
      <c r="Y413" s="18"/>
      <c r="Z413" s="18"/>
      <c r="AA413" s="18"/>
      <c r="AB413" s="18"/>
      <c r="AC413" s="18"/>
      <c r="AD413" s="18"/>
      <c r="AE413" s="18"/>
      <c r="AF413"/>
      <c r="AG413"/>
      <c r="AH413"/>
      <c r="AI413"/>
      <c r="AJ413"/>
    </row>
    <row r="414" spans="23:36" x14ac:dyDescent="0.25">
      <c r="W414"/>
      <c r="X414" s="18"/>
      <c r="Y414" s="18"/>
      <c r="Z414" s="18"/>
      <c r="AA414" s="18"/>
      <c r="AB414" s="18"/>
      <c r="AC414" s="18"/>
      <c r="AD414" s="18"/>
      <c r="AE414" s="18"/>
      <c r="AF414"/>
      <c r="AG414"/>
      <c r="AH414"/>
      <c r="AI414"/>
      <c r="AJ414"/>
    </row>
    <row r="415" spans="23:36" x14ac:dyDescent="0.25">
      <c r="W415"/>
      <c r="X415" s="18"/>
      <c r="Y415" s="18"/>
      <c r="Z415" s="18"/>
      <c r="AA415" s="18"/>
      <c r="AB415" s="18"/>
      <c r="AC415" s="18"/>
      <c r="AD415" s="18"/>
      <c r="AE415" s="18"/>
      <c r="AF415"/>
      <c r="AG415"/>
      <c r="AH415"/>
      <c r="AI415"/>
      <c r="AJ415"/>
    </row>
    <row r="416" spans="23:36" x14ac:dyDescent="0.25">
      <c r="W416"/>
      <c r="X416" s="18"/>
      <c r="Y416" s="18"/>
      <c r="Z416" s="18"/>
      <c r="AA416" s="18"/>
      <c r="AB416" s="18"/>
      <c r="AC416" s="18"/>
      <c r="AD416" s="18"/>
      <c r="AE416" s="18"/>
      <c r="AF416"/>
      <c r="AG416"/>
      <c r="AH416"/>
      <c r="AI416"/>
      <c r="AJ416"/>
    </row>
    <row r="417" spans="23:36" x14ac:dyDescent="0.25">
      <c r="W417"/>
      <c r="X417" s="18"/>
      <c r="Y417" s="18"/>
      <c r="Z417" s="18"/>
      <c r="AA417" s="18"/>
      <c r="AB417" s="18"/>
      <c r="AC417" s="18"/>
      <c r="AD417" s="18"/>
      <c r="AE417" s="18"/>
      <c r="AF417"/>
      <c r="AG417"/>
      <c r="AH417"/>
      <c r="AI417"/>
      <c r="AJ417"/>
    </row>
    <row r="418" spans="23:36" x14ac:dyDescent="0.25">
      <c r="W418"/>
      <c r="X418" s="18"/>
      <c r="Y418" s="18"/>
      <c r="Z418" s="18"/>
      <c r="AA418" s="18"/>
      <c r="AB418" s="18"/>
      <c r="AC418" s="18"/>
      <c r="AD418" s="18"/>
      <c r="AE418" s="18"/>
      <c r="AF418"/>
      <c r="AG418"/>
      <c r="AH418"/>
      <c r="AI418"/>
      <c r="AJ418"/>
    </row>
    <row r="419" spans="23:36" x14ac:dyDescent="0.25">
      <c r="W419"/>
      <c r="X419" s="18"/>
      <c r="Y419" s="18"/>
      <c r="Z419" s="18"/>
      <c r="AA419" s="18"/>
      <c r="AB419" s="18"/>
      <c r="AC419" s="18"/>
      <c r="AD419" s="18"/>
      <c r="AE419" s="18"/>
      <c r="AF419"/>
      <c r="AG419"/>
      <c r="AH419"/>
      <c r="AI419"/>
      <c r="AJ419"/>
    </row>
    <row r="420" spans="23:36" x14ac:dyDescent="0.25">
      <c r="W420"/>
      <c r="X420" s="18"/>
      <c r="Y420" s="18"/>
      <c r="Z420" s="18"/>
      <c r="AA420" s="18"/>
      <c r="AB420" s="18"/>
      <c r="AC420" s="18"/>
      <c r="AD420" s="18"/>
      <c r="AE420" s="18"/>
      <c r="AF420"/>
      <c r="AG420"/>
      <c r="AH420"/>
      <c r="AI420"/>
      <c r="AJ420"/>
    </row>
    <row r="421" spans="23:36" x14ac:dyDescent="0.25">
      <c r="W421"/>
      <c r="X421" s="18"/>
      <c r="Y421" s="18"/>
      <c r="Z421" s="18"/>
      <c r="AA421" s="18"/>
      <c r="AB421" s="18"/>
      <c r="AC421" s="18"/>
      <c r="AD421" s="18"/>
      <c r="AE421" s="18"/>
      <c r="AF421"/>
      <c r="AG421"/>
      <c r="AH421"/>
      <c r="AI421"/>
      <c r="AJ421"/>
    </row>
    <row r="422" spans="23:36" x14ac:dyDescent="0.25">
      <c r="W422"/>
      <c r="X422" s="18"/>
      <c r="Y422" s="18"/>
      <c r="Z422" s="18"/>
      <c r="AA422" s="18"/>
      <c r="AB422" s="18"/>
      <c r="AC422" s="18"/>
      <c r="AD422" s="18"/>
      <c r="AE422" s="18"/>
      <c r="AF422"/>
      <c r="AG422"/>
      <c r="AH422"/>
      <c r="AI422"/>
      <c r="AJ422"/>
    </row>
    <row r="423" spans="23:36" x14ac:dyDescent="0.25">
      <c r="W423"/>
      <c r="X423" s="18"/>
      <c r="Y423" s="18"/>
      <c r="Z423" s="18"/>
      <c r="AA423" s="18"/>
      <c r="AB423" s="18"/>
      <c r="AC423" s="18"/>
      <c r="AD423" s="18"/>
      <c r="AE423" s="18"/>
      <c r="AF423"/>
      <c r="AG423"/>
      <c r="AH423"/>
      <c r="AI423"/>
      <c r="AJ423"/>
    </row>
    <row r="424" spans="23:36" x14ac:dyDescent="0.25">
      <c r="W424"/>
      <c r="X424" s="18"/>
      <c r="Y424" s="18"/>
      <c r="Z424" s="18"/>
      <c r="AA424" s="18"/>
      <c r="AB424" s="18"/>
      <c r="AC424" s="18"/>
      <c r="AD424" s="18"/>
      <c r="AE424" s="18"/>
      <c r="AF424"/>
      <c r="AG424"/>
      <c r="AH424"/>
      <c r="AI424"/>
      <c r="AJ424"/>
    </row>
    <row r="425" spans="23:36" x14ac:dyDescent="0.25">
      <c r="W425"/>
      <c r="X425" s="18"/>
      <c r="Y425" s="18"/>
      <c r="Z425" s="18"/>
      <c r="AA425" s="18"/>
      <c r="AB425" s="18"/>
      <c r="AC425" s="18"/>
      <c r="AD425" s="18"/>
      <c r="AE425" s="18"/>
      <c r="AF425"/>
      <c r="AG425"/>
      <c r="AH425"/>
      <c r="AI425"/>
      <c r="AJ425"/>
    </row>
    <row r="426" spans="23:36" x14ac:dyDescent="0.25">
      <c r="W426"/>
      <c r="X426" s="18"/>
      <c r="Y426" s="18"/>
      <c r="Z426" s="18"/>
      <c r="AA426" s="18"/>
      <c r="AB426" s="18"/>
      <c r="AC426" s="18"/>
      <c r="AD426" s="18"/>
      <c r="AE426" s="18"/>
      <c r="AF426"/>
      <c r="AG426"/>
      <c r="AH426"/>
      <c r="AI426"/>
      <c r="AJ426"/>
    </row>
    <row r="427" spans="23:36" x14ac:dyDescent="0.25">
      <c r="W427"/>
      <c r="X427" s="18"/>
      <c r="Y427" s="18"/>
      <c r="Z427" s="18"/>
      <c r="AA427" s="18"/>
      <c r="AB427" s="18"/>
      <c r="AC427" s="18"/>
      <c r="AD427" s="18"/>
      <c r="AE427" s="18"/>
      <c r="AF427"/>
      <c r="AG427"/>
      <c r="AH427"/>
      <c r="AI427"/>
      <c r="AJ427"/>
    </row>
    <row r="428" spans="23:36" x14ac:dyDescent="0.25">
      <c r="W428"/>
      <c r="X428" s="18"/>
      <c r="Y428" s="18"/>
      <c r="Z428" s="18"/>
      <c r="AA428" s="18"/>
      <c r="AB428" s="18"/>
      <c r="AC428" s="18"/>
      <c r="AD428" s="18"/>
      <c r="AE428" s="18"/>
      <c r="AF428"/>
      <c r="AG428"/>
      <c r="AH428"/>
      <c r="AI428"/>
      <c r="AJ428"/>
    </row>
    <row r="429" spans="23:36" x14ac:dyDescent="0.25">
      <c r="W429"/>
      <c r="X429" s="18"/>
      <c r="Y429" s="18"/>
      <c r="Z429" s="18"/>
      <c r="AA429" s="18"/>
      <c r="AB429" s="18"/>
      <c r="AC429" s="18"/>
      <c r="AD429" s="18"/>
      <c r="AE429" s="18"/>
      <c r="AF429"/>
      <c r="AG429"/>
      <c r="AH429"/>
      <c r="AI429"/>
      <c r="AJ429"/>
    </row>
    <row r="430" spans="23:36" x14ac:dyDescent="0.25">
      <c r="W430"/>
      <c r="X430" s="18"/>
      <c r="Y430" s="18"/>
      <c r="Z430" s="18"/>
      <c r="AA430" s="18"/>
      <c r="AB430" s="18"/>
      <c r="AC430" s="18"/>
      <c r="AD430" s="18"/>
      <c r="AE430" s="18"/>
      <c r="AF430"/>
      <c r="AG430"/>
      <c r="AH430"/>
      <c r="AI430"/>
      <c r="AJ430"/>
    </row>
    <row r="431" spans="23:36" x14ac:dyDescent="0.25">
      <c r="W431"/>
      <c r="X431" s="18"/>
      <c r="Y431" s="18"/>
      <c r="Z431" s="18"/>
      <c r="AA431" s="18"/>
      <c r="AB431" s="18"/>
      <c r="AC431" s="18"/>
      <c r="AD431" s="18"/>
      <c r="AE431" s="18"/>
      <c r="AF431"/>
      <c r="AG431"/>
      <c r="AH431"/>
      <c r="AI431"/>
      <c r="AJ431"/>
    </row>
    <row r="432" spans="23:36" x14ac:dyDescent="0.25">
      <c r="W432"/>
      <c r="X432" s="18"/>
      <c r="Y432" s="18"/>
      <c r="Z432" s="18"/>
      <c r="AA432" s="18"/>
      <c r="AB432" s="18"/>
      <c r="AC432" s="18"/>
      <c r="AD432" s="18"/>
      <c r="AE432" s="18"/>
      <c r="AF432"/>
      <c r="AG432"/>
      <c r="AH432"/>
      <c r="AI432"/>
      <c r="AJ432"/>
    </row>
    <row r="433" spans="23:36" x14ac:dyDescent="0.25">
      <c r="W433"/>
      <c r="X433" s="18"/>
      <c r="Y433" s="18"/>
      <c r="Z433" s="18"/>
      <c r="AA433" s="18"/>
      <c r="AB433" s="18"/>
      <c r="AC433" s="18"/>
      <c r="AD433" s="18"/>
      <c r="AE433" s="18"/>
      <c r="AF433"/>
      <c r="AG433"/>
      <c r="AH433"/>
      <c r="AI433"/>
      <c r="AJ433"/>
    </row>
    <row r="434" spans="23:36" x14ac:dyDescent="0.25">
      <c r="W434"/>
      <c r="X434" s="18"/>
      <c r="Y434" s="18"/>
      <c r="Z434" s="18"/>
      <c r="AA434" s="18"/>
      <c r="AB434" s="18"/>
      <c r="AC434" s="18"/>
      <c r="AD434" s="18"/>
      <c r="AE434" s="18"/>
      <c r="AF434"/>
      <c r="AG434"/>
      <c r="AH434"/>
      <c r="AI434"/>
      <c r="AJ434"/>
    </row>
    <row r="435" spans="23:36" x14ac:dyDescent="0.25">
      <c r="W435"/>
      <c r="X435" s="18"/>
      <c r="Y435" s="18"/>
      <c r="Z435" s="18"/>
      <c r="AA435" s="18"/>
      <c r="AB435" s="18"/>
      <c r="AC435" s="18"/>
      <c r="AD435" s="18"/>
      <c r="AE435" s="18"/>
      <c r="AF435"/>
      <c r="AG435"/>
      <c r="AH435"/>
      <c r="AI435"/>
      <c r="AJ435"/>
    </row>
    <row r="436" spans="23:36" x14ac:dyDescent="0.25">
      <c r="W436"/>
      <c r="X436" s="18"/>
      <c r="Y436" s="18"/>
      <c r="Z436" s="18"/>
      <c r="AA436" s="18"/>
      <c r="AB436" s="18"/>
      <c r="AC436" s="18"/>
      <c r="AD436" s="18"/>
      <c r="AE436" s="18"/>
      <c r="AF436"/>
      <c r="AG436"/>
      <c r="AH436"/>
      <c r="AI436"/>
      <c r="AJ436"/>
    </row>
    <row r="437" spans="23:36" x14ac:dyDescent="0.25">
      <c r="W437"/>
      <c r="X437" s="18"/>
      <c r="Y437" s="18"/>
      <c r="Z437" s="18"/>
      <c r="AA437" s="18"/>
      <c r="AB437" s="18"/>
      <c r="AC437" s="18"/>
      <c r="AD437" s="18"/>
      <c r="AE437" s="18"/>
      <c r="AF437"/>
      <c r="AG437"/>
      <c r="AH437"/>
      <c r="AI437"/>
      <c r="AJ437"/>
    </row>
    <row r="438" spans="23:36" x14ac:dyDescent="0.25">
      <c r="W438"/>
      <c r="X438" s="18"/>
      <c r="Y438" s="18"/>
      <c r="Z438" s="18"/>
      <c r="AA438" s="18"/>
      <c r="AB438" s="18"/>
      <c r="AC438" s="18"/>
      <c r="AD438" s="18"/>
      <c r="AE438" s="18"/>
      <c r="AF438"/>
      <c r="AG438"/>
      <c r="AH438"/>
      <c r="AI438"/>
      <c r="AJ438"/>
    </row>
    <row r="439" spans="23:36" x14ac:dyDescent="0.25">
      <c r="W439"/>
      <c r="X439" s="18"/>
      <c r="Y439" s="18"/>
      <c r="Z439" s="18"/>
      <c r="AA439" s="18"/>
      <c r="AB439" s="18"/>
      <c r="AC439" s="18"/>
      <c r="AD439" s="18"/>
      <c r="AE439" s="18"/>
      <c r="AF439"/>
      <c r="AG439"/>
      <c r="AH439"/>
      <c r="AI439"/>
      <c r="AJ439"/>
    </row>
    <row r="440" spans="23:36" x14ac:dyDescent="0.25">
      <c r="W440"/>
      <c r="X440" s="18"/>
      <c r="Y440" s="18"/>
      <c r="Z440" s="18"/>
      <c r="AA440" s="18"/>
      <c r="AB440" s="18"/>
      <c r="AC440" s="18"/>
      <c r="AD440" s="18"/>
      <c r="AE440" s="18"/>
      <c r="AF440"/>
      <c r="AG440"/>
      <c r="AH440"/>
      <c r="AI440"/>
      <c r="AJ440"/>
    </row>
    <row r="441" spans="23:36" x14ac:dyDescent="0.25">
      <c r="W441"/>
      <c r="X441" s="18"/>
      <c r="Y441" s="18"/>
      <c r="Z441" s="18"/>
      <c r="AA441" s="18"/>
      <c r="AB441" s="18"/>
      <c r="AC441" s="18"/>
      <c r="AD441" s="18"/>
      <c r="AE441" s="18"/>
      <c r="AF441"/>
      <c r="AG441"/>
      <c r="AH441"/>
      <c r="AI441"/>
      <c r="AJ441"/>
    </row>
    <row r="442" spans="23:36" x14ac:dyDescent="0.25">
      <c r="W442"/>
      <c r="X442" s="18"/>
      <c r="Y442" s="18"/>
      <c r="Z442" s="18"/>
      <c r="AA442" s="18"/>
      <c r="AB442" s="18"/>
      <c r="AC442" s="18"/>
      <c r="AD442" s="18"/>
      <c r="AE442" s="18"/>
      <c r="AF442"/>
      <c r="AG442"/>
      <c r="AH442"/>
      <c r="AI442"/>
      <c r="AJ442"/>
    </row>
    <row r="443" spans="23:36" x14ac:dyDescent="0.25">
      <c r="W443"/>
      <c r="X443" s="18"/>
      <c r="Y443" s="18"/>
      <c r="Z443" s="18"/>
      <c r="AA443" s="18"/>
      <c r="AB443" s="18"/>
      <c r="AC443" s="18"/>
      <c r="AD443" s="18"/>
      <c r="AE443" s="18"/>
      <c r="AF443"/>
      <c r="AG443"/>
      <c r="AH443"/>
      <c r="AI443"/>
      <c r="AJ443"/>
    </row>
    <row r="444" spans="23:36" x14ac:dyDescent="0.25">
      <c r="W444"/>
      <c r="X444" s="18"/>
      <c r="Y444" s="18"/>
      <c r="Z444" s="18"/>
      <c r="AA444" s="18"/>
      <c r="AB444" s="18"/>
      <c r="AC444" s="18"/>
      <c r="AD444" s="18"/>
      <c r="AE444" s="18"/>
      <c r="AF444"/>
      <c r="AG444"/>
      <c r="AH444"/>
      <c r="AI444"/>
      <c r="AJ444"/>
    </row>
    <row r="445" spans="23:36" x14ac:dyDescent="0.25">
      <c r="W445"/>
      <c r="X445" s="18"/>
      <c r="Y445" s="18"/>
      <c r="Z445" s="18"/>
      <c r="AA445" s="18"/>
      <c r="AB445" s="18"/>
      <c r="AC445" s="18"/>
      <c r="AD445" s="18"/>
      <c r="AE445" s="18"/>
      <c r="AF445"/>
      <c r="AG445"/>
      <c r="AH445"/>
      <c r="AI445"/>
      <c r="AJ445"/>
    </row>
    <row r="446" spans="23:36" x14ac:dyDescent="0.25">
      <c r="W446"/>
      <c r="X446" s="18"/>
      <c r="Y446" s="18"/>
      <c r="Z446" s="18"/>
      <c r="AA446" s="18"/>
      <c r="AB446" s="18"/>
      <c r="AC446" s="18"/>
      <c r="AD446" s="18"/>
      <c r="AE446" s="18"/>
      <c r="AF446"/>
      <c r="AG446"/>
      <c r="AH446"/>
      <c r="AI446"/>
      <c r="AJ446"/>
    </row>
    <row r="447" spans="23:36" x14ac:dyDescent="0.25">
      <c r="W447"/>
      <c r="X447" s="18"/>
      <c r="Y447" s="18"/>
      <c r="Z447" s="18"/>
      <c r="AA447" s="18"/>
      <c r="AB447" s="18"/>
      <c r="AC447" s="18"/>
      <c r="AD447" s="18"/>
      <c r="AE447" s="18"/>
      <c r="AF447"/>
      <c r="AG447"/>
      <c r="AH447"/>
      <c r="AI447"/>
      <c r="AJ447"/>
    </row>
    <row r="448" spans="23:36" x14ac:dyDescent="0.25">
      <c r="W448"/>
      <c r="X448" s="18"/>
      <c r="Y448" s="18"/>
      <c r="Z448" s="18"/>
      <c r="AA448" s="18"/>
      <c r="AB448" s="18"/>
      <c r="AC448" s="18"/>
      <c r="AD448" s="18"/>
      <c r="AE448" s="18"/>
      <c r="AF448"/>
      <c r="AG448"/>
      <c r="AH448"/>
      <c r="AI448"/>
      <c r="AJ448"/>
    </row>
    <row r="449" spans="23:36" x14ac:dyDescent="0.25">
      <c r="W449"/>
      <c r="X449" s="18"/>
      <c r="Y449" s="18"/>
      <c r="Z449" s="18"/>
      <c r="AA449" s="18"/>
      <c r="AB449" s="18"/>
      <c r="AC449" s="18"/>
      <c r="AD449" s="18"/>
      <c r="AE449" s="18"/>
      <c r="AF449"/>
      <c r="AG449"/>
      <c r="AH449"/>
      <c r="AI449"/>
      <c r="AJ449"/>
    </row>
    <row r="450" spans="23:36" x14ac:dyDescent="0.25">
      <c r="W450"/>
      <c r="X450" s="18"/>
      <c r="Y450" s="18"/>
      <c r="Z450" s="18"/>
      <c r="AA450" s="18"/>
      <c r="AB450" s="18"/>
      <c r="AC450" s="18"/>
      <c r="AD450" s="18"/>
      <c r="AE450" s="18"/>
      <c r="AF450"/>
      <c r="AG450"/>
      <c r="AH450"/>
      <c r="AI450"/>
      <c r="AJ450"/>
    </row>
    <row r="451" spans="23:36" x14ac:dyDescent="0.25">
      <c r="W451"/>
      <c r="X451" s="18"/>
      <c r="Y451" s="18"/>
      <c r="Z451" s="18"/>
      <c r="AA451" s="18"/>
      <c r="AB451" s="18"/>
      <c r="AC451" s="18"/>
      <c r="AD451" s="18"/>
      <c r="AE451" s="18"/>
      <c r="AF451"/>
      <c r="AG451"/>
      <c r="AH451"/>
      <c r="AI451"/>
      <c r="AJ451"/>
    </row>
    <row r="452" spans="23:36" x14ac:dyDescent="0.25">
      <c r="W452"/>
      <c r="X452" s="18"/>
      <c r="Y452" s="18"/>
      <c r="Z452" s="18"/>
      <c r="AA452" s="18"/>
      <c r="AB452" s="18"/>
      <c r="AC452" s="18"/>
      <c r="AD452" s="18"/>
      <c r="AE452" s="18"/>
      <c r="AF452"/>
      <c r="AG452"/>
      <c r="AH452"/>
      <c r="AI452"/>
      <c r="AJ452"/>
    </row>
    <row r="453" spans="23:36" x14ac:dyDescent="0.25">
      <c r="W453"/>
      <c r="X453" s="18"/>
      <c r="Y453" s="18"/>
      <c r="Z453" s="18"/>
      <c r="AA453" s="18"/>
      <c r="AB453" s="18"/>
      <c r="AC453" s="18"/>
      <c r="AD453" s="18"/>
      <c r="AE453" s="18"/>
      <c r="AF453"/>
      <c r="AG453"/>
      <c r="AH453"/>
      <c r="AI453"/>
      <c r="AJ453"/>
    </row>
    <row r="454" spans="23:36" x14ac:dyDescent="0.25">
      <c r="W454"/>
      <c r="X454" s="18"/>
      <c r="Y454" s="18"/>
      <c r="Z454" s="18"/>
      <c r="AA454" s="18"/>
      <c r="AB454" s="18"/>
      <c r="AC454" s="18"/>
      <c r="AD454" s="18"/>
      <c r="AE454" s="18"/>
      <c r="AF454"/>
      <c r="AG454"/>
      <c r="AH454"/>
      <c r="AI454"/>
      <c r="AJ454"/>
    </row>
    <row r="455" spans="23:36" x14ac:dyDescent="0.25">
      <c r="W455"/>
      <c r="X455" s="18"/>
      <c r="Y455" s="18"/>
      <c r="Z455" s="18"/>
      <c r="AA455" s="18"/>
      <c r="AB455" s="18"/>
      <c r="AC455" s="18"/>
      <c r="AD455" s="18"/>
      <c r="AE455" s="18"/>
      <c r="AF455"/>
      <c r="AG455"/>
      <c r="AH455"/>
      <c r="AI455"/>
      <c r="AJ455"/>
    </row>
    <row r="456" spans="23:36" x14ac:dyDescent="0.25">
      <c r="W456"/>
      <c r="X456" s="18"/>
      <c r="Y456" s="18"/>
      <c r="Z456" s="18"/>
      <c r="AA456" s="18"/>
      <c r="AB456" s="18"/>
      <c r="AC456" s="18"/>
      <c r="AD456" s="18"/>
      <c r="AE456" s="18"/>
      <c r="AF456"/>
      <c r="AG456"/>
      <c r="AH456"/>
      <c r="AI456"/>
      <c r="AJ456"/>
    </row>
    <row r="457" spans="23:36" x14ac:dyDescent="0.25">
      <c r="W457"/>
    </row>
    <row r="458" spans="23:36" x14ac:dyDescent="0.25">
      <c r="W458"/>
    </row>
    <row r="459" spans="23:36" x14ac:dyDescent="0.25">
      <c r="W459"/>
    </row>
    <row r="460" spans="23:36" x14ac:dyDescent="0.25">
      <c r="W460"/>
    </row>
    <row r="461" spans="23:36" x14ac:dyDescent="0.25">
      <c r="W461"/>
    </row>
    <row r="462" spans="23:36" x14ac:dyDescent="0.25">
      <c r="W462"/>
    </row>
    <row r="463" spans="23:36" x14ac:dyDescent="0.25">
      <c r="W463"/>
    </row>
    <row r="464" spans="23:36" x14ac:dyDescent="0.25">
      <c r="W464"/>
    </row>
    <row r="465" spans="23:23" x14ac:dyDescent="0.25">
      <c r="W465"/>
    </row>
    <row r="466" spans="23:23" x14ac:dyDescent="0.25">
      <c r="W466"/>
    </row>
    <row r="467" spans="23:23" x14ac:dyDescent="0.25">
      <c r="W467"/>
    </row>
    <row r="468" spans="23:23" x14ac:dyDescent="0.25">
      <c r="W468"/>
    </row>
    <row r="469" spans="23:23" x14ac:dyDescent="0.25">
      <c r="W469"/>
    </row>
    <row r="470" spans="23:23" x14ac:dyDescent="0.25">
      <c r="W470"/>
    </row>
    <row r="471" spans="23:23" x14ac:dyDescent="0.25">
      <c r="W471"/>
    </row>
  </sheetData>
  <mergeCells count="7">
    <mergeCell ref="C9:G9"/>
    <mergeCell ref="B1:G1"/>
    <mergeCell ref="C2:G2"/>
    <mergeCell ref="C3:G3"/>
    <mergeCell ref="C4:G4"/>
    <mergeCell ref="C5:G5"/>
    <mergeCell ref="C7:G7"/>
  </mergeCells>
  <pageMargins left="0.7" right="0.7" top="0.75" bottom="0.75" header="0.3" footer="0.3"/>
  <pageSetup paperSize="9" orientation="landscape" r:id="rId3"/>
  <drawing r:id="rId4"/>
  <extLst>
    <ext xmlns:x14="http://schemas.microsoft.com/office/spreadsheetml/2009/9/main" uri="{A8765BA9-456A-4dab-B4F3-ACF838C121DE}">
      <x14:slicerList>
        <x14:slicer r:id="rId5"/>
      </x14:slicerList>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C00000"/>
  </sheetPr>
  <dimension ref="B33:F41"/>
  <sheetViews>
    <sheetView workbookViewId="0">
      <selection activeCell="P15" sqref="P15"/>
    </sheetView>
  </sheetViews>
  <sheetFormatPr baseColWidth="10" defaultRowHeight="15" x14ac:dyDescent="0.25"/>
  <cols>
    <col min="1" max="1" width="11.42578125" style="18"/>
    <col min="2" max="2" width="20.85546875" style="18" bestFit="1" customWidth="1"/>
    <col min="3" max="3" width="23.7109375" style="18" bestFit="1" customWidth="1"/>
    <col min="4" max="4" width="12.5703125" style="18" customWidth="1"/>
    <col min="5" max="5" width="14.140625" style="18" bestFit="1" customWidth="1"/>
    <col min="6" max="6" width="12.5703125" style="18" customWidth="1"/>
    <col min="7" max="7" width="16.5703125" style="18" bestFit="1" customWidth="1"/>
    <col min="8" max="8" width="19.7109375" style="18" bestFit="1" customWidth="1"/>
    <col min="9" max="9" width="12.5703125" style="18" bestFit="1" customWidth="1"/>
    <col min="10" max="16384" width="11.42578125" style="18"/>
  </cols>
  <sheetData>
    <row r="33" spans="2:6" x14ac:dyDescent="0.25">
      <c r="B33" s="18" t="s">
        <v>56</v>
      </c>
      <c r="C33" s="18" t="s">
        <v>85</v>
      </c>
    </row>
    <row r="34" spans="2:6" x14ac:dyDescent="0.25">
      <c r="B34" s="18" t="s">
        <v>74</v>
      </c>
      <c r="C34" s="18" t="s">
        <v>85</v>
      </c>
    </row>
    <row r="36" spans="2:6" x14ac:dyDescent="0.25">
      <c r="B36" s="18" t="s">
        <v>64</v>
      </c>
      <c r="C36" s="18" t="s">
        <v>69</v>
      </c>
      <c r="E36"/>
      <c r="F36"/>
    </row>
    <row r="37" spans="2:6" x14ac:dyDescent="0.25">
      <c r="C37" s="18" t="s">
        <v>71</v>
      </c>
      <c r="D37" s="18" t="s">
        <v>60</v>
      </c>
      <c r="E37"/>
      <c r="F37"/>
    </row>
    <row r="38" spans="2:6" x14ac:dyDescent="0.25">
      <c r="B38" s="18" t="s">
        <v>108</v>
      </c>
      <c r="C38" s="18" t="s">
        <v>82</v>
      </c>
      <c r="E38"/>
      <c r="F38"/>
    </row>
    <row r="39" spans="2:6" x14ac:dyDescent="0.25">
      <c r="B39" s="24" t="s">
        <v>59</v>
      </c>
      <c r="C39" s="25">
        <v>1</v>
      </c>
      <c r="D39" s="25">
        <v>1</v>
      </c>
      <c r="E39"/>
      <c r="F39"/>
    </row>
    <row r="40" spans="2:6" x14ac:dyDescent="0.25">
      <c r="B40" s="24" t="s">
        <v>60</v>
      </c>
      <c r="C40" s="25">
        <v>1</v>
      </c>
      <c r="D40" s="25">
        <v>1</v>
      </c>
      <c r="E40"/>
      <c r="F40"/>
    </row>
    <row r="41" spans="2:6" x14ac:dyDescent="0.25">
      <c r="B41"/>
      <c r="C41"/>
      <c r="D41"/>
      <c r="E41"/>
      <c r="F41"/>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C00000"/>
  </sheetPr>
  <dimension ref="A15:C20"/>
  <sheetViews>
    <sheetView workbookViewId="0">
      <selection activeCell="A33" sqref="A33"/>
    </sheetView>
  </sheetViews>
  <sheetFormatPr baseColWidth="10" defaultRowHeight="15" x14ac:dyDescent="0.25"/>
  <cols>
    <col min="1" max="1" width="33.85546875" customWidth="1"/>
    <col min="2" max="2" width="23.7109375" bestFit="1" customWidth="1"/>
    <col min="3" max="4" width="12.5703125" bestFit="1" customWidth="1"/>
    <col min="5" max="5" width="37" bestFit="1" customWidth="1"/>
    <col min="6" max="6" width="12.42578125" customWidth="1"/>
    <col min="7" max="7" width="38.42578125" customWidth="1"/>
    <col min="8" max="8" width="16.140625" customWidth="1"/>
    <col min="9" max="9" width="29.85546875" customWidth="1"/>
    <col min="10" max="10" width="32.28515625" bestFit="1" customWidth="1"/>
    <col min="11" max="11" width="44.140625" bestFit="1" customWidth="1"/>
    <col min="12" max="12" width="12.5703125" bestFit="1" customWidth="1"/>
  </cols>
  <sheetData>
    <row r="15" spans="1:3" ht="18.75" x14ac:dyDescent="0.3">
      <c r="A15" s="12" t="s">
        <v>80</v>
      </c>
      <c r="B15" s="9" t="s">
        <v>69</v>
      </c>
    </row>
    <row r="16" spans="1:3" ht="18.75" x14ac:dyDescent="0.3">
      <c r="A16" s="13"/>
      <c r="B16" t="s">
        <v>71</v>
      </c>
      <c r="C16" t="s">
        <v>60</v>
      </c>
    </row>
    <row r="17" spans="1:3" x14ac:dyDescent="0.25">
      <c r="A17" s="9" t="s">
        <v>72</v>
      </c>
      <c r="B17" s="6" t="s">
        <v>199</v>
      </c>
    </row>
    <row r="18" spans="1:3" x14ac:dyDescent="0.25">
      <c r="A18" s="10" t="s">
        <v>73</v>
      </c>
      <c r="B18" s="11"/>
      <c r="C18" s="11"/>
    </row>
    <row r="19" spans="1:3" x14ac:dyDescent="0.25">
      <c r="A19" s="26" t="s">
        <v>73</v>
      </c>
      <c r="B19" s="11">
        <v>1</v>
      </c>
      <c r="C19" s="11">
        <v>1</v>
      </c>
    </row>
    <row r="20" spans="1:3" x14ac:dyDescent="0.25">
      <c r="A20" s="10" t="s">
        <v>60</v>
      </c>
      <c r="B20" s="11">
        <v>1</v>
      </c>
      <c r="C20" s="11">
        <v>1</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C00000"/>
  </sheetPr>
  <dimension ref="B1:P31"/>
  <sheetViews>
    <sheetView workbookViewId="0">
      <selection activeCell="F20" sqref="F20"/>
    </sheetView>
  </sheetViews>
  <sheetFormatPr baseColWidth="10" defaultColWidth="11.42578125" defaultRowHeight="15" x14ac:dyDescent="0.25"/>
  <cols>
    <col min="1" max="1" width="3.7109375" style="14" customWidth="1"/>
    <col min="2" max="2" width="27.42578125" style="14" customWidth="1"/>
    <col min="3" max="3" width="20.7109375" style="14" customWidth="1"/>
    <col min="4" max="4" width="11.42578125" style="14" customWidth="1"/>
    <col min="5" max="5" width="25.28515625" style="14" customWidth="1"/>
    <col min="6" max="6" width="20.7109375" style="14" customWidth="1"/>
    <col min="7" max="7" width="21.7109375" style="14" customWidth="1"/>
    <col min="8" max="8" width="3.5703125" style="14" customWidth="1"/>
    <col min="9" max="9" width="9.42578125" style="14" customWidth="1"/>
    <col min="10" max="10" width="17" style="14" customWidth="1"/>
    <col min="11" max="11" width="8.7109375" style="14" customWidth="1"/>
    <col min="12" max="12" width="15" style="14" customWidth="1"/>
    <col min="13" max="13" width="8.7109375" style="14" customWidth="1"/>
    <col min="14" max="14" width="10.28515625" style="14" customWidth="1"/>
    <col min="15" max="15" width="21" style="14" customWidth="1"/>
    <col min="16" max="16" width="10" style="14" customWidth="1"/>
    <col min="17" max="16384" width="11.42578125" style="14"/>
  </cols>
  <sheetData>
    <row r="1" spans="2:16" ht="24" thickBot="1" x14ac:dyDescent="0.4">
      <c r="B1" s="36" t="s">
        <v>89</v>
      </c>
      <c r="C1" s="37"/>
      <c r="D1" s="37"/>
      <c r="E1" s="37"/>
      <c r="F1" s="37"/>
      <c r="G1" s="38"/>
    </row>
    <row r="2" spans="2:16" ht="18.75" x14ac:dyDescent="0.3">
      <c r="B2" s="15" t="s">
        <v>86</v>
      </c>
      <c r="C2" s="39"/>
      <c r="D2" s="39"/>
      <c r="E2" s="39"/>
      <c r="F2" s="39"/>
      <c r="G2" s="40"/>
    </row>
    <row r="3" spans="2:16" ht="18.75" x14ac:dyDescent="0.3">
      <c r="B3" s="16" t="s">
        <v>87</v>
      </c>
      <c r="C3" s="41"/>
      <c r="D3" s="41"/>
      <c r="E3" s="41"/>
      <c r="F3" s="41"/>
      <c r="G3" s="42"/>
    </row>
    <row r="4" spans="2:16" ht="18.75" x14ac:dyDescent="0.3">
      <c r="B4" s="17" t="s">
        <v>88</v>
      </c>
      <c r="C4" s="43"/>
      <c r="D4" s="44"/>
      <c r="E4" s="44"/>
      <c r="F4" s="44"/>
      <c r="G4" s="45"/>
      <c r="I4" s="18"/>
      <c r="J4" s="18"/>
      <c r="K4" s="18"/>
      <c r="L4" s="18"/>
      <c r="M4" s="18"/>
      <c r="N4" s="18"/>
      <c r="O4" s="18"/>
      <c r="P4" s="18"/>
    </row>
    <row r="5" spans="2:16" ht="19.5" thickBot="1" x14ac:dyDescent="0.35">
      <c r="B5" s="19" t="s">
        <v>92</v>
      </c>
      <c r="C5" s="46"/>
      <c r="D5" s="47"/>
      <c r="E5" s="47"/>
      <c r="F5" s="47"/>
      <c r="G5" s="48"/>
      <c r="I5" s="18"/>
      <c r="J5" s="18"/>
      <c r="K5" s="18"/>
      <c r="L5" s="18"/>
      <c r="M5" s="18"/>
      <c r="N5" s="18"/>
      <c r="O5" s="18"/>
      <c r="P5" s="18"/>
    </row>
    <row r="6" spans="2:16" ht="15.75" thickBot="1" x14ac:dyDescent="0.3">
      <c r="I6" s="18"/>
      <c r="J6" s="18"/>
      <c r="K6" s="18"/>
      <c r="L6" s="18"/>
      <c r="M6" s="18"/>
      <c r="N6" s="18"/>
      <c r="O6" s="18"/>
      <c r="P6" s="18"/>
    </row>
    <row r="7" spans="2:16" ht="35.1" customHeight="1" thickBot="1" x14ac:dyDescent="0.3">
      <c r="B7" s="20" t="s">
        <v>90</v>
      </c>
      <c r="C7" s="33"/>
      <c r="D7" s="34"/>
      <c r="E7" s="34"/>
      <c r="F7" s="34"/>
      <c r="G7" s="35"/>
      <c r="I7" s="18"/>
      <c r="J7" s="18"/>
      <c r="K7" s="18"/>
      <c r="L7" s="18"/>
      <c r="M7" s="18"/>
      <c r="N7" s="18"/>
      <c r="O7" s="18"/>
      <c r="P7" s="18"/>
    </row>
    <row r="8" spans="2:16" ht="15.75" thickBot="1" x14ac:dyDescent="0.3">
      <c r="I8" s="18"/>
      <c r="J8" s="18"/>
      <c r="K8" s="18"/>
      <c r="L8" s="18"/>
      <c r="M8" s="18"/>
      <c r="N8" s="18"/>
      <c r="O8" s="18"/>
      <c r="P8" s="18"/>
    </row>
    <row r="9" spans="2:16" ht="35.1" customHeight="1" thickBot="1" x14ac:dyDescent="0.3">
      <c r="B9" s="20" t="s">
        <v>91</v>
      </c>
      <c r="C9" s="33"/>
      <c r="D9" s="34"/>
      <c r="E9" s="34"/>
      <c r="F9" s="34"/>
      <c r="G9" s="35"/>
      <c r="I9" s="18"/>
      <c r="J9" s="18"/>
      <c r="K9" s="18"/>
      <c r="L9" s="18"/>
      <c r="M9" s="18"/>
      <c r="N9" s="18"/>
      <c r="O9" s="18"/>
      <c r="P9" s="18"/>
    </row>
    <row r="25" s="21" customFormat="1" x14ac:dyDescent="0.25"/>
    <row r="26" s="21" customFormat="1" x14ac:dyDescent="0.25"/>
    <row r="27" s="21" customFormat="1" x14ac:dyDescent="0.25"/>
    <row r="28" s="21" customFormat="1" x14ac:dyDescent="0.25"/>
    <row r="29" s="21" customFormat="1" x14ac:dyDescent="0.25"/>
    <row r="30" s="21" customFormat="1" x14ac:dyDescent="0.25"/>
    <row r="31" s="21" customFormat="1" x14ac:dyDescent="0.25"/>
  </sheetData>
  <mergeCells count="7">
    <mergeCell ref="C9:G9"/>
    <mergeCell ref="B1:G1"/>
    <mergeCell ref="C2:G2"/>
    <mergeCell ref="C3:G3"/>
    <mergeCell ref="C4:G4"/>
    <mergeCell ref="C5:G5"/>
    <mergeCell ref="C7:G7"/>
  </mergeCells>
  <pageMargins left="0.7" right="0.7" top="0.75" bottom="0.75" header="0.3" footer="0.3"/>
  <pageSetup paperSize="9"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Liste</vt:lpstr>
      <vt:lpstr>Activite</vt:lpstr>
      <vt:lpstr>bdd_picking</vt:lpstr>
      <vt:lpstr>bdd_écoute</vt:lpstr>
      <vt:lpstr>bdd_conforpick</vt:lpstr>
      <vt:lpstr>tcd tableau picking</vt:lpstr>
      <vt:lpstr>tcd tableau dbles écoutes</vt:lpstr>
      <vt:lpstr>Note_ecoute</vt:lpstr>
      <vt:lpstr>Accueil</vt:lpstr>
      <vt:lpstr>Tableau de bord picking</vt:lpstr>
      <vt:lpstr>Etat des lieux Picking</vt:lpstr>
      <vt:lpstr>Fiche Picking PDF</vt:lpstr>
      <vt:lpstr>Tableau de bord écoutes</vt:lpstr>
      <vt:lpstr>Etats des lieux des appels</vt:lpstr>
      <vt:lpstr>Fiche double ecoute PDF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mbadina</dc:creator>
  <cp:lastModifiedBy>mbadina</cp:lastModifiedBy>
  <cp:lastPrinted>2016-11-07T16:00:40Z</cp:lastPrinted>
  <dcterms:created xsi:type="dcterms:W3CDTF">2016-09-29T10:39:23Z</dcterms:created>
  <dcterms:modified xsi:type="dcterms:W3CDTF">2016-11-14T15:50:34Z</dcterms:modified>
</cp:coreProperties>
</file>