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Famille\Downloads\"/>
    </mc:Choice>
  </mc:AlternateContent>
  <bookViews>
    <workbookView xWindow="0" yWindow="0" windowWidth="28800" windowHeight="12435"/>
  </bookViews>
  <sheets>
    <sheet name="Référentiel de naissance" sheetId="1" r:id="rId1"/>
    <sheet name="Ressources" sheetId="2" r:id="rId2"/>
    <sheet name="Informations sur la méthode de " sheetId="3" r:id="rId3"/>
  </sheets>
  <functionGroups builtInGroupCount="18"/>
  <definedNames>
    <definedName name="copy">'Référentiel de naissance'!$G$9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1" i="1" l="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80" i="1" s="1"/>
  <c r="C81" i="1" s="1"/>
  <c r="C82" i="1" s="1"/>
  <c r="C83" i="1" s="1"/>
  <c r="C84" i="1" s="1"/>
  <c r="C85" i="1" s="1"/>
  <c r="C86" i="1" s="1"/>
  <c r="C87" i="1" s="1"/>
  <c r="C88" i="1" s="1"/>
  <c r="C89" i="1" s="1"/>
  <c r="C90" i="1" s="1"/>
  <c r="C91" i="1" s="1"/>
  <c r="C92" i="1" s="1"/>
  <c r="C93" i="1" s="1"/>
  <c r="C94" i="1" s="1"/>
  <c r="C95" i="1" s="1"/>
  <c r="C96" i="1" s="1"/>
  <c r="C97" i="1" s="1"/>
  <c r="C98" i="1" s="1"/>
  <c r="C9" i="1"/>
  <c r="C8" i="1"/>
  <c r="C7" i="1"/>
  <c r="C10" i="1" s="1"/>
  <c r="G12" i="1" l="1"/>
  <c r="I15" i="1"/>
  <c r="I9" i="1"/>
  <c r="C13" i="1"/>
  <c r="C12" i="1"/>
  <c r="C14" i="1" s="1"/>
  <c r="E69" i="1"/>
  <c r="E84" i="1"/>
  <c r="E22" i="1"/>
  <c r="E73" i="1"/>
  <c r="E24" i="1"/>
  <c r="E64" i="1"/>
  <c r="E97" i="1"/>
  <c r="E70" i="1"/>
  <c r="E76" i="1"/>
  <c r="E53" i="1"/>
  <c r="E32" i="1"/>
  <c r="E57" i="1"/>
  <c r="E54" i="1"/>
  <c r="E56" i="1"/>
  <c r="E96" i="1"/>
  <c r="E41" i="1"/>
  <c r="E46" i="1"/>
  <c r="E83" i="1"/>
  <c r="E63" i="1"/>
  <c r="E88" i="1"/>
  <c r="E74" i="1"/>
  <c r="E21" i="1"/>
  <c r="E43" i="1"/>
  <c r="E77" i="1"/>
  <c r="E49" i="1"/>
  <c r="E26" i="1"/>
  <c r="E72" i="1"/>
  <c r="E66" i="1"/>
  <c r="E31" i="1"/>
  <c r="E39" i="1"/>
  <c r="E42" i="1"/>
  <c r="E29" i="1"/>
  <c r="E82" i="1"/>
  <c r="E47" i="1"/>
  <c r="E89" i="1"/>
  <c r="E34" i="1"/>
  <c r="E85" i="1"/>
  <c r="E71" i="1"/>
  <c r="E98" i="1"/>
  <c r="E45" i="1"/>
  <c r="E28" i="1"/>
  <c r="E75" i="1"/>
  <c r="E33" i="1"/>
  <c r="E68" i="1"/>
  <c r="E61" i="1"/>
  <c r="E58" i="1"/>
  <c r="E78" i="1"/>
  <c r="E50" i="1"/>
  <c r="E94" i="1"/>
  <c r="E93" i="1"/>
  <c r="E35" i="1"/>
  <c r="E23" i="1"/>
  <c r="E79" i="1"/>
  <c r="E90" i="1"/>
  <c r="E30" i="1"/>
  <c r="E95" i="1"/>
  <c r="E60" i="1"/>
  <c r="E62" i="1"/>
  <c r="E81" i="1"/>
  <c r="E40" i="1"/>
  <c r="E86" i="1"/>
  <c r="E91" i="1"/>
  <c r="E38" i="1"/>
  <c r="E92" i="1"/>
  <c r="E25" i="1"/>
  <c r="E80" i="1"/>
  <c r="E44" i="1"/>
  <c r="E36" i="1"/>
  <c r="E27" i="1"/>
  <c r="E51" i="1"/>
  <c r="E55" i="1"/>
  <c r="E52" i="1"/>
  <c r="E59" i="1"/>
  <c r="E67" i="1"/>
  <c r="E87" i="1"/>
  <c r="E37" i="1"/>
  <c r="E65" i="1"/>
  <c r="E48" i="1"/>
  <c r="G64" i="1" l="1"/>
  <c r="G94" i="1"/>
  <c r="G15" i="1"/>
  <c r="G9" i="1"/>
  <c r="K12" i="1"/>
  <c r="C15" i="1"/>
  <c r="C18" i="1"/>
  <c r="C11" i="1"/>
  <c r="E12" i="1" l="1"/>
  <c r="G86" i="1"/>
  <c r="G85" i="1"/>
  <c r="G67" i="1"/>
  <c r="G97" i="1"/>
  <c r="G42" i="1"/>
  <c r="G58" i="1"/>
  <c r="G75" i="1"/>
  <c r="G53" i="1"/>
  <c r="G49" i="1"/>
  <c r="G40" i="1"/>
  <c r="G76" i="1"/>
  <c r="G31" i="1"/>
  <c r="G22" i="1"/>
  <c r="G41" i="1"/>
  <c r="G30" i="1"/>
  <c r="G77" i="1"/>
  <c r="G60" i="1"/>
  <c r="G54" i="1"/>
  <c r="G84" i="1"/>
  <c r="G33" i="1"/>
  <c r="G92" i="1"/>
  <c r="G47" i="1"/>
  <c r="G51" i="1"/>
  <c r="G72" i="1"/>
  <c r="G55" i="1"/>
  <c r="G82" i="1"/>
  <c r="G80" i="1"/>
  <c r="G56" i="1"/>
  <c r="G69" i="1"/>
  <c r="G44" i="1"/>
  <c r="G98" i="1"/>
  <c r="G78" i="1"/>
  <c r="G48" i="1"/>
  <c r="G29" i="1"/>
  <c r="G87" i="1"/>
  <c r="G62" i="1"/>
  <c r="G36" i="1"/>
  <c r="G83" i="1"/>
  <c r="G91" i="1"/>
  <c r="G73" i="1"/>
  <c r="G59" i="1"/>
  <c r="G38" i="1"/>
  <c r="G52" i="1"/>
  <c r="G90" i="1"/>
  <c r="G35" i="1"/>
  <c r="G25" i="1"/>
  <c r="G63" i="1"/>
  <c r="G71" i="1"/>
  <c r="G70" i="1"/>
  <c r="G45" i="1"/>
  <c r="G95" i="1"/>
  <c r="G65" i="1"/>
  <c r="G34" i="1"/>
  <c r="G93" i="1"/>
  <c r="G74" i="1"/>
  <c r="G43" i="1"/>
  <c r="G81" i="1"/>
  <c r="G57" i="1"/>
  <c r="G32" i="1"/>
  <c r="G46" i="1"/>
  <c r="G39" i="1"/>
  <c r="G89" i="1"/>
  <c r="G88" i="1"/>
  <c r="G96" i="1"/>
  <c r="G50" i="1"/>
  <c r="G37" i="1"/>
  <c r="G61" i="1"/>
  <c r="G66" i="1"/>
  <c r="G68" i="1"/>
  <c r="G79" i="1"/>
  <c r="G28" i="1"/>
  <c r="K9" i="1"/>
  <c r="I12" i="1"/>
  <c r="I6" i="1"/>
  <c r="G24" i="1"/>
  <c r="G21" i="1"/>
  <c r="C16" i="1"/>
  <c r="K15" i="1" l="1"/>
  <c r="G27" i="1"/>
  <c r="G23" i="1"/>
  <c r="C17" i="1"/>
  <c r="I18" i="1" l="1"/>
  <c r="G26" i="1"/>
  <c r="C19" i="1"/>
  <c r="M7" i="1" l="1"/>
</calcChain>
</file>

<file path=xl/comments1.xml><?xml version="1.0" encoding="utf-8"?>
<comments xmlns="http://schemas.openxmlformats.org/spreadsheetml/2006/main">
  <authors>
    <author>Microsoft</author>
  </authors>
  <commentList>
    <comment ref="I5" authorId="0" shapeId="0">
      <text>
        <r>
          <rPr>
            <sz val="14"/>
            <color indexed="81"/>
            <rFont val="Tahoma"/>
            <family val="2"/>
          </rPr>
          <t>La destination vers laquelle on tend, ou si vous préférez, de quelle façon je me projette dans le futur ? Qu'est-ce que je transmettrai à mes descendants ? Cette lame vous indique vers quelles valeurs de guérison vous vous tournez pour trouver la paix intérieure et les transmettre.</t>
        </r>
      </text>
    </comment>
    <comment ref="M6" authorId="0" shapeId="0">
      <text>
        <r>
          <rPr>
            <sz val="14"/>
            <color indexed="81"/>
            <rFont val="Tahoma"/>
            <family val="2"/>
          </rPr>
          <t xml:space="preserve">Ma problématique fondamentale, qui est au coeur de mon être et les ressources pour les dépasser. La synthèse de mon référentiel. Cette lames est la source de vos difficultés et la façon de les résoudre. </t>
        </r>
        <r>
          <rPr>
            <sz val="9"/>
            <color indexed="81"/>
            <rFont val="Tahoma"/>
            <family val="2"/>
          </rPr>
          <t xml:space="preserve">
</t>
        </r>
      </text>
    </comment>
    <comment ref="G8" authorId="0" shapeId="0">
      <text>
        <r>
          <rPr>
            <sz val="14"/>
            <color indexed="81"/>
            <rFont val="Tahoma"/>
            <family val="2"/>
          </rPr>
          <t>Quel est ma ressource principale ? Quels sont mes qualités, mes dons. Cette lame vous permet de prendre conscience de votre potentiel et de la développer.</t>
        </r>
      </text>
    </comment>
    <comment ref="I8" authorId="0" shapeId="0">
      <text>
        <r>
          <rPr>
            <sz val="14"/>
            <color indexed="81"/>
            <rFont val="Tahoma"/>
            <family val="2"/>
          </rPr>
          <t>L'image que je donne, ma carte de visite, comment les autres me perçoivent ? Cette lame représente l'interaction que vous avez avec les autres.</t>
        </r>
      </text>
    </comment>
    <comment ref="K8" authorId="0" shapeId="0">
      <text>
        <r>
          <rPr>
            <sz val="14"/>
            <color indexed="81"/>
            <rFont val="Tahoma"/>
            <family val="2"/>
          </rPr>
          <t>Quels sont les énergies de mon année en cours (du 1er janvier au 31 décembre) ?  </t>
        </r>
      </text>
    </comment>
    <comment ref="E11" authorId="0" shapeId="0">
      <text>
        <r>
          <rPr>
            <sz val="14"/>
            <color indexed="81"/>
            <rFont val="Tahoma"/>
            <family val="2"/>
          </rPr>
          <t xml:space="preserve">Mon être, mon identité profonde. Comment je réussis ? La réalisation de votre être.  Celui qui est dans la connaissance, qui se trouve dans le monde métaphysique.
</t>
        </r>
        <r>
          <rPr>
            <sz val="9"/>
            <color indexed="81"/>
            <rFont val="Tahoma"/>
            <family val="2"/>
          </rPr>
          <t xml:space="preserve">
</t>
        </r>
      </text>
    </comment>
    <comment ref="G11" authorId="0" shapeId="0">
      <text>
        <r>
          <rPr>
            <sz val="14"/>
            <color indexed="81"/>
            <rFont val="Tahoma"/>
            <family val="2"/>
          </rPr>
          <t>Quelle est ma quête d'absolu ? Quels sont mes motivations. Cette lame est votre trésor intérieur.</t>
        </r>
      </text>
    </comment>
    <comment ref="I11" authorId="0" shapeId="0">
      <text>
        <r>
          <rPr>
            <sz val="14"/>
            <color indexed="81"/>
            <rFont val="Tahoma"/>
            <family val="2"/>
          </rPr>
          <t>Ce à quoi je suis toujours confronté pour avancer.  Quels sont les événements récurrents dans ma vie ? Ce que vous devez résoudre malgré vous. Cette lame met en conscience le caractère négatif de scénarios répétitifs. Comment puis-je transformer les aspects négatifs en positifs.</t>
        </r>
        <r>
          <rPr>
            <sz val="9"/>
            <color indexed="81"/>
            <rFont val="Tahoma"/>
            <family val="2"/>
          </rPr>
          <t xml:space="preserve">
</t>
        </r>
      </text>
    </comment>
    <comment ref="K11" authorId="0" shapeId="0">
      <text>
        <r>
          <rPr>
            <sz val="14"/>
            <color indexed="81"/>
            <rFont val="Tahoma"/>
            <family val="2"/>
          </rPr>
          <t>C'est l'orientation concrète de l'existence, ma mission de vie, mes pensées, mes actions et aussi nos attitudes et notre manière d'agir. Cette lame est un guide dans une période de chômage ou de dépression. Elle vous donne les clés pour se ré-orienter.</t>
        </r>
      </text>
    </comment>
    <comment ref="G14" authorId="0" shapeId="0">
      <text>
        <r>
          <rPr>
            <sz val="14"/>
            <color indexed="81"/>
            <rFont val="Tahoma"/>
            <family val="2"/>
          </rPr>
          <t>Le défi principal, le combat à mener.  Qu'est-ce que j'ai à travailler. Cette lame est une invitation à transformer, à relever le défi et à développer les qualités symbolisées par la carte pour avancer ou évoluer.</t>
        </r>
        <r>
          <rPr>
            <sz val="9"/>
            <color indexed="81"/>
            <rFont val="Tahoma"/>
            <family val="2"/>
          </rPr>
          <t xml:space="preserve">
</t>
        </r>
      </text>
    </comment>
    <comment ref="I14" authorId="0" shapeId="0">
      <text>
        <r>
          <rPr>
            <sz val="14"/>
            <color indexed="81"/>
            <rFont val="Tahoma"/>
            <family val="2"/>
          </rPr>
          <t>Comment je pense. Ma façon de voir le monde. Cette lame est le filtre de vos perceptions.  </t>
        </r>
        <r>
          <rPr>
            <sz val="9"/>
            <color indexed="81"/>
            <rFont val="Tahoma"/>
            <family val="2"/>
          </rPr>
          <t xml:space="preserve">
</t>
        </r>
      </text>
    </comment>
    <comment ref="K14" authorId="0" shapeId="0">
      <text>
        <r>
          <rPr>
            <sz val="14"/>
            <color indexed="81"/>
            <rFont val="Tahoma"/>
            <family val="2"/>
          </rPr>
          <t>De quelle façon je vis mes échecs ? Quels sont mes programmes inconscients ? Cette lame est un réel point d'appui, celui de transformer les échecs en expérience positive.</t>
        </r>
      </text>
    </comment>
    <comment ref="I17" authorId="0" shapeId="0">
      <text>
        <r>
          <rPr>
            <sz val="14"/>
            <color indexed="81"/>
            <rFont val="Tahoma"/>
            <family val="2"/>
          </rPr>
          <t>Ce avec quoi on est arrivé dans cette réincarnation. Quels sont mes héritages karmiques, génétiques et généalogiques ? Cette lame est votre bagage.</t>
        </r>
      </text>
    </comment>
  </commentList>
</comments>
</file>

<file path=xl/sharedStrings.xml><?xml version="1.0" encoding="utf-8"?>
<sst xmlns="http://schemas.openxmlformats.org/spreadsheetml/2006/main" count="89" uniqueCount="89">
  <si>
    <t>Jour de naissance</t>
  </si>
  <si>
    <t>Année de naissance</t>
  </si>
  <si>
    <t>Maison1  = jour de naissance</t>
  </si>
  <si>
    <t>Maison2 = mois de naissance</t>
  </si>
  <si>
    <t>Maison3 = année de naissance</t>
  </si>
  <si>
    <t>Maison4 = M1+M2+M3</t>
  </si>
  <si>
    <t>Maison5 = M1+M2+M3+M4</t>
  </si>
  <si>
    <t>Maison6 = M1+M2</t>
  </si>
  <si>
    <t>Maison7 = M2-M3</t>
  </si>
  <si>
    <t>Maison11 = M7+M3+M10</t>
  </si>
  <si>
    <t>Maison12 = M6+M2+M4</t>
  </si>
  <si>
    <t>Maison13 = addition de l'axe horizontal et vertical de Maison9 à Maison4 et de Maison12 à Maison11 ( la Maison5 est comptée deux fois)</t>
  </si>
  <si>
    <t>A la place des Maison en rouge on doit retrouver le nom des arcanes (cartes)</t>
  </si>
  <si>
    <t>Arcanes 1 =</t>
  </si>
  <si>
    <t>Arcanes 3 =</t>
  </si>
  <si>
    <t>Arcanes 2 =</t>
  </si>
  <si>
    <t>Arcanes 4 =</t>
  </si>
  <si>
    <t>Arcanes 5 =</t>
  </si>
  <si>
    <t>Arcanes 6 =</t>
  </si>
  <si>
    <t>Arcanes 7 =</t>
  </si>
  <si>
    <t>Arcanes 8 =</t>
  </si>
  <si>
    <t>Arcanes 9 =</t>
  </si>
  <si>
    <t>Arcanes 10 =</t>
  </si>
  <si>
    <t>Arcanes 11 =</t>
  </si>
  <si>
    <t>Arcanes 12 =</t>
  </si>
  <si>
    <t>Arcanes 13 =</t>
  </si>
  <si>
    <t>Arcanes 14 =</t>
  </si>
  <si>
    <t>Arcanes 15 =</t>
  </si>
  <si>
    <t>Arcanes 16 =</t>
  </si>
  <si>
    <t>Arcanes 17 =</t>
  </si>
  <si>
    <t>Arcanes 18 =</t>
  </si>
  <si>
    <t>Arcanes 19 =</t>
  </si>
  <si>
    <t>Arcanes 20 =</t>
  </si>
  <si>
    <t>Arcanes 21 =</t>
  </si>
  <si>
    <t>Arcanes 22 =</t>
  </si>
  <si>
    <t>Maison10 = 22-M9</t>
  </si>
  <si>
    <t>Maison9 = M6+M7</t>
  </si>
  <si>
    <t>Mois de naissance</t>
  </si>
  <si>
    <t>Maison8 = M6 +année de naissance sur la base de 9 exemple 10 devient 1 attention 11 et 22 ne change pas</t>
  </si>
  <si>
    <r>
      <rPr>
        <sz val="16"/>
        <color theme="9" tint="-0.499984740745262"/>
        <rFont val="Calibri"/>
        <family val="2"/>
        <scheme val="minor"/>
      </rPr>
      <t xml:space="preserve">1  </t>
    </r>
    <r>
      <rPr>
        <sz val="11"/>
        <color theme="1"/>
        <rFont val="Calibri"/>
        <family val="2"/>
        <scheme val="minor"/>
      </rPr>
      <t xml:space="preserve"> Le bateleur</t>
    </r>
  </si>
  <si>
    <r>
      <rPr>
        <sz val="16"/>
        <color theme="1"/>
        <rFont val="Calibri"/>
        <family val="2"/>
        <scheme val="minor"/>
      </rPr>
      <t xml:space="preserve">2  </t>
    </r>
    <r>
      <rPr>
        <sz val="11"/>
        <color theme="1"/>
        <rFont val="Calibri"/>
        <family val="2"/>
        <scheme val="minor"/>
      </rPr>
      <t>La papesse</t>
    </r>
  </si>
  <si>
    <r>
      <rPr>
        <sz val="16"/>
        <color theme="1"/>
        <rFont val="Calibri"/>
        <family val="2"/>
        <scheme val="minor"/>
      </rPr>
      <t xml:space="preserve">3  </t>
    </r>
    <r>
      <rPr>
        <sz val="11"/>
        <color theme="1"/>
        <rFont val="Calibri"/>
        <family val="2"/>
        <scheme val="minor"/>
      </rPr>
      <t xml:space="preserve"> L'impératrice</t>
    </r>
  </si>
  <si>
    <r>
      <rPr>
        <sz val="16"/>
        <color theme="1"/>
        <rFont val="Calibri"/>
        <family val="2"/>
        <scheme val="minor"/>
      </rPr>
      <t>4</t>
    </r>
    <r>
      <rPr>
        <sz val="11"/>
        <color theme="1"/>
        <rFont val="Calibri"/>
        <family val="2"/>
        <scheme val="minor"/>
      </rPr>
      <t xml:space="preserve">   L'empereur</t>
    </r>
  </si>
  <si>
    <r>
      <rPr>
        <sz val="16"/>
        <color theme="1"/>
        <rFont val="Calibri"/>
        <family val="2"/>
        <scheme val="minor"/>
      </rPr>
      <t>5</t>
    </r>
    <r>
      <rPr>
        <sz val="11"/>
        <color theme="1"/>
        <rFont val="Calibri"/>
        <family val="2"/>
        <scheme val="minor"/>
      </rPr>
      <t xml:space="preserve">   Le pape</t>
    </r>
  </si>
  <si>
    <r>
      <rPr>
        <sz val="16"/>
        <color theme="1"/>
        <rFont val="Calibri"/>
        <family val="2"/>
        <scheme val="minor"/>
      </rPr>
      <t>6</t>
    </r>
    <r>
      <rPr>
        <sz val="11"/>
        <color theme="1"/>
        <rFont val="Calibri"/>
        <family val="2"/>
        <scheme val="minor"/>
      </rPr>
      <t xml:space="preserve">   L'amoureux</t>
    </r>
  </si>
  <si>
    <r>
      <rPr>
        <sz val="16"/>
        <color theme="1"/>
        <rFont val="Calibri"/>
        <family val="2"/>
        <scheme val="minor"/>
      </rPr>
      <t>7</t>
    </r>
    <r>
      <rPr>
        <sz val="11"/>
        <color theme="1"/>
        <rFont val="Calibri"/>
        <family val="2"/>
        <scheme val="minor"/>
      </rPr>
      <t xml:space="preserve">   Le chariot</t>
    </r>
  </si>
  <si>
    <r>
      <rPr>
        <sz val="16"/>
        <color theme="1"/>
        <rFont val="Calibri"/>
        <family val="2"/>
        <scheme val="minor"/>
      </rPr>
      <t>8</t>
    </r>
    <r>
      <rPr>
        <sz val="11"/>
        <color theme="1"/>
        <rFont val="Calibri"/>
        <family val="2"/>
        <scheme val="minor"/>
      </rPr>
      <t xml:space="preserve">   La justice</t>
    </r>
  </si>
  <si>
    <r>
      <rPr>
        <sz val="16"/>
        <color theme="1"/>
        <rFont val="Calibri"/>
        <family val="2"/>
        <scheme val="minor"/>
      </rPr>
      <t>9</t>
    </r>
    <r>
      <rPr>
        <sz val="11"/>
        <color theme="1"/>
        <rFont val="Calibri"/>
        <family val="2"/>
        <scheme val="minor"/>
      </rPr>
      <t xml:space="preserve">  L'ermite</t>
    </r>
  </si>
  <si>
    <r>
      <rPr>
        <sz val="16"/>
        <color theme="1"/>
        <rFont val="Calibri"/>
        <family val="2"/>
        <scheme val="minor"/>
      </rPr>
      <t>10</t>
    </r>
    <r>
      <rPr>
        <sz val="11"/>
        <color theme="1"/>
        <rFont val="Calibri"/>
        <family val="2"/>
        <scheme val="minor"/>
      </rPr>
      <t xml:space="preserve">   La roue de la fortune</t>
    </r>
  </si>
  <si>
    <r>
      <rPr>
        <sz val="16"/>
        <color theme="1"/>
        <rFont val="Calibri"/>
        <family val="2"/>
        <scheme val="minor"/>
      </rPr>
      <t>11</t>
    </r>
    <r>
      <rPr>
        <sz val="11"/>
        <color theme="1"/>
        <rFont val="Calibri"/>
        <family val="2"/>
        <scheme val="minor"/>
      </rPr>
      <t xml:space="preserve">   La force</t>
    </r>
  </si>
  <si>
    <r>
      <rPr>
        <sz val="16"/>
        <color theme="1"/>
        <rFont val="Calibri"/>
        <family val="2"/>
        <scheme val="minor"/>
      </rPr>
      <t>12</t>
    </r>
    <r>
      <rPr>
        <sz val="11"/>
        <color theme="1"/>
        <rFont val="Calibri"/>
        <family val="2"/>
        <scheme val="minor"/>
      </rPr>
      <t xml:space="preserve">   Le pendu</t>
    </r>
  </si>
  <si>
    <r>
      <rPr>
        <sz val="16"/>
        <color theme="1"/>
        <rFont val="Calibri"/>
        <family val="2"/>
        <scheme val="minor"/>
      </rPr>
      <t xml:space="preserve">13  </t>
    </r>
    <r>
      <rPr>
        <sz val="11"/>
        <color theme="1"/>
        <rFont val="Calibri"/>
        <family val="2"/>
        <scheme val="minor"/>
      </rPr>
      <t xml:space="preserve"> La mort</t>
    </r>
  </si>
  <si>
    <r>
      <rPr>
        <sz val="16"/>
        <color theme="1"/>
        <rFont val="Calibri"/>
        <family val="2"/>
        <scheme val="minor"/>
      </rPr>
      <t>14</t>
    </r>
    <r>
      <rPr>
        <sz val="11"/>
        <color theme="1"/>
        <rFont val="Calibri"/>
        <family val="2"/>
        <scheme val="minor"/>
      </rPr>
      <t xml:space="preserve">   La tempérance</t>
    </r>
  </si>
  <si>
    <r>
      <rPr>
        <sz val="16"/>
        <color theme="1"/>
        <rFont val="Calibri"/>
        <family val="2"/>
        <scheme val="minor"/>
      </rPr>
      <t>15</t>
    </r>
    <r>
      <rPr>
        <sz val="11"/>
        <color theme="1"/>
        <rFont val="Calibri"/>
        <family val="2"/>
        <scheme val="minor"/>
      </rPr>
      <t xml:space="preserve">   Le diable</t>
    </r>
  </si>
  <si>
    <r>
      <rPr>
        <sz val="16"/>
        <color theme="1"/>
        <rFont val="Calibri"/>
        <family val="2"/>
        <scheme val="minor"/>
      </rPr>
      <t>16</t>
    </r>
    <r>
      <rPr>
        <sz val="11"/>
        <color theme="1"/>
        <rFont val="Calibri"/>
        <family val="2"/>
        <scheme val="minor"/>
      </rPr>
      <t xml:space="preserve">   La maison dieu</t>
    </r>
  </si>
  <si>
    <r>
      <rPr>
        <sz val="16"/>
        <color theme="1"/>
        <rFont val="Calibri"/>
        <family val="2"/>
        <scheme val="minor"/>
      </rPr>
      <t>18</t>
    </r>
    <r>
      <rPr>
        <sz val="11"/>
        <color theme="1"/>
        <rFont val="Calibri"/>
        <family val="2"/>
        <scheme val="minor"/>
      </rPr>
      <t xml:space="preserve">   La lune</t>
    </r>
  </si>
  <si>
    <r>
      <rPr>
        <sz val="16"/>
        <color theme="1"/>
        <rFont val="Calibri"/>
        <family val="2"/>
        <scheme val="minor"/>
      </rPr>
      <t>19</t>
    </r>
    <r>
      <rPr>
        <sz val="11"/>
        <color theme="1"/>
        <rFont val="Calibri"/>
        <family val="2"/>
        <scheme val="minor"/>
      </rPr>
      <t xml:space="preserve">   Le soleil</t>
    </r>
  </si>
  <si>
    <r>
      <rPr>
        <sz val="16"/>
        <color theme="1"/>
        <rFont val="Calibri"/>
        <family val="2"/>
        <scheme val="minor"/>
      </rPr>
      <t>20</t>
    </r>
    <r>
      <rPr>
        <sz val="11"/>
        <color theme="1"/>
        <rFont val="Calibri"/>
        <family val="2"/>
        <scheme val="minor"/>
      </rPr>
      <t xml:space="preserve">   Le jugement</t>
    </r>
  </si>
  <si>
    <r>
      <rPr>
        <sz val="16"/>
        <color theme="1"/>
        <rFont val="Calibri"/>
        <family val="2"/>
        <scheme val="minor"/>
      </rPr>
      <t>21</t>
    </r>
    <r>
      <rPr>
        <sz val="11"/>
        <color theme="1"/>
        <rFont val="Calibri"/>
        <family val="2"/>
        <scheme val="minor"/>
      </rPr>
      <t xml:space="preserve">   Le monde </t>
    </r>
  </si>
  <si>
    <r>
      <rPr>
        <sz val="16"/>
        <color theme="1"/>
        <rFont val="Calibri"/>
        <family val="2"/>
        <scheme val="minor"/>
      </rPr>
      <t>22</t>
    </r>
    <r>
      <rPr>
        <sz val="11"/>
        <color theme="1"/>
        <rFont val="Calibri"/>
        <family val="2"/>
        <scheme val="minor"/>
      </rPr>
      <t xml:space="preserve">   Le fou/ le mat</t>
    </r>
  </si>
  <si>
    <r>
      <t xml:space="preserve">Maison </t>
    </r>
    <r>
      <rPr>
        <sz val="18"/>
        <color rgb="FFFF0000"/>
        <rFont val="Calibri"/>
        <family val="2"/>
        <scheme val="minor"/>
      </rPr>
      <t xml:space="preserve">12 </t>
    </r>
    <r>
      <rPr>
        <sz val="18"/>
        <color rgb="FF0070C0"/>
        <rFont val="Calibri"/>
        <family val="2"/>
        <scheme val="minor"/>
      </rPr>
      <t>guérison</t>
    </r>
  </si>
  <si>
    <r>
      <t xml:space="preserve">Maison </t>
    </r>
    <r>
      <rPr>
        <sz val="18"/>
        <color rgb="FFFF0000"/>
        <rFont val="Calibri"/>
        <family val="2"/>
        <scheme val="minor"/>
      </rPr>
      <t>13</t>
    </r>
    <r>
      <rPr>
        <sz val="18"/>
        <color rgb="FF0070C0"/>
        <rFont val="Calibri"/>
        <family val="2"/>
        <scheme val="minor"/>
      </rPr>
      <t xml:space="preserve"> ma problématique</t>
    </r>
  </si>
  <si>
    <r>
      <t xml:space="preserve">Maison </t>
    </r>
    <r>
      <rPr>
        <sz val="18"/>
        <color rgb="FFFF0000"/>
        <rFont val="Calibri"/>
        <family val="2"/>
        <scheme val="minor"/>
      </rPr>
      <t>8</t>
    </r>
    <r>
      <rPr>
        <sz val="18"/>
        <color rgb="FF0070C0"/>
        <rFont val="Calibri"/>
        <family val="2"/>
        <scheme val="minor"/>
      </rPr>
      <t xml:space="preserve"> ma carte annuelle</t>
    </r>
  </si>
  <si>
    <r>
      <t xml:space="preserve">Maison </t>
    </r>
    <r>
      <rPr>
        <sz val="18"/>
        <color rgb="FFFF0000"/>
        <rFont val="Calibri"/>
        <family val="2"/>
        <scheme val="minor"/>
      </rPr>
      <t>1</t>
    </r>
    <r>
      <rPr>
        <sz val="18"/>
        <color rgb="FF0070C0"/>
        <rFont val="Calibri"/>
        <family val="2"/>
        <scheme val="minor"/>
      </rPr>
      <t xml:space="preserve"> ma personnalité</t>
    </r>
  </si>
  <si>
    <r>
      <t xml:space="preserve">Maison </t>
    </r>
    <r>
      <rPr>
        <sz val="18"/>
        <color rgb="FFFF0000"/>
        <rFont val="Calibri"/>
        <family val="2"/>
        <scheme val="minor"/>
      </rPr>
      <t>6</t>
    </r>
    <r>
      <rPr>
        <sz val="18"/>
        <color rgb="FF0070C0"/>
        <rFont val="Calibri"/>
        <family val="2"/>
        <scheme val="minor"/>
      </rPr>
      <t xml:space="preserve"> mes ressources</t>
    </r>
  </si>
  <si>
    <r>
      <t xml:space="preserve">Maison </t>
    </r>
    <r>
      <rPr>
        <sz val="18"/>
        <color rgb="FFFF0000"/>
        <rFont val="Calibri"/>
        <family val="2"/>
        <scheme val="minor"/>
      </rPr>
      <t>9</t>
    </r>
    <r>
      <rPr>
        <sz val="18"/>
        <color rgb="FF0070C0"/>
        <rFont val="Calibri"/>
        <family val="2"/>
        <scheme val="minor"/>
      </rPr>
      <t xml:space="preserve"> le soi</t>
    </r>
  </si>
  <si>
    <r>
      <t xml:space="preserve">Maison </t>
    </r>
    <r>
      <rPr>
        <sz val="18"/>
        <color rgb="FFFF0000"/>
        <rFont val="Calibri"/>
        <family val="2"/>
        <scheme val="minor"/>
      </rPr>
      <t>2</t>
    </r>
    <r>
      <rPr>
        <sz val="18"/>
        <color rgb="FF0070C0"/>
        <rFont val="Calibri"/>
        <family val="2"/>
        <scheme val="minor"/>
      </rPr>
      <t xml:space="preserve"> ma quête</t>
    </r>
  </si>
  <si>
    <r>
      <t xml:space="preserve">Maison </t>
    </r>
    <r>
      <rPr>
        <sz val="18"/>
        <color rgb="FFFF0000"/>
        <rFont val="Calibri"/>
        <family val="2"/>
        <scheme val="minor"/>
      </rPr>
      <t>5</t>
    </r>
    <r>
      <rPr>
        <sz val="18"/>
        <color rgb="FF0070C0"/>
        <rFont val="Calibri"/>
        <family val="2"/>
        <scheme val="minor"/>
      </rPr>
      <t xml:space="preserve"> le passage obligé</t>
    </r>
  </si>
  <si>
    <r>
      <t>Maison</t>
    </r>
    <r>
      <rPr>
        <sz val="18"/>
        <color rgb="FFFF0000"/>
        <rFont val="Calibri"/>
        <family val="2"/>
        <scheme val="minor"/>
      </rPr>
      <t xml:space="preserve"> 4</t>
    </r>
    <r>
      <rPr>
        <sz val="18"/>
        <color rgb="FF0070C0"/>
        <rFont val="Calibri"/>
        <family val="2"/>
        <scheme val="minor"/>
      </rPr>
      <t xml:space="preserve"> mon parcours de vie</t>
    </r>
  </si>
  <si>
    <r>
      <t>Maison</t>
    </r>
    <r>
      <rPr>
        <sz val="18"/>
        <color rgb="FFFF0000"/>
        <rFont val="Calibri"/>
        <family val="2"/>
        <scheme val="minor"/>
      </rPr>
      <t xml:space="preserve"> 7</t>
    </r>
    <r>
      <rPr>
        <sz val="18"/>
        <color rgb="FF0070C0"/>
        <rFont val="Calibri"/>
        <family val="2"/>
        <scheme val="minor"/>
      </rPr>
      <t xml:space="preserve"> mon défi</t>
    </r>
  </si>
  <si>
    <r>
      <t xml:space="preserve">Maison </t>
    </r>
    <r>
      <rPr>
        <sz val="18"/>
        <color rgb="FFFF0000"/>
        <rFont val="Calibri"/>
        <family val="2"/>
        <scheme val="minor"/>
      </rPr>
      <t>3</t>
    </r>
    <r>
      <rPr>
        <sz val="18"/>
        <color rgb="FF0070C0"/>
        <rFont val="Calibri"/>
        <family val="2"/>
        <scheme val="minor"/>
      </rPr>
      <t xml:space="preserve"> ma pensée</t>
    </r>
  </si>
  <si>
    <r>
      <t xml:space="preserve">Maison </t>
    </r>
    <r>
      <rPr>
        <sz val="18"/>
        <color rgb="FFFF0000"/>
        <rFont val="Calibri"/>
        <family val="2"/>
        <scheme val="minor"/>
      </rPr>
      <t>11</t>
    </r>
    <r>
      <rPr>
        <sz val="18"/>
        <color rgb="FF0070C0"/>
        <rFont val="Calibri"/>
        <family val="2"/>
        <scheme val="minor"/>
      </rPr>
      <t xml:space="preserve"> mes mémoires</t>
    </r>
  </si>
  <si>
    <t>Année en cours</t>
  </si>
  <si>
    <r>
      <rPr>
        <sz val="16"/>
        <color theme="1"/>
        <rFont val="Calibri"/>
        <family val="2"/>
        <scheme val="minor"/>
      </rPr>
      <t xml:space="preserve">17  </t>
    </r>
    <r>
      <rPr>
        <sz val="11"/>
        <color theme="1"/>
        <rFont val="Calibri"/>
        <family val="2"/>
        <scheme val="minor"/>
      </rPr>
      <t xml:space="preserve"> L'étoile</t>
    </r>
  </si>
  <si>
    <r>
      <t xml:space="preserve">Maison </t>
    </r>
    <r>
      <rPr>
        <sz val="22"/>
        <color rgb="FFFF0000"/>
        <rFont val="Calibri"/>
        <family val="2"/>
        <scheme val="minor"/>
      </rPr>
      <t>1</t>
    </r>
    <r>
      <rPr>
        <sz val="22"/>
        <color theme="1"/>
        <rFont val="Calibri"/>
        <family val="2"/>
        <scheme val="minor"/>
      </rPr>
      <t xml:space="preserve"> </t>
    </r>
  </si>
  <si>
    <r>
      <t xml:space="preserve">Maison </t>
    </r>
    <r>
      <rPr>
        <sz val="22"/>
        <color rgb="FFFF0000"/>
        <rFont val="Calibri"/>
        <family val="2"/>
        <scheme val="minor"/>
      </rPr>
      <t>2</t>
    </r>
    <r>
      <rPr>
        <sz val="24"/>
        <color theme="1"/>
        <rFont val="Calibri"/>
        <family val="2"/>
        <scheme val="minor"/>
      </rPr>
      <t/>
    </r>
  </si>
  <si>
    <r>
      <t xml:space="preserve">Maison </t>
    </r>
    <r>
      <rPr>
        <sz val="22"/>
        <color rgb="FFFF0000"/>
        <rFont val="Calibri"/>
        <family val="2"/>
        <scheme val="minor"/>
      </rPr>
      <t>3</t>
    </r>
    <r>
      <rPr>
        <sz val="24"/>
        <color theme="1"/>
        <rFont val="Calibri"/>
        <family val="2"/>
        <scheme val="minor"/>
      </rPr>
      <t/>
    </r>
  </si>
  <si>
    <r>
      <t xml:space="preserve">Maison </t>
    </r>
    <r>
      <rPr>
        <sz val="22"/>
        <color rgb="FFFF0000"/>
        <rFont val="Calibri"/>
        <family val="2"/>
        <scheme val="minor"/>
      </rPr>
      <t>4</t>
    </r>
    <r>
      <rPr>
        <sz val="24"/>
        <color theme="1"/>
        <rFont val="Calibri"/>
        <family val="2"/>
        <scheme val="minor"/>
      </rPr>
      <t/>
    </r>
  </si>
  <si>
    <r>
      <t xml:space="preserve">Maison </t>
    </r>
    <r>
      <rPr>
        <sz val="22"/>
        <color rgb="FFFF0000"/>
        <rFont val="Calibri"/>
        <family val="2"/>
        <scheme val="minor"/>
      </rPr>
      <t>5</t>
    </r>
    <r>
      <rPr>
        <sz val="24"/>
        <color theme="1"/>
        <rFont val="Calibri"/>
        <family val="2"/>
        <scheme val="minor"/>
      </rPr>
      <t/>
    </r>
  </si>
  <si>
    <r>
      <t xml:space="preserve">Maison </t>
    </r>
    <r>
      <rPr>
        <sz val="22"/>
        <color rgb="FFFF0000"/>
        <rFont val="Calibri"/>
        <family val="2"/>
        <scheme val="minor"/>
      </rPr>
      <t>6</t>
    </r>
    <r>
      <rPr>
        <sz val="24"/>
        <color theme="1"/>
        <rFont val="Calibri"/>
        <family val="2"/>
        <scheme val="minor"/>
      </rPr>
      <t/>
    </r>
  </si>
  <si>
    <r>
      <t xml:space="preserve">Maison </t>
    </r>
    <r>
      <rPr>
        <sz val="22"/>
        <color rgb="FFFF0000"/>
        <rFont val="Calibri"/>
        <family val="2"/>
        <scheme val="minor"/>
      </rPr>
      <t>7</t>
    </r>
    <r>
      <rPr>
        <sz val="24"/>
        <color theme="1"/>
        <rFont val="Calibri"/>
        <family val="2"/>
        <scheme val="minor"/>
      </rPr>
      <t/>
    </r>
  </si>
  <si>
    <r>
      <t xml:space="preserve">Maison </t>
    </r>
    <r>
      <rPr>
        <sz val="22"/>
        <color rgb="FFFF0000"/>
        <rFont val="Calibri"/>
        <family val="2"/>
        <scheme val="minor"/>
      </rPr>
      <t>8</t>
    </r>
    <r>
      <rPr>
        <sz val="24"/>
        <color theme="1"/>
        <rFont val="Calibri"/>
        <family val="2"/>
        <scheme val="minor"/>
      </rPr>
      <t/>
    </r>
  </si>
  <si>
    <r>
      <t xml:space="preserve">Maison </t>
    </r>
    <r>
      <rPr>
        <sz val="22"/>
        <color rgb="FFFF0000"/>
        <rFont val="Calibri"/>
        <family val="2"/>
        <scheme val="minor"/>
      </rPr>
      <t>9</t>
    </r>
    <r>
      <rPr>
        <sz val="24"/>
        <color theme="1"/>
        <rFont val="Calibri"/>
        <family val="2"/>
        <scheme val="minor"/>
      </rPr>
      <t/>
    </r>
  </si>
  <si>
    <r>
      <t xml:space="preserve">Maison </t>
    </r>
    <r>
      <rPr>
        <sz val="22"/>
        <color rgb="FFFF0000"/>
        <rFont val="Calibri"/>
        <family val="2"/>
        <scheme val="minor"/>
      </rPr>
      <t>10</t>
    </r>
    <r>
      <rPr>
        <sz val="24"/>
        <color theme="1"/>
        <rFont val="Calibri"/>
        <family val="2"/>
        <scheme val="minor"/>
      </rPr>
      <t/>
    </r>
  </si>
  <si>
    <r>
      <t xml:space="preserve">Maison </t>
    </r>
    <r>
      <rPr>
        <sz val="22"/>
        <color rgb="FFFF0000"/>
        <rFont val="Calibri"/>
        <family val="2"/>
        <scheme val="minor"/>
      </rPr>
      <t>11</t>
    </r>
    <r>
      <rPr>
        <sz val="24"/>
        <color theme="1"/>
        <rFont val="Calibri"/>
        <family val="2"/>
        <scheme val="minor"/>
      </rPr>
      <t/>
    </r>
  </si>
  <si>
    <r>
      <t xml:space="preserve">Maison </t>
    </r>
    <r>
      <rPr>
        <sz val="22"/>
        <color rgb="FFFF0000"/>
        <rFont val="Calibri"/>
        <family val="2"/>
        <scheme val="minor"/>
      </rPr>
      <t>12</t>
    </r>
    <r>
      <rPr>
        <sz val="24"/>
        <color theme="1"/>
        <rFont val="Calibri"/>
        <family val="2"/>
        <scheme val="minor"/>
      </rPr>
      <t/>
    </r>
  </si>
  <si>
    <r>
      <t xml:space="preserve">Maison </t>
    </r>
    <r>
      <rPr>
        <sz val="22"/>
        <color rgb="FFFF0000"/>
        <rFont val="Calibri"/>
        <family val="2"/>
        <scheme val="minor"/>
      </rPr>
      <t>13</t>
    </r>
    <r>
      <rPr>
        <sz val="24"/>
        <color theme="1"/>
        <rFont val="Calibri"/>
        <family val="2"/>
        <scheme val="minor"/>
      </rPr>
      <t/>
    </r>
  </si>
  <si>
    <t>Référentiel de naissance de : __________________________________</t>
  </si>
  <si>
    <r>
      <t xml:space="preserve">Maison </t>
    </r>
    <r>
      <rPr>
        <sz val="18"/>
        <color rgb="FFFF0000"/>
        <rFont val="Calibri"/>
        <family val="2"/>
        <scheme val="minor"/>
      </rPr>
      <t>10</t>
    </r>
    <r>
      <rPr>
        <sz val="18"/>
        <color rgb="FF0070C0"/>
        <rFont val="Calibri"/>
        <family val="2"/>
        <scheme val="minor"/>
      </rPr>
      <t xml:space="preserve"> mes expériences/échecs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</si>
</sst>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eneral;General"/>
  </numFmts>
  <fonts count="18" x14ac:knownFonts="1">
    <font>
      <sz val="11"/>
      <color theme="1"/>
      <name val="Calibri"/>
      <family val="2"/>
      <scheme val="minor"/>
    </font>
    <font>
      <sz val="11"/>
      <color rgb="FF006100"/>
      <name val="Calibri"/>
      <family val="2"/>
      <scheme val="minor"/>
    </font>
    <font>
      <sz val="11"/>
      <color theme="0"/>
      <name val="Calibri"/>
      <family val="2"/>
      <scheme val="minor"/>
    </font>
    <font>
      <sz val="22"/>
      <color rgb="FF006100"/>
      <name val="Calibri"/>
      <family val="2"/>
      <scheme val="minor"/>
    </font>
    <font>
      <sz val="22"/>
      <color theme="9" tint="-0.24994659260841701"/>
      <name val="Calibri"/>
      <family val="2"/>
      <scheme val="minor"/>
    </font>
    <font>
      <sz val="11"/>
      <color rgb="FF00B050"/>
      <name val="Calibri"/>
      <family val="2"/>
      <scheme val="minor"/>
    </font>
    <font>
      <sz val="14"/>
      <color theme="0"/>
      <name val="Calibri"/>
      <family val="2"/>
      <scheme val="minor"/>
    </font>
    <font>
      <sz val="16"/>
      <color theme="1"/>
      <name val="Calibri"/>
      <family val="2"/>
      <scheme val="minor"/>
    </font>
    <font>
      <sz val="16"/>
      <color theme="9" tint="-0.499984740745262"/>
      <name val="Calibri"/>
      <family val="2"/>
      <scheme val="minor"/>
    </font>
    <font>
      <sz val="18"/>
      <color rgb="FF0070C0"/>
      <name val="Calibri"/>
      <family val="2"/>
      <scheme val="minor"/>
    </font>
    <font>
      <sz val="18"/>
      <color rgb="FFFF0000"/>
      <name val="Calibri"/>
      <family val="2"/>
      <scheme val="minor"/>
    </font>
    <font>
      <sz val="14"/>
      <color indexed="81"/>
      <name val="Tahoma"/>
      <family val="2"/>
    </font>
    <font>
      <sz val="9"/>
      <color indexed="81"/>
      <name val="Tahoma"/>
      <family val="2"/>
    </font>
    <font>
      <sz val="24"/>
      <color theme="1"/>
      <name val="Calibri"/>
      <family val="2"/>
      <scheme val="minor"/>
    </font>
    <font>
      <sz val="24"/>
      <color theme="5" tint="-0.249977111117893"/>
      <name val="Calibri"/>
      <family val="2"/>
      <scheme val="minor"/>
    </font>
    <font>
      <sz val="22"/>
      <color theme="1"/>
      <name val="Calibri"/>
      <family val="2"/>
      <scheme val="minor"/>
    </font>
    <font>
      <sz val="22"/>
      <color rgb="FFFF0000"/>
      <name val="Calibri"/>
      <family val="2"/>
      <scheme val="minor"/>
    </font>
    <font>
      <sz val="16"/>
      <color theme="0"/>
      <name val="Calibri"/>
      <family val="2"/>
      <scheme val="minor"/>
    </font>
  </fonts>
  <fills count="6">
    <fill>
      <patternFill patternType="none"/>
    </fill>
    <fill>
      <patternFill patternType="gray125"/>
    </fill>
    <fill>
      <patternFill patternType="solid">
        <fgColor rgb="FFC6EFCE"/>
      </patternFill>
    </fill>
    <fill>
      <patternFill patternType="solid">
        <fgColor theme="9"/>
      </patternFill>
    </fill>
    <fill>
      <patternFill patternType="solid">
        <fgColor theme="9" tint="0.79998168889431442"/>
        <bgColor indexed="64"/>
      </patternFill>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20">
    <xf numFmtId="0" fontId="0" fillId="0" borderId="0" xfId="0"/>
    <xf numFmtId="164" fontId="0" fillId="0" borderId="0" xfId="0" applyNumberFormat="1"/>
    <xf numFmtId="0" fontId="0" fillId="0" borderId="0" xfId="0" applyAlignment="1">
      <alignment horizontal="center" vertical="justify"/>
    </xf>
    <xf numFmtId="164" fontId="3" fillId="2" borderId="1" xfId="1" applyNumberFormat="1" applyFont="1" applyBorder="1"/>
    <xf numFmtId="0" fontId="5" fillId="0" borderId="0" xfId="0" applyFont="1" applyAlignment="1">
      <alignment horizontal="center" vertical="center"/>
    </xf>
    <xf numFmtId="164" fontId="0" fillId="0" borderId="0" xfId="0" applyNumberFormat="1" applyAlignment="1">
      <alignment horizontal="center" vertical="center"/>
    </xf>
    <xf numFmtId="0" fontId="5" fillId="0" borderId="0" xfId="0" applyFont="1" applyFill="1" applyAlignment="1">
      <alignment horizontal="center" vertical="center"/>
    </xf>
    <xf numFmtId="0" fontId="2" fillId="0" borderId="0" xfId="2" applyFill="1" applyBorder="1" applyAlignment="1">
      <alignment horizontal="center" vertical="center"/>
    </xf>
    <xf numFmtId="0" fontId="0" fillId="0" borderId="0" xfId="0" applyFill="1" applyAlignment="1">
      <alignment horizontal="center" vertical="justify"/>
    </xf>
    <xf numFmtId="0" fontId="6" fillId="3" borderId="1" xfId="2" applyFont="1" applyBorder="1"/>
    <xf numFmtId="0" fontId="9" fillId="0" borderId="0" xfId="0" applyFont="1" applyAlignment="1">
      <alignment horizontal="center" vertical="center"/>
    </xf>
    <xf numFmtId="164" fontId="14" fillId="4" borderId="1" xfId="0" applyNumberFormat="1" applyFont="1" applyFill="1" applyBorder="1" applyAlignment="1">
      <alignment horizontal="center" vertical="center"/>
    </xf>
    <xf numFmtId="0" fontId="13" fillId="0" borderId="0" xfId="0" applyFont="1" applyAlignment="1">
      <alignment horizontal="center" vertical="center" wrapText="1" shrinkToFit="1"/>
    </xf>
    <xf numFmtId="164" fontId="13" fillId="0" borderId="1" xfId="0" applyNumberFormat="1" applyFont="1" applyBorder="1" applyAlignment="1">
      <alignment horizontal="center" vertical="center"/>
    </xf>
    <xf numFmtId="0" fontId="13" fillId="0" borderId="0" xfId="0" applyFont="1" applyAlignment="1">
      <alignment horizontal="center" vertical="center"/>
    </xf>
    <xf numFmtId="0" fontId="15" fillId="0" borderId="0" xfId="0" applyFont="1" applyAlignment="1">
      <alignment wrapText="1"/>
    </xf>
    <xf numFmtId="0" fontId="17" fillId="3" borderId="0" xfId="2" applyFont="1" applyBorder="1" applyAlignment="1">
      <alignment horizontal="center" vertical="center"/>
    </xf>
    <xf numFmtId="164" fontId="13" fillId="5" borderId="1" xfId="0" applyNumberFormat="1" applyFont="1" applyFill="1" applyBorder="1" applyAlignment="1">
      <alignment horizontal="center" vertical="center"/>
    </xf>
    <xf numFmtId="0" fontId="4" fillId="0" borderId="0" xfId="0" applyFont="1" applyAlignment="1">
      <alignment horizontal="center"/>
    </xf>
    <xf numFmtId="0" fontId="0" fillId="0" borderId="0" xfId="0" applyAlignment="1">
      <alignment horizontal="center"/>
    </xf>
  </cellXfs>
  <cellStyles count="3">
    <cellStyle name="Accent6" xfId="2" builtinId="49"/>
    <cellStyle name="Normal" xfId="0" builtinId="0"/>
    <cellStyle name="Satisfaisant" xfId="1" builtinId="26"/>
  </cellStyles>
  <dxfs count="0"/>
  <tableStyles count="0" defaultTableStyle="TableStyleMedium2" defaultPivotStyle="PivotStyleLight16"/>
  <colors>
    <mruColors>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8" Type="http://schemas.openxmlformats.org/officeDocument/2006/relationships/image" Target="../media/image4.jpeg"/><Relationship Id="rId13" Type="http://schemas.openxmlformats.org/officeDocument/2006/relationships/image" Target="../media/image7.jpeg"/><Relationship Id="rId3" Type="http://schemas.openxmlformats.org/officeDocument/2006/relationships/image" Target="../media/image10.jpeg"/><Relationship Id="rId7" Type="http://schemas.openxmlformats.org/officeDocument/2006/relationships/image" Target="../media/image12.jpeg"/><Relationship Id="rId12" Type="http://schemas.openxmlformats.org/officeDocument/2006/relationships/image" Target="../media/image15.jpeg"/><Relationship Id="rId17" Type="http://schemas.openxmlformats.org/officeDocument/2006/relationships/image" Target="../media/image1.jpeg"/><Relationship Id="rId2" Type="http://schemas.openxmlformats.org/officeDocument/2006/relationships/image" Target="../media/image3.jpeg"/><Relationship Id="rId16" Type="http://schemas.openxmlformats.org/officeDocument/2006/relationships/image" Target="../media/image8.jpeg"/><Relationship Id="rId1" Type="http://schemas.openxmlformats.org/officeDocument/2006/relationships/image" Target="../media/image9.jpeg"/><Relationship Id="rId6" Type="http://schemas.openxmlformats.org/officeDocument/2006/relationships/image" Target="../media/image5.jpeg"/><Relationship Id="rId11" Type="http://schemas.openxmlformats.org/officeDocument/2006/relationships/image" Target="../media/image14.jpeg"/><Relationship Id="rId5" Type="http://schemas.openxmlformats.org/officeDocument/2006/relationships/image" Target="../media/image11.jpeg"/><Relationship Id="rId15" Type="http://schemas.openxmlformats.org/officeDocument/2006/relationships/image" Target="../media/image17.jpeg"/><Relationship Id="rId10" Type="http://schemas.openxmlformats.org/officeDocument/2006/relationships/image" Target="../media/image2.jpeg"/><Relationship Id="rId4" Type="http://schemas.openxmlformats.org/officeDocument/2006/relationships/image" Target="../media/image6.jpeg"/><Relationship Id="rId9" Type="http://schemas.openxmlformats.org/officeDocument/2006/relationships/image" Target="../media/image13.jpeg"/><Relationship Id="rId14"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oneCellAnchor>
    <xdr:from>
      <xdr:col>8</xdr:col>
      <xdr:colOff>0</xdr:colOff>
      <xdr:row>5</xdr:row>
      <xdr:rowOff>0</xdr:rowOff>
    </xdr:from>
    <xdr:ext cx="361950" cy="691265"/>
    <xdr:pic>
      <xdr:nvPicPr>
        <xdr:cNvPr id="54" name="copy of Picture 5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47464" y="1864179"/>
          <a:ext cx="361950" cy="691265"/>
        </a:xfrm>
        <a:prstGeom prst="rect">
          <a:avLst/>
        </a:prstGeom>
      </xdr:spPr>
    </xdr:pic>
    <xdr:clientData/>
  </xdr:oneCellAnchor>
  <xdr:oneCellAnchor>
    <xdr:from>
      <xdr:col>12</xdr:col>
      <xdr:colOff>0</xdr:colOff>
      <xdr:row>6</xdr:row>
      <xdr:rowOff>0</xdr:rowOff>
    </xdr:from>
    <xdr:ext cx="361950" cy="685645"/>
    <xdr:pic>
      <xdr:nvPicPr>
        <xdr:cNvPr id="55" name="copy of Picture 5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532679" y="2299607"/>
          <a:ext cx="361950" cy="685645"/>
        </a:xfrm>
        <a:prstGeom prst="rect">
          <a:avLst/>
        </a:prstGeom>
      </xdr:spPr>
    </xdr:pic>
    <xdr:clientData/>
  </xdr:oneCellAnchor>
  <xdr:oneCellAnchor>
    <xdr:from>
      <xdr:col>6</xdr:col>
      <xdr:colOff>0</xdr:colOff>
      <xdr:row>8</xdr:row>
      <xdr:rowOff>0</xdr:rowOff>
    </xdr:from>
    <xdr:ext cx="361950" cy="696977"/>
    <xdr:pic>
      <xdr:nvPicPr>
        <xdr:cNvPr id="56" name="copy of Picture 5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54536" y="3170464"/>
          <a:ext cx="361950" cy="696977"/>
        </a:xfrm>
        <a:prstGeom prst="rect">
          <a:avLst/>
        </a:prstGeom>
      </xdr:spPr>
    </xdr:pic>
    <xdr:clientData/>
  </xdr:oneCellAnchor>
  <xdr:oneCellAnchor>
    <xdr:from>
      <xdr:col>8</xdr:col>
      <xdr:colOff>0</xdr:colOff>
      <xdr:row>8</xdr:row>
      <xdr:rowOff>0</xdr:rowOff>
    </xdr:from>
    <xdr:ext cx="361949" cy="696977"/>
    <xdr:pic>
      <xdr:nvPicPr>
        <xdr:cNvPr id="57" name="copy of Picture 5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647464" y="3170464"/>
          <a:ext cx="361949" cy="696977"/>
        </a:xfrm>
        <a:prstGeom prst="rect">
          <a:avLst/>
        </a:prstGeom>
      </xdr:spPr>
    </xdr:pic>
    <xdr:clientData/>
  </xdr:oneCellAnchor>
  <xdr:oneCellAnchor>
    <xdr:from>
      <xdr:col>10</xdr:col>
      <xdr:colOff>0</xdr:colOff>
      <xdr:row>8</xdr:row>
      <xdr:rowOff>0</xdr:rowOff>
    </xdr:from>
    <xdr:ext cx="361950" cy="667345"/>
    <xdr:pic>
      <xdr:nvPicPr>
        <xdr:cNvPr id="58" name="copy of Picture 5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39107" y="3170464"/>
          <a:ext cx="361950" cy="667345"/>
        </a:xfrm>
        <a:prstGeom prst="rect">
          <a:avLst/>
        </a:prstGeom>
      </xdr:spPr>
    </xdr:pic>
    <xdr:clientData/>
  </xdr:oneCellAnchor>
  <xdr:oneCellAnchor>
    <xdr:from>
      <xdr:col>4</xdr:col>
      <xdr:colOff>0</xdr:colOff>
      <xdr:row>11</xdr:row>
      <xdr:rowOff>0</xdr:rowOff>
    </xdr:from>
    <xdr:ext cx="361950" cy="696977"/>
    <xdr:pic>
      <xdr:nvPicPr>
        <xdr:cNvPr id="59" name="copy of Picture 5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10000" y="4476750"/>
          <a:ext cx="361950" cy="696977"/>
        </a:xfrm>
        <a:prstGeom prst="rect">
          <a:avLst/>
        </a:prstGeom>
      </xdr:spPr>
    </xdr:pic>
    <xdr:clientData/>
  </xdr:oneCellAnchor>
  <xdr:oneCellAnchor>
    <xdr:from>
      <xdr:col>6</xdr:col>
      <xdr:colOff>0</xdr:colOff>
      <xdr:row>11</xdr:row>
      <xdr:rowOff>0</xdr:rowOff>
    </xdr:from>
    <xdr:ext cx="361949" cy="696977"/>
    <xdr:pic>
      <xdr:nvPicPr>
        <xdr:cNvPr id="60" name="copy of Picture 5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354536" y="4476750"/>
          <a:ext cx="361949" cy="696977"/>
        </a:xfrm>
        <a:prstGeom prst="rect">
          <a:avLst/>
        </a:prstGeom>
      </xdr:spPr>
    </xdr:pic>
    <xdr:clientData/>
  </xdr:oneCellAnchor>
  <xdr:oneCellAnchor>
    <xdr:from>
      <xdr:col>8</xdr:col>
      <xdr:colOff>0</xdr:colOff>
      <xdr:row>11</xdr:row>
      <xdr:rowOff>0</xdr:rowOff>
    </xdr:from>
    <xdr:ext cx="361950" cy="696977"/>
    <xdr:pic>
      <xdr:nvPicPr>
        <xdr:cNvPr id="61" name="copy of Picture 6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647464" y="4476750"/>
          <a:ext cx="361950" cy="696977"/>
        </a:xfrm>
        <a:prstGeom prst="rect">
          <a:avLst/>
        </a:prstGeom>
      </xdr:spPr>
    </xdr:pic>
    <xdr:clientData/>
  </xdr:oneCellAnchor>
  <xdr:oneCellAnchor>
    <xdr:from>
      <xdr:col>10</xdr:col>
      <xdr:colOff>0</xdr:colOff>
      <xdr:row>11</xdr:row>
      <xdr:rowOff>0</xdr:rowOff>
    </xdr:from>
    <xdr:ext cx="361950" cy="667345"/>
    <xdr:pic>
      <xdr:nvPicPr>
        <xdr:cNvPr id="62" name="copy of Picture 6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39107" y="4476750"/>
          <a:ext cx="361950" cy="667345"/>
        </a:xfrm>
        <a:prstGeom prst="rect">
          <a:avLst/>
        </a:prstGeom>
      </xdr:spPr>
    </xdr:pic>
    <xdr:clientData/>
  </xdr:oneCellAnchor>
  <xdr:oneCellAnchor>
    <xdr:from>
      <xdr:col>6</xdr:col>
      <xdr:colOff>0</xdr:colOff>
      <xdr:row>14</xdr:row>
      <xdr:rowOff>0</xdr:rowOff>
    </xdr:from>
    <xdr:ext cx="361949" cy="696977"/>
    <xdr:pic>
      <xdr:nvPicPr>
        <xdr:cNvPr id="63" name="copy of Picture 62"/>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354536" y="5783036"/>
          <a:ext cx="361949" cy="696977"/>
        </a:xfrm>
        <a:prstGeom prst="rect">
          <a:avLst/>
        </a:prstGeom>
      </xdr:spPr>
    </xdr:pic>
    <xdr:clientData/>
  </xdr:oneCellAnchor>
  <xdr:oneCellAnchor>
    <xdr:from>
      <xdr:col>8</xdr:col>
      <xdr:colOff>0</xdr:colOff>
      <xdr:row>14</xdr:row>
      <xdr:rowOff>0</xdr:rowOff>
    </xdr:from>
    <xdr:ext cx="361949" cy="696977"/>
    <xdr:pic>
      <xdr:nvPicPr>
        <xdr:cNvPr id="64" name="copy of Picture 6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647464" y="5783036"/>
          <a:ext cx="361949" cy="696977"/>
        </a:xfrm>
        <a:prstGeom prst="rect">
          <a:avLst/>
        </a:prstGeom>
      </xdr:spPr>
    </xdr:pic>
    <xdr:clientData/>
  </xdr:oneCellAnchor>
  <xdr:oneCellAnchor>
    <xdr:from>
      <xdr:col>10</xdr:col>
      <xdr:colOff>0</xdr:colOff>
      <xdr:row>14</xdr:row>
      <xdr:rowOff>0</xdr:rowOff>
    </xdr:from>
    <xdr:ext cx="361950" cy="696977"/>
    <xdr:pic>
      <xdr:nvPicPr>
        <xdr:cNvPr id="65" name="copy of Picture 6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539107" y="5783036"/>
          <a:ext cx="361950" cy="696977"/>
        </a:xfrm>
        <a:prstGeom prst="rect">
          <a:avLst/>
        </a:prstGeom>
      </xdr:spPr>
    </xdr:pic>
    <xdr:clientData/>
  </xdr:oneCellAnchor>
  <xdr:oneCellAnchor>
    <xdr:from>
      <xdr:col>8</xdr:col>
      <xdr:colOff>0</xdr:colOff>
      <xdr:row>17</xdr:row>
      <xdr:rowOff>0</xdr:rowOff>
    </xdr:from>
    <xdr:ext cx="361950" cy="696977"/>
    <xdr:pic>
      <xdr:nvPicPr>
        <xdr:cNvPr id="66" name="copy of Picture 6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647464" y="7089321"/>
          <a:ext cx="361950" cy="69697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19051</xdr:colOff>
      <xdr:row>0</xdr:row>
      <xdr:rowOff>9526</xdr:rowOff>
    </xdr:from>
    <xdr:ext cx="371474" cy="715318"/>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4551" y="8315326"/>
          <a:ext cx="371474" cy="715318"/>
        </a:xfrm>
        <a:prstGeom prst="rect">
          <a:avLst/>
        </a:prstGeom>
      </xdr:spPr>
    </xdr:pic>
    <xdr:clientData/>
  </xdr:oneCellAnchor>
  <xdr:oneCellAnchor>
    <xdr:from>
      <xdr:col>2</xdr:col>
      <xdr:colOff>1</xdr:colOff>
      <xdr:row>1</xdr:row>
      <xdr:rowOff>1</xdr:rowOff>
    </xdr:from>
    <xdr:ext cx="361950" cy="696977"/>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1" y="9029701"/>
          <a:ext cx="361950" cy="696977"/>
        </a:xfrm>
        <a:prstGeom prst="rect">
          <a:avLst/>
        </a:prstGeom>
      </xdr:spPr>
    </xdr:pic>
    <xdr:clientData/>
  </xdr:oneCellAnchor>
  <xdr:oneCellAnchor>
    <xdr:from>
      <xdr:col>2</xdr:col>
      <xdr:colOff>1540</xdr:colOff>
      <xdr:row>2</xdr:row>
      <xdr:rowOff>0</xdr:rowOff>
    </xdr:from>
    <xdr:ext cx="358869" cy="696977"/>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97040" y="9744075"/>
          <a:ext cx="358869" cy="696977"/>
        </a:xfrm>
        <a:prstGeom prst="rect">
          <a:avLst/>
        </a:prstGeom>
      </xdr:spPr>
    </xdr:pic>
    <xdr:clientData/>
  </xdr:oneCellAnchor>
  <xdr:oneCellAnchor>
    <xdr:from>
      <xdr:col>2</xdr:col>
      <xdr:colOff>0</xdr:colOff>
      <xdr:row>3</xdr:row>
      <xdr:rowOff>0</xdr:rowOff>
    </xdr:from>
    <xdr:ext cx="361949" cy="696977"/>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95500" y="10439400"/>
          <a:ext cx="361949" cy="696977"/>
        </a:xfrm>
        <a:prstGeom prst="rect">
          <a:avLst/>
        </a:prstGeom>
      </xdr:spPr>
    </xdr:pic>
    <xdr:clientData/>
  </xdr:oneCellAnchor>
  <xdr:oneCellAnchor>
    <xdr:from>
      <xdr:col>2</xdr:col>
      <xdr:colOff>0</xdr:colOff>
      <xdr:row>4</xdr:row>
      <xdr:rowOff>2856</xdr:rowOff>
    </xdr:from>
    <xdr:ext cx="361950" cy="691265"/>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95500" y="11137581"/>
          <a:ext cx="361950" cy="691265"/>
        </a:xfrm>
        <a:prstGeom prst="rect">
          <a:avLst/>
        </a:prstGeom>
      </xdr:spPr>
    </xdr:pic>
    <xdr:clientData/>
  </xdr:oneCellAnchor>
  <xdr:oneCellAnchor>
    <xdr:from>
      <xdr:col>2</xdr:col>
      <xdr:colOff>0</xdr:colOff>
      <xdr:row>5</xdr:row>
      <xdr:rowOff>14816</xdr:rowOff>
    </xdr:from>
    <xdr:ext cx="361950" cy="667345"/>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95500" y="11854391"/>
          <a:ext cx="361950" cy="667345"/>
        </a:xfrm>
        <a:prstGeom prst="rect">
          <a:avLst/>
        </a:prstGeom>
      </xdr:spPr>
    </xdr:pic>
    <xdr:clientData/>
  </xdr:oneCellAnchor>
  <xdr:oneCellAnchor>
    <xdr:from>
      <xdr:col>2</xdr:col>
      <xdr:colOff>774</xdr:colOff>
      <xdr:row>6</xdr:row>
      <xdr:rowOff>0</xdr:rowOff>
    </xdr:from>
    <xdr:ext cx="360402" cy="696977"/>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096274" y="12515850"/>
          <a:ext cx="360402" cy="696977"/>
        </a:xfrm>
        <a:prstGeom prst="rect">
          <a:avLst/>
        </a:prstGeom>
      </xdr:spPr>
    </xdr:pic>
    <xdr:clientData/>
  </xdr:oneCellAnchor>
  <xdr:oneCellAnchor>
    <xdr:from>
      <xdr:col>2</xdr:col>
      <xdr:colOff>0</xdr:colOff>
      <xdr:row>7</xdr:row>
      <xdr:rowOff>0</xdr:rowOff>
    </xdr:from>
    <xdr:ext cx="361949" cy="696977"/>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095500" y="13220700"/>
          <a:ext cx="361949" cy="696977"/>
        </a:xfrm>
        <a:prstGeom prst="rect">
          <a:avLst/>
        </a:prstGeom>
      </xdr:spPr>
    </xdr:pic>
    <xdr:clientData/>
  </xdr:oneCellAnchor>
  <xdr:oneCellAnchor>
    <xdr:from>
      <xdr:col>2</xdr:col>
      <xdr:colOff>3055</xdr:colOff>
      <xdr:row>8</xdr:row>
      <xdr:rowOff>0</xdr:rowOff>
    </xdr:from>
    <xdr:ext cx="355840" cy="696977"/>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098555" y="13925550"/>
          <a:ext cx="355840" cy="696977"/>
        </a:xfrm>
        <a:prstGeom prst="rect">
          <a:avLst/>
        </a:prstGeom>
      </xdr:spPr>
    </xdr:pic>
    <xdr:clientData/>
  </xdr:oneCellAnchor>
  <xdr:oneCellAnchor>
    <xdr:from>
      <xdr:col>2</xdr:col>
      <xdr:colOff>0</xdr:colOff>
      <xdr:row>9</xdr:row>
      <xdr:rowOff>5666</xdr:rowOff>
    </xdr:from>
    <xdr:ext cx="361950" cy="685645"/>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095500" y="14645591"/>
          <a:ext cx="361950" cy="685645"/>
        </a:xfrm>
        <a:prstGeom prst="rect">
          <a:avLst/>
        </a:prstGeom>
      </xdr:spPr>
    </xdr:pic>
    <xdr:clientData/>
  </xdr:oneCellAnchor>
  <xdr:oneCellAnchor>
    <xdr:from>
      <xdr:col>2</xdr:col>
      <xdr:colOff>0</xdr:colOff>
      <xdr:row>9</xdr:row>
      <xdr:rowOff>657225</xdr:rowOff>
    </xdr:from>
    <xdr:ext cx="361950" cy="696977"/>
    <xdr:pic>
      <xdr:nvPicPr>
        <xdr:cNvPr id="12" name="Image 1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5297150"/>
          <a:ext cx="361950" cy="696977"/>
        </a:xfrm>
        <a:prstGeom prst="rect">
          <a:avLst/>
        </a:prstGeom>
      </xdr:spPr>
    </xdr:pic>
    <xdr:clientData/>
  </xdr:oneCellAnchor>
  <xdr:oneCellAnchor>
    <xdr:from>
      <xdr:col>2</xdr:col>
      <xdr:colOff>0</xdr:colOff>
      <xdr:row>11</xdr:row>
      <xdr:rowOff>0</xdr:rowOff>
    </xdr:from>
    <xdr:ext cx="361950" cy="696977"/>
    <xdr:pic>
      <xdr:nvPicPr>
        <xdr:cNvPr id="13" name="Image 1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6002000"/>
          <a:ext cx="361950" cy="696977"/>
        </a:xfrm>
        <a:prstGeom prst="rect">
          <a:avLst/>
        </a:prstGeom>
      </xdr:spPr>
    </xdr:pic>
    <xdr:clientData/>
  </xdr:oneCellAnchor>
  <xdr:oneCellAnchor>
    <xdr:from>
      <xdr:col>2</xdr:col>
      <xdr:colOff>0</xdr:colOff>
      <xdr:row>12</xdr:row>
      <xdr:rowOff>0</xdr:rowOff>
    </xdr:from>
    <xdr:ext cx="361950" cy="696977"/>
    <xdr:pic>
      <xdr:nvPicPr>
        <xdr:cNvPr id="14" name="Image 1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6687800"/>
          <a:ext cx="361950" cy="696977"/>
        </a:xfrm>
        <a:prstGeom prst="rect">
          <a:avLst/>
        </a:prstGeom>
      </xdr:spPr>
    </xdr:pic>
    <xdr:clientData/>
  </xdr:oneCellAnchor>
  <xdr:oneCellAnchor>
    <xdr:from>
      <xdr:col>2</xdr:col>
      <xdr:colOff>0</xdr:colOff>
      <xdr:row>13</xdr:row>
      <xdr:rowOff>0</xdr:rowOff>
    </xdr:from>
    <xdr:ext cx="361950" cy="696977"/>
    <xdr:pic macro="[0]!Image14_Cliquer">
      <xdr:nvPicPr>
        <xdr:cNvPr id="15" name="Image 1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7383125"/>
          <a:ext cx="361950" cy="696977"/>
        </a:xfrm>
        <a:prstGeom prst="rect">
          <a:avLst/>
        </a:prstGeom>
      </xdr:spPr>
    </xdr:pic>
    <xdr:clientData/>
  </xdr:oneCellAnchor>
  <xdr:oneCellAnchor>
    <xdr:from>
      <xdr:col>2</xdr:col>
      <xdr:colOff>0</xdr:colOff>
      <xdr:row>14</xdr:row>
      <xdr:rowOff>1252</xdr:rowOff>
    </xdr:from>
    <xdr:ext cx="361950" cy="694473"/>
    <xdr:pic>
      <xdr:nvPicPr>
        <xdr:cNvPr id="16" name="Image 1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095500" y="18070177"/>
          <a:ext cx="361950" cy="694473"/>
        </a:xfrm>
        <a:prstGeom prst="rect">
          <a:avLst/>
        </a:prstGeom>
      </xdr:spPr>
    </xdr:pic>
    <xdr:clientData/>
  </xdr:oneCellAnchor>
  <xdr:oneCellAnchor>
    <xdr:from>
      <xdr:col>2</xdr:col>
      <xdr:colOff>0</xdr:colOff>
      <xdr:row>15</xdr:row>
      <xdr:rowOff>0</xdr:rowOff>
    </xdr:from>
    <xdr:ext cx="361949" cy="696977"/>
    <xdr:pic>
      <xdr:nvPicPr>
        <xdr:cNvPr id="17" name="Image 1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095500" y="18764250"/>
          <a:ext cx="361949" cy="696977"/>
        </a:xfrm>
        <a:prstGeom prst="rect">
          <a:avLst/>
        </a:prstGeom>
      </xdr:spPr>
    </xdr:pic>
    <xdr:clientData/>
  </xdr:oneCellAnchor>
  <xdr:oneCellAnchor>
    <xdr:from>
      <xdr:col>2</xdr:col>
      <xdr:colOff>0</xdr:colOff>
      <xdr:row>16</xdr:row>
      <xdr:rowOff>0</xdr:rowOff>
    </xdr:from>
    <xdr:ext cx="361949" cy="696977"/>
    <xdr:pic>
      <xdr:nvPicPr>
        <xdr:cNvPr id="18" name="Image 17"/>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095500" y="19459575"/>
          <a:ext cx="361949" cy="696977"/>
        </a:xfrm>
        <a:prstGeom prst="rect">
          <a:avLst/>
        </a:prstGeom>
      </xdr:spPr>
    </xdr:pic>
    <xdr:clientData/>
  </xdr:oneCellAnchor>
  <xdr:oneCellAnchor>
    <xdr:from>
      <xdr:col>2</xdr:col>
      <xdr:colOff>0</xdr:colOff>
      <xdr:row>17</xdr:row>
      <xdr:rowOff>0</xdr:rowOff>
    </xdr:from>
    <xdr:ext cx="361949" cy="696977"/>
    <xdr:pic>
      <xdr:nvPicPr>
        <xdr:cNvPr id="19" name="Image 18"/>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095500" y="20173950"/>
          <a:ext cx="361949" cy="696977"/>
        </a:xfrm>
        <a:prstGeom prst="rect">
          <a:avLst/>
        </a:prstGeom>
      </xdr:spPr>
    </xdr:pic>
    <xdr:clientData/>
  </xdr:oneCellAnchor>
  <xdr:oneCellAnchor>
    <xdr:from>
      <xdr:col>2</xdr:col>
      <xdr:colOff>0</xdr:colOff>
      <xdr:row>18</xdr:row>
      <xdr:rowOff>0</xdr:rowOff>
    </xdr:from>
    <xdr:ext cx="361950" cy="696977"/>
    <xdr:pic>
      <xdr:nvPicPr>
        <xdr:cNvPr id="20" name="Image 1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20859750"/>
          <a:ext cx="361950" cy="696977"/>
        </a:xfrm>
        <a:prstGeom prst="rect">
          <a:avLst/>
        </a:prstGeom>
      </xdr:spPr>
    </xdr:pic>
    <xdr:clientData/>
  </xdr:oneCellAnchor>
  <xdr:oneCellAnchor>
    <xdr:from>
      <xdr:col>2</xdr:col>
      <xdr:colOff>0</xdr:colOff>
      <xdr:row>19</xdr:row>
      <xdr:rowOff>0</xdr:rowOff>
    </xdr:from>
    <xdr:ext cx="361949" cy="696977"/>
    <xdr:pic>
      <xdr:nvPicPr>
        <xdr:cNvPr id="21" name="Image 20"/>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095500" y="21545550"/>
          <a:ext cx="361949" cy="696977"/>
        </a:xfrm>
        <a:prstGeom prst="rect">
          <a:avLst/>
        </a:prstGeom>
      </xdr:spPr>
    </xdr:pic>
    <xdr:clientData/>
  </xdr:oneCellAnchor>
  <xdr:oneCellAnchor>
    <xdr:from>
      <xdr:col>2</xdr:col>
      <xdr:colOff>0</xdr:colOff>
      <xdr:row>19</xdr:row>
      <xdr:rowOff>628650</xdr:rowOff>
    </xdr:from>
    <xdr:ext cx="361949" cy="696977"/>
    <xdr:pic>
      <xdr:nvPicPr>
        <xdr:cNvPr id="22" name="Image 2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095500" y="22174200"/>
          <a:ext cx="361949" cy="696977"/>
        </a:xfrm>
        <a:prstGeom prst="rect">
          <a:avLst/>
        </a:prstGeom>
      </xdr:spPr>
    </xdr:pic>
    <xdr:clientData/>
  </xdr:oneCellAnchor>
  <xdr:oneCellAnchor>
    <xdr:from>
      <xdr:col>2</xdr:col>
      <xdr:colOff>0</xdr:colOff>
      <xdr:row>21</xdr:row>
      <xdr:rowOff>2856</xdr:rowOff>
    </xdr:from>
    <xdr:ext cx="361950" cy="691265"/>
    <xdr:pic>
      <xdr:nvPicPr>
        <xdr:cNvPr id="23" name="Image 22"/>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095500" y="22939056"/>
          <a:ext cx="361950" cy="691265"/>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98"/>
  <sheetViews>
    <sheetView tabSelected="1" zoomScale="55" zoomScaleNormal="55" workbookViewId="0">
      <selection activeCell="K15" sqref="K15"/>
    </sheetView>
  </sheetViews>
  <sheetFormatPr baseColWidth="10" defaultColWidth="11.42578125" defaultRowHeight="15" x14ac:dyDescent="0.25"/>
  <cols>
    <col min="1" max="1" width="33.5703125" customWidth="1"/>
    <col min="2" max="2" width="3.5703125" customWidth="1"/>
    <col min="3" max="3" width="16.5703125" style="1" customWidth="1"/>
    <col min="4" max="4" width="3.28515625" customWidth="1"/>
    <col min="5" max="5" width="36.5703125" style="2" customWidth="1"/>
    <col min="6" max="6" width="1.7109375" style="2" customWidth="1"/>
    <col min="7" max="7" width="47.7109375" style="2" customWidth="1"/>
    <col min="8" max="8" width="1.5703125" style="2" customWidth="1"/>
    <col min="9" max="9" width="56.42578125" style="2" customWidth="1"/>
    <col min="10" max="10" width="1.85546875" style="2" customWidth="1"/>
    <col min="11" max="11" width="53.7109375" style="2" customWidth="1"/>
    <col min="12" max="12" width="2.140625" style="8" customWidth="1"/>
    <col min="13" max="13" width="44.85546875" style="2" customWidth="1"/>
  </cols>
  <sheetData>
    <row r="1" spans="1:13" ht="39.950000000000003" customHeight="1" x14ac:dyDescent="0.45">
      <c r="A1" s="18" t="s">
        <v>87</v>
      </c>
      <c r="B1" s="19"/>
      <c r="C1" s="19"/>
      <c r="D1" s="19"/>
      <c r="E1" s="19"/>
      <c r="F1" s="19"/>
      <c r="G1" s="19"/>
      <c r="H1" s="19"/>
      <c r="I1" s="19"/>
      <c r="J1" s="19"/>
      <c r="K1" s="19"/>
      <c r="L1" s="19"/>
      <c r="M1" s="19"/>
    </row>
    <row r="3" spans="1:13" ht="28.5" x14ac:dyDescent="0.45">
      <c r="A3" s="9" t="s">
        <v>0</v>
      </c>
      <c r="C3" s="3">
        <v>7</v>
      </c>
      <c r="E3" s="4"/>
      <c r="F3" s="4"/>
      <c r="G3" s="4"/>
      <c r="H3" s="4"/>
      <c r="I3" s="4"/>
      <c r="J3" s="4"/>
      <c r="K3" s="4"/>
      <c r="L3" s="6"/>
      <c r="M3" s="4"/>
    </row>
    <row r="4" spans="1:13" ht="28.5" x14ac:dyDescent="0.45">
      <c r="A4" s="9" t="s">
        <v>37</v>
      </c>
      <c r="C4" s="3">
        <v>8</v>
      </c>
      <c r="E4" s="4"/>
      <c r="F4" s="4"/>
      <c r="G4" s="4"/>
      <c r="H4" s="4"/>
      <c r="I4" s="4"/>
      <c r="J4" s="4"/>
      <c r="K4" s="4"/>
      <c r="L4" s="6"/>
      <c r="M4" s="4"/>
    </row>
    <row r="5" spans="1:13" ht="35.1" customHeight="1" x14ac:dyDescent="0.45">
      <c r="A5" s="9" t="s">
        <v>1</v>
      </c>
      <c r="C5" s="3">
        <v>1973</v>
      </c>
      <c r="E5" s="4"/>
      <c r="F5" s="4"/>
      <c r="G5" s="4"/>
      <c r="H5" s="4"/>
      <c r="I5" s="10" t="s">
        <v>60</v>
      </c>
      <c r="J5" s="4"/>
      <c r="K5" s="4"/>
      <c r="L5" s="6"/>
      <c r="M5" s="4"/>
    </row>
    <row r="6" spans="1:13" ht="35.1" customHeight="1" x14ac:dyDescent="0.25">
      <c r="E6" s="4"/>
      <c r="F6" s="4"/>
      <c r="G6" s="4"/>
      <c r="H6" s="4"/>
      <c r="I6" s="16" t="str">
        <f>INDEX(Ressources!$D$1:$D$22,C18)</f>
        <v>4   L'empereur</v>
      </c>
      <c r="J6" s="4"/>
      <c r="K6" s="4"/>
      <c r="L6" s="6"/>
      <c r="M6" s="10" t="s">
        <v>61</v>
      </c>
    </row>
    <row r="7" spans="1:13" ht="35.1" customHeight="1" x14ac:dyDescent="0.45">
      <c r="A7" s="15" t="s">
        <v>74</v>
      </c>
      <c r="C7" s="11">
        <f>tarot22(C3)</f>
        <v>7</v>
      </c>
      <c r="E7" s="4"/>
      <c r="F7" s="4"/>
      <c r="G7" s="4"/>
      <c r="H7" s="4"/>
      <c r="I7" s="4"/>
      <c r="J7" s="4"/>
      <c r="K7" s="4"/>
      <c r="L7" s="6"/>
      <c r="M7" s="16" t="str">
        <f>INDEX(Ressources!$D$1:$D$22,C19)</f>
        <v>16   La maison dieu</v>
      </c>
    </row>
    <row r="8" spans="1:13" ht="35.1" customHeight="1" x14ac:dyDescent="0.45">
      <c r="A8" s="15" t="s">
        <v>75</v>
      </c>
      <c r="C8" s="11">
        <f>tarot22(C4)</f>
        <v>8</v>
      </c>
      <c r="E8" s="4"/>
      <c r="F8" s="4"/>
      <c r="G8" s="10" t="s">
        <v>64</v>
      </c>
      <c r="H8" s="4"/>
      <c r="I8" s="10" t="s">
        <v>63</v>
      </c>
      <c r="J8" s="4"/>
      <c r="K8" s="10" t="s">
        <v>62</v>
      </c>
      <c r="L8" s="6"/>
      <c r="M8" s="4"/>
    </row>
    <row r="9" spans="1:13" ht="35.1" customHeight="1" x14ac:dyDescent="0.45">
      <c r="A9" s="15" t="s">
        <v>76</v>
      </c>
      <c r="C9" s="11">
        <f>tarot22(C5)</f>
        <v>20</v>
      </c>
      <c r="E9" s="4"/>
      <c r="F9" s="4"/>
      <c r="G9" s="16" t="str">
        <f>INDEX(Ressources!$D$1:$D$22,C12)</f>
        <v>15   Le diable</v>
      </c>
      <c r="H9" s="4"/>
      <c r="I9" s="16" t="str">
        <f>INDEX(Ressources!$D$1:$D$22,C7)</f>
        <v>7   Le chariot</v>
      </c>
      <c r="J9" s="4"/>
      <c r="K9" s="16" t="str">
        <f>INDEX(Ressources!$D$1:$D$22,C14)</f>
        <v>17   L'étoile</v>
      </c>
      <c r="L9" s="7"/>
      <c r="M9" s="4"/>
    </row>
    <row r="10" spans="1:13" ht="35.1" customHeight="1" x14ac:dyDescent="0.45">
      <c r="A10" s="15" t="s">
        <v>77</v>
      </c>
      <c r="C10" s="11">
        <f>tarot22(C7+C8+C5)</f>
        <v>8</v>
      </c>
      <c r="E10" s="4"/>
      <c r="F10" s="4"/>
      <c r="G10" s="4"/>
      <c r="H10" s="4"/>
      <c r="I10" s="4"/>
      <c r="J10" s="4"/>
      <c r="K10" s="4"/>
      <c r="L10" s="6"/>
      <c r="M10" s="4"/>
    </row>
    <row r="11" spans="1:13" ht="35.1" customHeight="1" x14ac:dyDescent="0.45">
      <c r="A11" s="15" t="s">
        <v>78</v>
      </c>
      <c r="C11" s="11">
        <f>tarot22(C7+C8+C9+C10)</f>
        <v>7</v>
      </c>
      <c r="E11" s="10" t="s">
        <v>65</v>
      </c>
      <c r="F11" s="4"/>
      <c r="G11" s="10" t="s">
        <v>66</v>
      </c>
      <c r="H11" s="4"/>
      <c r="I11" s="10" t="s">
        <v>67</v>
      </c>
      <c r="J11" s="4"/>
      <c r="K11" s="10" t="s">
        <v>68</v>
      </c>
      <c r="L11" s="6"/>
      <c r="M11" s="4"/>
    </row>
    <row r="12" spans="1:13" ht="35.1" customHeight="1" x14ac:dyDescent="0.45">
      <c r="A12" s="15" t="s">
        <v>79</v>
      </c>
      <c r="C12" s="11">
        <f>tarot22(C7+C8)</f>
        <v>15</v>
      </c>
      <c r="E12" s="16" t="str">
        <f>INDEX(Ressources!$D$1:$D$22,C15)</f>
        <v>9  L'ermite</v>
      </c>
      <c r="F12" s="4"/>
      <c r="G12" s="16" t="str">
        <f>INDEX(Ressources!$D$1:$D$22,C8)</f>
        <v>8   La justice</v>
      </c>
      <c r="H12" s="4"/>
      <c r="I12" s="16" t="str">
        <f>INDEX(Ressources!$D$1:$D$22,C11)</f>
        <v>7   Le chariot</v>
      </c>
      <c r="J12" s="4"/>
      <c r="K12" s="16" t="str">
        <f>INDEX(Ressources!$D$1:$D$22,C10)</f>
        <v>8   La justice</v>
      </c>
      <c r="L12" s="7"/>
      <c r="M12" s="4"/>
    </row>
    <row r="13" spans="1:13" ht="35.1" customHeight="1" x14ac:dyDescent="0.45">
      <c r="A13" s="15" t="s">
        <v>80</v>
      </c>
      <c r="C13" s="11">
        <f>tarot22(ABS(C8-C9))</f>
        <v>12</v>
      </c>
      <c r="E13" s="4"/>
      <c r="F13" s="4"/>
      <c r="G13" s="4"/>
      <c r="H13" s="4"/>
      <c r="I13" s="4"/>
      <c r="J13" s="4"/>
      <c r="K13" s="4"/>
      <c r="L13" s="6"/>
      <c r="M13" s="4"/>
    </row>
    <row r="14" spans="1:13" ht="35.1" customHeight="1" x14ac:dyDescent="0.45">
      <c r="A14" s="15" t="s">
        <v>81</v>
      </c>
      <c r="C14" s="11">
        <f>tarot22(tarot9(C5)+C12)</f>
        <v>17</v>
      </c>
      <c r="F14" s="4"/>
      <c r="G14" s="10" t="s">
        <v>69</v>
      </c>
      <c r="H14" s="4"/>
      <c r="I14" s="10" t="s">
        <v>70</v>
      </c>
      <c r="J14" s="4"/>
      <c r="K14" s="10" t="s">
        <v>88</v>
      </c>
      <c r="L14" s="6"/>
      <c r="M14" s="4"/>
    </row>
    <row r="15" spans="1:13" ht="35.1" customHeight="1" x14ac:dyDescent="0.45">
      <c r="A15" s="15" t="s">
        <v>82</v>
      </c>
      <c r="C15" s="11">
        <f>tarot22(C12+C13)</f>
        <v>9</v>
      </c>
      <c r="E15" s="4"/>
      <c r="F15" s="4"/>
      <c r="G15" s="16" t="str">
        <f>INDEX(Ressources!$D$1:$D$22,C13)</f>
        <v>12   Le pendu</v>
      </c>
      <c r="H15" s="4"/>
      <c r="I15" s="16" t="str">
        <f>INDEX(Ressources!$D$1:$D$22,C9)</f>
        <v>20   Le jugement</v>
      </c>
      <c r="J15" s="4"/>
      <c r="K15" s="16" t="str">
        <f>INDEX(Ressources!$D$1:$D$22,C16)</f>
        <v>13   La mort</v>
      </c>
      <c r="L15" s="7"/>
      <c r="M15" s="4"/>
    </row>
    <row r="16" spans="1:13" ht="35.1" customHeight="1" x14ac:dyDescent="0.45">
      <c r="A16" s="15" t="s">
        <v>83</v>
      </c>
      <c r="C16" s="11">
        <f>tarot22(ABS(C15-22))</f>
        <v>13</v>
      </c>
      <c r="E16" s="4"/>
      <c r="F16" s="4"/>
      <c r="G16" s="4"/>
      <c r="H16" s="4"/>
      <c r="I16" s="4"/>
      <c r="J16" s="4"/>
      <c r="K16" s="4"/>
      <c r="L16" s="6"/>
      <c r="M16" s="4"/>
    </row>
    <row r="17" spans="1:13" ht="35.1" customHeight="1" x14ac:dyDescent="0.45">
      <c r="A17" s="15" t="s">
        <v>84</v>
      </c>
      <c r="C17" s="11">
        <f>tarot22(C13+C9+C16)</f>
        <v>9</v>
      </c>
      <c r="E17" s="4"/>
      <c r="F17" s="4"/>
      <c r="G17" s="4"/>
      <c r="H17" s="4"/>
      <c r="I17" s="10" t="s">
        <v>71</v>
      </c>
      <c r="J17" s="4"/>
      <c r="K17" s="4"/>
      <c r="L17" s="6"/>
      <c r="M17" s="4"/>
    </row>
    <row r="18" spans="1:13" ht="35.1" customHeight="1" x14ac:dyDescent="0.45">
      <c r="A18" s="15" t="s">
        <v>85</v>
      </c>
      <c r="C18" s="11">
        <f>tarot22(C12+C8+C10)</f>
        <v>4</v>
      </c>
      <c r="E18" s="4"/>
      <c r="F18" s="4"/>
      <c r="G18" s="4"/>
      <c r="H18" s="4"/>
      <c r="I18" s="16" t="str">
        <f>INDEX(Ressources!$D$1:$D$22,C17)</f>
        <v>9  L'ermite</v>
      </c>
      <c r="J18" s="4"/>
      <c r="K18" s="4"/>
      <c r="L18" s="6"/>
      <c r="M18" s="4"/>
    </row>
    <row r="19" spans="1:13" ht="35.1" customHeight="1" x14ac:dyDescent="0.45">
      <c r="A19" s="15" t="s">
        <v>86</v>
      </c>
      <c r="C19" s="11">
        <f>tarot22(C15+C8+C11+C10+C17+C9+C11+C7+C18)</f>
        <v>16</v>
      </c>
      <c r="E19" s="4"/>
      <c r="F19" s="4"/>
      <c r="G19" s="4"/>
      <c r="H19" s="4"/>
      <c r="I19"/>
      <c r="J19" s="4"/>
      <c r="K19" s="4"/>
      <c r="L19" s="6"/>
      <c r="M19" s="4"/>
    </row>
    <row r="20" spans="1:13" x14ac:dyDescent="0.25">
      <c r="E20" s="4"/>
      <c r="F20" s="4"/>
      <c r="G20" s="4"/>
      <c r="H20" s="4"/>
      <c r="I20" s="4"/>
      <c r="J20" s="4"/>
      <c r="K20" s="4"/>
      <c r="L20" s="6"/>
      <c r="M20" s="4"/>
    </row>
    <row r="21" spans="1:13" ht="35.1" customHeight="1" x14ac:dyDescent="0.25">
      <c r="A21" s="12" t="s">
        <v>72</v>
      </c>
      <c r="C21" s="17">
        <f>C5</f>
        <v>1973</v>
      </c>
      <c r="E21" s="11">
        <f t="shared" ref="E21:E52" si="0">tarot22(tarot9(C21)+tarot22($C$12))</f>
        <v>17</v>
      </c>
      <c r="G21" s="14" t="str">
        <f>INDEX(Ressources!$D$1:$D$22,E21)</f>
        <v>17   L'étoile</v>
      </c>
    </row>
    <row r="22" spans="1:13" ht="35.1" customHeight="1" x14ac:dyDescent="0.25">
      <c r="C22" s="13">
        <f>C21+1</f>
        <v>1974</v>
      </c>
      <c r="E22" s="11">
        <f t="shared" si="0"/>
        <v>18</v>
      </c>
      <c r="G22" s="14" t="str">
        <f>INDEX(Ressources!$D$1:$D$22,ABS(E22))</f>
        <v>18   La lune</v>
      </c>
    </row>
    <row r="23" spans="1:13" ht="35.1" customHeight="1" x14ac:dyDescent="0.25">
      <c r="C23" s="13">
        <f>C22+1</f>
        <v>1975</v>
      </c>
      <c r="E23" s="11">
        <f t="shared" si="0"/>
        <v>10</v>
      </c>
      <c r="G23" s="14" t="str">
        <f>INDEX(Ressources!$D$1:$D$22,E23)</f>
        <v>10   La roue de la fortune</v>
      </c>
    </row>
    <row r="24" spans="1:13" ht="35.1" customHeight="1" x14ac:dyDescent="0.25">
      <c r="C24" s="13">
        <f>C23+1</f>
        <v>1976</v>
      </c>
      <c r="E24" s="11">
        <f t="shared" si="0"/>
        <v>20</v>
      </c>
      <c r="G24" s="14" t="str">
        <f>INDEX(Ressources!$D$1:$D$22,E24)</f>
        <v>20   Le jugement</v>
      </c>
    </row>
    <row r="25" spans="1:13" ht="35.1" customHeight="1" x14ac:dyDescent="0.25">
      <c r="C25" s="13">
        <f t="shared" ref="C25:C88" si="1">C24+1</f>
        <v>1977</v>
      </c>
      <c r="E25" s="11">
        <f t="shared" si="0"/>
        <v>21</v>
      </c>
      <c r="G25" s="14" t="str">
        <f>INDEX(Ressources!$D$1:$D$22,ABS(E25))</f>
        <v xml:space="preserve">21   Le monde </v>
      </c>
    </row>
    <row r="26" spans="1:13" ht="35.1" customHeight="1" x14ac:dyDescent="0.25">
      <c r="C26" s="13">
        <f t="shared" si="1"/>
        <v>1978</v>
      </c>
      <c r="E26" s="11">
        <f t="shared" si="0"/>
        <v>22</v>
      </c>
      <c r="G26" s="14" t="str">
        <f>INDEX(Ressources!$D$1:$D$22,E26)</f>
        <v>22   Le fou/ le mat</v>
      </c>
    </row>
    <row r="27" spans="1:13" ht="35.1" customHeight="1" x14ac:dyDescent="0.25">
      <c r="C27" s="13">
        <f t="shared" si="1"/>
        <v>1979</v>
      </c>
      <c r="E27" s="11">
        <f t="shared" si="0"/>
        <v>5</v>
      </c>
      <c r="G27" s="14" t="str">
        <f>INDEX(Ressources!$D$1:$D$22,E27)</f>
        <v>5   Le pape</v>
      </c>
    </row>
    <row r="28" spans="1:13" ht="35.1" customHeight="1" x14ac:dyDescent="0.25">
      <c r="C28" s="13">
        <f t="shared" si="1"/>
        <v>1980</v>
      </c>
      <c r="E28" s="11">
        <f t="shared" si="0"/>
        <v>6</v>
      </c>
      <c r="G28" s="14" t="str">
        <f>INDEX(Ressources!$D$1:$D$22,E28)</f>
        <v>6   L'amoureux</v>
      </c>
    </row>
    <row r="29" spans="1:13" ht="35.1" customHeight="1" x14ac:dyDescent="0.25">
      <c r="C29" s="17">
        <f t="shared" si="1"/>
        <v>1981</v>
      </c>
      <c r="E29" s="11">
        <f t="shared" si="0"/>
        <v>16</v>
      </c>
      <c r="G29" s="14" t="str">
        <f>INDEX(Ressources!$D$1:$D$22,E29)</f>
        <v>16   La maison dieu</v>
      </c>
    </row>
    <row r="30" spans="1:13" ht="35.1" customHeight="1" x14ac:dyDescent="0.25">
      <c r="C30" s="13">
        <f t="shared" si="1"/>
        <v>1982</v>
      </c>
      <c r="E30" s="11">
        <f t="shared" si="0"/>
        <v>17</v>
      </c>
      <c r="G30" s="14" t="str">
        <f>INDEX(Ressources!$D$1:$D$22,E30)</f>
        <v>17   L'étoile</v>
      </c>
    </row>
    <row r="31" spans="1:13" ht="35.1" customHeight="1" x14ac:dyDescent="0.25">
      <c r="C31" s="13">
        <f t="shared" si="1"/>
        <v>1983</v>
      </c>
      <c r="E31" s="11">
        <f t="shared" si="0"/>
        <v>18</v>
      </c>
      <c r="G31" s="14" t="str">
        <f>INDEX(Ressources!$D$1:$D$22,E31)</f>
        <v>18   La lune</v>
      </c>
    </row>
    <row r="32" spans="1:13" ht="35.1" customHeight="1" x14ac:dyDescent="0.25">
      <c r="C32" s="13">
        <f t="shared" si="1"/>
        <v>1984</v>
      </c>
      <c r="E32" s="11">
        <f t="shared" si="0"/>
        <v>10</v>
      </c>
      <c r="G32" s="14" t="str">
        <f>INDEX(Ressources!$D$1:$D$22,E32)</f>
        <v>10   La roue de la fortune</v>
      </c>
    </row>
    <row r="33" spans="3:7" ht="35.1" customHeight="1" x14ac:dyDescent="0.25">
      <c r="C33" s="13">
        <f t="shared" si="1"/>
        <v>1985</v>
      </c>
      <c r="E33" s="11">
        <f t="shared" si="0"/>
        <v>20</v>
      </c>
      <c r="G33" s="14" t="str">
        <f>INDEX(Ressources!$D$1:$D$22,E33)</f>
        <v>20   Le jugement</v>
      </c>
    </row>
    <row r="34" spans="3:7" ht="35.1" customHeight="1" x14ac:dyDescent="0.25">
      <c r="C34" s="13">
        <f t="shared" si="1"/>
        <v>1986</v>
      </c>
      <c r="E34" s="11">
        <f t="shared" si="0"/>
        <v>21</v>
      </c>
      <c r="G34" s="14" t="str">
        <f>INDEX(Ressources!$D$1:$D$22,E34)</f>
        <v xml:space="preserve">21   Le monde </v>
      </c>
    </row>
    <row r="35" spans="3:7" ht="35.1" customHeight="1" x14ac:dyDescent="0.25">
      <c r="C35" s="13">
        <f t="shared" si="1"/>
        <v>1987</v>
      </c>
      <c r="E35" s="11">
        <f t="shared" si="0"/>
        <v>22</v>
      </c>
      <c r="G35" s="14" t="str">
        <f>INDEX(Ressources!$D$1:$D$22,E35)</f>
        <v>22   Le fou/ le mat</v>
      </c>
    </row>
    <row r="36" spans="3:7" ht="35.1" customHeight="1" x14ac:dyDescent="0.25">
      <c r="C36" s="13">
        <f t="shared" si="1"/>
        <v>1988</v>
      </c>
      <c r="E36" s="11">
        <f t="shared" si="0"/>
        <v>5</v>
      </c>
      <c r="G36" s="14" t="str">
        <f>INDEX(Ressources!$D$1:$D$22,E36)</f>
        <v>5   Le pape</v>
      </c>
    </row>
    <row r="37" spans="3:7" ht="35.1" customHeight="1" x14ac:dyDescent="0.25">
      <c r="C37" s="13">
        <f t="shared" si="1"/>
        <v>1989</v>
      </c>
      <c r="E37" s="11">
        <f t="shared" si="0"/>
        <v>6</v>
      </c>
      <c r="G37" s="14" t="str">
        <f>INDEX(Ressources!$D$1:$D$22,E37)</f>
        <v>6   L'amoureux</v>
      </c>
    </row>
    <row r="38" spans="3:7" ht="35.1" customHeight="1" x14ac:dyDescent="0.25">
      <c r="C38" s="17">
        <f t="shared" si="1"/>
        <v>1990</v>
      </c>
      <c r="E38" s="11">
        <f t="shared" si="0"/>
        <v>16</v>
      </c>
      <c r="G38" s="14" t="str">
        <f>INDEX(Ressources!$D$1:$D$22,E38)</f>
        <v>16   La maison dieu</v>
      </c>
    </row>
    <row r="39" spans="3:7" ht="35.1" customHeight="1" x14ac:dyDescent="0.25">
      <c r="C39" s="13">
        <f t="shared" si="1"/>
        <v>1991</v>
      </c>
      <c r="E39" s="11">
        <f t="shared" si="0"/>
        <v>17</v>
      </c>
      <c r="G39" s="14" t="str">
        <f>INDEX(Ressources!$D$1:$D$22,E39)</f>
        <v>17   L'étoile</v>
      </c>
    </row>
    <row r="40" spans="3:7" ht="35.1" customHeight="1" x14ac:dyDescent="0.25">
      <c r="C40" s="13">
        <f t="shared" si="1"/>
        <v>1992</v>
      </c>
      <c r="E40" s="11">
        <f t="shared" si="0"/>
        <v>18</v>
      </c>
      <c r="G40" s="14" t="str">
        <f>INDEX(Ressources!$D$1:$D$22,E40)</f>
        <v>18   La lune</v>
      </c>
    </row>
    <row r="41" spans="3:7" ht="35.1" customHeight="1" x14ac:dyDescent="0.25">
      <c r="C41" s="13">
        <f t="shared" si="1"/>
        <v>1993</v>
      </c>
      <c r="E41" s="11">
        <f t="shared" si="0"/>
        <v>10</v>
      </c>
      <c r="G41" s="14" t="str">
        <f>INDEX(Ressources!$D$1:$D$22,E41)</f>
        <v>10   La roue de la fortune</v>
      </c>
    </row>
    <row r="42" spans="3:7" ht="35.1" customHeight="1" x14ac:dyDescent="0.25">
      <c r="C42" s="13">
        <f t="shared" si="1"/>
        <v>1994</v>
      </c>
      <c r="E42" s="11">
        <f t="shared" si="0"/>
        <v>20</v>
      </c>
      <c r="G42" s="14" t="str">
        <f>INDEX(Ressources!$D$1:$D$22,E42)</f>
        <v>20   Le jugement</v>
      </c>
    </row>
    <row r="43" spans="3:7" ht="35.1" customHeight="1" x14ac:dyDescent="0.25">
      <c r="C43" s="13">
        <f t="shared" si="1"/>
        <v>1995</v>
      </c>
      <c r="E43" s="11">
        <f t="shared" si="0"/>
        <v>21</v>
      </c>
      <c r="G43" s="14" t="str">
        <f>INDEX(Ressources!$D$1:$D$22,E43)</f>
        <v xml:space="preserve">21   Le monde </v>
      </c>
    </row>
    <row r="44" spans="3:7" ht="35.1" customHeight="1" x14ac:dyDescent="0.25">
      <c r="C44" s="13">
        <f t="shared" si="1"/>
        <v>1996</v>
      </c>
      <c r="E44" s="11">
        <f t="shared" si="0"/>
        <v>22</v>
      </c>
      <c r="G44" s="14" t="str">
        <f>INDEX(Ressources!$D$1:$D$22,E44)</f>
        <v>22   Le fou/ le mat</v>
      </c>
    </row>
    <row r="45" spans="3:7" ht="35.1" customHeight="1" x14ac:dyDescent="0.25">
      <c r="C45" s="13">
        <f t="shared" si="1"/>
        <v>1997</v>
      </c>
      <c r="E45" s="11">
        <f t="shared" si="0"/>
        <v>5</v>
      </c>
      <c r="G45" s="14" t="str">
        <f>INDEX(Ressources!$D$1:$D$22,E45)</f>
        <v>5   Le pape</v>
      </c>
    </row>
    <row r="46" spans="3:7" ht="35.1" customHeight="1" x14ac:dyDescent="0.25">
      <c r="C46" s="13">
        <f t="shared" si="1"/>
        <v>1998</v>
      </c>
      <c r="E46" s="11">
        <f t="shared" si="0"/>
        <v>6</v>
      </c>
      <c r="G46" s="14" t="str">
        <f>INDEX(Ressources!$D$1:$D$22,E46)</f>
        <v>6   L'amoureux</v>
      </c>
    </row>
    <row r="47" spans="3:7" ht="35.1" customHeight="1" x14ac:dyDescent="0.25">
      <c r="C47" s="17">
        <f t="shared" si="1"/>
        <v>1999</v>
      </c>
      <c r="E47" s="11">
        <f t="shared" si="0"/>
        <v>16</v>
      </c>
      <c r="G47" s="14" t="str">
        <f>INDEX(Ressources!$D$1:$D$22,E47)</f>
        <v>16   La maison dieu</v>
      </c>
    </row>
    <row r="48" spans="3:7" ht="35.1" customHeight="1" x14ac:dyDescent="0.25">
      <c r="C48" s="13">
        <f t="shared" si="1"/>
        <v>2000</v>
      </c>
      <c r="E48" s="11">
        <f t="shared" si="0"/>
        <v>17</v>
      </c>
      <c r="G48" s="14" t="str">
        <f>INDEX(Ressources!$D$1:$D$22,E48)</f>
        <v>17   L'étoile</v>
      </c>
    </row>
    <row r="49" spans="3:7" ht="35.1" customHeight="1" x14ac:dyDescent="0.25">
      <c r="C49" s="13">
        <f t="shared" si="1"/>
        <v>2001</v>
      </c>
      <c r="E49" s="11">
        <f t="shared" si="0"/>
        <v>18</v>
      </c>
      <c r="G49" s="14" t="str">
        <f>INDEX(Ressources!$D$1:$D$22,E49)</f>
        <v>18   La lune</v>
      </c>
    </row>
    <row r="50" spans="3:7" ht="35.1" customHeight="1" x14ac:dyDescent="0.25">
      <c r="C50" s="13">
        <f t="shared" si="1"/>
        <v>2002</v>
      </c>
      <c r="E50" s="11">
        <f t="shared" si="0"/>
        <v>19</v>
      </c>
      <c r="G50" s="14" t="str">
        <f>INDEX(Ressources!$D$1:$D$22,E50)</f>
        <v>19   Le soleil</v>
      </c>
    </row>
    <row r="51" spans="3:7" ht="35.1" customHeight="1" x14ac:dyDescent="0.25">
      <c r="C51" s="13">
        <f t="shared" si="1"/>
        <v>2003</v>
      </c>
      <c r="E51" s="11">
        <f t="shared" si="0"/>
        <v>20</v>
      </c>
      <c r="G51" s="14" t="str">
        <f>INDEX(Ressources!$D$1:$D$22,E51)</f>
        <v>20   Le jugement</v>
      </c>
    </row>
    <row r="52" spans="3:7" ht="35.1" customHeight="1" x14ac:dyDescent="0.25">
      <c r="C52" s="13">
        <f t="shared" si="1"/>
        <v>2004</v>
      </c>
      <c r="E52" s="11">
        <f t="shared" si="0"/>
        <v>21</v>
      </c>
      <c r="G52" s="14" t="str">
        <f>INDEX(Ressources!$D$1:$D$22,E52)</f>
        <v xml:space="preserve">21   Le monde </v>
      </c>
    </row>
    <row r="53" spans="3:7" ht="35.1" customHeight="1" x14ac:dyDescent="0.25">
      <c r="C53" s="13">
        <f t="shared" si="1"/>
        <v>2005</v>
      </c>
      <c r="E53" s="11">
        <f t="shared" ref="E53:E84" si="2">tarot22(tarot9(C53)+tarot22($C$12))</f>
        <v>22</v>
      </c>
      <c r="G53" s="14" t="str">
        <f>INDEX(Ressources!$D$1:$D$22,E53)</f>
        <v>22   Le fou/ le mat</v>
      </c>
    </row>
    <row r="54" spans="3:7" ht="35.1" customHeight="1" x14ac:dyDescent="0.25">
      <c r="C54" s="13">
        <f t="shared" si="1"/>
        <v>2006</v>
      </c>
      <c r="E54" s="11">
        <f t="shared" si="2"/>
        <v>5</v>
      </c>
      <c r="G54" s="14" t="str">
        <f>INDEX(Ressources!$D$1:$D$22,E54)</f>
        <v>5   Le pape</v>
      </c>
    </row>
    <row r="55" spans="3:7" ht="35.1" customHeight="1" x14ac:dyDescent="0.25">
      <c r="C55" s="13">
        <f t="shared" si="1"/>
        <v>2007</v>
      </c>
      <c r="E55" s="11">
        <f t="shared" si="2"/>
        <v>6</v>
      </c>
      <c r="G55" s="14" t="str">
        <f>INDEX(Ressources!$D$1:$D$22,E55)</f>
        <v>6   L'amoureux</v>
      </c>
    </row>
    <row r="56" spans="3:7" ht="35.1" customHeight="1" x14ac:dyDescent="0.25">
      <c r="C56" s="17">
        <f t="shared" si="1"/>
        <v>2008</v>
      </c>
      <c r="E56" s="11">
        <f t="shared" si="2"/>
        <v>16</v>
      </c>
      <c r="G56" s="14" t="str">
        <f>INDEX(Ressources!$D$1:$D$22,E56)</f>
        <v>16   La maison dieu</v>
      </c>
    </row>
    <row r="57" spans="3:7" ht="35.1" customHeight="1" x14ac:dyDescent="0.25">
      <c r="C57" s="13">
        <f t="shared" si="1"/>
        <v>2009</v>
      </c>
      <c r="E57" s="11">
        <f t="shared" si="2"/>
        <v>8</v>
      </c>
      <c r="G57" s="14" t="str">
        <f>INDEX(Ressources!$D$1:$D$22,E57)</f>
        <v>8   La justice</v>
      </c>
    </row>
    <row r="58" spans="3:7" ht="35.1" customHeight="1" x14ac:dyDescent="0.25">
      <c r="C58" s="13">
        <f t="shared" si="1"/>
        <v>2010</v>
      </c>
      <c r="E58" s="11">
        <f t="shared" si="2"/>
        <v>18</v>
      </c>
      <c r="G58" s="14" t="str">
        <f>INDEX(Ressources!$D$1:$D$22,E58)</f>
        <v>18   La lune</v>
      </c>
    </row>
    <row r="59" spans="3:7" ht="35.1" customHeight="1" x14ac:dyDescent="0.25">
      <c r="C59" s="13">
        <f t="shared" si="1"/>
        <v>2011</v>
      </c>
      <c r="E59" s="11">
        <f t="shared" si="2"/>
        <v>19</v>
      </c>
      <c r="G59" s="14" t="str">
        <f>INDEX(Ressources!$D$1:$D$22,E59)</f>
        <v>19   Le soleil</v>
      </c>
    </row>
    <row r="60" spans="3:7" ht="35.1" customHeight="1" x14ac:dyDescent="0.25">
      <c r="C60" s="13">
        <f t="shared" si="1"/>
        <v>2012</v>
      </c>
      <c r="E60" s="11">
        <f t="shared" si="2"/>
        <v>20</v>
      </c>
      <c r="G60" s="14" t="str">
        <f>INDEX(Ressources!$D$1:$D$22,E60)</f>
        <v>20   Le jugement</v>
      </c>
    </row>
    <row r="61" spans="3:7" ht="35.1" customHeight="1" x14ac:dyDescent="0.25">
      <c r="C61" s="13">
        <f t="shared" si="1"/>
        <v>2013</v>
      </c>
      <c r="E61" s="11">
        <f t="shared" si="2"/>
        <v>21</v>
      </c>
      <c r="G61" s="14" t="str">
        <f>INDEX(Ressources!$D$1:$D$22,E61)</f>
        <v xml:space="preserve">21   Le monde </v>
      </c>
    </row>
    <row r="62" spans="3:7" ht="35.1" customHeight="1" x14ac:dyDescent="0.25">
      <c r="C62" s="13">
        <f t="shared" si="1"/>
        <v>2014</v>
      </c>
      <c r="E62" s="11">
        <f t="shared" si="2"/>
        <v>22</v>
      </c>
      <c r="G62" s="14" t="str">
        <f>INDEX(Ressources!$D$1:$D$22,E62)</f>
        <v>22   Le fou/ le mat</v>
      </c>
    </row>
    <row r="63" spans="3:7" ht="35.1" customHeight="1" x14ac:dyDescent="0.25">
      <c r="C63" s="13">
        <f t="shared" si="1"/>
        <v>2015</v>
      </c>
      <c r="E63" s="11">
        <f t="shared" si="2"/>
        <v>5</v>
      </c>
      <c r="G63" s="14" t="str">
        <f>INDEX(Ressources!$D$1:$D$22,E63)</f>
        <v>5   Le pape</v>
      </c>
    </row>
    <row r="64" spans="3:7" ht="35.1" customHeight="1" x14ac:dyDescent="0.25">
      <c r="C64" s="13">
        <f t="shared" si="1"/>
        <v>2016</v>
      </c>
      <c r="E64" s="11">
        <f t="shared" si="2"/>
        <v>6</v>
      </c>
      <c r="G64" s="14" t="str">
        <f>INDEX(Ressources!$D$1:$D$22,E64)</f>
        <v>6   L'amoureux</v>
      </c>
    </row>
    <row r="65" spans="3:7" ht="35.1" customHeight="1" x14ac:dyDescent="0.25">
      <c r="C65" s="17">
        <f t="shared" si="1"/>
        <v>2017</v>
      </c>
      <c r="E65" s="11">
        <f t="shared" si="2"/>
        <v>16</v>
      </c>
      <c r="G65" s="14" t="str">
        <f>INDEX(Ressources!$D$1:$D$22,E65)</f>
        <v>16   La maison dieu</v>
      </c>
    </row>
    <row r="66" spans="3:7" ht="35.1" customHeight="1" x14ac:dyDescent="0.25">
      <c r="C66" s="13">
        <f t="shared" si="1"/>
        <v>2018</v>
      </c>
      <c r="E66" s="11">
        <f t="shared" si="2"/>
        <v>8</v>
      </c>
      <c r="G66" s="14" t="str">
        <f>INDEX(Ressources!$D$1:$D$22,E66)</f>
        <v>8   La justice</v>
      </c>
    </row>
    <row r="67" spans="3:7" ht="35.1" customHeight="1" x14ac:dyDescent="0.25">
      <c r="C67" s="13">
        <f t="shared" si="1"/>
        <v>2019</v>
      </c>
      <c r="E67" s="11">
        <f t="shared" si="2"/>
        <v>18</v>
      </c>
      <c r="G67" s="14" t="str">
        <f>INDEX(Ressources!$D$1:$D$22,E67)</f>
        <v>18   La lune</v>
      </c>
    </row>
    <row r="68" spans="3:7" ht="35.1" customHeight="1" x14ac:dyDescent="0.25">
      <c r="C68" s="13">
        <f t="shared" si="1"/>
        <v>2020</v>
      </c>
      <c r="E68" s="11">
        <f t="shared" si="2"/>
        <v>19</v>
      </c>
      <c r="G68" s="14" t="str">
        <f>INDEX(Ressources!$D$1:$D$22,E68)</f>
        <v>19   Le soleil</v>
      </c>
    </row>
    <row r="69" spans="3:7" ht="35.1" customHeight="1" x14ac:dyDescent="0.25">
      <c r="C69" s="13">
        <f t="shared" si="1"/>
        <v>2021</v>
      </c>
      <c r="E69" s="11">
        <f t="shared" si="2"/>
        <v>20</v>
      </c>
      <c r="G69" s="14" t="str">
        <f>INDEX(Ressources!$D$1:$D$22,E69)</f>
        <v>20   Le jugement</v>
      </c>
    </row>
    <row r="70" spans="3:7" ht="35.1" customHeight="1" x14ac:dyDescent="0.25">
      <c r="C70" s="13">
        <f t="shared" si="1"/>
        <v>2022</v>
      </c>
      <c r="E70" s="11">
        <f t="shared" si="2"/>
        <v>21</v>
      </c>
      <c r="G70" s="14" t="str">
        <f>INDEX(Ressources!$D$1:$D$22,E70)</f>
        <v xml:space="preserve">21   Le monde </v>
      </c>
    </row>
    <row r="71" spans="3:7" ht="35.1" customHeight="1" x14ac:dyDescent="0.25">
      <c r="C71" s="13">
        <f t="shared" si="1"/>
        <v>2023</v>
      </c>
      <c r="E71" s="11">
        <f t="shared" si="2"/>
        <v>22</v>
      </c>
      <c r="G71" s="14" t="str">
        <f>INDEX(Ressources!$D$1:$D$22,E71)</f>
        <v>22   Le fou/ le mat</v>
      </c>
    </row>
    <row r="72" spans="3:7" ht="35.1" customHeight="1" x14ac:dyDescent="0.25">
      <c r="C72" s="13">
        <f t="shared" si="1"/>
        <v>2024</v>
      </c>
      <c r="E72" s="11">
        <f t="shared" si="2"/>
        <v>5</v>
      </c>
      <c r="G72" s="14" t="str">
        <f>INDEX(Ressources!$D$1:$D$22,E72)</f>
        <v>5   Le pape</v>
      </c>
    </row>
    <row r="73" spans="3:7" ht="35.1" customHeight="1" x14ac:dyDescent="0.25">
      <c r="C73" s="13">
        <f t="shared" si="1"/>
        <v>2025</v>
      </c>
      <c r="E73" s="11">
        <f t="shared" si="2"/>
        <v>6</v>
      </c>
      <c r="G73" s="14" t="str">
        <f>INDEX(Ressources!$D$1:$D$22,E73)</f>
        <v>6   L'amoureux</v>
      </c>
    </row>
    <row r="74" spans="3:7" ht="35.1" customHeight="1" x14ac:dyDescent="0.25">
      <c r="C74" s="17">
        <f t="shared" si="1"/>
        <v>2026</v>
      </c>
      <c r="E74" s="11">
        <f t="shared" si="2"/>
        <v>16</v>
      </c>
      <c r="G74" s="14" t="str">
        <f>INDEX(Ressources!$D$1:$D$22,E74)</f>
        <v>16   La maison dieu</v>
      </c>
    </row>
    <row r="75" spans="3:7" ht="35.1" customHeight="1" x14ac:dyDescent="0.25">
      <c r="C75" s="13">
        <f t="shared" si="1"/>
        <v>2027</v>
      </c>
      <c r="E75" s="11">
        <f t="shared" si="2"/>
        <v>8</v>
      </c>
      <c r="G75" s="14" t="str">
        <f>INDEX(Ressources!$D$1:$D$22,E75)</f>
        <v>8   La justice</v>
      </c>
    </row>
    <row r="76" spans="3:7" ht="35.1" customHeight="1" x14ac:dyDescent="0.25">
      <c r="C76" s="13">
        <f t="shared" si="1"/>
        <v>2028</v>
      </c>
      <c r="E76" s="11">
        <f t="shared" si="2"/>
        <v>18</v>
      </c>
      <c r="G76" s="14" t="str">
        <f>INDEX(Ressources!$D$1:$D$22,E76)</f>
        <v>18   La lune</v>
      </c>
    </row>
    <row r="77" spans="3:7" ht="35.1" customHeight="1" x14ac:dyDescent="0.25">
      <c r="C77" s="13">
        <f t="shared" si="1"/>
        <v>2029</v>
      </c>
      <c r="E77" s="11">
        <f t="shared" si="2"/>
        <v>19</v>
      </c>
      <c r="G77" s="14" t="str">
        <f>INDEX(Ressources!$D$1:$D$22,E77)</f>
        <v>19   Le soleil</v>
      </c>
    </row>
    <row r="78" spans="3:7" ht="35.1" customHeight="1" x14ac:dyDescent="0.25">
      <c r="C78" s="13">
        <f t="shared" si="1"/>
        <v>2030</v>
      </c>
      <c r="E78" s="11">
        <f t="shared" si="2"/>
        <v>20</v>
      </c>
      <c r="G78" s="14" t="str">
        <f>INDEX(Ressources!$D$1:$D$22,E78)</f>
        <v>20   Le jugement</v>
      </c>
    </row>
    <row r="79" spans="3:7" ht="35.1" customHeight="1" x14ac:dyDescent="0.25">
      <c r="C79" s="13">
        <f t="shared" si="1"/>
        <v>2031</v>
      </c>
      <c r="E79" s="11">
        <f t="shared" si="2"/>
        <v>21</v>
      </c>
      <c r="G79" s="14" t="str">
        <f>INDEX(Ressources!$D$1:$D$22,E79)</f>
        <v xml:space="preserve">21   Le monde </v>
      </c>
    </row>
    <row r="80" spans="3:7" ht="35.1" customHeight="1" x14ac:dyDescent="0.25">
      <c r="C80" s="13">
        <f t="shared" si="1"/>
        <v>2032</v>
      </c>
      <c r="E80" s="11">
        <f t="shared" si="2"/>
        <v>22</v>
      </c>
      <c r="G80" s="14" t="str">
        <f>INDEX(Ressources!$D$1:$D$22,E80)</f>
        <v>22   Le fou/ le mat</v>
      </c>
    </row>
    <row r="81" spans="3:7" ht="35.1" customHeight="1" x14ac:dyDescent="0.25">
      <c r="C81" s="13">
        <f t="shared" si="1"/>
        <v>2033</v>
      </c>
      <c r="E81" s="11">
        <f t="shared" si="2"/>
        <v>5</v>
      </c>
      <c r="G81" s="14" t="str">
        <f>INDEX(Ressources!$D$1:$D$22,E81)</f>
        <v>5   Le pape</v>
      </c>
    </row>
    <row r="82" spans="3:7" ht="35.1" customHeight="1" x14ac:dyDescent="0.25">
      <c r="C82" s="13">
        <f t="shared" si="1"/>
        <v>2034</v>
      </c>
      <c r="E82" s="11">
        <f t="shared" si="2"/>
        <v>6</v>
      </c>
      <c r="G82" s="14" t="str">
        <f>INDEX(Ressources!$D$1:$D$22,E82)</f>
        <v>6   L'amoureux</v>
      </c>
    </row>
    <row r="83" spans="3:7" ht="35.1" customHeight="1" x14ac:dyDescent="0.25">
      <c r="C83" s="17">
        <f t="shared" si="1"/>
        <v>2035</v>
      </c>
      <c r="E83" s="11">
        <f t="shared" si="2"/>
        <v>16</v>
      </c>
      <c r="G83" s="14" t="str">
        <f>INDEX(Ressources!$D$1:$D$22,E83)</f>
        <v>16   La maison dieu</v>
      </c>
    </row>
    <row r="84" spans="3:7" ht="35.1" customHeight="1" x14ac:dyDescent="0.25">
      <c r="C84" s="13">
        <f t="shared" si="1"/>
        <v>2036</v>
      </c>
      <c r="E84" s="11">
        <f t="shared" si="2"/>
        <v>8</v>
      </c>
      <c r="G84" s="14" t="str">
        <f>INDEX(Ressources!$D$1:$D$22,E84)</f>
        <v>8   La justice</v>
      </c>
    </row>
    <row r="85" spans="3:7" ht="35.1" customHeight="1" x14ac:dyDescent="0.25">
      <c r="C85" s="13">
        <f t="shared" si="1"/>
        <v>2037</v>
      </c>
      <c r="E85" s="11">
        <f t="shared" ref="E85:E98" si="3">tarot22(tarot9(C85)+tarot22($C$12))</f>
        <v>18</v>
      </c>
      <c r="G85" s="14" t="str">
        <f>INDEX(Ressources!$D$1:$D$22,E85)</f>
        <v>18   La lune</v>
      </c>
    </row>
    <row r="86" spans="3:7" ht="35.1" customHeight="1" x14ac:dyDescent="0.25">
      <c r="C86" s="13">
        <f t="shared" si="1"/>
        <v>2038</v>
      </c>
      <c r="E86" s="11">
        <f t="shared" si="3"/>
        <v>19</v>
      </c>
      <c r="G86" s="14" t="str">
        <f>INDEX(Ressources!$D$1:$D$22,E86)</f>
        <v>19   Le soleil</v>
      </c>
    </row>
    <row r="87" spans="3:7" ht="35.1" customHeight="1" x14ac:dyDescent="0.25">
      <c r="C87" s="13">
        <f t="shared" si="1"/>
        <v>2039</v>
      </c>
      <c r="E87" s="11">
        <f t="shared" si="3"/>
        <v>20</v>
      </c>
      <c r="G87" s="14" t="str">
        <f>INDEX(Ressources!$D$1:$D$22,E87)</f>
        <v>20   Le jugement</v>
      </c>
    </row>
    <row r="88" spans="3:7" ht="35.1" customHeight="1" x14ac:dyDescent="0.25">
      <c r="C88" s="13">
        <f t="shared" si="1"/>
        <v>2040</v>
      </c>
      <c r="E88" s="11">
        <f t="shared" si="3"/>
        <v>21</v>
      </c>
      <c r="G88" s="14" t="str">
        <f>INDEX(Ressources!$D$1:$D$22,E88)</f>
        <v xml:space="preserve">21   Le monde </v>
      </c>
    </row>
    <row r="89" spans="3:7" ht="35.1" customHeight="1" x14ac:dyDescent="0.25">
      <c r="C89" s="13">
        <f t="shared" ref="C89:C98" si="4">C88+1</f>
        <v>2041</v>
      </c>
      <c r="E89" s="11">
        <f t="shared" si="3"/>
        <v>22</v>
      </c>
      <c r="G89" s="14" t="str">
        <f>INDEX(Ressources!$D$1:$D$22,E89)</f>
        <v>22   Le fou/ le mat</v>
      </c>
    </row>
    <row r="90" spans="3:7" ht="35.1" customHeight="1" x14ac:dyDescent="0.25">
      <c r="C90" s="13">
        <f t="shared" si="4"/>
        <v>2042</v>
      </c>
      <c r="E90" s="11">
        <f t="shared" si="3"/>
        <v>5</v>
      </c>
      <c r="G90" s="14" t="str">
        <f>INDEX(Ressources!$D$1:$D$22,E90)</f>
        <v>5   Le pape</v>
      </c>
    </row>
    <row r="91" spans="3:7" ht="35.1" customHeight="1" x14ac:dyDescent="0.25">
      <c r="C91" s="13">
        <f t="shared" si="4"/>
        <v>2043</v>
      </c>
      <c r="E91" s="11">
        <f t="shared" si="3"/>
        <v>6</v>
      </c>
      <c r="G91" s="14" t="str">
        <f>INDEX(Ressources!$D$1:$D$22,E91)</f>
        <v>6   L'amoureux</v>
      </c>
    </row>
    <row r="92" spans="3:7" ht="35.1" customHeight="1" x14ac:dyDescent="0.25">
      <c r="C92" s="17">
        <f t="shared" si="4"/>
        <v>2044</v>
      </c>
      <c r="E92" s="11">
        <f t="shared" si="3"/>
        <v>16</v>
      </c>
      <c r="G92" s="14" t="str">
        <f>INDEX(Ressources!$D$1:$D$22,E92)</f>
        <v>16   La maison dieu</v>
      </c>
    </row>
    <row r="93" spans="3:7" ht="35.1" customHeight="1" x14ac:dyDescent="0.25">
      <c r="C93" s="13">
        <f t="shared" si="4"/>
        <v>2045</v>
      </c>
      <c r="E93" s="11">
        <f t="shared" si="3"/>
        <v>8</v>
      </c>
      <c r="G93" s="14" t="str">
        <f>INDEX(Ressources!$D$1:$D$22,E93)</f>
        <v>8   La justice</v>
      </c>
    </row>
    <row r="94" spans="3:7" ht="35.1" customHeight="1" x14ac:dyDescent="0.25">
      <c r="C94" s="13">
        <f t="shared" si="4"/>
        <v>2046</v>
      </c>
      <c r="E94" s="11">
        <f t="shared" si="3"/>
        <v>18</v>
      </c>
      <c r="G94" s="14" t="str">
        <f>INDEX(Ressources!$D$1:$D$22,E94)</f>
        <v>18   La lune</v>
      </c>
    </row>
    <row r="95" spans="3:7" ht="35.1" customHeight="1" x14ac:dyDescent="0.25">
      <c r="C95" s="13">
        <f t="shared" si="4"/>
        <v>2047</v>
      </c>
      <c r="E95" s="11">
        <f t="shared" si="3"/>
        <v>19</v>
      </c>
      <c r="G95" s="14" t="str">
        <f>INDEX(Ressources!$D$1:$D$22,E95)</f>
        <v>19   Le soleil</v>
      </c>
    </row>
    <row r="96" spans="3:7" ht="35.1" customHeight="1" x14ac:dyDescent="0.25">
      <c r="C96" s="13">
        <f t="shared" si="4"/>
        <v>2048</v>
      </c>
      <c r="E96" s="11">
        <f t="shared" si="3"/>
        <v>20</v>
      </c>
      <c r="G96" s="14" t="str">
        <f>INDEX(Ressources!$D$1:$D$22,E96)</f>
        <v>20   Le jugement</v>
      </c>
    </row>
    <row r="97" spans="3:7" ht="35.1" customHeight="1" x14ac:dyDescent="0.25">
      <c r="C97" s="13">
        <f t="shared" si="4"/>
        <v>2049</v>
      </c>
      <c r="E97" s="11">
        <f t="shared" si="3"/>
        <v>21</v>
      </c>
      <c r="G97" s="14" t="str">
        <f>INDEX(Ressources!$D$1:$D$22,E97)</f>
        <v xml:space="preserve">21   Le monde </v>
      </c>
    </row>
    <row r="98" spans="3:7" ht="35.1" customHeight="1" x14ac:dyDescent="0.25">
      <c r="C98" s="13">
        <f t="shared" si="4"/>
        <v>2050</v>
      </c>
      <c r="E98" s="11">
        <f t="shared" si="3"/>
        <v>22</v>
      </c>
      <c r="G98" s="14" t="str">
        <f>INDEX(Ressources!$D$1:$D$22,E98)</f>
        <v>22   Le fou/ le mat</v>
      </c>
    </row>
  </sheetData>
  <mergeCells count="1">
    <mergeCell ref="A1:M1"/>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2"/>
  <sheetViews>
    <sheetView workbookViewId="0">
      <selection activeCell="D11" sqref="D11"/>
    </sheetView>
  </sheetViews>
  <sheetFormatPr baseColWidth="10" defaultColWidth="11.42578125" defaultRowHeight="15" x14ac:dyDescent="0.25"/>
  <cols>
    <col min="4" max="4" width="25" customWidth="1"/>
  </cols>
  <sheetData>
    <row r="1" spans="1:5" ht="50.1" customHeight="1" x14ac:dyDescent="0.35">
      <c r="A1" t="s">
        <v>13</v>
      </c>
      <c r="C1" s="5"/>
      <c r="D1" t="s">
        <v>39</v>
      </c>
      <c r="E1" s="2"/>
    </row>
    <row r="2" spans="1:5" ht="50.1" customHeight="1" x14ac:dyDescent="0.35">
      <c r="A2" t="s">
        <v>15</v>
      </c>
      <c r="C2" s="5"/>
      <c r="D2" t="s">
        <v>40</v>
      </c>
      <c r="E2" s="2"/>
    </row>
    <row r="3" spans="1:5" ht="50.1" customHeight="1" x14ac:dyDescent="0.35">
      <c r="A3" t="s">
        <v>14</v>
      </c>
      <c r="C3" s="5"/>
      <c r="D3" t="s">
        <v>41</v>
      </c>
      <c r="E3" s="2"/>
    </row>
    <row r="4" spans="1:5" ht="50.1" customHeight="1" x14ac:dyDescent="0.35">
      <c r="A4" t="s">
        <v>16</v>
      </c>
      <c r="C4" s="5"/>
      <c r="D4" t="s">
        <v>42</v>
      </c>
      <c r="E4" s="2"/>
    </row>
    <row r="5" spans="1:5" ht="50.1" customHeight="1" x14ac:dyDescent="0.35">
      <c r="A5" t="s">
        <v>17</v>
      </c>
      <c r="C5" s="5"/>
      <c r="D5" t="s">
        <v>43</v>
      </c>
      <c r="E5" s="2"/>
    </row>
    <row r="6" spans="1:5" ht="50.1" customHeight="1" x14ac:dyDescent="0.35">
      <c r="A6" t="s">
        <v>18</v>
      </c>
      <c r="C6" s="5"/>
      <c r="D6" t="s">
        <v>44</v>
      </c>
      <c r="E6" s="2"/>
    </row>
    <row r="7" spans="1:5" ht="50.1" customHeight="1" x14ac:dyDescent="0.35">
      <c r="A7" t="s">
        <v>19</v>
      </c>
      <c r="C7" s="5"/>
      <c r="D7" t="s">
        <v>45</v>
      </c>
      <c r="E7" s="2"/>
    </row>
    <row r="8" spans="1:5" ht="50.1" customHeight="1" x14ac:dyDescent="0.35">
      <c r="A8" t="s">
        <v>20</v>
      </c>
      <c r="C8" s="5"/>
      <c r="D8" t="s">
        <v>46</v>
      </c>
      <c r="E8" s="2"/>
    </row>
    <row r="9" spans="1:5" ht="50.1" customHeight="1" x14ac:dyDescent="0.35">
      <c r="A9" t="s">
        <v>21</v>
      </c>
      <c r="C9" s="5"/>
      <c r="D9" t="s">
        <v>47</v>
      </c>
      <c r="E9" s="2"/>
    </row>
    <row r="10" spans="1:5" ht="50.1" customHeight="1" x14ac:dyDescent="0.35">
      <c r="A10" t="s">
        <v>22</v>
      </c>
      <c r="C10" s="5"/>
      <c r="D10" t="s">
        <v>48</v>
      </c>
      <c r="E10" s="2"/>
    </row>
    <row r="11" spans="1:5" ht="50.1" customHeight="1" x14ac:dyDescent="0.35">
      <c r="A11" t="s">
        <v>23</v>
      </c>
      <c r="C11" s="5"/>
      <c r="D11" t="s">
        <v>49</v>
      </c>
      <c r="E11" s="2"/>
    </row>
    <row r="12" spans="1:5" ht="50.1" customHeight="1" x14ac:dyDescent="0.35">
      <c r="A12" t="s">
        <v>24</v>
      </c>
      <c r="C12" s="5"/>
      <c r="D12" t="s">
        <v>50</v>
      </c>
      <c r="E12" s="2"/>
    </row>
    <row r="13" spans="1:5" ht="50.1" customHeight="1" x14ac:dyDescent="0.35">
      <c r="A13" t="s">
        <v>25</v>
      </c>
      <c r="C13" s="5"/>
      <c r="D13" t="s">
        <v>51</v>
      </c>
      <c r="E13" s="2"/>
    </row>
    <row r="14" spans="1:5" ht="50.1" customHeight="1" x14ac:dyDescent="0.35">
      <c r="A14" t="s">
        <v>26</v>
      </c>
      <c r="C14" s="5"/>
      <c r="D14" t="s">
        <v>52</v>
      </c>
      <c r="E14" s="2"/>
    </row>
    <row r="15" spans="1:5" ht="50.1" customHeight="1" x14ac:dyDescent="0.35">
      <c r="A15" t="s">
        <v>27</v>
      </c>
      <c r="C15" s="5"/>
      <c r="D15" t="s">
        <v>53</v>
      </c>
      <c r="E15" s="2"/>
    </row>
    <row r="16" spans="1:5" ht="50.1" customHeight="1" x14ac:dyDescent="0.35">
      <c r="A16" t="s">
        <v>28</v>
      </c>
      <c r="C16" s="5"/>
      <c r="D16" t="s">
        <v>54</v>
      </c>
      <c r="E16" s="2"/>
    </row>
    <row r="17" spans="1:5" ht="50.1" customHeight="1" x14ac:dyDescent="0.35">
      <c r="A17" t="s">
        <v>29</v>
      </c>
      <c r="C17" s="5"/>
      <c r="D17" t="s">
        <v>73</v>
      </c>
      <c r="E17" s="2"/>
    </row>
    <row r="18" spans="1:5" ht="50.1" customHeight="1" x14ac:dyDescent="0.35">
      <c r="A18" t="s">
        <v>30</v>
      </c>
      <c r="C18" s="5"/>
      <c r="D18" t="s">
        <v>55</v>
      </c>
      <c r="E18" s="2"/>
    </row>
    <row r="19" spans="1:5" ht="50.1" customHeight="1" x14ac:dyDescent="0.35">
      <c r="A19" t="s">
        <v>31</v>
      </c>
      <c r="C19" s="5"/>
      <c r="D19" t="s">
        <v>56</v>
      </c>
      <c r="E19" s="2"/>
    </row>
    <row r="20" spans="1:5" ht="50.1" customHeight="1" x14ac:dyDescent="0.35">
      <c r="A20" t="s">
        <v>32</v>
      </c>
      <c r="C20" s="5"/>
      <c r="D20" t="s">
        <v>57</v>
      </c>
      <c r="E20" s="2"/>
    </row>
    <row r="21" spans="1:5" ht="50.1" customHeight="1" x14ac:dyDescent="0.35">
      <c r="A21" t="s">
        <v>33</v>
      </c>
      <c r="C21" s="5"/>
      <c r="D21" t="s">
        <v>58</v>
      </c>
      <c r="E21" s="2"/>
    </row>
    <row r="22" spans="1:5" ht="50.1" customHeight="1" x14ac:dyDescent="0.35">
      <c r="A22" t="s">
        <v>34</v>
      </c>
      <c r="C22" s="5"/>
      <c r="D22" t="s">
        <v>59</v>
      </c>
      <c r="E22" s="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18"/>
  <sheetViews>
    <sheetView workbookViewId="0">
      <selection activeCell="G25" sqref="G25"/>
    </sheetView>
  </sheetViews>
  <sheetFormatPr baseColWidth="10" defaultColWidth="11.42578125" defaultRowHeight="15" x14ac:dyDescent="0.25"/>
  <sheetData>
    <row r="1" spans="1:13" x14ac:dyDescent="0.25">
      <c r="A1" t="s">
        <v>2</v>
      </c>
      <c r="C1" s="1"/>
      <c r="E1" s="2"/>
      <c r="F1" s="2"/>
      <c r="G1" s="2"/>
      <c r="H1" s="2"/>
      <c r="I1" s="2"/>
      <c r="J1" s="2"/>
      <c r="K1" s="2"/>
      <c r="L1" s="8"/>
      <c r="M1" s="2"/>
    </row>
    <row r="2" spans="1:13" x14ac:dyDescent="0.25">
      <c r="A2" t="s">
        <v>3</v>
      </c>
      <c r="C2" s="1"/>
      <c r="E2" s="2"/>
      <c r="F2" s="2"/>
      <c r="G2" s="2"/>
      <c r="H2" s="2"/>
      <c r="I2" s="2"/>
      <c r="J2" s="2"/>
      <c r="K2" s="2"/>
      <c r="L2" s="8"/>
      <c r="M2" s="2"/>
    </row>
    <row r="3" spans="1:13" x14ac:dyDescent="0.25">
      <c r="A3" t="s">
        <v>4</v>
      </c>
      <c r="C3" s="1"/>
      <c r="E3" s="2"/>
      <c r="F3" s="2"/>
      <c r="G3" s="2"/>
      <c r="H3" s="2"/>
      <c r="I3" s="2"/>
      <c r="J3" s="2"/>
      <c r="K3" s="2"/>
      <c r="L3" s="8"/>
      <c r="M3" s="2"/>
    </row>
    <row r="4" spans="1:13" x14ac:dyDescent="0.25">
      <c r="A4" t="s">
        <v>5</v>
      </c>
      <c r="C4" s="1"/>
      <c r="E4" s="2"/>
      <c r="F4" s="2"/>
      <c r="G4" s="2"/>
      <c r="H4" s="2"/>
      <c r="I4" s="2"/>
      <c r="J4" s="2"/>
      <c r="K4" s="2"/>
      <c r="L4" s="8"/>
      <c r="M4" s="2"/>
    </row>
    <row r="5" spans="1:13" x14ac:dyDescent="0.25">
      <c r="A5" t="s">
        <v>6</v>
      </c>
      <c r="C5" s="1"/>
      <c r="E5" s="2"/>
      <c r="F5" s="2"/>
      <c r="G5" s="2"/>
      <c r="H5" s="2"/>
      <c r="I5" s="2"/>
      <c r="J5" s="2"/>
      <c r="K5" s="2"/>
      <c r="L5" s="8"/>
      <c r="M5" s="2"/>
    </row>
    <row r="6" spans="1:13" x14ac:dyDescent="0.25">
      <c r="A6" t="s">
        <v>7</v>
      </c>
      <c r="C6" s="1"/>
      <c r="E6" s="2"/>
      <c r="F6" s="2"/>
      <c r="G6" s="2"/>
      <c r="H6" s="2"/>
      <c r="I6" s="2"/>
      <c r="J6" s="2"/>
      <c r="K6" s="2"/>
      <c r="L6" s="8"/>
      <c r="M6" s="2"/>
    </row>
    <row r="7" spans="1:13" x14ac:dyDescent="0.25">
      <c r="A7" t="s">
        <v>8</v>
      </c>
      <c r="C7" s="1"/>
      <c r="E7" s="2"/>
      <c r="F7" s="2"/>
      <c r="G7" s="2"/>
      <c r="H7" s="2"/>
      <c r="I7" s="2"/>
      <c r="J7" s="2"/>
      <c r="K7" s="2"/>
      <c r="L7" s="8"/>
      <c r="M7" s="2"/>
    </row>
    <row r="8" spans="1:13" x14ac:dyDescent="0.25">
      <c r="A8" t="s">
        <v>36</v>
      </c>
      <c r="C8" s="1"/>
      <c r="E8" s="2"/>
      <c r="F8" s="2"/>
      <c r="G8" s="2"/>
      <c r="H8" s="2"/>
      <c r="I8" s="2"/>
      <c r="J8" s="2"/>
      <c r="K8" s="2"/>
      <c r="L8" s="8"/>
      <c r="M8" s="2"/>
    </row>
    <row r="9" spans="1:13" x14ac:dyDescent="0.25">
      <c r="A9" t="s">
        <v>35</v>
      </c>
      <c r="C9" s="1"/>
      <c r="E9" s="2"/>
      <c r="F9" s="2"/>
      <c r="G9" s="2"/>
      <c r="H9" s="2"/>
      <c r="I9" s="2"/>
      <c r="J9" s="2"/>
      <c r="K9" s="2"/>
      <c r="L9" s="8"/>
      <c r="M9" s="2"/>
    </row>
    <row r="10" spans="1:13" x14ac:dyDescent="0.25">
      <c r="A10" t="s">
        <v>9</v>
      </c>
      <c r="C10" s="1"/>
      <c r="E10" s="2"/>
      <c r="F10" s="2"/>
      <c r="G10" s="2"/>
      <c r="H10" s="2"/>
      <c r="I10" s="2"/>
      <c r="J10" s="2"/>
      <c r="K10" s="2"/>
      <c r="L10" s="8"/>
      <c r="M10" s="2"/>
    </row>
    <row r="11" spans="1:13" x14ac:dyDescent="0.25">
      <c r="A11" t="s">
        <v>10</v>
      </c>
      <c r="C11" s="1"/>
      <c r="E11" s="2"/>
      <c r="F11" s="2"/>
      <c r="G11" s="2"/>
      <c r="H11" s="2"/>
      <c r="I11" s="2"/>
      <c r="J11" s="2"/>
      <c r="K11" s="2"/>
      <c r="L11" s="8"/>
      <c r="M11" s="2"/>
    </row>
    <row r="12" spans="1:13" x14ac:dyDescent="0.25">
      <c r="C12" s="1"/>
      <c r="E12" s="2"/>
      <c r="F12" s="2"/>
      <c r="G12" s="2"/>
      <c r="H12" s="2"/>
      <c r="I12" s="2"/>
      <c r="J12" s="2"/>
      <c r="K12" s="2"/>
      <c r="L12" s="8"/>
      <c r="M12" s="2"/>
    </row>
    <row r="13" spans="1:13" x14ac:dyDescent="0.25">
      <c r="C13" s="1"/>
      <c r="E13" s="2"/>
      <c r="F13" s="2"/>
      <c r="G13" s="2"/>
      <c r="H13" s="2"/>
      <c r="I13" s="2"/>
      <c r="J13" s="2"/>
      <c r="K13" s="2"/>
      <c r="L13" s="8"/>
      <c r="M13" s="2"/>
    </row>
    <row r="14" spans="1:13" x14ac:dyDescent="0.25">
      <c r="A14" t="s">
        <v>38</v>
      </c>
      <c r="C14" s="1"/>
      <c r="E14" s="2"/>
      <c r="F14" s="2"/>
      <c r="G14" s="2"/>
      <c r="H14" s="2"/>
      <c r="I14" s="2"/>
      <c r="J14" s="2"/>
      <c r="K14" s="2"/>
      <c r="L14" s="8"/>
      <c r="M14" s="2"/>
    </row>
    <row r="15" spans="1:13" x14ac:dyDescent="0.25">
      <c r="C15" s="1"/>
      <c r="E15" s="2"/>
      <c r="F15" s="2"/>
      <c r="G15" s="2"/>
      <c r="H15" s="2"/>
      <c r="I15" s="2"/>
      <c r="J15" s="2"/>
      <c r="K15" s="2"/>
      <c r="L15" s="8"/>
      <c r="M15" s="2"/>
    </row>
    <row r="16" spans="1:13" x14ac:dyDescent="0.25">
      <c r="A16" t="s">
        <v>11</v>
      </c>
      <c r="C16" s="1"/>
      <c r="E16" s="2"/>
      <c r="F16" s="2"/>
      <c r="G16" s="2"/>
      <c r="H16" s="2"/>
      <c r="I16" s="2"/>
      <c r="J16" s="2"/>
      <c r="K16" s="2"/>
      <c r="L16" s="8"/>
      <c r="M16" s="2"/>
    </row>
    <row r="17" spans="1:13" x14ac:dyDescent="0.25">
      <c r="C17" s="1"/>
      <c r="E17" s="2"/>
      <c r="F17" s="2"/>
      <c r="G17" s="2"/>
      <c r="H17" s="2"/>
      <c r="I17" s="2"/>
      <c r="J17" s="2"/>
      <c r="K17" s="2"/>
      <c r="L17" s="8"/>
      <c r="M17" s="2"/>
    </row>
    <row r="18" spans="1:13" x14ac:dyDescent="0.25">
      <c r="A18" t="s">
        <v>12</v>
      </c>
      <c r="C18" s="1"/>
      <c r="E18" s="2"/>
      <c r="F18" s="2"/>
      <c r="G18" s="2"/>
      <c r="H18" s="2"/>
      <c r="I18" s="2"/>
      <c r="J18" s="2"/>
      <c r="K18" s="2"/>
      <c r="L18" s="8"/>
      <c r="M18"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Référentiel de naissance</vt:lpstr>
      <vt:lpstr>Ressources</vt:lpstr>
      <vt:lpstr>Informations sur la méthode de </vt:lpstr>
      <vt:lpstr>copy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Microsoft</cp:lastModifiedBy>
  <dcterms:created xsi:type="dcterms:W3CDTF">2016-11-11T15:07:58Z</dcterms:created>
  <dcterms:modified xsi:type="dcterms:W3CDTF">2016-11-30T19:57:20Z</dcterms:modified>
</cp:coreProperties>
</file>