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Google Drive\01 - Direction de Département\01 - Réunions CONSORT\01 - CODIR Banque\"/>
    </mc:Choice>
  </mc:AlternateContent>
  <bookViews>
    <workbookView xWindow="240" yWindow="390" windowWidth="20115" windowHeight="7755" tabRatio="556" activeTab="3"/>
  </bookViews>
  <sheets>
    <sheet name="Configuration" sheetId="8" r:id="rId1"/>
    <sheet name="Liste collaborateur" sheetId="6" r:id="rId2"/>
    <sheet name="Feuil1" sheetId="11" state="hidden" r:id="rId3"/>
    <sheet name="Suivi Activité" sheetId="13" r:id="rId4"/>
  </sheets>
  <definedNames>
    <definedName name="_xlnm._FilterDatabase" localSheetId="1" hidden="1">'Liste collaborateur'!$B$4:$U$77</definedName>
    <definedName name="Cadre">Configuration!$C$3:$C$4</definedName>
    <definedName name="Clients">Configuration!$D$3:$D$16</definedName>
    <definedName name="CR">Configuration!$B$3</definedName>
    <definedName name="Duree">Configuration!#REF!</definedName>
    <definedName name="Emotion">Configuration!#REF!</definedName>
    <definedName name="Estimation">Configuration!#REF!</definedName>
    <definedName name="Etat">Configuration!#REF!</definedName>
    <definedName name="IA">Configuration!$A$3:$A$5</definedName>
    <definedName name="Objectif">Configuration!$E$3:$E$5</definedName>
    <definedName name="Perspective">Configuration!#REF!</definedName>
    <definedName name="Profils">Configuration!$F$3:$F$78</definedName>
    <definedName name="Qualité_RV">Configuration!#REF!</definedName>
    <definedName name="Signature">Configuration!#REF!</definedName>
    <definedName name="Statut_RV">Configuration!#REF!</definedName>
    <definedName name="TJM">Configuration!#REF!</definedName>
    <definedName name="Type_RV">Configuration!#REF!</definedName>
  </definedNames>
  <calcPr calcId="171027"/>
</workbook>
</file>

<file path=xl/calcChain.xml><?xml version="1.0" encoding="utf-8"?>
<calcChain xmlns="http://schemas.openxmlformats.org/spreadsheetml/2006/main">
  <c r="P28" i="6" l="1"/>
  <c r="P8" i="6"/>
  <c r="P9" i="6"/>
  <c r="P13" i="6"/>
  <c r="P34" i="6"/>
  <c r="P7" i="6"/>
  <c r="P25" i="6" l="1"/>
  <c r="P26" i="6" l="1"/>
  <c r="P23" i="6" l="1"/>
  <c r="P38" i="6" l="1"/>
  <c r="P37" i="6"/>
  <c r="P36" i="6"/>
  <c r="P42" i="6"/>
  <c r="P22" i="6"/>
  <c r="P47" i="6" l="1"/>
  <c r="P46" i="6"/>
  <c r="P49" i="6"/>
  <c r="P48" i="6"/>
  <c r="P50" i="6"/>
  <c r="P44" i="6"/>
  <c r="P52" i="6"/>
  <c r="P53" i="6"/>
  <c r="P55" i="6"/>
  <c r="Q55" i="6"/>
  <c r="S55" i="6" s="1"/>
  <c r="P56" i="6"/>
  <c r="Q56" i="6"/>
  <c r="S56" i="6" s="1"/>
  <c r="P57" i="6"/>
  <c r="Q57" i="6"/>
  <c r="S57" i="6" s="1"/>
  <c r="P58" i="6"/>
  <c r="Q58" i="6"/>
  <c r="S58" i="6" s="1"/>
  <c r="P59" i="6"/>
  <c r="Q59" i="6"/>
  <c r="S59" i="6" s="1"/>
  <c r="P60" i="6"/>
  <c r="Q60" i="6"/>
  <c r="S60" i="6" s="1"/>
  <c r="P61" i="6"/>
  <c r="Q61" i="6"/>
  <c r="S61" i="6" s="1"/>
  <c r="P62" i="6"/>
  <c r="Q62" i="6"/>
  <c r="S62" i="6" s="1"/>
  <c r="P63" i="6"/>
  <c r="Q63" i="6"/>
  <c r="S63" i="6" s="1"/>
  <c r="P64" i="6"/>
  <c r="Q64" i="6"/>
  <c r="S64" i="6" s="1"/>
  <c r="P65" i="6"/>
  <c r="Q65" i="6"/>
  <c r="S65" i="6" s="1"/>
  <c r="P66" i="6"/>
  <c r="Q66" i="6"/>
  <c r="S66" i="6" s="1"/>
  <c r="P67" i="6"/>
  <c r="Q67" i="6"/>
  <c r="S67" i="6" s="1"/>
  <c r="P68" i="6"/>
  <c r="Q68" i="6"/>
  <c r="S68" i="6" s="1"/>
  <c r="P69" i="6"/>
  <c r="Q69" i="6"/>
  <c r="S69" i="6" s="1"/>
  <c r="P70" i="6"/>
  <c r="Q70" i="6"/>
  <c r="S70" i="6" s="1"/>
  <c r="P71" i="6"/>
  <c r="Q71" i="6"/>
  <c r="S71" i="6" s="1"/>
  <c r="P72" i="6"/>
  <c r="Q72" i="6"/>
  <c r="S72" i="6" s="1"/>
  <c r="P73" i="6"/>
  <c r="Q73" i="6"/>
  <c r="S73" i="6" s="1"/>
  <c r="P74" i="6"/>
  <c r="Q74" i="6"/>
  <c r="S74" i="6" s="1"/>
  <c r="P75" i="6"/>
  <c r="Q75" i="6"/>
  <c r="S75" i="6" s="1"/>
  <c r="P76" i="6"/>
  <c r="Q76" i="6"/>
  <c r="S76" i="6" s="1"/>
  <c r="P77" i="6"/>
  <c r="Q77" i="6"/>
  <c r="S77" i="6" s="1"/>
  <c r="P43" i="6" l="1"/>
  <c r="P24" i="6"/>
  <c r="P41" i="6"/>
  <c r="P40" i="6"/>
  <c r="P32" i="6"/>
  <c r="P35" i="6"/>
  <c r="P29" i="6"/>
  <c r="P31" i="6"/>
  <c r="P30" i="6"/>
  <c r="P33" i="6"/>
  <c r="P39" i="6"/>
  <c r="P21" i="6"/>
  <c r="P10" i="6"/>
  <c r="P18" i="6"/>
  <c r="P16" i="6"/>
  <c r="P20" i="6"/>
  <c r="P14" i="6"/>
  <c r="P15" i="6"/>
  <c r="P17" i="6"/>
  <c r="P11" i="6"/>
  <c r="P19" i="6"/>
  <c r="P12" i="6"/>
  <c r="P5" i="6"/>
  <c r="P6" i="6"/>
  <c r="P45" i="6"/>
  <c r="P51" i="6"/>
  <c r="P27" i="6"/>
</calcChain>
</file>

<file path=xl/sharedStrings.xml><?xml version="1.0" encoding="utf-8"?>
<sst xmlns="http://schemas.openxmlformats.org/spreadsheetml/2006/main" count="618" uniqueCount="279">
  <si>
    <t>Remarques</t>
  </si>
  <si>
    <t>IA</t>
  </si>
  <si>
    <t>Client/Entité</t>
  </si>
  <si>
    <t>Collaborateur</t>
  </si>
  <si>
    <t>Prénom</t>
  </si>
  <si>
    <t>Nom</t>
  </si>
  <si>
    <t>Profil</t>
  </si>
  <si>
    <t>Salaire</t>
  </si>
  <si>
    <t>TJM</t>
  </si>
  <si>
    <t>Marge</t>
  </si>
  <si>
    <t>Objectif</t>
  </si>
  <si>
    <t>Remplacement</t>
  </si>
  <si>
    <t>Croissance</t>
  </si>
  <si>
    <t xml:space="preserve">ADMINISTRATEUR SYSTEMES ET RESEAUX </t>
  </si>
  <si>
    <t xml:space="preserve">ANALYSTE DEXPLOITATION </t>
  </si>
  <si>
    <t xml:space="preserve">ANALYSTE SYSTEME </t>
  </si>
  <si>
    <t xml:space="preserve">ARCHITECTE CLOUD </t>
  </si>
  <si>
    <t xml:space="preserve">ARCHITECTE DE BASE DE DONNEES </t>
  </si>
  <si>
    <t xml:space="preserve">ARCHITECTE DE SYSTEME DINFORMATION </t>
  </si>
  <si>
    <t xml:space="preserve">ARCHITECTE RESEAU </t>
  </si>
  <si>
    <t xml:space="preserve">ARCHITECTE TECHNIQUE </t>
  </si>
  <si>
    <t xml:space="preserve">ASSISTANT AUX UTILISATEURS </t>
  </si>
  <si>
    <t xml:space="preserve">CHEF DE PROJET e-CRM </t>
  </si>
  <si>
    <t xml:space="preserve">CHEF DE PROJET VIRTUALISATION </t>
  </si>
  <si>
    <t xml:space="preserve">CHEF DE PROJET WEB MOBILE </t>
  </si>
  <si>
    <t xml:space="preserve">CONSEIL EN ASSISTANCE A MAITRISE DOUVRAGE </t>
  </si>
  <si>
    <t xml:space="preserve">CONSULTANT COMMUNICATION &amp; RESEAUX </t>
  </si>
  <si>
    <t xml:space="preserve">CONSULTANT CRM </t>
  </si>
  <si>
    <t xml:space="preserve">CONSULTANT E-BUSINESS </t>
  </si>
  <si>
    <t xml:space="preserve">CONSULTANT E-LEARNING </t>
  </si>
  <si>
    <t xml:space="preserve">CONSULTANT EN BUSINESS INTELLIGENCE </t>
  </si>
  <si>
    <t xml:space="preserve">CONSULTANT EN SECURITE </t>
  </si>
  <si>
    <t xml:space="preserve">CONSULTANT ERP </t>
  </si>
  <si>
    <t xml:space="preserve">CONSULTANT FONCTIONNEL </t>
  </si>
  <si>
    <t xml:space="preserve">CONSULTANT MOA </t>
  </si>
  <si>
    <t xml:space="preserve">CONSULTANT SaaS </t>
  </si>
  <si>
    <t xml:space="preserve">CONSULTANT SAP </t>
  </si>
  <si>
    <t xml:space="preserve">CONSULTANT SMO </t>
  </si>
  <si>
    <t xml:space="preserve">CONSULTANT WEB ANALYTIQUE </t>
  </si>
  <si>
    <t xml:space="preserve">DEVELOPPEUR .NET </t>
  </si>
  <si>
    <t xml:space="preserve">DEVELOPPEUR INFORMATIQUE </t>
  </si>
  <si>
    <t xml:space="preserve">DEVELOPPEUR JAVA J2EE </t>
  </si>
  <si>
    <t xml:space="preserve">DEVELOPPEUR WEB MOBILE </t>
  </si>
  <si>
    <t xml:space="preserve">DIRECTEUR DES SYSTEMES DINFORMATION </t>
  </si>
  <si>
    <t xml:space="preserve">EXPERT SECURITE INFORMATIQUE </t>
  </si>
  <si>
    <t xml:space="preserve">INGENIEUR DEVELOPPEMENT LOGICIELS </t>
  </si>
  <si>
    <t xml:space="preserve">INGENIEUR INTEGRATION </t>
  </si>
  <si>
    <t xml:space="preserve">INGENIEUR QUALITE METHODES </t>
  </si>
  <si>
    <t xml:space="preserve">INGENIEUR SECURITE </t>
  </si>
  <si>
    <t xml:space="preserve">INGENIEUR SYSTEMES ET RESEAUX </t>
  </si>
  <si>
    <t xml:space="preserve">RESPONSABLE DE PROJET FONCTIONNEL </t>
  </si>
  <si>
    <t xml:space="preserve">RESPONSABLE DEXPLOITATION INFORMATIQUE </t>
  </si>
  <si>
    <t xml:space="preserve">RESPONSABLE DU PARC ET DES RESEAUX DE TELECOMMUNICATION </t>
  </si>
  <si>
    <t xml:space="preserve">RESPONSABLE SECURITE </t>
  </si>
  <si>
    <t xml:space="preserve">SUPERVISEUR DE HOT-LINE </t>
  </si>
  <si>
    <t xml:space="preserve">TECHNICIEN HELP DESK </t>
  </si>
  <si>
    <t xml:space="preserve">TECHNICIEN RESEAU </t>
  </si>
  <si>
    <t xml:space="preserve">TECHNICIEN RESEAUX ET TELECOMS </t>
  </si>
  <si>
    <t xml:space="preserve">URBANISTE </t>
  </si>
  <si>
    <t>ADMINISTRATEUR BASE DE DONNEES</t>
  </si>
  <si>
    <t xml:space="preserve">DIRECTEUR DE PROJET </t>
  </si>
  <si>
    <t>CHEF DE PROJET</t>
  </si>
  <si>
    <t>GESTIONNAIRE DE PARC</t>
  </si>
  <si>
    <t xml:space="preserve">INGENIEUR RESEAUX </t>
  </si>
  <si>
    <t>CONSULTANT CFT</t>
  </si>
  <si>
    <t>Date de Démarrage</t>
  </si>
  <si>
    <t>CR</t>
  </si>
  <si>
    <t>Date de fin de mission</t>
  </si>
  <si>
    <t>NB/Remp</t>
  </si>
  <si>
    <t>Evaluation/
Qualité collab</t>
  </si>
  <si>
    <t>Cadre/Non cadre</t>
  </si>
  <si>
    <t>C</t>
  </si>
  <si>
    <t>NC</t>
  </si>
  <si>
    <t>Nb jours prestation</t>
  </si>
  <si>
    <t>Financier</t>
  </si>
  <si>
    <t>INGENIEUR INFRASTRUCTURE</t>
  </si>
  <si>
    <t>CA 2018</t>
  </si>
  <si>
    <t>Liste jours fériés 2018</t>
  </si>
  <si>
    <t>INGENIEUR DE PRODUCTION</t>
  </si>
  <si>
    <t>Nb jours absence/
gratuité</t>
  </si>
  <si>
    <t>BPM</t>
  </si>
  <si>
    <t>CJM</t>
  </si>
  <si>
    <t>Embarqué</t>
  </si>
  <si>
    <t>Christophe PHAN</t>
  </si>
  <si>
    <t>Houssine GUELLIL</t>
  </si>
  <si>
    <t>Olivier BOHER</t>
  </si>
  <si>
    <t>Collab</t>
  </si>
  <si>
    <t>Nbre jour</t>
  </si>
  <si>
    <t>CA</t>
  </si>
  <si>
    <t>% MP</t>
  </si>
  <si>
    <t>ARIGOT Anaïs</t>
  </si>
  <si>
    <t>RAMIARAMANANA Olivier</t>
  </si>
  <si>
    <t>AKLI Madjid</t>
  </si>
  <si>
    <t>BEKKOUCHE Karim</t>
  </si>
  <si>
    <t>BAILLY Jérémy</t>
  </si>
  <si>
    <t>ARZENS Julien</t>
  </si>
  <si>
    <t>CLEMENT Agnes</t>
  </si>
  <si>
    <t>CAMARA Aminata</t>
  </si>
  <si>
    <t>ASICI Erik</t>
  </si>
  <si>
    <t>EL KHABBACH Hamid</t>
  </si>
  <si>
    <t>DERVARIC Michel</t>
  </si>
  <si>
    <t>ATOUANI Adnane</t>
  </si>
  <si>
    <t>GUERRAZ Xavier</t>
  </si>
  <si>
    <t>EBENGUE Christian</t>
  </si>
  <si>
    <t>BANIN Yvan</t>
  </si>
  <si>
    <t>JANAC Bruno</t>
  </si>
  <si>
    <t>LEDROIT Sébastien</t>
  </si>
  <si>
    <t>BERTHELOT Denis</t>
  </si>
  <si>
    <t>NADARAJAH Dasen</t>
  </si>
  <si>
    <t>LEGRE Antoine</t>
  </si>
  <si>
    <t>BIANAY Tony</t>
  </si>
  <si>
    <t>NADIN Emilie</t>
  </si>
  <si>
    <t>RUGINA Jean Pierre</t>
  </si>
  <si>
    <t>BRAUD Gwenael</t>
  </si>
  <si>
    <t>NOTARNICOLA Vincent</t>
  </si>
  <si>
    <t>SENERON Mélissa</t>
  </si>
  <si>
    <t>CHERON Michael</t>
  </si>
  <si>
    <t>PAUMIER Patrice</t>
  </si>
  <si>
    <t>AIT-ABDELKADER Farida</t>
  </si>
  <si>
    <t>CISSE Nouhoum</t>
  </si>
  <si>
    <t>SADIC Ermina</t>
  </si>
  <si>
    <t>GUERY Yann</t>
  </si>
  <si>
    <t>PIEDELEU Olivier</t>
  </si>
  <si>
    <t>HAULE Alexandre</t>
  </si>
  <si>
    <t>LE GAC Christophe</t>
  </si>
  <si>
    <t>KARAASLAN Aykan</t>
  </si>
  <si>
    <t>DURU Sylvain</t>
  </si>
  <si>
    <t>LE HOUEDEC Marc</t>
  </si>
  <si>
    <t>DOS SANTOS Daniel</t>
  </si>
  <si>
    <t>SOULIE François</t>
  </si>
  <si>
    <t>TAUREL Julia</t>
  </si>
  <si>
    <t>CHIBILI Bassem</t>
  </si>
  <si>
    <t>LEDJOUADA Djouada</t>
  </si>
  <si>
    <t>VAXELAIRE Martial</t>
  </si>
  <si>
    <t>REDOUTEY Remy</t>
  </si>
  <si>
    <t>BEN ADIR Said</t>
  </si>
  <si>
    <t>THIROUARD Mickael</t>
  </si>
  <si>
    <t>MASCLET Olivier</t>
  </si>
  <si>
    <t>GEDEON Yves</t>
  </si>
  <si>
    <t>CHABERT Romain</t>
  </si>
  <si>
    <t>COLOMBO Anthony</t>
  </si>
  <si>
    <t>DARRIUS Philippe</t>
  </si>
  <si>
    <t>CA Embarqué</t>
  </si>
  <si>
    <t>Repositionnement Inter</t>
  </si>
  <si>
    <t>PMO INFRASTRUCTURE</t>
  </si>
  <si>
    <t>CHEF DE PROJET INFRASTRUCTURE BIG DATA</t>
  </si>
  <si>
    <t>AMOA ASSET MANAGEMENT</t>
  </si>
  <si>
    <t>SERVICE DELIVERY MANAGER</t>
  </si>
  <si>
    <t>MOA CONFORMITE BANCAIRE</t>
  </si>
  <si>
    <t>CHEF DE PROJET FONCTIONNEL</t>
  </si>
  <si>
    <t>CHEF DE PROJET MOA MONETIQUE</t>
  </si>
  <si>
    <t>MOA COMPTABLE</t>
  </si>
  <si>
    <t>INGENIEUR APPLICATIF CYBERSECURITE</t>
  </si>
  <si>
    <t>IMPLEMENTATION MANAGER JENKINS</t>
  </si>
  <si>
    <t>CHEF DE PROJET MOA IOT</t>
  </si>
  <si>
    <t>PMO COORDINATION</t>
  </si>
  <si>
    <t xml:space="preserve"> </t>
  </si>
  <si>
    <t>TECHNICIEN SUPPORT</t>
  </si>
  <si>
    <t>CHEF DE PROJET AMOA DEVELOPPEMENT AGILE</t>
  </si>
  <si>
    <t>CONCEPTEUR OBIEE</t>
  </si>
  <si>
    <t>ANALYSTE BUSINESS SUPPORT</t>
  </si>
  <si>
    <t>ANALYSTE PROGRAMEUR</t>
  </si>
  <si>
    <t xml:space="preserve">INGENIEUR RESEAUX SECURITE </t>
  </si>
  <si>
    <t>INGENIEUR STOCKAGE</t>
  </si>
  <si>
    <t>INGENIEUR RESEAUX</t>
  </si>
  <si>
    <t>INCIDENT MANAGER</t>
  </si>
  <si>
    <t>Prenom 1</t>
  </si>
  <si>
    <t>Nom 1</t>
  </si>
  <si>
    <t>Prenom 2</t>
  </si>
  <si>
    <t>Prenom 3</t>
  </si>
  <si>
    <t>Prenom 4</t>
  </si>
  <si>
    <t>Prenom 5</t>
  </si>
  <si>
    <t>Prenom 6</t>
  </si>
  <si>
    <t>Prenom 7</t>
  </si>
  <si>
    <t>Prenom 8</t>
  </si>
  <si>
    <t>Prenom 9</t>
  </si>
  <si>
    <t>Prenom 10</t>
  </si>
  <si>
    <t>Prenom 11</t>
  </si>
  <si>
    <t>Prenom 12</t>
  </si>
  <si>
    <t>Prenom 13</t>
  </si>
  <si>
    <t>Prenom 14</t>
  </si>
  <si>
    <t>Prenom 15</t>
  </si>
  <si>
    <t>Prenom 16</t>
  </si>
  <si>
    <t>Prenom 17</t>
  </si>
  <si>
    <t>Prenom 18</t>
  </si>
  <si>
    <t>Prenom 19</t>
  </si>
  <si>
    <t>Prenom 20</t>
  </si>
  <si>
    <t>Prenom 21</t>
  </si>
  <si>
    <t>Prenom 22</t>
  </si>
  <si>
    <t>Prenom 23</t>
  </si>
  <si>
    <t>Prenom 24</t>
  </si>
  <si>
    <t>Prenom 25</t>
  </si>
  <si>
    <t>Prenom 26</t>
  </si>
  <si>
    <t>Prenom 27</t>
  </si>
  <si>
    <t>Prenom 28</t>
  </si>
  <si>
    <t>Prenom 29</t>
  </si>
  <si>
    <t>Prenom 30</t>
  </si>
  <si>
    <t>Prenom 31</t>
  </si>
  <si>
    <t>Prenom 32</t>
  </si>
  <si>
    <t>Prenom 33</t>
  </si>
  <si>
    <t>Prenom 34</t>
  </si>
  <si>
    <t>Prenom 35</t>
  </si>
  <si>
    <t>Prenom 36</t>
  </si>
  <si>
    <t>Prenom 37</t>
  </si>
  <si>
    <t>Prenom 38</t>
  </si>
  <si>
    <t>Prenom 39</t>
  </si>
  <si>
    <t>Prenom 40</t>
  </si>
  <si>
    <t>Prenom 41</t>
  </si>
  <si>
    <t>Prenom 42</t>
  </si>
  <si>
    <t>Prenom 43</t>
  </si>
  <si>
    <t>Prenom 44</t>
  </si>
  <si>
    <t>Prenom 45</t>
  </si>
  <si>
    <t>Prenom 46</t>
  </si>
  <si>
    <t>Prenom 47</t>
  </si>
  <si>
    <t>Prenom 48</t>
  </si>
  <si>
    <t>Prenom 49</t>
  </si>
  <si>
    <t>Prenom 50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</si>
  <si>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</si>
  <si>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</si>
  <si>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</si>
  <si>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</si>
  <si>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</si>
  <si>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</si>
  <si>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</si>
  <si>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</si>
  <si>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</si>
  <si>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</si>
  <si>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</si>
  <si>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</si>
  <si>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</si>
  <si>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</si>
  <si>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</si>
  <si>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</si>
  <si>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</si>
  <si>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</si>
  <si>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</si>
  <si>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</si>
  <si>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</si>
  <si>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</si>
  <si>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</si>
  <si>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</si>
  <si>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</si>
  <si>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</si>
  <si>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</si>
  <si>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</si>
  <si>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</si>
  <si>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</si>
  <si>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</si>
  <si>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</si>
  <si>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</si>
  <si>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</si>
  <si>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</si>
  <si>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</si>
  <si>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</si>
  <si>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</si>
  <si>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</si>
  <si>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</si>
  <si>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</si>
  <si>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</si>
  <si>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</si>
  <si>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</si>
  <si>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</si>
  <si>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</si>
  <si>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</si>
  <si>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</si>
  <si>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</si>
  <si>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CR1</t>
  </si>
  <si>
    <t>CR2</t>
  </si>
  <si>
    <t>IA1</t>
  </si>
  <si>
    <t>IA2</t>
  </si>
  <si>
    <t>IA3</t>
  </si>
  <si>
    <t>Sortie ?</t>
  </si>
  <si>
    <t>Non</t>
  </si>
  <si>
    <t>Oui</t>
  </si>
  <si>
    <t>N° de semaine</t>
  </si>
  <si>
    <t>Total</t>
  </si>
  <si>
    <t>Nb de collaborateurs cumulé par semaine</t>
  </si>
  <si>
    <t>Nb d'entrées par semaine</t>
  </si>
  <si>
    <t>Nb de sorties par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</si>
</sst>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\ &quot;€&quot;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theme="1"/>
      <name val="Arial"/>
      <family val="2"/>
    </font>
    <font>
      <b/>
      <sz val="11"/>
      <name val="Arial"/>
      <family val="2"/>
    </font>
    <font>
      <b/>
      <sz val="8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92D050"/>
      <name val="Calibri"/>
      <family val="2"/>
    </font>
    <font>
      <sz val="11"/>
      <color rgb="FFFFC000"/>
      <name val="Calibri"/>
      <family val="2"/>
    </font>
    <font>
      <b/>
      <sz val="11"/>
      <color theme="5" tint="-0.499984740745262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rgb="FFD0D8E8"/>
        <bgColor indexed="64"/>
      </patternFill>
    </fill>
    <fill>
      <patternFill patternType="solid">
        <fgColor rgb="FFE9EDF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8E40"/>
        <bgColor indexed="64"/>
      </patternFill>
    </fill>
    <fill>
      <patternFill patternType="solid">
        <fgColor rgb="FF7CCE8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</borders>
  <cellStyleXfs count="3">
    <xf numFmtId="0" fontId="0" fillId="0" borderId="0"/>
    <xf numFmtId="44" fontId="9" fillId="0" borderId="0" applyFont="0" applyFill="0" applyBorder="0" applyAlignment="0" applyProtection="0"/>
    <xf numFmtId="9" fontId="9" fillId="0" borderId="0" applyFont="0" applyFill="0" applyBorder="0" applyAlignment="0" applyProtection="0"/>
  </cellStyleXfs>
  <cellXfs count="90">
    <xf numFmtId="0" fontId="0" fillId="0" borderId="0" xfId="0"/>
    <xf numFmtId="0" fontId="0" fillId="0" borderId="0" xfId="0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3" fillId="3" borderId="1" xfId="0" applyNumberFormat="1" applyFont="1" applyFill="1" applyBorder="1" applyAlignment="1" applyProtection="1">
      <alignment horizontal="center" vertical="center" wrapText="1" readingOrder="1"/>
      <protection hidden="1"/>
    </xf>
    <xf numFmtId="0" fontId="0" fillId="0" borderId="0" xfId="0" applyProtection="1">
      <protection locked="0"/>
    </xf>
    <xf numFmtId="0" fontId="2" fillId="2" borderId="1" xfId="0" applyFont="1" applyFill="1" applyBorder="1" applyAlignment="1" applyProtection="1">
      <alignment horizontal="center" vertical="center" wrapText="1" readingOrder="1"/>
      <protection locked="0"/>
    </xf>
    <xf numFmtId="0" fontId="4" fillId="3" borderId="1" xfId="0" applyFont="1" applyFill="1" applyBorder="1" applyAlignment="1" applyProtection="1">
      <alignment horizontal="left" vertical="center" wrapText="1" indent="1"/>
      <protection locked="0"/>
    </xf>
    <xf numFmtId="0" fontId="1" fillId="0" borderId="0" xfId="0" applyFont="1" applyProtection="1">
      <protection locked="0"/>
    </xf>
    <xf numFmtId="0" fontId="6" fillId="6" borderId="1" xfId="0" applyFont="1" applyFill="1" applyBorder="1" applyAlignment="1" applyProtection="1">
      <alignment horizontal="center" vertical="center" readingOrder="1"/>
      <protection locked="0"/>
    </xf>
    <xf numFmtId="0" fontId="5" fillId="5" borderId="1" xfId="0" applyFont="1" applyFill="1" applyBorder="1" applyAlignment="1" applyProtection="1">
      <alignment horizontal="center" vertical="center" wrapText="1" readingOrder="1"/>
      <protection locked="0"/>
    </xf>
    <xf numFmtId="0" fontId="3" fillId="4" borderId="1" xfId="0" applyFont="1" applyFill="1" applyBorder="1" applyAlignment="1" applyProtection="1">
      <alignment horizontal="center" vertical="center" wrapText="1" readingOrder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 readingOrder="1"/>
      <protection locked="0"/>
    </xf>
    <xf numFmtId="0" fontId="0" fillId="0" borderId="0" xfId="0" applyProtection="1">
      <protection hidden="1"/>
    </xf>
    <xf numFmtId="0" fontId="2" fillId="2" borderId="1" xfId="0" applyFont="1" applyFill="1" applyBorder="1" applyAlignment="1" applyProtection="1">
      <alignment horizontal="center" vertical="center" wrapText="1" readingOrder="1"/>
      <protection hidden="1"/>
    </xf>
    <xf numFmtId="0" fontId="8" fillId="4" borderId="1" xfId="0" applyFont="1" applyFill="1" applyBorder="1" applyAlignment="1" applyProtection="1">
      <alignment horizontal="center" vertical="center" wrapText="1" readingOrder="1"/>
      <protection locked="0"/>
    </xf>
    <xf numFmtId="0" fontId="3" fillId="3" borderId="1" xfId="0" applyFont="1" applyFill="1" applyBorder="1" applyAlignment="1" applyProtection="1">
      <alignment horizontal="center" vertical="center" wrapText="1" readingOrder="1"/>
      <protection locked="0"/>
    </xf>
    <xf numFmtId="0" fontId="0" fillId="7" borderId="2" xfId="0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 readingOrder="1"/>
      <protection hidden="1"/>
    </xf>
    <xf numFmtId="164" fontId="3" fillId="3" borderId="1" xfId="0" applyNumberFormat="1" applyFont="1" applyFill="1" applyBorder="1" applyAlignment="1" applyProtection="1">
      <alignment horizontal="center" vertical="center" wrapText="1" readingOrder="1"/>
      <protection locked="0"/>
    </xf>
    <xf numFmtId="0" fontId="2" fillId="9" borderId="1" xfId="0" applyFont="1" applyFill="1" applyBorder="1" applyAlignment="1" applyProtection="1">
      <alignment horizontal="center" vertical="center" wrapText="1" readingOrder="1"/>
      <protection locked="0"/>
    </xf>
    <xf numFmtId="164" fontId="3" fillId="8" borderId="1" xfId="1" applyNumberFormat="1" applyFont="1" applyFill="1" applyBorder="1" applyAlignment="1" applyProtection="1">
      <alignment horizontal="center" vertical="center" wrapText="1" readingOrder="1"/>
      <protection locked="0"/>
    </xf>
    <xf numFmtId="9" fontId="3" fillId="8" borderId="1" xfId="2" applyFont="1" applyFill="1" applyBorder="1" applyAlignment="1" applyProtection="1">
      <alignment horizontal="center" vertical="center" wrapText="1" readingOrder="1"/>
    </xf>
    <xf numFmtId="0" fontId="0" fillId="6" borderId="0" xfId="0" applyFill="1" applyBorder="1" applyAlignment="1">
      <alignment horizontal="center" vertical="center"/>
    </xf>
    <xf numFmtId="164" fontId="3" fillId="8" borderId="1" xfId="0" applyNumberFormat="1" applyFont="1" applyFill="1" applyBorder="1" applyAlignment="1" applyProtection="1">
      <alignment horizontal="center" vertical="center" wrapText="1" readingOrder="1"/>
    </xf>
    <xf numFmtId="0" fontId="3" fillId="8" borderId="1" xfId="0" applyFont="1" applyFill="1" applyBorder="1" applyAlignment="1" applyProtection="1">
      <alignment horizontal="center" vertical="center" wrapText="1" readingOrder="1"/>
    </xf>
    <xf numFmtId="0" fontId="12" fillId="10" borderId="8" xfId="0" applyFont="1" applyFill="1" applyBorder="1" applyAlignment="1">
      <alignment horizontal="center" vertical="center"/>
    </xf>
    <xf numFmtId="0" fontId="12" fillId="10" borderId="9" xfId="0" applyFont="1" applyFill="1" applyBorder="1" applyAlignment="1">
      <alignment horizontal="center" vertical="center"/>
    </xf>
    <xf numFmtId="0" fontId="13" fillId="10" borderId="10" xfId="0" applyFont="1" applyFill="1" applyBorder="1" applyAlignment="1">
      <alignment vertical="center"/>
    </xf>
    <xf numFmtId="0" fontId="13" fillId="10" borderId="11" xfId="0" applyFont="1" applyFill="1" applyBorder="1" applyAlignment="1">
      <alignment vertical="center"/>
    </xf>
    <xf numFmtId="0" fontId="13" fillId="10" borderId="12" xfId="0" applyFont="1" applyFill="1" applyBorder="1" applyAlignment="1">
      <alignment vertical="center"/>
    </xf>
    <xf numFmtId="0" fontId="13" fillId="10" borderId="10" xfId="0" applyFont="1" applyFill="1" applyBorder="1" applyAlignment="1">
      <alignment horizontal="right" vertical="center"/>
    </xf>
    <xf numFmtId="3" fontId="13" fillId="10" borderId="10" xfId="0" applyNumberFormat="1" applyFont="1" applyFill="1" applyBorder="1" applyAlignment="1">
      <alignment horizontal="right" vertical="center"/>
    </xf>
    <xf numFmtId="9" fontId="13" fillId="10" borderId="10" xfId="0" applyNumberFormat="1" applyFont="1" applyFill="1" applyBorder="1" applyAlignment="1">
      <alignment horizontal="right" vertical="center"/>
    </xf>
    <xf numFmtId="9" fontId="13" fillId="10" borderId="11" xfId="0" applyNumberFormat="1" applyFont="1" applyFill="1" applyBorder="1" applyAlignment="1">
      <alignment horizontal="right" vertical="center"/>
    </xf>
    <xf numFmtId="0" fontId="13" fillId="10" borderId="13" xfId="0" applyFont="1" applyFill="1" applyBorder="1" applyAlignment="1">
      <alignment vertical="center"/>
    </xf>
    <xf numFmtId="0" fontId="13" fillId="10" borderId="13" xfId="0" applyFont="1" applyFill="1" applyBorder="1" applyAlignment="1">
      <alignment horizontal="right" vertical="center"/>
    </xf>
    <xf numFmtId="3" fontId="13" fillId="10" borderId="13" xfId="0" applyNumberFormat="1" applyFont="1" applyFill="1" applyBorder="1" applyAlignment="1">
      <alignment horizontal="right" vertical="center"/>
    </xf>
    <xf numFmtId="9" fontId="13" fillId="10" borderId="13" xfId="0" applyNumberFormat="1" applyFont="1" applyFill="1" applyBorder="1" applyAlignment="1">
      <alignment horizontal="right" vertical="center"/>
    </xf>
    <xf numFmtId="0" fontId="13" fillId="10" borderId="12" xfId="0" applyFont="1" applyFill="1" applyBorder="1" applyAlignment="1">
      <alignment horizontal="right" vertical="center"/>
    </xf>
    <xf numFmtId="3" fontId="13" fillId="10" borderId="12" xfId="0" applyNumberFormat="1" applyFont="1" applyFill="1" applyBorder="1" applyAlignment="1">
      <alignment horizontal="right" vertical="center"/>
    </xf>
    <xf numFmtId="9" fontId="13" fillId="10" borderId="12" xfId="0" applyNumberFormat="1" applyFont="1" applyFill="1" applyBorder="1" applyAlignment="1">
      <alignment horizontal="right" vertical="center"/>
    </xf>
    <xf numFmtId="0" fontId="13" fillId="11" borderId="10" xfId="0" applyFont="1" applyFill="1" applyBorder="1" applyAlignment="1">
      <alignment vertical="center"/>
    </xf>
    <xf numFmtId="0" fontId="13" fillId="11" borderId="10" xfId="0" applyFont="1" applyFill="1" applyBorder="1" applyAlignment="1">
      <alignment horizontal="right" vertical="center"/>
    </xf>
    <xf numFmtId="3" fontId="13" fillId="11" borderId="10" xfId="0" applyNumberFormat="1" applyFont="1" applyFill="1" applyBorder="1" applyAlignment="1">
      <alignment horizontal="right" vertical="center"/>
    </xf>
    <xf numFmtId="9" fontId="13" fillId="11" borderId="11" xfId="0" applyNumberFormat="1" applyFont="1" applyFill="1" applyBorder="1" applyAlignment="1">
      <alignment horizontal="right" vertical="center"/>
    </xf>
    <xf numFmtId="0" fontId="13" fillId="12" borderId="10" xfId="0" applyFont="1" applyFill="1" applyBorder="1" applyAlignment="1">
      <alignment vertical="center"/>
    </xf>
    <xf numFmtId="0" fontId="13" fillId="12" borderId="10" xfId="0" applyFont="1" applyFill="1" applyBorder="1" applyAlignment="1">
      <alignment horizontal="right" vertical="center"/>
    </xf>
    <xf numFmtId="3" fontId="13" fillId="12" borderId="10" xfId="0" applyNumberFormat="1" applyFont="1" applyFill="1" applyBorder="1" applyAlignment="1">
      <alignment horizontal="right" vertical="center"/>
    </xf>
    <xf numFmtId="9" fontId="13" fillId="12" borderId="10" xfId="0" applyNumberFormat="1" applyFont="1" applyFill="1" applyBorder="1" applyAlignment="1">
      <alignment horizontal="right" vertical="center"/>
    </xf>
    <xf numFmtId="9" fontId="13" fillId="11" borderId="10" xfId="0" applyNumberFormat="1" applyFont="1" applyFill="1" applyBorder="1" applyAlignment="1">
      <alignment horizontal="right" vertical="center"/>
    </xf>
    <xf numFmtId="0" fontId="13" fillId="11" borderId="12" xfId="0" applyFont="1" applyFill="1" applyBorder="1" applyAlignment="1">
      <alignment vertical="center"/>
    </xf>
    <xf numFmtId="0" fontId="13" fillId="11" borderId="12" xfId="0" applyFont="1" applyFill="1" applyBorder="1" applyAlignment="1">
      <alignment horizontal="right" vertical="center"/>
    </xf>
    <xf numFmtId="3" fontId="13" fillId="11" borderId="12" xfId="0" applyNumberFormat="1" applyFont="1" applyFill="1" applyBorder="1" applyAlignment="1">
      <alignment horizontal="right" vertical="center"/>
    </xf>
    <xf numFmtId="9" fontId="13" fillId="11" borderId="12" xfId="0" applyNumberFormat="1" applyFont="1" applyFill="1" applyBorder="1" applyAlignment="1">
      <alignment horizontal="right" vertical="center"/>
    </xf>
    <xf numFmtId="0" fontId="13" fillId="12" borderId="12" xfId="0" applyFont="1" applyFill="1" applyBorder="1" applyAlignment="1">
      <alignment vertical="center"/>
    </xf>
    <xf numFmtId="0" fontId="13" fillId="12" borderId="12" xfId="0" applyFont="1" applyFill="1" applyBorder="1" applyAlignment="1">
      <alignment horizontal="right" vertical="center"/>
    </xf>
    <xf numFmtId="3" fontId="13" fillId="12" borderId="12" xfId="0" applyNumberFormat="1" applyFont="1" applyFill="1" applyBorder="1" applyAlignment="1">
      <alignment horizontal="right" vertical="center"/>
    </xf>
    <xf numFmtId="9" fontId="13" fillId="12" borderId="12" xfId="0" applyNumberFormat="1" applyFont="1" applyFill="1" applyBorder="1" applyAlignment="1">
      <alignment horizontal="right" vertical="center"/>
    </xf>
    <xf numFmtId="0" fontId="14" fillId="10" borderId="12" xfId="0" applyFont="1" applyFill="1" applyBorder="1" applyAlignment="1">
      <alignment vertical="center"/>
    </xf>
    <xf numFmtId="0" fontId="15" fillId="10" borderId="12" xfId="0" applyFont="1" applyFill="1" applyBorder="1" applyAlignment="1">
      <alignment vertical="center"/>
    </xf>
    <xf numFmtId="0" fontId="12" fillId="10" borderId="10" xfId="0" applyFont="1" applyFill="1" applyBorder="1" applyAlignment="1">
      <alignment vertical="center"/>
    </xf>
    <xf numFmtId="3" fontId="12" fillId="10" borderId="10" xfId="0" applyNumberFormat="1" applyFont="1" applyFill="1" applyBorder="1" applyAlignment="1">
      <alignment horizontal="right" vertical="center"/>
    </xf>
    <xf numFmtId="0" fontId="12" fillId="10" borderId="12" xfId="0" applyFont="1" applyFill="1" applyBorder="1" applyAlignment="1">
      <alignment vertical="center"/>
    </xf>
    <xf numFmtId="3" fontId="12" fillId="10" borderId="12" xfId="0" applyNumberFormat="1" applyFont="1" applyFill="1" applyBorder="1" applyAlignment="1">
      <alignment horizontal="right" vertical="center"/>
    </xf>
    <xf numFmtId="0" fontId="11" fillId="15" borderId="16" xfId="0" applyFont="1" applyFill="1" applyBorder="1" applyAlignment="1">
      <alignment horizontal="center" vertical="center" wrapText="1"/>
    </xf>
    <xf numFmtId="0" fontId="11" fillId="16" borderId="16" xfId="0" applyFont="1" applyFill="1" applyBorder="1" applyAlignment="1">
      <alignment horizontal="center" vertical="center" wrapText="1"/>
    </xf>
    <xf numFmtId="0" fontId="1" fillId="17" borderId="15" xfId="0" applyFont="1" applyFill="1" applyBorder="1" applyAlignment="1">
      <alignment vertical="center"/>
    </xf>
    <xf numFmtId="0" fontId="1" fillId="14" borderId="15" xfId="0" applyFont="1" applyFill="1" applyBorder="1" applyAlignment="1">
      <alignment vertical="center"/>
    </xf>
    <xf numFmtId="0" fontId="1" fillId="13" borderId="14" xfId="0" applyFont="1" applyFill="1" applyBorder="1" applyAlignment="1">
      <alignment vertical="center"/>
    </xf>
    <xf numFmtId="0" fontId="1" fillId="19" borderId="15" xfId="0" applyFont="1" applyFill="1" applyBorder="1" applyAlignment="1">
      <alignment vertical="center"/>
    </xf>
    <xf numFmtId="0" fontId="1" fillId="18" borderId="15" xfId="0" applyFont="1" applyFill="1" applyBorder="1" applyAlignment="1">
      <alignment vertical="center"/>
    </xf>
    <xf numFmtId="0" fontId="1" fillId="17" borderId="15" xfId="0" applyFont="1" applyFill="1" applyBorder="1" applyAlignment="1">
      <alignment horizontal="center" vertical="center"/>
    </xf>
    <xf numFmtId="0" fontId="1" fillId="14" borderId="15" xfId="0" applyFont="1" applyFill="1" applyBorder="1" applyAlignment="1">
      <alignment horizontal="center" vertical="center"/>
    </xf>
    <xf numFmtId="0" fontId="1" fillId="13" borderId="14" xfId="0" applyFont="1" applyFill="1" applyBorder="1" applyAlignment="1">
      <alignment horizontal="center" vertical="center"/>
    </xf>
    <xf numFmtId="14" fontId="0" fillId="6" borderId="2" xfId="0" applyNumberFormat="1" applyFill="1" applyBorder="1" applyAlignment="1">
      <alignment horizontal="center" vertical="center"/>
    </xf>
    <xf numFmtId="0" fontId="11" fillId="9" borderId="16" xfId="0" applyFont="1" applyFill="1" applyBorder="1" applyAlignment="1">
      <alignment horizontal="center" vertical="center" wrapText="1"/>
    </xf>
    <xf numFmtId="0" fontId="1" fillId="18" borderId="15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vertical="center"/>
    </xf>
    <xf numFmtId="0" fontId="1" fillId="8" borderId="15" xfId="0" applyFont="1" applyFill="1" applyBorder="1" applyAlignment="1">
      <alignment horizontal="center" vertical="center"/>
    </xf>
    <xf numFmtId="0" fontId="1" fillId="20" borderId="15" xfId="0" applyFont="1" applyFill="1" applyBorder="1" applyAlignment="1">
      <alignment vertical="center"/>
    </xf>
    <xf numFmtId="0" fontId="1" fillId="20" borderId="15" xfId="0" applyFont="1" applyFill="1" applyBorder="1" applyAlignment="1">
      <alignment horizontal="center" vertical="center"/>
    </xf>
    <xf numFmtId="0" fontId="1" fillId="19" borderId="15" xfId="0" applyFont="1" applyFill="1" applyBorder="1" applyAlignment="1">
      <alignment horizontal="center" vertical="center"/>
    </xf>
    <xf numFmtId="0" fontId="10" fillId="2" borderId="3" xfId="0" applyFont="1" applyFill="1" applyBorder="1" applyAlignment="1" applyProtection="1">
      <alignment horizontal="center" vertical="center" wrapText="1" readingOrder="1"/>
      <protection locked="0"/>
    </xf>
    <xf numFmtId="0" fontId="10" fillId="2" borderId="4" xfId="0" applyFont="1" applyFill="1" applyBorder="1" applyAlignment="1" applyProtection="1">
      <alignment horizontal="center" vertical="center" wrapText="1" readingOrder="1"/>
      <protection locked="0"/>
    </xf>
    <xf numFmtId="0" fontId="10" fillId="9" borderId="4" xfId="0" applyFont="1" applyFill="1" applyBorder="1" applyAlignment="1" applyProtection="1">
      <alignment horizontal="center" vertical="center" wrapText="1" readingOrder="1"/>
      <protection locked="0"/>
    </xf>
    <xf numFmtId="0" fontId="12" fillId="10" borderId="5" xfId="0" applyFont="1" applyFill="1" applyBorder="1" applyAlignment="1">
      <alignment horizontal="center" vertical="center"/>
    </xf>
    <xf numFmtId="0" fontId="12" fillId="10" borderId="6" xfId="0" applyFont="1" applyFill="1" applyBorder="1" applyAlignment="1">
      <alignment horizontal="center" vertical="center"/>
    </xf>
    <xf numFmtId="0" fontId="12" fillId="10" borderId="7" xfId="0" applyFont="1" applyFill="1" applyBorder="1" applyAlignment="1">
      <alignment horizontal="center" vertical="center"/>
    </xf>
    <xf numFmtId="0" fontId="16" fillId="0" borderId="0" xfId="0" applyFont="1" applyFill="1" applyAlignment="1">
      <alignment horizontal="left" vertical="center"/>
    </xf>
  </cellXfs>
  <cellStyles count="3">
    <cellStyle name="Monétaire" xfId="1" builtinId="4"/>
    <cellStyle name="Normal" xfId="0" builtinId="0"/>
    <cellStyle name="Pourcentage" xfId="2" builtinId="5"/>
  </cellStyles>
  <dxfs count="56"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  <color theme="1" tint="0.34998626667073579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ont>
        <b/>
        <i val="0"/>
        <color auto="1"/>
      </font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  <color theme="1" tint="0.34998626667073579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ont>
        <b/>
        <i val="0"/>
        <color auto="1"/>
      </font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  <color theme="1" tint="0.34998626667073579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ont>
        <b/>
        <i val="0"/>
        <color auto="1"/>
      </font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  <color theme="1" tint="0.34998626667073579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ont>
        <b/>
        <i val="0"/>
        <color auto="1"/>
      </font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  <color theme="1" tint="0.34998626667073579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ont>
        <b/>
        <i val="0"/>
        <color auto="1"/>
      </font>
    </dxf>
    <dxf>
      <font>
        <color auto="1"/>
      </font>
      <fill>
        <patternFill>
          <bgColor theme="0" tint="-4.9989318521683403E-2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  <color theme="1" tint="0.34998626667073579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ont>
        <b/>
        <i val="0"/>
        <color auto="1"/>
      </font>
    </dxf>
    <dxf>
      <fill>
        <patternFill>
          <bgColor theme="9"/>
        </patternFill>
      </fill>
    </dxf>
    <dxf>
      <font>
        <b/>
        <i val="0"/>
        <color theme="1" tint="0.34998626667073579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ont>
        <b/>
        <i val="0"/>
        <color auto="1"/>
      </font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  <color theme="1" tint="0.34998626667073579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ont>
        <b/>
        <i val="0"/>
        <color auto="1"/>
      </font>
    </dxf>
  </dxfs>
  <tableStyles count="0" defaultTableStyle="TableStyleMedium2" defaultPivotStyle="PivotStyleLight16"/>
  <colors>
    <mruColors>
      <color rgb="FF7CCE8C"/>
      <color rgb="FF008E40"/>
      <color rgb="FF3333CC"/>
      <color rgb="FF03651A"/>
      <color rgb="FFD0D8E8"/>
      <color rgb="FFFFF5C9"/>
      <color rgb="FFFFC9C9"/>
      <color rgb="FF15FF7F"/>
      <color rgb="FF00F26D"/>
      <color rgb="FFFBCF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21</xdr:col>
      <xdr:colOff>9525</xdr:colOff>
      <xdr:row>1</xdr:row>
      <xdr:rowOff>609600</xdr:rowOff>
    </xdr:to>
    <xdr:sp macro="" textlink="">
      <xdr:nvSpPr>
        <xdr:cNvPr id="2" name="Title" descr="Liste de tâches" title="Titre de modèl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33350" y="180975"/>
          <a:ext cx="17945100" cy="60960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 baseline="0">
              <a:solidFill>
                <a:schemeClr val="bg1"/>
              </a:solidFill>
            </a:rPr>
            <a:t>Suivi </a:t>
          </a:r>
          <a:r>
            <a:rPr lang="en-US" sz="3200">
              <a:solidFill>
                <a:schemeClr val="bg1"/>
              </a:solidFill>
            </a:rPr>
            <a:t>Activité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78"/>
  <sheetViews>
    <sheetView workbookViewId="0">
      <selection activeCell="M16" sqref="M16"/>
    </sheetView>
  </sheetViews>
  <sheetFormatPr baseColWidth="10" defaultRowHeight="15" x14ac:dyDescent="0.25"/>
  <cols>
    <col min="1" max="3" width="11.42578125" style="1"/>
    <col min="4" max="4" width="12.85546875" style="1" customWidth="1"/>
    <col min="5" max="5" width="16.42578125" style="1" customWidth="1"/>
    <col min="6" max="6" width="60.85546875" style="1" bestFit="1" customWidth="1"/>
    <col min="7" max="7" width="20.140625" style="1" bestFit="1" customWidth="1"/>
  </cols>
  <sheetData>
    <row r="2" spans="1:7" ht="30.75" customHeight="1" x14ac:dyDescent="0.25">
      <c r="A2" s="2" t="s">
        <v>1</v>
      </c>
      <c r="B2" s="2" t="s">
        <v>66</v>
      </c>
      <c r="C2" s="17" t="s">
        <v>70</v>
      </c>
      <c r="D2" s="2" t="s">
        <v>2</v>
      </c>
      <c r="E2" s="2" t="s">
        <v>10</v>
      </c>
      <c r="F2" s="2" t="s">
        <v>6</v>
      </c>
      <c r="G2" s="2" t="s">
        <v>77</v>
      </c>
    </row>
    <row r="3" spans="1:7" x14ac:dyDescent="0.25">
      <c r="A3" s="3" t="s">
        <v>268</v>
      </c>
      <c r="B3" s="3" t="s">
        <v>266</v>
      </c>
      <c r="C3" s="3" t="s">
        <v>71</v>
      </c>
      <c r="D3" s="3"/>
      <c r="E3" s="3" t="s">
        <v>11</v>
      </c>
      <c r="F3" s="3" t="s">
        <v>59</v>
      </c>
      <c r="G3" s="75">
        <v>43101</v>
      </c>
    </row>
    <row r="4" spans="1:7" x14ac:dyDescent="0.25">
      <c r="A4" s="3" t="s">
        <v>269</v>
      </c>
      <c r="B4" s="3" t="s">
        <v>267</v>
      </c>
      <c r="C4" s="3" t="s">
        <v>72</v>
      </c>
      <c r="D4" s="3"/>
      <c r="E4" s="3" t="s">
        <v>12</v>
      </c>
      <c r="F4" s="3" t="s">
        <v>13</v>
      </c>
      <c r="G4" s="75">
        <v>43192</v>
      </c>
    </row>
    <row r="5" spans="1:7" x14ac:dyDescent="0.25">
      <c r="A5" s="3" t="s">
        <v>270</v>
      </c>
      <c r="B5" s="3"/>
      <c r="C5" s="3"/>
      <c r="D5" s="3"/>
      <c r="E5" s="3" t="s">
        <v>82</v>
      </c>
      <c r="F5" s="3" t="s">
        <v>14</v>
      </c>
      <c r="G5" s="75">
        <v>43221</v>
      </c>
    </row>
    <row r="6" spans="1:7" x14ac:dyDescent="0.25">
      <c r="A6" s="3"/>
      <c r="B6" s="3"/>
      <c r="C6" s="3"/>
      <c r="D6" s="3"/>
      <c r="E6" s="3"/>
      <c r="F6" s="3" t="s">
        <v>160</v>
      </c>
      <c r="G6" s="75">
        <v>43228</v>
      </c>
    </row>
    <row r="7" spans="1:7" x14ac:dyDescent="0.25">
      <c r="A7" s="3"/>
      <c r="B7" s="3"/>
      <c r="C7" s="3"/>
      <c r="D7" s="3"/>
      <c r="E7" s="3"/>
      <c r="F7" s="3" t="s">
        <v>161</v>
      </c>
      <c r="G7" s="75">
        <v>43230</v>
      </c>
    </row>
    <row r="8" spans="1:7" x14ac:dyDescent="0.25">
      <c r="A8" s="3"/>
      <c r="B8" s="3"/>
      <c r="C8" s="3"/>
      <c r="D8" s="3"/>
      <c r="E8" s="3"/>
      <c r="F8" s="3" t="s">
        <v>15</v>
      </c>
      <c r="G8" s="75">
        <v>43241</v>
      </c>
    </row>
    <row r="9" spans="1:7" x14ac:dyDescent="0.25">
      <c r="A9" s="3"/>
      <c r="B9" s="3"/>
      <c r="C9" s="3"/>
      <c r="D9" s="3"/>
      <c r="E9" s="3"/>
      <c r="F9" s="3" t="s">
        <v>16</v>
      </c>
      <c r="G9" s="75">
        <v>43295</v>
      </c>
    </row>
    <row r="10" spans="1:7" x14ac:dyDescent="0.25">
      <c r="A10" s="3"/>
      <c r="B10" s="3"/>
      <c r="C10" s="3"/>
      <c r="D10" s="3"/>
      <c r="E10" s="3"/>
      <c r="F10" s="3" t="s">
        <v>17</v>
      </c>
      <c r="G10" s="75">
        <v>43327</v>
      </c>
    </row>
    <row r="11" spans="1:7" x14ac:dyDescent="0.25">
      <c r="A11" s="3"/>
      <c r="B11" s="3"/>
      <c r="C11" s="3"/>
      <c r="D11" s="3"/>
      <c r="E11" s="3"/>
      <c r="F11" s="3" t="s">
        <v>18</v>
      </c>
      <c r="G11" s="75">
        <v>43405</v>
      </c>
    </row>
    <row r="12" spans="1:7" x14ac:dyDescent="0.25">
      <c r="A12" s="3"/>
      <c r="B12" s="3"/>
      <c r="C12" s="3"/>
      <c r="D12" s="3"/>
      <c r="E12" s="3"/>
      <c r="F12" s="3" t="s">
        <v>19</v>
      </c>
      <c r="G12" s="75">
        <v>43415</v>
      </c>
    </row>
    <row r="13" spans="1:7" x14ac:dyDescent="0.25">
      <c r="A13" s="3"/>
      <c r="B13" s="3"/>
      <c r="C13" s="3"/>
      <c r="D13" s="3"/>
      <c r="E13" s="3"/>
      <c r="F13" s="3" t="s">
        <v>20</v>
      </c>
      <c r="G13" s="75">
        <v>43459</v>
      </c>
    </row>
    <row r="14" spans="1:7" x14ac:dyDescent="0.25">
      <c r="A14" s="3"/>
      <c r="B14" s="3"/>
      <c r="C14" s="3"/>
      <c r="D14" s="3"/>
      <c r="E14" s="3"/>
      <c r="F14" s="3" t="s">
        <v>21</v>
      </c>
      <c r="G14" s="75"/>
    </row>
    <row r="15" spans="1:7" x14ac:dyDescent="0.25">
      <c r="A15" s="3"/>
      <c r="B15" s="3"/>
      <c r="C15" s="3"/>
      <c r="D15" s="3"/>
      <c r="E15" s="3"/>
      <c r="F15" s="3" t="s">
        <v>146</v>
      </c>
      <c r="G15" s="75"/>
    </row>
    <row r="16" spans="1:7" x14ac:dyDescent="0.25">
      <c r="A16" s="3"/>
      <c r="B16" s="3"/>
      <c r="C16" s="3"/>
      <c r="D16" s="3"/>
      <c r="E16" s="3"/>
      <c r="F16" s="3" t="s">
        <v>80</v>
      </c>
      <c r="G16" s="75"/>
    </row>
    <row r="17" spans="1:7" x14ac:dyDescent="0.25">
      <c r="A17" s="3"/>
      <c r="B17" s="3"/>
      <c r="C17" s="3"/>
      <c r="D17" s="3"/>
      <c r="E17" s="3"/>
      <c r="F17" s="3" t="s">
        <v>60</v>
      </c>
      <c r="G17" s="75"/>
    </row>
    <row r="18" spans="1:7" x14ac:dyDescent="0.25">
      <c r="A18" s="3"/>
      <c r="B18" s="3"/>
      <c r="C18" s="3"/>
      <c r="D18" s="3"/>
      <c r="E18" s="3"/>
      <c r="F18" s="3" t="s">
        <v>22</v>
      </c>
      <c r="G18" s="75"/>
    </row>
    <row r="19" spans="1:7" x14ac:dyDescent="0.25">
      <c r="A19" s="3"/>
      <c r="B19" s="3"/>
      <c r="C19" s="3"/>
      <c r="D19" s="3"/>
      <c r="E19" s="3"/>
      <c r="F19" s="3" t="s">
        <v>149</v>
      </c>
      <c r="G19" s="75"/>
    </row>
    <row r="20" spans="1:7" x14ac:dyDescent="0.25">
      <c r="A20" s="3"/>
      <c r="B20" s="3"/>
      <c r="C20" s="3"/>
      <c r="D20" s="3"/>
      <c r="E20" s="3"/>
      <c r="F20" s="3" t="s">
        <v>61</v>
      </c>
      <c r="G20" s="75"/>
    </row>
    <row r="21" spans="1:7" x14ac:dyDescent="0.25">
      <c r="A21" s="3"/>
      <c r="B21" s="3"/>
      <c r="C21" s="3"/>
      <c r="D21" s="3"/>
      <c r="E21" s="3"/>
      <c r="F21" s="3" t="s">
        <v>145</v>
      </c>
      <c r="G21" s="3"/>
    </row>
    <row r="22" spans="1:7" x14ac:dyDescent="0.25">
      <c r="A22" s="3"/>
      <c r="B22" s="3"/>
      <c r="C22" s="3"/>
      <c r="D22" s="3"/>
      <c r="E22" s="3"/>
      <c r="F22" s="3" t="s">
        <v>158</v>
      </c>
      <c r="G22" s="3"/>
    </row>
    <row r="23" spans="1:7" x14ac:dyDescent="0.25">
      <c r="A23" s="3"/>
      <c r="B23" s="3"/>
      <c r="C23" s="3"/>
      <c r="D23" s="3"/>
      <c r="E23" s="3"/>
      <c r="F23" s="3" t="s">
        <v>154</v>
      </c>
      <c r="G23" s="3"/>
    </row>
    <row r="24" spans="1:7" x14ac:dyDescent="0.25">
      <c r="A24" s="3"/>
      <c r="B24" s="3"/>
      <c r="C24" s="3"/>
      <c r="D24" s="3"/>
      <c r="E24" s="3"/>
      <c r="F24" s="3" t="s">
        <v>150</v>
      </c>
      <c r="G24" s="3"/>
    </row>
    <row r="25" spans="1:7" x14ac:dyDescent="0.25">
      <c r="A25" s="3"/>
      <c r="B25" s="3"/>
      <c r="C25" s="3"/>
      <c r="D25" s="3"/>
      <c r="E25" s="3"/>
      <c r="F25" s="3" t="s">
        <v>23</v>
      </c>
      <c r="G25" s="3"/>
    </row>
    <row r="26" spans="1:7" x14ac:dyDescent="0.25">
      <c r="A26" s="3"/>
      <c r="B26" s="3"/>
      <c r="C26" s="3"/>
      <c r="D26" s="3"/>
      <c r="E26" s="3"/>
      <c r="F26" s="3" t="s">
        <v>24</v>
      </c>
      <c r="G26" s="3"/>
    </row>
    <row r="27" spans="1:7" x14ac:dyDescent="0.25">
      <c r="A27" s="3"/>
      <c r="B27" s="3"/>
      <c r="C27" s="3"/>
      <c r="D27" s="3"/>
      <c r="E27" s="3"/>
      <c r="F27" s="3" t="s">
        <v>159</v>
      </c>
      <c r="G27" s="3"/>
    </row>
    <row r="28" spans="1:7" x14ac:dyDescent="0.25">
      <c r="A28" s="3"/>
      <c r="B28" s="3"/>
      <c r="C28" s="3"/>
      <c r="D28" s="3"/>
      <c r="E28" s="3"/>
      <c r="F28" s="3" t="s">
        <v>25</v>
      </c>
      <c r="G28" s="3"/>
    </row>
    <row r="29" spans="1:7" x14ac:dyDescent="0.25">
      <c r="A29" s="3"/>
      <c r="B29" s="3"/>
      <c r="C29" s="3"/>
      <c r="D29" s="3"/>
      <c r="E29" s="3"/>
      <c r="F29" s="3" t="s">
        <v>26</v>
      </c>
      <c r="G29" s="3"/>
    </row>
    <row r="30" spans="1:7" x14ac:dyDescent="0.25">
      <c r="A30" s="3"/>
      <c r="B30" s="3"/>
      <c r="C30" s="3"/>
      <c r="D30" s="3"/>
      <c r="E30" s="3"/>
      <c r="F30" s="3" t="s">
        <v>64</v>
      </c>
      <c r="G30" s="3"/>
    </row>
    <row r="31" spans="1:7" x14ac:dyDescent="0.25">
      <c r="A31" s="3"/>
      <c r="B31" s="3"/>
      <c r="C31" s="3"/>
      <c r="D31" s="3"/>
      <c r="E31" s="3"/>
      <c r="F31" s="3" t="s">
        <v>27</v>
      </c>
      <c r="G31" s="3"/>
    </row>
    <row r="32" spans="1:7" x14ac:dyDescent="0.25">
      <c r="A32" s="3"/>
      <c r="B32" s="3"/>
      <c r="C32" s="3"/>
      <c r="D32" s="3"/>
      <c r="E32" s="3"/>
      <c r="F32" s="3" t="s">
        <v>28</v>
      </c>
      <c r="G32" s="3"/>
    </row>
    <row r="33" spans="4:7" x14ac:dyDescent="0.25">
      <c r="D33" s="3"/>
      <c r="F33" s="3" t="s">
        <v>29</v>
      </c>
      <c r="G33" s="23"/>
    </row>
    <row r="34" spans="4:7" x14ac:dyDescent="0.25">
      <c r="D34" s="3"/>
      <c r="F34" s="3" t="s">
        <v>30</v>
      </c>
      <c r="G34" s="23"/>
    </row>
    <row r="35" spans="4:7" x14ac:dyDescent="0.25">
      <c r="F35" s="3" t="s">
        <v>31</v>
      </c>
      <c r="G35" s="23"/>
    </row>
    <row r="36" spans="4:7" x14ac:dyDescent="0.25">
      <c r="F36" s="3" t="s">
        <v>32</v>
      </c>
      <c r="G36" s="23"/>
    </row>
    <row r="37" spans="4:7" x14ac:dyDescent="0.25">
      <c r="F37" s="3" t="s">
        <v>33</v>
      </c>
      <c r="G37" s="23"/>
    </row>
    <row r="38" spans="4:7" x14ac:dyDescent="0.25">
      <c r="F38" s="3" t="s">
        <v>34</v>
      </c>
      <c r="G38" s="23"/>
    </row>
    <row r="39" spans="4:7" x14ac:dyDescent="0.25">
      <c r="F39" s="3" t="s">
        <v>35</v>
      </c>
      <c r="G39" s="23"/>
    </row>
    <row r="40" spans="4:7" x14ac:dyDescent="0.25">
      <c r="F40" s="3" t="s">
        <v>36</v>
      </c>
      <c r="G40" s="23"/>
    </row>
    <row r="41" spans="4:7" x14ac:dyDescent="0.25">
      <c r="F41" s="3" t="s">
        <v>37</v>
      </c>
      <c r="G41" s="23"/>
    </row>
    <row r="42" spans="4:7" x14ac:dyDescent="0.25">
      <c r="F42" s="3" t="s">
        <v>38</v>
      </c>
      <c r="G42" s="23"/>
    </row>
    <row r="43" spans="4:7" x14ac:dyDescent="0.25">
      <c r="F43" s="3" t="s">
        <v>39</v>
      </c>
      <c r="G43" s="23"/>
    </row>
    <row r="44" spans="4:7" x14ac:dyDescent="0.25">
      <c r="F44" s="3" t="s">
        <v>40</v>
      </c>
      <c r="G44" s="23"/>
    </row>
    <row r="45" spans="4:7" x14ac:dyDescent="0.25">
      <c r="F45" s="3" t="s">
        <v>41</v>
      </c>
      <c r="G45" s="23"/>
    </row>
    <row r="46" spans="4:7" x14ac:dyDescent="0.25">
      <c r="F46" s="3" t="s">
        <v>42</v>
      </c>
      <c r="G46" s="23"/>
    </row>
    <row r="47" spans="4:7" x14ac:dyDescent="0.25">
      <c r="F47" s="3" t="s">
        <v>43</v>
      </c>
      <c r="G47" s="23"/>
    </row>
    <row r="48" spans="4:7" x14ac:dyDescent="0.25">
      <c r="F48" s="3" t="s">
        <v>44</v>
      </c>
      <c r="G48" s="23"/>
    </row>
    <row r="49" spans="6:7" x14ac:dyDescent="0.25">
      <c r="F49" s="3" t="s">
        <v>62</v>
      </c>
      <c r="G49" s="23"/>
    </row>
    <row r="50" spans="6:7" x14ac:dyDescent="0.25">
      <c r="F50" s="3" t="s">
        <v>165</v>
      </c>
      <c r="G50" s="23"/>
    </row>
    <row r="51" spans="6:7" x14ac:dyDescent="0.25">
      <c r="F51" s="3" t="s">
        <v>153</v>
      </c>
      <c r="G51" s="23"/>
    </row>
    <row r="52" spans="6:7" x14ac:dyDescent="0.25">
      <c r="F52" s="3" t="s">
        <v>63</v>
      </c>
      <c r="G52" s="23"/>
    </row>
    <row r="53" spans="6:7" x14ac:dyDescent="0.25">
      <c r="F53" s="3" t="s">
        <v>45</v>
      </c>
      <c r="G53" s="23"/>
    </row>
    <row r="54" spans="6:7" x14ac:dyDescent="0.25">
      <c r="F54" s="3" t="s">
        <v>152</v>
      </c>
      <c r="G54" s="23"/>
    </row>
    <row r="55" spans="6:7" x14ac:dyDescent="0.25">
      <c r="F55" s="3" t="s">
        <v>46</v>
      </c>
      <c r="G55" s="23"/>
    </row>
    <row r="56" spans="6:7" x14ac:dyDescent="0.25">
      <c r="F56" s="3" t="s">
        <v>47</v>
      </c>
      <c r="G56" s="23"/>
    </row>
    <row r="57" spans="6:7" x14ac:dyDescent="0.25">
      <c r="F57" s="3" t="s">
        <v>75</v>
      </c>
      <c r="G57" s="23"/>
    </row>
    <row r="58" spans="6:7" x14ac:dyDescent="0.25">
      <c r="F58" s="3" t="s">
        <v>78</v>
      </c>
      <c r="G58" s="23"/>
    </row>
    <row r="59" spans="6:7" x14ac:dyDescent="0.25">
      <c r="F59" s="3" t="s">
        <v>162</v>
      </c>
      <c r="G59" s="23"/>
    </row>
    <row r="60" spans="6:7" x14ac:dyDescent="0.25">
      <c r="F60" s="3" t="s">
        <v>164</v>
      </c>
    </row>
    <row r="61" spans="6:7" x14ac:dyDescent="0.25">
      <c r="F61" s="3" t="s">
        <v>48</v>
      </c>
    </row>
    <row r="62" spans="6:7" x14ac:dyDescent="0.25">
      <c r="F62" s="3" t="s">
        <v>163</v>
      </c>
    </row>
    <row r="63" spans="6:7" x14ac:dyDescent="0.25">
      <c r="F63" s="3" t="s">
        <v>49</v>
      </c>
    </row>
    <row r="64" spans="6:7" x14ac:dyDescent="0.25">
      <c r="F64" s="3" t="s">
        <v>155</v>
      </c>
    </row>
    <row r="65" spans="6:6" x14ac:dyDescent="0.25">
      <c r="F65" s="3" t="s">
        <v>144</v>
      </c>
    </row>
    <row r="66" spans="6:6" x14ac:dyDescent="0.25">
      <c r="F66" s="3" t="s">
        <v>151</v>
      </c>
    </row>
    <row r="67" spans="6:6" x14ac:dyDescent="0.25">
      <c r="F67" s="3" t="s">
        <v>148</v>
      </c>
    </row>
    <row r="68" spans="6:6" x14ac:dyDescent="0.25">
      <c r="F68" s="3" t="s">
        <v>50</v>
      </c>
    </row>
    <row r="69" spans="6:6" x14ac:dyDescent="0.25">
      <c r="F69" s="3" t="s">
        <v>51</v>
      </c>
    </row>
    <row r="70" spans="6:6" x14ac:dyDescent="0.25">
      <c r="F70" s="3" t="s">
        <v>52</v>
      </c>
    </row>
    <row r="71" spans="6:6" x14ac:dyDescent="0.25">
      <c r="F71" s="3" t="s">
        <v>53</v>
      </c>
    </row>
    <row r="72" spans="6:6" x14ac:dyDescent="0.25">
      <c r="F72" s="3" t="s">
        <v>147</v>
      </c>
    </row>
    <row r="73" spans="6:6" x14ac:dyDescent="0.25">
      <c r="F73" s="3" t="s">
        <v>54</v>
      </c>
    </row>
    <row r="74" spans="6:6" x14ac:dyDescent="0.25">
      <c r="F74" s="3" t="s">
        <v>55</v>
      </c>
    </row>
    <row r="75" spans="6:6" x14ac:dyDescent="0.25">
      <c r="F75" s="3" t="s">
        <v>157</v>
      </c>
    </row>
    <row r="76" spans="6:6" x14ac:dyDescent="0.25">
      <c r="F76" s="3" t="s">
        <v>56</v>
      </c>
    </row>
    <row r="77" spans="6:6" x14ac:dyDescent="0.25">
      <c r="F77" s="3" t="s">
        <v>57</v>
      </c>
    </row>
    <row r="78" spans="6:6" x14ac:dyDescent="0.25">
      <c r="F78" s="3" t="s">
        <v>58</v>
      </c>
    </row>
  </sheetData>
  <pageMargins left="0.7" right="0.7" top="0.75" bottom="0.75" header="0.3" footer="0.3"/>
  <pageSetup paperSize="9" orientation="portrait" r:id="rId1"/>
  <headerFooter>
    <oddFooter>&amp;L&amp;1#&amp;"Calibri"&amp;8 Sensitivity: 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0.79998168889431442"/>
  </sheetPr>
  <dimension ref="B1:U77"/>
  <sheetViews>
    <sheetView zoomScaleNormal="100" workbookViewId="0">
      <pane xSplit="1" ySplit="4" topLeftCell="B5" activePane="bottomRight" state="frozen"/>
      <selection pane="topRight" activeCell="B1" sqref="B1"/>
      <selection pane="bottomLeft" activeCell="A4" sqref="A4"/>
      <selection pane="bottomRight" activeCell="V8" sqref="V8"/>
    </sheetView>
  </sheetViews>
  <sheetFormatPr baseColWidth="10" defaultRowHeight="18" customHeight="1" x14ac:dyDescent="0.25"/>
  <cols>
    <col min="1" max="1" width="2" customWidth="1"/>
    <col min="2" max="3" width="4.140625" style="5" bestFit="1" customWidth="1"/>
    <col min="4" max="4" width="12.42578125" style="8" customWidth="1"/>
    <col min="5" max="5" width="12.140625" style="5" customWidth="1"/>
    <col min="6" max="6" width="14.85546875" style="5" customWidth="1"/>
    <col min="7" max="7" width="38" style="5" customWidth="1"/>
    <col min="8" max="8" width="9.5703125" style="5" bestFit="1" customWidth="1"/>
    <col min="9" max="9" width="13.5703125" style="5" customWidth="1"/>
    <col min="10" max="10" width="11.140625" style="13" customWidth="1"/>
    <col min="11" max="11" width="11.28515625" style="13" customWidth="1"/>
    <col min="12" max="12" width="8.85546875" style="13" customWidth="1"/>
    <col min="13" max="13" width="8.7109375" style="5" customWidth="1"/>
    <col min="14" max="14" width="7.5703125" style="5" customWidth="1"/>
    <col min="15" max="15" width="6.28515625" style="5" customWidth="1"/>
    <col min="16" max="16" width="7.5703125" style="5" customWidth="1"/>
    <col min="17" max="17" width="10.140625" style="5" customWidth="1"/>
    <col min="18" max="18" width="8.140625" style="5" bestFit="1" customWidth="1"/>
    <col min="19" max="19" width="7.85546875" style="5" bestFit="1" customWidth="1"/>
    <col min="20" max="20" width="35" style="5" customWidth="1"/>
    <col min="21" max="21" width="15" style="5" customWidth="1"/>
  </cols>
  <sheetData>
    <row r="1" spans="2:21" ht="14.25" customHeight="1" x14ac:dyDescent="0.25">
      <c r="K1" s="13" t="s">
        <v>156</v>
      </c>
    </row>
    <row r="2" spans="2:21" ht="52.5" customHeight="1" x14ac:dyDescent="0.25">
      <c r="K2" s="13" t="s">
        <v>156</v>
      </c>
    </row>
    <row r="3" spans="2:21" ht="15.75" customHeight="1" thickBot="1" x14ac:dyDescent="0.3">
      <c r="E3" s="83" t="s">
        <v>3</v>
      </c>
      <c r="F3" s="84"/>
      <c r="G3" s="84"/>
      <c r="H3" s="84"/>
      <c r="I3" s="84"/>
      <c r="J3" s="84"/>
      <c r="K3" s="84"/>
      <c r="L3" s="84"/>
      <c r="M3" s="84"/>
      <c r="N3" s="85" t="s">
        <v>74</v>
      </c>
      <c r="O3" s="85"/>
      <c r="P3" s="85"/>
      <c r="Q3" s="85"/>
      <c r="R3" s="85"/>
      <c r="S3" s="85"/>
    </row>
    <row r="4" spans="2:21" ht="34.5" thickBot="1" x14ac:dyDescent="0.3">
      <c r="B4" s="6" t="s">
        <v>1</v>
      </c>
      <c r="C4" s="6" t="s">
        <v>66</v>
      </c>
      <c r="D4" s="6" t="s">
        <v>2</v>
      </c>
      <c r="E4" s="6" t="s">
        <v>4</v>
      </c>
      <c r="F4" s="6" t="s">
        <v>5</v>
      </c>
      <c r="G4" s="6" t="s">
        <v>6</v>
      </c>
      <c r="H4" s="6" t="s">
        <v>70</v>
      </c>
      <c r="I4" s="6" t="s">
        <v>68</v>
      </c>
      <c r="J4" s="14" t="s">
        <v>65</v>
      </c>
      <c r="K4" s="14" t="s">
        <v>67</v>
      </c>
      <c r="L4" s="14" t="s">
        <v>271</v>
      </c>
      <c r="M4" s="6" t="s">
        <v>7</v>
      </c>
      <c r="N4" s="20" t="s">
        <v>8</v>
      </c>
      <c r="O4" s="20" t="s">
        <v>81</v>
      </c>
      <c r="P4" s="20" t="s">
        <v>9</v>
      </c>
      <c r="Q4" s="20" t="s">
        <v>73</v>
      </c>
      <c r="R4" s="20" t="s">
        <v>79</v>
      </c>
      <c r="S4" s="20" t="s">
        <v>76</v>
      </c>
      <c r="T4" s="6" t="s">
        <v>0</v>
      </c>
      <c r="U4" s="6" t="s">
        <v>69</v>
      </c>
    </row>
    <row r="5" spans="2:21" ht="18" customHeight="1" thickBot="1" x14ac:dyDescent="0.3">
      <c r="B5" s="9" t="s">
        <v>268</v>
      </c>
      <c r="C5" s="9" t="s">
        <v>266</v>
      </c>
      <c r="D5" s="10"/>
      <c r="E5" s="16" t="s">
        <v>166</v>
      </c>
      <c r="F5" s="16" t="s">
        <v>167</v>
      </c>
      <c r="G5" s="11" t="s">
        <v>160</v>
      </c>
      <c r="H5" s="16" t="s">
        <v>71</v>
      </c>
      <c r="I5" s="15" t="s">
        <v>82</v>
      </c>
      <c r="J5" s="18">
        <v>41813</v>
      </c>
      <c r="K5" s="18">
        <v>43190</v>
      </c>
      <c r="L5" s="18" t="s">
        <v>272</v>
      </c>
      <c r="M5" s="19"/>
      <c r="N5" s="21"/>
      <c r="O5" s="21"/>
      <c r="P5" s="22" t="str">
        <f>IFERROR(1-((M5/217*1.54)/N5)," ")</f>
        <v xml:space="preserve"> </v>
      </c>
      <c r="Q5" s="25"/>
      <c r="R5" s="25"/>
      <c r="S5" s="24"/>
      <c r="T5" s="7"/>
      <c r="U5" s="12"/>
    </row>
    <row r="6" spans="2:21" ht="18" customHeight="1" thickBot="1" x14ac:dyDescent="0.3">
      <c r="B6" s="9" t="s">
        <v>268</v>
      </c>
      <c r="C6" s="9" t="s">
        <v>266</v>
      </c>
      <c r="D6" s="10"/>
      <c r="E6" s="16" t="s">
        <v>168</v>
      </c>
      <c r="F6" s="16" t="s">
        <v>217</v>
      </c>
      <c r="G6" s="11" t="s">
        <v>150</v>
      </c>
      <c r="H6" s="16" t="s">
        <v>71</v>
      </c>
      <c r="I6" s="15" t="s">
        <v>82</v>
      </c>
      <c r="J6" s="18">
        <v>41940</v>
      </c>
      <c r="K6" s="18">
        <v>43190</v>
      </c>
      <c r="L6" s="18" t="s">
        <v>272</v>
      </c>
      <c r="M6" s="19"/>
      <c r="N6" s="21"/>
      <c r="O6" s="21"/>
      <c r="P6" s="22" t="str">
        <f>IFERROR(1-((M6/217*1.54)/N6)," ")</f>
        <v xml:space="preserve"> </v>
      </c>
      <c r="Q6" s="25"/>
      <c r="R6" s="25"/>
      <c r="S6" s="24"/>
      <c r="T6" s="7"/>
      <c r="U6" s="12"/>
    </row>
    <row r="7" spans="2:21" ht="18" customHeight="1" thickBot="1" x14ac:dyDescent="0.3">
      <c r="B7" s="9" t="s">
        <v>268</v>
      </c>
      <c r="C7" s="9" t="s">
        <v>266</v>
      </c>
      <c r="D7" s="10"/>
      <c r="E7" s="16" t="s">
        <v>170</v>
      </c>
      <c r="F7" s="16" t="s">
        <v>219</v>
      </c>
      <c r="G7" s="11" t="s">
        <v>161</v>
      </c>
      <c r="H7" s="16" t="s">
        <v>71</v>
      </c>
      <c r="I7" s="15" t="s">
        <v>82</v>
      </c>
      <c r="J7" s="18">
        <v>42023</v>
      </c>
      <c r="K7" s="18">
        <v>43119</v>
      </c>
      <c r="L7" s="18" t="s">
        <v>273</v>
      </c>
      <c r="M7" s="19"/>
      <c r="N7" s="21"/>
      <c r="O7" s="21"/>
      <c r="P7" s="22" t="str">
        <f>IFERROR(1-((M7/217*1.54)/N7)," ")</f>
        <v xml:space="preserve"> </v>
      </c>
      <c r="Q7" s="25"/>
      <c r="R7" s="25"/>
      <c r="S7" s="24"/>
      <c r="T7" s="7"/>
      <c r="U7" s="12"/>
    </row>
    <row r="8" spans="2:21" ht="18" customHeight="1" thickBot="1" x14ac:dyDescent="0.3">
      <c r="B8" s="9" t="s">
        <v>268</v>
      </c>
      <c r="C8" s="9" t="s">
        <v>266</v>
      </c>
      <c r="D8" s="10"/>
      <c r="E8" s="16" t="s">
        <v>171</v>
      </c>
      <c r="F8" s="16" t="s">
        <v>220</v>
      </c>
      <c r="G8" s="11" t="s">
        <v>161</v>
      </c>
      <c r="H8" s="16" t="s">
        <v>71</v>
      </c>
      <c r="I8" s="15" t="s">
        <v>82</v>
      </c>
      <c r="J8" s="18">
        <v>42023</v>
      </c>
      <c r="K8" s="18">
        <v>43119</v>
      </c>
      <c r="L8" s="18" t="s">
        <v>273</v>
      </c>
      <c r="M8" s="19"/>
      <c r="N8" s="21"/>
      <c r="O8" s="21"/>
      <c r="P8" s="22" t="str">
        <f>IFERROR(1-((M8/217*1.54)/N8)," ")</f>
        <v xml:space="preserve"> </v>
      </c>
      <c r="Q8" s="25"/>
      <c r="R8" s="25"/>
      <c r="S8" s="24"/>
      <c r="T8" s="7"/>
      <c r="U8" s="12"/>
    </row>
    <row r="9" spans="2:21" ht="18" customHeight="1" thickBot="1" x14ac:dyDescent="0.3">
      <c r="B9" s="9" t="s">
        <v>268</v>
      </c>
      <c r="C9" s="9" t="s">
        <v>266</v>
      </c>
      <c r="D9" s="10"/>
      <c r="E9" s="16" t="s">
        <v>174</v>
      </c>
      <c r="F9" s="16" t="s">
        <v>223</v>
      </c>
      <c r="G9" s="11" t="s">
        <v>150</v>
      </c>
      <c r="H9" s="16" t="s">
        <v>71</v>
      </c>
      <c r="I9" s="15" t="s">
        <v>82</v>
      </c>
      <c r="J9" s="18">
        <v>42128</v>
      </c>
      <c r="K9" s="18">
        <v>43098</v>
      </c>
      <c r="L9" s="18" t="s">
        <v>272</v>
      </c>
      <c r="M9" s="19"/>
      <c r="N9" s="21"/>
      <c r="O9" s="21"/>
      <c r="P9" s="22" t="str">
        <f>IFERROR(1-((M9/217*1.54)/N9)," ")</f>
        <v xml:space="preserve"> </v>
      </c>
      <c r="Q9" s="25"/>
      <c r="R9" s="25"/>
      <c r="S9" s="24"/>
      <c r="T9" s="7"/>
      <c r="U9" s="12"/>
    </row>
    <row r="10" spans="2:21" ht="18" customHeight="1" thickBot="1" x14ac:dyDescent="0.3">
      <c r="B10" s="9" t="s">
        <v>268</v>
      </c>
      <c r="C10" s="9" t="s">
        <v>266</v>
      </c>
      <c r="D10" s="10"/>
      <c r="E10" s="16" t="s">
        <v>175</v>
      </c>
      <c r="F10" s="16" t="s">
        <v>224</v>
      </c>
      <c r="G10" s="11" t="s">
        <v>149</v>
      </c>
      <c r="H10" s="16" t="s">
        <v>71</v>
      </c>
      <c r="I10" s="15" t="s">
        <v>82</v>
      </c>
      <c r="J10" s="18">
        <v>42170</v>
      </c>
      <c r="K10" s="18">
        <v>43281</v>
      </c>
      <c r="L10" s="18" t="s">
        <v>272</v>
      </c>
      <c r="M10" s="19"/>
      <c r="N10" s="21"/>
      <c r="O10" s="21"/>
      <c r="P10" s="22" t="str">
        <f>IFERROR(1-((M10/217*1.54)/N10)," ")</f>
        <v xml:space="preserve"> </v>
      </c>
      <c r="Q10" s="25"/>
      <c r="R10" s="25"/>
      <c r="S10" s="24"/>
      <c r="T10" s="7"/>
      <c r="U10" s="12"/>
    </row>
    <row r="11" spans="2:21" ht="18" customHeight="1" thickBot="1" x14ac:dyDescent="0.3">
      <c r="B11" s="9" t="s">
        <v>268</v>
      </c>
      <c r="C11" s="9" t="s">
        <v>266</v>
      </c>
      <c r="D11" s="10"/>
      <c r="E11" s="16" t="s">
        <v>181</v>
      </c>
      <c r="F11" s="16" t="s">
        <v>230</v>
      </c>
      <c r="G11" s="11" t="s">
        <v>158</v>
      </c>
      <c r="H11" s="16" t="s">
        <v>71</v>
      </c>
      <c r="I11" s="15" t="s">
        <v>82</v>
      </c>
      <c r="J11" s="18">
        <v>42522</v>
      </c>
      <c r="K11" s="18">
        <v>43616</v>
      </c>
      <c r="L11" s="18" t="s">
        <v>272</v>
      </c>
      <c r="M11" s="19"/>
      <c r="N11" s="21"/>
      <c r="O11" s="21"/>
      <c r="P11" s="22" t="str">
        <f>IFERROR(1-((M11/217*1.54)/N11)," ")</f>
        <v xml:space="preserve"> </v>
      </c>
      <c r="Q11" s="25"/>
      <c r="R11" s="25"/>
      <c r="S11" s="24"/>
      <c r="T11" s="7"/>
      <c r="U11" s="12"/>
    </row>
    <row r="12" spans="2:21" ht="18" customHeight="1" thickBot="1" x14ac:dyDescent="0.3">
      <c r="B12" s="9" t="s">
        <v>268</v>
      </c>
      <c r="C12" s="9" t="s">
        <v>266</v>
      </c>
      <c r="D12" s="10"/>
      <c r="E12" s="16" t="s">
        <v>182</v>
      </c>
      <c r="F12" s="16" t="s">
        <v>231</v>
      </c>
      <c r="G12" s="11" t="s">
        <v>159</v>
      </c>
      <c r="H12" s="16" t="s">
        <v>71</v>
      </c>
      <c r="I12" s="15" t="s">
        <v>82</v>
      </c>
      <c r="J12" s="18">
        <v>42604</v>
      </c>
      <c r="K12" s="18">
        <v>43190</v>
      </c>
      <c r="L12" s="18" t="s">
        <v>272</v>
      </c>
      <c r="M12" s="19"/>
      <c r="N12" s="21"/>
      <c r="O12" s="21"/>
      <c r="P12" s="22" t="str">
        <f>IFERROR(1-((M12/217*1.54)/N12)," ")</f>
        <v xml:space="preserve"> </v>
      </c>
      <c r="Q12" s="25"/>
      <c r="R12" s="25"/>
      <c r="S12" s="24"/>
      <c r="T12" s="7"/>
      <c r="U12" s="12"/>
    </row>
    <row r="13" spans="2:21" ht="18" customHeight="1" thickBot="1" x14ac:dyDescent="0.3">
      <c r="B13" s="9" t="s">
        <v>268</v>
      </c>
      <c r="C13" s="9" t="s">
        <v>266</v>
      </c>
      <c r="D13" s="10"/>
      <c r="E13" s="16" t="s">
        <v>184</v>
      </c>
      <c r="F13" s="16" t="s">
        <v>233</v>
      </c>
      <c r="G13" s="11" t="s">
        <v>152</v>
      </c>
      <c r="H13" s="16" t="s">
        <v>71</v>
      </c>
      <c r="I13" s="15" t="s">
        <v>82</v>
      </c>
      <c r="J13" s="18">
        <v>42689</v>
      </c>
      <c r="K13" s="18">
        <v>43131</v>
      </c>
      <c r="L13" s="18" t="s">
        <v>273</v>
      </c>
      <c r="M13" s="19"/>
      <c r="N13" s="21"/>
      <c r="O13" s="21"/>
      <c r="P13" s="22" t="str">
        <f>IFERROR(1-((M13/217*1.54)/N13)," ")</f>
        <v xml:space="preserve"> </v>
      </c>
      <c r="Q13" s="25"/>
      <c r="R13" s="25"/>
      <c r="S13" s="24"/>
      <c r="T13" s="7"/>
      <c r="U13" s="12"/>
    </row>
    <row r="14" spans="2:21" ht="18" customHeight="1" thickBot="1" x14ac:dyDescent="0.3">
      <c r="B14" s="9" t="s">
        <v>268</v>
      </c>
      <c r="C14" s="9" t="s">
        <v>266</v>
      </c>
      <c r="D14" s="10"/>
      <c r="E14" s="16" t="s">
        <v>185</v>
      </c>
      <c r="F14" s="16" t="s">
        <v>234</v>
      </c>
      <c r="G14" s="11" t="s">
        <v>154</v>
      </c>
      <c r="H14" s="16" t="s">
        <v>71</v>
      </c>
      <c r="I14" s="15" t="s">
        <v>82</v>
      </c>
      <c r="J14" s="18">
        <v>42689</v>
      </c>
      <c r="K14" s="18">
        <v>43281</v>
      </c>
      <c r="L14" s="18" t="s">
        <v>272</v>
      </c>
      <c r="M14" s="19"/>
      <c r="N14" s="21"/>
      <c r="O14" s="21"/>
      <c r="P14" s="22" t="str">
        <f>IFERROR(1-((M14/217*1.54)/N14)," ")</f>
        <v xml:space="preserve"> </v>
      </c>
      <c r="Q14" s="25"/>
      <c r="R14" s="25"/>
      <c r="S14" s="24"/>
      <c r="T14" s="7"/>
      <c r="U14" s="12"/>
    </row>
    <row r="15" spans="2:21" ht="18" customHeight="1" thickBot="1" x14ac:dyDescent="0.3">
      <c r="B15" s="9" t="s">
        <v>268</v>
      </c>
      <c r="C15" s="9" t="s">
        <v>266</v>
      </c>
      <c r="D15" s="10"/>
      <c r="E15" s="16" t="s">
        <v>189</v>
      </c>
      <c r="F15" s="16" t="s">
        <v>238</v>
      </c>
      <c r="G15" s="11" t="s">
        <v>155</v>
      </c>
      <c r="H15" s="16" t="s">
        <v>71</v>
      </c>
      <c r="I15" s="15" t="s">
        <v>82</v>
      </c>
      <c r="J15" s="18">
        <v>42828</v>
      </c>
      <c r="K15" s="18">
        <v>43220</v>
      </c>
      <c r="L15" s="18" t="s">
        <v>272</v>
      </c>
      <c r="M15" s="19"/>
      <c r="N15" s="21"/>
      <c r="O15" s="21"/>
      <c r="P15" s="22" t="str">
        <f>IFERROR(1-((M15/217*1.54)/N15)," ")</f>
        <v xml:space="preserve"> </v>
      </c>
      <c r="Q15" s="25"/>
      <c r="R15" s="25"/>
      <c r="S15" s="24"/>
      <c r="T15" s="7"/>
      <c r="U15" s="12"/>
    </row>
    <row r="16" spans="2:21" ht="18" customHeight="1" thickBot="1" x14ac:dyDescent="0.3">
      <c r="B16" s="9" t="s">
        <v>268</v>
      </c>
      <c r="C16" s="9" t="s">
        <v>266</v>
      </c>
      <c r="D16" s="10"/>
      <c r="E16" s="16" t="s">
        <v>190</v>
      </c>
      <c r="F16" s="16" t="s">
        <v>239</v>
      </c>
      <c r="G16" s="11" t="s">
        <v>151</v>
      </c>
      <c r="H16" s="16" t="s">
        <v>71</v>
      </c>
      <c r="I16" s="15" t="s">
        <v>82</v>
      </c>
      <c r="J16" s="18">
        <v>42835</v>
      </c>
      <c r="K16" s="18">
        <v>43281</v>
      </c>
      <c r="L16" s="18" t="s">
        <v>272</v>
      </c>
      <c r="M16" s="19"/>
      <c r="N16" s="21"/>
      <c r="O16" s="21"/>
      <c r="P16" s="22" t="str">
        <f>IFERROR(1-((M16/217*1.54)/N16)," ")</f>
        <v xml:space="preserve"> </v>
      </c>
      <c r="Q16" s="25"/>
      <c r="R16" s="25"/>
      <c r="S16" s="24"/>
      <c r="T16" s="7"/>
      <c r="U16" s="12"/>
    </row>
    <row r="17" spans="2:21" ht="18" customHeight="1" thickBot="1" x14ac:dyDescent="0.3">
      <c r="B17" s="9" t="s">
        <v>268</v>
      </c>
      <c r="C17" s="9" t="s">
        <v>266</v>
      </c>
      <c r="D17" s="10"/>
      <c r="E17" s="16" t="s">
        <v>191</v>
      </c>
      <c r="F17" s="16" t="s">
        <v>240</v>
      </c>
      <c r="G17" s="11" t="s">
        <v>157</v>
      </c>
      <c r="H17" s="16" t="s">
        <v>72</v>
      </c>
      <c r="I17" s="15" t="s">
        <v>82</v>
      </c>
      <c r="J17" s="18">
        <v>42849</v>
      </c>
      <c r="K17" s="18">
        <v>43190</v>
      </c>
      <c r="L17" s="18" t="s">
        <v>272</v>
      </c>
      <c r="M17" s="19"/>
      <c r="N17" s="21"/>
      <c r="O17" s="21"/>
      <c r="P17" s="22" t="str">
        <f>IFERROR(1-((M17/217*1.54)/N17)," ")</f>
        <v xml:space="preserve"> </v>
      </c>
      <c r="Q17" s="25"/>
      <c r="R17" s="25"/>
      <c r="S17" s="24"/>
      <c r="T17" s="7"/>
      <c r="U17" s="12"/>
    </row>
    <row r="18" spans="2:21" ht="18" customHeight="1" thickBot="1" x14ac:dyDescent="0.3">
      <c r="B18" s="9" t="s">
        <v>268</v>
      </c>
      <c r="C18" s="9" t="s">
        <v>266</v>
      </c>
      <c r="D18" s="10"/>
      <c r="E18" s="16" t="s">
        <v>194</v>
      </c>
      <c r="F18" s="16" t="s">
        <v>243</v>
      </c>
      <c r="G18" s="11" t="s">
        <v>150</v>
      </c>
      <c r="H18" s="16" t="s">
        <v>71</v>
      </c>
      <c r="I18" s="15" t="s">
        <v>82</v>
      </c>
      <c r="J18" s="18">
        <v>42917</v>
      </c>
      <c r="K18" s="18">
        <v>43190</v>
      </c>
      <c r="L18" s="18" t="s">
        <v>272</v>
      </c>
      <c r="M18" s="19"/>
      <c r="N18" s="21"/>
      <c r="O18" s="21"/>
      <c r="P18" s="22" t="str">
        <f>IFERROR(1-((M18/217*1.54)/N18)," ")</f>
        <v xml:space="preserve"> </v>
      </c>
      <c r="Q18" s="25"/>
      <c r="R18" s="25"/>
      <c r="S18" s="24"/>
      <c r="T18" s="7"/>
      <c r="U18" s="12"/>
    </row>
    <row r="19" spans="2:21" ht="18" customHeight="1" thickBot="1" x14ac:dyDescent="0.3">
      <c r="B19" s="9" t="s">
        <v>268</v>
      </c>
      <c r="C19" s="9" t="s">
        <v>266</v>
      </c>
      <c r="D19" s="10"/>
      <c r="E19" s="16" t="s">
        <v>196</v>
      </c>
      <c r="F19" s="16" t="s">
        <v>245</v>
      </c>
      <c r="G19" s="11" t="s">
        <v>13</v>
      </c>
      <c r="H19" s="16" t="s">
        <v>72</v>
      </c>
      <c r="I19" s="15" t="s">
        <v>82</v>
      </c>
      <c r="J19" s="18">
        <v>42936</v>
      </c>
      <c r="K19" s="18">
        <v>43281</v>
      </c>
      <c r="L19" s="18" t="s">
        <v>272</v>
      </c>
      <c r="M19" s="19"/>
      <c r="N19" s="21"/>
      <c r="O19" s="21"/>
      <c r="P19" s="22" t="str">
        <f>IFERROR(1-((M19/217*1.54)/N19)," ")</f>
        <v xml:space="preserve"> </v>
      </c>
      <c r="Q19" s="25"/>
      <c r="R19" s="25"/>
      <c r="S19" s="24"/>
      <c r="T19" s="7"/>
      <c r="U19" s="12"/>
    </row>
    <row r="20" spans="2:21" ht="18" customHeight="1" thickBot="1" x14ac:dyDescent="0.3">
      <c r="B20" s="9" t="s">
        <v>268</v>
      </c>
      <c r="C20" s="9" t="s">
        <v>266</v>
      </c>
      <c r="D20" s="10"/>
      <c r="E20" s="16" t="s">
        <v>198</v>
      </c>
      <c r="F20" s="16" t="s">
        <v>247</v>
      </c>
      <c r="G20" s="11" t="s">
        <v>153</v>
      </c>
      <c r="H20" s="16" t="s">
        <v>72</v>
      </c>
      <c r="I20" s="15" t="s">
        <v>82</v>
      </c>
      <c r="J20" s="18">
        <v>43003</v>
      </c>
      <c r="K20" s="18">
        <v>43465</v>
      </c>
      <c r="L20" s="18" t="s">
        <v>272</v>
      </c>
      <c r="M20" s="19"/>
      <c r="N20" s="21"/>
      <c r="O20" s="21"/>
      <c r="P20" s="22" t="str">
        <f>IFERROR(1-((M20/217*1.54)/N20)," ")</f>
        <v xml:space="preserve"> </v>
      </c>
      <c r="Q20" s="25"/>
      <c r="R20" s="25"/>
      <c r="S20" s="24"/>
      <c r="T20" s="7"/>
      <c r="U20" s="12"/>
    </row>
    <row r="21" spans="2:21" ht="18" customHeight="1" thickBot="1" x14ac:dyDescent="0.3">
      <c r="B21" s="9" t="s">
        <v>268</v>
      </c>
      <c r="C21" s="9" t="s">
        <v>266</v>
      </c>
      <c r="D21" s="10"/>
      <c r="E21" s="16" t="s">
        <v>200</v>
      </c>
      <c r="F21" s="16" t="s">
        <v>249</v>
      </c>
      <c r="G21" s="11" t="s">
        <v>149</v>
      </c>
      <c r="H21" s="16" t="s">
        <v>71</v>
      </c>
      <c r="I21" s="15" t="s">
        <v>82</v>
      </c>
      <c r="J21" s="18">
        <v>43018</v>
      </c>
      <c r="K21" s="18">
        <v>43281</v>
      </c>
      <c r="L21" s="18" t="s">
        <v>272</v>
      </c>
      <c r="M21" s="19"/>
      <c r="N21" s="21"/>
      <c r="O21" s="21"/>
      <c r="P21" s="22" t="str">
        <f>IFERROR(1-((M21/217*1.54)/N21)," ")</f>
        <v xml:space="preserve"> </v>
      </c>
      <c r="Q21" s="25"/>
      <c r="R21" s="25"/>
      <c r="S21" s="24"/>
      <c r="T21" s="7"/>
      <c r="U21" s="12"/>
    </row>
    <row r="22" spans="2:21" ht="18" customHeight="1" thickBot="1" x14ac:dyDescent="0.3">
      <c r="B22" s="9" t="s">
        <v>268</v>
      </c>
      <c r="C22" s="9" t="s">
        <v>266</v>
      </c>
      <c r="D22" s="10"/>
      <c r="E22" s="16" t="s">
        <v>207</v>
      </c>
      <c r="F22" s="16" t="s">
        <v>256</v>
      </c>
      <c r="G22" s="11" t="s">
        <v>153</v>
      </c>
      <c r="H22" s="16" t="s">
        <v>72</v>
      </c>
      <c r="I22" s="15" t="s">
        <v>12</v>
      </c>
      <c r="J22" s="18">
        <v>43105</v>
      </c>
      <c r="K22" s="18">
        <v>43465</v>
      </c>
      <c r="L22" s="18" t="s">
        <v>272</v>
      </c>
      <c r="M22" s="19"/>
      <c r="N22" s="21"/>
      <c r="O22" s="21"/>
      <c r="P22" s="22" t="str">
        <f>IFERROR(1-((M22/217*1.54)/N22)," ")</f>
        <v xml:space="preserve"> </v>
      </c>
      <c r="Q22" s="25"/>
      <c r="R22" s="25"/>
      <c r="S22" s="24"/>
      <c r="T22" s="7"/>
      <c r="U22" s="12"/>
    </row>
    <row r="23" spans="2:21" ht="18" customHeight="1" thickBot="1" x14ac:dyDescent="0.3">
      <c r="B23" s="9" t="s">
        <v>268</v>
      </c>
      <c r="C23" s="9" t="s">
        <v>266</v>
      </c>
      <c r="D23" s="10"/>
      <c r="E23" s="16" t="s">
        <v>209</v>
      </c>
      <c r="F23" s="16" t="s">
        <v>258</v>
      </c>
      <c r="G23" s="11" t="s">
        <v>155</v>
      </c>
      <c r="H23" s="16" t="s">
        <v>71</v>
      </c>
      <c r="I23" s="15" t="s">
        <v>12</v>
      </c>
      <c r="J23" s="18">
        <v>43108</v>
      </c>
      <c r="K23" s="18">
        <v>43465</v>
      </c>
      <c r="L23" s="18" t="s">
        <v>272</v>
      </c>
      <c r="M23" s="19"/>
      <c r="N23" s="21"/>
      <c r="O23" s="21"/>
      <c r="P23" s="22" t="str">
        <f>IFERROR(1-((M23/217*1.54)/N23)," ")</f>
        <v xml:space="preserve"> </v>
      </c>
      <c r="Q23" s="25"/>
      <c r="R23" s="25"/>
      <c r="S23" s="24"/>
      <c r="T23" s="7"/>
      <c r="U23" s="12"/>
    </row>
    <row r="24" spans="2:21" ht="18" customHeight="1" thickBot="1" x14ac:dyDescent="0.3">
      <c r="B24" s="9" t="s">
        <v>268</v>
      </c>
      <c r="C24" s="9" t="s">
        <v>266</v>
      </c>
      <c r="D24" s="10"/>
      <c r="E24" s="16" t="s">
        <v>212</v>
      </c>
      <c r="F24" s="16" t="s">
        <v>261</v>
      </c>
      <c r="G24" s="11" t="s">
        <v>61</v>
      </c>
      <c r="H24" s="16" t="s">
        <v>71</v>
      </c>
      <c r="I24" s="15" t="s">
        <v>12</v>
      </c>
      <c r="J24" s="18">
        <v>43132</v>
      </c>
      <c r="K24" s="18">
        <v>43465</v>
      </c>
      <c r="L24" s="18" t="s">
        <v>272</v>
      </c>
      <c r="M24" s="19"/>
      <c r="N24" s="21"/>
      <c r="O24" s="21"/>
      <c r="P24" s="22" t="str">
        <f>IFERROR(1-((M24/217*1.54)/N24)," ")</f>
        <v xml:space="preserve"> </v>
      </c>
      <c r="Q24" s="25"/>
      <c r="R24" s="25"/>
      <c r="S24" s="24"/>
      <c r="T24" s="7"/>
      <c r="U24" s="12"/>
    </row>
    <row r="25" spans="2:21" ht="18" customHeight="1" thickBot="1" x14ac:dyDescent="0.3">
      <c r="B25" s="9" t="s">
        <v>268</v>
      </c>
      <c r="C25" s="9" t="s">
        <v>266</v>
      </c>
      <c r="D25" s="10"/>
      <c r="E25" s="16" t="s">
        <v>213</v>
      </c>
      <c r="F25" s="16" t="s">
        <v>262</v>
      </c>
      <c r="G25" s="11" t="s">
        <v>13</v>
      </c>
      <c r="H25" s="16" t="s">
        <v>72</v>
      </c>
      <c r="I25" s="15" t="s">
        <v>12</v>
      </c>
      <c r="J25" s="18">
        <v>43132</v>
      </c>
      <c r="K25" s="18">
        <v>43465</v>
      </c>
      <c r="L25" s="18" t="s">
        <v>272</v>
      </c>
      <c r="M25" s="19"/>
      <c r="N25" s="21"/>
      <c r="O25" s="21"/>
      <c r="P25" s="22" t="str">
        <f>IFERROR(1-((M25/217*1.54)/N25)," ")</f>
        <v xml:space="preserve"> </v>
      </c>
      <c r="Q25" s="25"/>
      <c r="R25" s="25"/>
      <c r="S25" s="24"/>
      <c r="T25" s="7"/>
      <c r="U25" s="12"/>
    </row>
    <row r="26" spans="2:21" ht="18" customHeight="1" thickBot="1" x14ac:dyDescent="0.3">
      <c r="B26" s="9" t="s">
        <v>268</v>
      </c>
      <c r="C26" s="9" t="s">
        <v>266</v>
      </c>
      <c r="D26" s="10"/>
      <c r="E26" s="16" t="s">
        <v>214</v>
      </c>
      <c r="F26" s="16" t="s">
        <v>263</v>
      </c>
      <c r="G26" s="11" t="s">
        <v>13</v>
      </c>
      <c r="H26" s="16" t="s">
        <v>72</v>
      </c>
      <c r="I26" s="15" t="s">
        <v>11</v>
      </c>
      <c r="J26" s="18">
        <v>43132</v>
      </c>
      <c r="K26" s="18">
        <v>43465</v>
      </c>
      <c r="L26" s="18" t="s">
        <v>272</v>
      </c>
      <c r="M26" s="19"/>
      <c r="N26" s="21"/>
      <c r="O26" s="21"/>
      <c r="P26" s="22" t="str">
        <f>IFERROR(1-((M26/217*1.54)/N26)," ")</f>
        <v xml:space="preserve"> </v>
      </c>
      <c r="Q26" s="25"/>
      <c r="R26" s="25"/>
      <c r="S26" s="24"/>
      <c r="T26" s="7"/>
      <c r="U26" s="12"/>
    </row>
    <row r="27" spans="2:21" ht="15.75" thickBot="1" x14ac:dyDescent="0.3">
      <c r="B27" s="9" t="s">
        <v>268</v>
      </c>
      <c r="C27" s="9" t="s">
        <v>266</v>
      </c>
      <c r="D27" s="10"/>
      <c r="E27" s="16" t="s">
        <v>215</v>
      </c>
      <c r="F27" s="16" t="s">
        <v>264</v>
      </c>
      <c r="G27" s="11" t="s">
        <v>75</v>
      </c>
      <c r="H27" s="16" t="s">
        <v>71</v>
      </c>
      <c r="I27" s="15" t="s">
        <v>12</v>
      </c>
      <c r="J27" s="18">
        <v>43136</v>
      </c>
      <c r="K27" s="18">
        <v>43465</v>
      </c>
      <c r="L27" s="18" t="s">
        <v>272</v>
      </c>
      <c r="M27" s="19"/>
      <c r="N27" s="21"/>
      <c r="O27" s="21"/>
      <c r="P27" s="22" t="str">
        <f>IFERROR(1-((M27/217*1.54)/N27)," ")</f>
        <v xml:space="preserve"> </v>
      </c>
      <c r="Q27" s="25"/>
      <c r="R27" s="25"/>
      <c r="S27" s="24"/>
      <c r="T27" s="7"/>
      <c r="U27" s="12"/>
    </row>
    <row r="28" spans="2:21" ht="18" customHeight="1" thickBot="1" x14ac:dyDescent="0.3">
      <c r="B28" s="9" t="s">
        <v>269</v>
      </c>
      <c r="C28" s="9" t="s">
        <v>266</v>
      </c>
      <c r="D28" s="10"/>
      <c r="E28" s="16" t="s">
        <v>172</v>
      </c>
      <c r="F28" s="16" t="s">
        <v>221</v>
      </c>
      <c r="G28" s="11" t="s">
        <v>148</v>
      </c>
      <c r="H28" s="16" t="s">
        <v>71</v>
      </c>
      <c r="I28" s="15" t="s">
        <v>82</v>
      </c>
      <c r="J28" s="18">
        <v>42058</v>
      </c>
      <c r="K28" s="18">
        <v>43125</v>
      </c>
      <c r="L28" s="18" t="s">
        <v>273</v>
      </c>
      <c r="M28" s="19"/>
      <c r="N28" s="21"/>
      <c r="O28" s="21"/>
      <c r="P28" s="22" t="str">
        <f>IFERROR(1-((M28/217*1.54)/N28)," ")</f>
        <v xml:space="preserve"> </v>
      </c>
      <c r="Q28" s="25"/>
      <c r="R28" s="25"/>
      <c r="S28" s="24"/>
      <c r="T28" s="7"/>
      <c r="U28" s="12"/>
    </row>
    <row r="29" spans="2:21" ht="18" customHeight="1" thickBot="1" x14ac:dyDescent="0.3">
      <c r="B29" s="9" t="s">
        <v>269</v>
      </c>
      <c r="C29" s="9" t="s">
        <v>266</v>
      </c>
      <c r="D29" s="10"/>
      <c r="E29" s="16" t="s">
        <v>176</v>
      </c>
      <c r="F29" s="16" t="s">
        <v>225</v>
      </c>
      <c r="G29" s="11" t="s">
        <v>146</v>
      </c>
      <c r="H29" s="16" t="s">
        <v>71</v>
      </c>
      <c r="I29" s="15" t="s">
        <v>82</v>
      </c>
      <c r="J29" s="18">
        <v>42310</v>
      </c>
      <c r="K29" s="18">
        <v>43280</v>
      </c>
      <c r="L29" s="18" t="s">
        <v>272</v>
      </c>
      <c r="M29" s="19"/>
      <c r="N29" s="21"/>
      <c r="O29" s="21"/>
      <c r="P29" s="22" t="str">
        <f>IFERROR(1-((M29/217*1.54)/N29)," ")</f>
        <v xml:space="preserve"> </v>
      </c>
      <c r="Q29" s="25"/>
      <c r="R29" s="25"/>
      <c r="S29" s="24"/>
      <c r="T29" s="7"/>
      <c r="U29" s="12"/>
    </row>
    <row r="30" spans="2:21" ht="18" customHeight="1" thickBot="1" x14ac:dyDescent="0.3">
      <c r="B30" s="9" t="s">
        <v>269</v>
      </c>
      <c r="C30" s="9" t="s">
        <v>266</v>
      </c>
      <c r="D30" s="10"/>
      <c r="E30" s="16" t="s">
        <v>183</v>
      </c>
      <c r="F30" s="16" t="s">
        <v>232</v>
      </c>
      <c r="G30" s="11" t="s">
        <v>59</v>
      </c>
      <c r="H30" s="16" t="s">
        <v>71</v>
      </c>
      <c r="I30" s="15" t="s">
        <v>82</v>
      </c>
      <c r="J30" s="18">
        <v>42611</v>
      </c>
      <c r="K30" s="18">
        <v>43280</v>
      </c>
      <c r="L30" s="18" t="s">
        <v>272</v>
      </c>
      <c r="M30" s="19"/>
      <c r="N30" s="21"/>
      <c r="O30" s="21"/>
      <c r="P30" s="22" t="str">
        <f>IFERROR(1-((M30/217*1.54)/N30)," ")</f>
        <v xml:space="preserve"> </v>
      </c>
      <c r="Q30" s="25"/>
      <c r="R30" s="25"/>
      <c r="S30" s="24"/>
      <c r="T30" s="7"/>
      <c r="U30" s="12"/>
    </row>
    <row r="31" spans="2:21" ht="18" customHeight="1" thickBot="1" x14ac:dyDescent="0.3">
      <c r="B31" s="9" t="s">
        <v>269</v>
      </c>
      <c r="C31" s="9" t="s">
        <v>266</v>
      </c>
      <c r="D31" s="10"/>
      <c r="E31" s="16" t="s">
        <v>186</v>
      </c>
      <c r="F31" s="16" t="s">
        <v>235</v>
      </c>
      <c r="G31" s="11" t="s">
        <v>147</v>
      </c>
      <c r="H31" s="16" t="s">
        <v>71</v>
      </c>
      <c r="I31" s="15" t="s">
        <v>82</v>
      </c>
      <c r="J31" s="18">
        <v>42705</v>
      </c>
      <c r="K31" s="18">
        <v>43799</v>
      </c>
      <c r="L31" s="18" t="s">
        <v>272</v>
      </c>
      <c r="M31" s="19"/>
      <c r="N31" s="21"/>
      <c r="O31" s="21"/>
      <c r="P31" s="22" t="str">
        <f>IFERROR(1-((M31/217*1.54)/N31)," ")</f>
        <v xml:space="preserve"> </v>
      </c>
      <c r="Q31" s="25"/>
      <c r="R31" s="25"/>
      <c r="S31" s="24"/>
      <c r="T31" s="7"/>
      <c r="U31" s="12"/>
    </row>
    <row r="32" spans="2:21" ht="18" customHeight="1" thickBot="1" x14ac:dyDescent="0.3">
      <c r="B32" s="9" t="s">
        <v>269</v>
      </c>
      <c r="C32" s="9" t="s">
        <v>266</v>
      </c>
      <c r="D32" s="10"/>
      <c r="E32" s="16" t="s">
        <v>187</v>
      </c>
      <c r="F32" s="16" t="s">
        <v>236</v>
      </c>
      <c r="G32" s="11" t="s">
        <v>144</v>
      </c>
      <c r="H32" s="16" t="s">
        <v>71</v>
      </c>
      <c r="I32" s="15" t="s">
        <v>82</v>
      </c>
      <c r="J32" s="18">
        <v>42737</v>
      </c>
      <c r="K32" s="18">
        <v>43280</v>
      </c>
      <c r="L32" s="18" t="s">
        <v>272</v>
      </c>
      <c r="M32" s="19"/>
      <c r="N32" s="21"/>
      <c r="O32" s="21"/>
      <c r="P32" s="22" t="str">
        <f>IFERROR(1-((M32/217*1.54)/N32)," ")</f>
        <v xml:space="preserve"> </v>
      </c>
      <c r="Q32" s="25"/>
      <c r="R32" s="25"/>
      <c r="S32" s="24"/>
      <c r="T32" s="7"/>
      <c r="U32" s="12"/>
    </row>
    <row r="33" spans="2:21" ht="18" customHeight="1" thickBot="1" x14ac:dyDescent="0.3">
      <c r="B33" s="9" t="s">
        <v>269</v>
      </c>
      <c r="C33" s="9" t="s">
        <v>266</v>
      </c>
      <c r="D33" s="10"/>
      <c r="E33" s="16" t="s">
        <v>192</v>
      </c>
      <c r="F33" s="16" t="s">
        <v>241</v>
      </c>
      <c r="G33" s="11" t="s">
        <v>78</v>
      </c>
      <c r="H33" s="16" t="s">
        <v>71</v>
      </c>
      <c r="I33" s="15" t="s">
        <v>82</v>
      </c>
      <c r="J33" s="18">
        <v>42859</v>
      </c>
      <c r="K33" s="18">
        <v>43280</v>
      </c>
      <c r="L33" s="18" t="s">
        <v>272</v>
      </c>
      <c r="M33" s="19"/>
      <c r="N33" s="21"/>
      <c r="O33" s="21"/>
      <c r="P33" s="22" t="str">
        <f>IFERROR(1-((M33/217*1.54)/N33)," ")</f>
        <v xml:space="preserve"> </v>
      </c>
      <c r="Q33" s="25"/>
      <c r="R33" s="25"/>
      <c r="S33" s="24"/>
      <c r="T33" s="7"/>
      <c r="U33" s="12"/>
    </row>
    <row r="34" spans="2:21" ht="18" customHeight="1" thickBot="1" x14ac:dyDescent="0.3">
      <c r="B34" s="9" t="s">
        <v>269</v>
      </c>
      <c r="C34" s="9" t="s">
        <v>266</v>
      </c>
      <c r="D34" s="10"/>
      <c r="E34" s="16" t="s">
        <v>195</v>
      </c>
      <c r="F34" s="16" t="s">
        <v>244</v>
      </c>
      <c r="G34" s="11" t="s">
        <v>78</v>
      </c>
      <c r="H34" s="16" t="s">
        <v>71</v>
      </c>
      <c r="I34" s="15" t="s">
        <v>82</v>
      </c>
      <c r="J34" s="18">
        <v>42935</v>
      </c>
      <c r="K34" s="18">
        <v>43073</v>
      </c>
      <c r="L34" s="18" t="s">
        <v>273</v>
      </c>
      <c r="M34" s="19"/>
      <c r="N34" s="21"/>
      <c r="O34" s="21"/>
      <c r="P34" s="22" t="str">
        <f>IFERROR(1-((M34/217*1.54)/N34)," ")</f>
        <v xml:space="preserve"> </v>
      </c>
      <c r="Q34" s="25"/>
      <c r="R34" s="25"/>
      <c r="S34" s="24"/>
      <c r="T34" s="7"/>
      <c r="U34" s="12"/>
    </row>
    <row r="35" spans="2:21" ht="18" customHeight="1" thickBot="1" x14ac:dyDescent="0.3">
      <c r="B35" s="9" t="s">
        <v>269</v>
      </c>
      <c r="C35" s="9" t="s">
        <v>266</v>
      </c>
      <c r="D35" s="10"/>
      <c r="E35" s="16" t="s">
        <v>197</v>
      </c>
      <c r="F35" s="16" t="s">
        <v>246</v>
      </c>
      <c r="G35" s="11" t="s">
        <v>145</v>
      </c>
      <c r="H35" s="16" t="s">
        <v>71</v>
      </c>
      <c r="I35" s="15" t="s">
        <v>82</v>
      </c>
      <c r="J35" s="18">
        <v>42950</v>
      </c>
      <c r="K35" s="18">
        <v>43280</v>
      </c>
      <c r="L35" s="18" t="s">
        <v>272</v>
      </c>
      <c r="M35" s="19"/>
      <c r="N35" s="21"/>
      <c r="O35" s="21"/>
      <c r="P35" s="22" t="str">
        <f>IFERROR(1-((M35/217*1.54)/N35)," ")</f>
        <v xml:space="preserve"> </v>
      </c>
      <c r="Q35" s="25"/>
      <c r="R35" s="25"/>
      <c r="S35" s="24"/>
      <c r="T35" s="7"/>
      <c r="U35" s="12"/>
    </row>
    <row r="36" spans="2:21" ht="18" customHeight="1" thickBot="1" x14ac:dyDescent="0.3">
      <c r="B36" s="9" t="s">
        <v>269</v>
      </c>
      <c r="C36" s="9" t="s">
        <v>266</v>
      </c>
      <c r="D36" s="10"/>
      <c r="E36" s="16" t="s">
        <v>201</v>
      </c>
      <c r="F36" s="16" t="s">
        <v>250</v>
      </c>
      <c r="G36" s="11" t="s">
        <v>61</v>
      </c>
      <c r="H36" s="16" t="s">
        <v>71</v>
      </c>
      <c r="I36" s="15" t="s">
        <v>12</v>
      </c>
      <c r="J36" s="18">
        <v>43034</v>
      </c>
      <c r="K36" s="18">
        <v>43467</v>
      </c>
      <c r="L36" s="18" t="s">
        <v>272</v>
      </c>
      <c r="M36" s="19"/>
      <c r="N36" s="21"/>
      <c r="O36" s="21"/>
      <c r="P36" s="22" t="str">
        <f>IFERROR(1-((M36/217*1.54)/N36)," ")</f>
        <v xml:space="preserve"> </v>
      </c>
      <c r="Q36" s="25"/>
      <c r="R36" s="25"/>
      <c r="S36" s="24"/>
      <c r="T36" s="7"/>
      <c r="U36" s="12"/>
    </row>
    <row r="37" spans="2:21" ht="18" customHeight="1" thickBot="1" x14ac:dyDescent="0.3">
      <c r="B37" s="9" t="s">
        <v>269</v>
      </c>
      <c r="C37" s="9" t="s">
        <v>266</v>
      </c>
      <c r="D37" s="10"/>
      <c r="E37" s="16" t="s">
        <v>202</v>
      </c>
      <c r="F37" s="16" t="s">
        <v>251</v>
      </c>
      <c r="G37" s="11" t="s">
        <v>78</v>
      </c>
      <c r="H37" s="16" t="s">
        <v>71</v>
      </c>
      <c r="I37" s="15" t="s">
        <v>12</v>
      </c>
      <c r="J37" s="18">
        <v>43073</v>
      </c>
      <c r="K37" s="18">
        <v>43465</v>
      </c>
      <c r="L37" s="18" t="s">
        <v>272</v>
      </c>
      <c r="M37" s="19"/>
      <c r="N37" s="21"/>
      <c r="O37" s="21"/>
      <c r="P37" s="22" t="str">
        <f>IFERROR(1-((M37/217*1.54)/N37)," ")</f>
        <v xml:space="preserve"> </v>
      </c>
      <c r="Q37" s="25"/>
      <c r="R37" s="25"/>
      <c r="S37" s="24"/>
      <c r="T37" s="7"/>
      <c r="U37" s="12"/>
    </row>
    <row r="38" spans="2:21" ht="18" customHeight="1" thickBot="1" x14ac:dyDescent="0.3">
      <c r="B38" s="9" t="s">
        <v>269</v>
      </c>
      <c r="C38" s="9" t="s">
        <v>266</v>
      </c>
      <c r="D38" s="10"/>
      <c r="E38" s="16" t="s">
        <v>203</v>
      </c>
      <c r="F38" s="16" t="s">
        <v>252</v>
      </c>
      <c r="G38" s="11" t="s">
        <v>78</v>
      </c>
      <c r="H38" s="16" t="s">
        <v>71</v>
      </c>
      <c r="I38" s="15" t="s">
        <v>12</v>
      </c>
      <c r="J38" s="18">
        <v>43073</v>
      </c>
      <c r="K38" s="18">
        <v>43465</v>
      </c>
      <c r="L38" s="18" t="s">
        <v>272</v>
      </c>
      <c r="M38" s="19"/>
      <c r="N38" s="21"/>
      <c r="O38" s="21"/>
      <c r="P38" s="22" t="str">
        <f>IFERROR(1-((M38/217*1.54)/N38)," ")</f>
        <v xml:space="preserve"> </v>
      </c>
      <c r="Q38" s="25"/>
      <c r="R38" s="25"/>
      <c r="S38" s="24"/>
      <c r="T38" s="7"/>
      <c r="U38" s="12"/>
    </row>
    <row r="39" spans="2:21" ht="18" customHeight="1" thickBot="1" x14ac:dyDescent="0.3">
      <c r="B39" s="9" t="s">
        <v>269</v>
      </c>
      <c r="C39" s="9" t="s">
        <v>266</v>
      </c>
      <c r="D39" s="10"/>
      <c r="E39" s="16" t="s">
        <v>204</v>
      </c>
      <c r="F39" s="16" t="s">
        <v>253</v>
      </c>
      <c r="G39" s="11" t="s">
        <v>80</v>
      </c>
      <c r="H39" s="16" t="s">
        <v>71</v>
      </c>
      <c r="I39" s="15" t="s">
        <v>82</v>
      </c>
      <c r="J39" s="18">
        <v>43099</v>
      </c>
      <c r="K39" s="18">
        <v>43465</v>
      </c>
      <c r="L39" s="18" t="s">
        <v>272</v>
      </c>
      <c r="M39" s="19"/>
      <c r="N39" s="21"/>
      <c r="O39" s="21"/>
      <c r="P39" s="22" t="str">
        <f>IFERROR(1-((M39/217*1.54)/N39)," ")</f>
        <v xml:space="preserve"> </v>
      </c>
      <c r="Q39" s="25"/>
      <c r="R39" s="25"/>
      <c r="S39" s="24"/>
      <c r="T39" s="7"/>
      <c r="U39" s="12"/>
    </row>
    <row r="40" spans="2:21" ht="18" customHeight="1" thickBot="1" x14ac:dyDescent="0.3">
      <c r="B40" s="9" t="s">
        <v>269</v>
      </c>
      <c r="C40" s="9" t="s">
        <v>266</v>
      </c>
      <c r="D40" s="10"/>
      <c r="E40" s="16" t="s">
        <v>205</v>
      </c>
      <c r="F40" s="16" t="s">
        <v>254</v>
      </c>
      <c r="G40" s="11" t="s">
        <v>78</v>
      </c>
      <c r="H40" s="16" t="s">
        <v>71</v>
      </c>
      <c r="I40" s="15" t="s">
        <v>82</v>
      </c>
      <c r="J40" s="18">
        <v>43102</v>
      </c>
      <c r="K40" s="18">
        <v>43280</v>
      </c>
      <c r="L40" s="18" t="s">
        <v>272</v>
      </c>
      <c r="M40" s="19"/>
      <c r="N40" s="21"/>
      <c r="O40" s="21"/>
      <c r="P40" s="22" t="str">
        <f>IFERROR(1-((M40/217*1.54)/N40)," ")</f>
        <v xml:space="preserve"> </v>
      </c>
      <c r="Q40" s="25"/>
      <c r="R40" s="25"/>
      <c r="S40" s="24"/>
      <c r="T40" s="7"/>
      <c r="U40" s="12"/>
    </row>
    <row r="41" spans="2:21" ht="18" customHeight="1" thickBot="1" x14ac:dyDescent="0.3">
      <c r="B41" s="9" t="s">
        <v>269</v>
      </c>
      <c r="C41" s="9" t="s">
        <v>266</v>
      </c>
      <c r="D41" s="10"/>
      <c r="E41" s="16" t="s">
        <v>206</v>
      </c>
      <c r="F41" s="16" t="s">
        <v>255</v>
      </c>
      <c r="G41" s="11" t="s">
        <v>80</v>
      </c>
      <c r="H41" s="16" t="s">
        <v>71</v>
      </c>
      <c r="I41" s="15" t="s">
        <v>12</v>
      </c>
      <c r="J41" s="18">
        <v>43102</v>
      </c>
      <c r="K41" s="18">
        <v>43465</v>
      </c>
      <c r="L41" s="18" t="s">
        <v>272</v>
      </c>
      <c r="M41" s="19"/>
      <c r="N41" s="21"/>
      <c r="O41" s="21"/>
      <c r="P41" s="22" t="str">
        <f>IFERROR(1-((M41/217*1.54)/N41)," ")</f>
        <v xml:space="preserve"> </v>
      </c>
      <c r="Q41" s="25"/>
      <c r="R41" s="25"/>
      <c r="S41" s="24"/>
      <c r="T41" s="7"/>
      <c r="U41" s="12"/>
    </row>
    <row r="42" spans="2:21" ht="18" customHeight="1" thickBot="1" x14ac:dyDescent="0.3">
      <c r="B42" s="9" t="s">
        <v>269</v>
      </c>
      <c r="C42" s="9" t="s">
        <v>266</v>
      </c>
      <c r="D42" s="10"/>
      <c r="E42" s="16" t="s">
        <v>208</v>
      </c>
      <c r="F42" s="16" t="s">
        <v>257</v>
      </c>
      <c r="G42" s="11" t="s">
        <v>153</v>
      </c>
      <c r="H42" s="16" t="s">
        <v>71</v>
      </c>
      <c r="I42" s="15" t="s">
        <v>12</v>
      </c>
      <c r="J42" s="18">
        <v>43105</v>
      </c>
      <c r="K42" s="18">
        <v>43466</v>
      </c>
      <c r="L42" s="18" t="s">
        <v>272</v>
      </c>
      <c r="M42" s="19"/>
      <c r="N42" s="21"/>
      <c r="O42" s="21"/>
      <c r="P42" s="22" t="str">
        <f>IFERROR(1-((M42/217*1.54)/N42)," ")</f>
        <v xml:space="preserve"> </v>
      </c>
      <c r="Q42" s="25"/>
      <c r="R42" s="25"/>
      <c r="S42" s="24"/>
      <c r="T42" s="7"/>
      <c r="U42" s="12"/>
    </row>
    <row r="43" spans="2:21" ht="18" customHeight="1" thickBot="1" x14ac:dyDescent="0.3">
      <c r="B43" s="9" t="s">
        <v>269</v>
      </c>
      <c r="C43" s="9" t="s">
        <v>266</v>
      </c>
      <c r="D43" s="10"/>
      <c r="E43" s="16" t="s">
        <v>211</v>
      </c>
      <c r="F43" s="16" t="s">
        <v>260</v>
      </c>
      <c r="G43" s="11" t="s">
        <v>78</v>
      </c>
      <c r="H43" s="16" t="s">
        <v>71</v>
      </c>
      <c r="I43" s="15" t="s">
        <v>12</v>
      </c>
      <c r="J43" s="18">
        <v>43122</v>
      </c>
      <c r="K43" s="18">
        <v>43465</v>
      </c>
      <c r="L43" s="18" t="s">
        <v>272</v>
      </c>
      <c r="M43" s="19"/>
      <c r="N43" s="21"/>
      <c r="O43" s="21"/>
      <c r="P43" s="22" t="str">
        <f>IFERROR(1-((M43/217*1.54)/N43)," ")</f>
        <v xml:space="preserve"> </v>
      </c>
      <c r="Q43" s="25"/>
      <c r="R43" s="25"/>
      <c r="S43" s="24"/>
      <c r="T43" s="7"/>
      <c r="U43" s="12"/>
    </row>
    <row r="44" spans="2:21" ht="18" customHeight="1" thickBot="1" x14ac:dyDescent="0.3">
      <c r="B44" s="9" t="s">
        <v>270</v>
      </c>
      <c r="C44" s="9" t="s">
        <v>266</v>
      </c>
      <c r="D44" s="10"/>
      <c r="E44" s="16" t="s">
        <v>169</v>
      </c>
      <c r="F44" s="16" t="s">
        <v>218</v>
      </c>
      <c r="G44" s="11" t="s">
        <v>13</v>
      </c>
      <c r="H44" s="16" t="s">
        <v>71</v>
      </c>
      <c r="I44" s="15" t="s">
        <v>82</v>
      </c>
      <c r="J44" s="18">
        <v>41961</v>
      </c>
      <c r="K44" s="18">
        <v>43465</v>
      </c>
      <c r="L44" s="18" t="s">
        <v>272</v>
      </c>
      <c r="M44" s="19"/>
      <c r="N44" s="21"/>
      <c r="O44" s="21"/>
      <c r="P44" s="22" t="str">
        <f>IFERROR(1-((M44/217*1.54)/N44)," ")</f>
        <v xml:space="preserve"> </v>
      </c>
      <c r="Q44" s="25"/>
      <c r="R44" s="25"/>
      <c r="S44" s="24"/>
      <c r="T44" s="7"/>
      <c r="U44" s="12"/>
    </row>
    <row r="45" spans="2:21" ht="18" customHeight="1" thickBot="1" x14ac:dyDescent="0.3">
      <c r="B45" s="9" t="s">
        <v>270</v>
      </c>
      <c r="C45" s="9" t="s">
        <v>266</v>
      </c>
      <c r="D45" s="10"/>
      <c r="E45" s="16" t="s">
        <v>173</v>
      </c>
      <c r="F45" s="16" t="s">
        <v>222</v>
      </c>
      <c r="G45" s="11" t="s">
        <v>162</v>
      </c>
      <c r="H45" s="16" t="s">
        <v>71</v>
      </c>
      <c r="I45" s="15" t="s">
        <v>82</v>
      </c>
      <c r="J45" s="18">
        <v>42071</v>
      </c>
      <c r="K45" s="18">
        <v>43465</v>
      </c>
      <c r="L45" s="18" t="s">
        <v>272</v>
      </c>
      <c r="M45" s="19"/>
      <c r="N45" s="21"/>
      <c r="O45" s="21"/>
      <c r="P45" s="22" t="str">
        <f>IFERROR(1-((M45/217*1.54)/N45)," ")</f>
        <v xml:space="preserve"> </v>
      </c>
      <c r="Q45" s="25"/>
      <c r="R45" s="25"/>
      <c r="S45" s="24"/>
      <c r="T45" s="7"/>
      <c r="U45" s="12"/>
    </row>
    <row r="46" spans="2:21" ht="18" customHeight="1" thickBot="1" x14ac:dyDescent="0.3">
      <c r="B46" s="9" t="s">
        <v>270</v>
      </c>
      <c r="C46" s="9" t="s">
        <v>266</v>
      </c>
      <c r="D46" s="10"/>
      <c r="E46" s="16" t="s">
        <v>177</v>
      </c>
      <c r="F46" s="16" t="s">
        <v>226</v>
      </c>
      <c r="G46" s="11" t="s">
        <v>147</v>
      </c>
      <c r="H46" s="16" t="s">
        <v>71</v>
      </c>
      <c r="I46" s="15" t="s">
        <v>82</v>
      </c>
      <c r="J46" s="18">
        <v>42345</v>
      </c>
      <c r="K46" s="18">
        <v>43281</v>
      </c>
      <c r="L46" s="18" t="s">
        <v>272</v>
      </c>
      <c r="M46" s="19"/>
      <c r="N46" s="21"/>
      <c r="O46" s="21"/>
      <c r="P46" s="22" t="str">
        <f>IFERROR(1-((M46/217*1.54)/N46)," ")</f>
        <v xml:space="preserve"> </v>
      </c>
      <c r="Q46" s="25"/>
      <c r="R46" s="25"/>
      <c r="S46" s="24"/>
      <c r="T46" s="7"/>
      <c r="U46" s="12"/>
    </row>
    <row r="47" spans="2:21" ht="18" customHeight="1" thickBot="1" x14ac:dyDescent="0.3">
      <c r="B47" s="9" t="s">
        <v>270</v>
      </c>
      <c r="C47" s="9" t="s">
        <v>266</v>
      </c>
      <c r="D47" s="10"/>
      <c r="E47" s="16" t="s">
        <v>178</v>
      </c>
      <c r="F47" s="16" t="s">
        <v>227</v>
      </c>
      <c r="G47" s="11" t="s">
        <v>162</v>
      </c>
      <c r="H47" s="16" t="s">
        <v>71</v>
      </c>
      <c r="I47" s="15" t="s">
        <v>82</v>
      </c>
      <c r="J47" s="18">
        <v>42415</v>
      </c>
      <c r="K47" s="18">
        <v>43465</v>
      </c>
      <c r="L47" s="18" t="s">
        <v>272</v>
      </c>
      <c r="M47" s="19"/>
      <c r="N47" s="21"/>
      <c r="O47" s="21"/>
      <c r="P47" s="22" t="str">
        <f>IFERROR(1-((M47/217*1.54)/N47)," ")</f>
        <v xml:space="preserve"> </v>
      </c>
      <c r="Q47" s="25"/>
      <c r="R47" s="25"/>
      <c r="S47" s="24"/>
      <c r="T47" s="7"/>
      <c r="U47" s="12"/>
    </row>
    <row r="48" spans="2:21" ht="18" customHeight="1" thickBot="1" x14ac:dyDescent="0.3">
      <c r="B48" s="9" t="s">
        <v>270</v>
      </c>
      <c r="C48" s="9" t="s">
        <v>266</v>
      </c>
      <c r="D48" s="10"/>
      <c r="E48" s="16" t="s">
        <v>179</v>
      </c>
      <c r="F48" s="16" t="s">
        <v>228</v>
      </c>
      <c r="G48" s="11" t="s">
        <v>63</v>
      </c>
      <c r="H48" s="16" t="s">
        <v>71</v>
      </c>
      <c r="I48" s="15" t="s">
        <v>82</v>
      </c>
      <c r="J48" s="18">
        <v>42422</v>
      </c>
      <c r="K48" s="18">
        <v>43465</v>
      </c>
      <c r="L48" s="18" t="s">
        <v>272</v>
      </c>
      <c r="M48" s="19"/>
      <c r="N48" s="21"/>
      <c r="O48" s="21"/>
      <c r="P48" s="22" t="str">
        <f>IFERROR(1-((M48/217*1.54)/N48)," ")</f>
        <v xml:space="preserve"> </v>
      </c>
      <c r="Q48" s="25"/>
      <c r="R48" s="25"/>
      <c r="S48" s="24"/>
      <c r="T48" s="7"/>
      <c r="U48" s="12"/>
    </row>
    <row r="49" spans="2:21" ht="18" customHeight="1" thickBot="1" x14ac:dyDescent="0.3">
      <c r="B49" s="9" t="s">
        <v>270</v>
      </c>
      <c r="C49" s="9" t="s">
        <v>266</v>
      </c>
      <c r="D49" s="10"/>
      <c r="E49" s="16" t="s">
        <v>180</v>
      </c>
      <c r="F49" s="16" t="s">
        <v>229</v>
      </c>
      <c r="G49" s="11" t="s">
        <v>61</v>
      </c>
      <c r="H49" s="16" t="s">
        <v>71</v>
      </c>
      <c r="I49" s="15" t="s">
        <v>82</v>
      </c>
      <c r="J49" s="18">
        <v>42464</v>
      </c>
      <c r="K49" s="18">
        <v>43465</v>
      </c>
      <c r="L49" s="18" t="s">
        <v>272</v>
      </c>
      <c r="M49" s="19"/>
      <c r="N49" s="21"/>
      <c r="O49" s="21"/>
      <c r="P49" s="22" t="str">
        <f>IFERROR(1-((M49/217*1.54)/N49)," ")</f>
        <v xml:space="preserve"> </v>
      </c>
      <c r="Q49" s="25"/>
      <c r="R49" s="25"/>
      <c r="S49" s="24"/>
      <c r="T49" s="7"/>
      <c r="U49" s="12"/>
    </row>
    <row r="50" spans="2:21" ht="18" customHeight="1" thickBot="1" x14ac:dyDescent="0.3">
      <c r="B50" s="9" t="s">
        <v>270</v>
      </c>
      <c r="C50" s="9" t="s">
        <v>266</v>
      </c>
      <c r="D50" s="10"/>
      <c r="E50" s="16" t="s">
        <v>188</v>
      </c>
      <c r="F50" s="16" t="s">
        <v>237</v>
      </c>
      <c r="G50" s="11" t="s">
        <v>165</v>
      </c>
      <c r="H50" s="16" t="s">
        <v>72</v>
      </c>
      <c r="I50" s="15" t="s">
        <v>82</v>
      </c>
      <c r="J50" s="18">
        <v>42738</v>
      </c>
      <c r="K50" s="18">
        <v>43465</v>
      </c>
      <c r="L50" s="18" t="s">
        <v>272</v>
      </c>
      <c r="M50" s="19"/>
      <c r="N50" s="21"/>
      <c r="O50" s="21"/>
      <c r="P50" s="22" t="str">
        <f>IFERROR(1-((M50/217*1.54)/N50)," ")</f>
        <v xml:space="preserve"> </v>
      </c>
      <c r="Q50" s="25"/>
      <c r="R50" s="25"/>
      <c r="S50" s="24"/>
      <c r="T50" s="7"/>
      <c r="U50" s="12"/>
    </row>
    <row r="51" spans="2:21" ht="18" customHeight="1" thickBot="1" x14ac:dyDescent="0.3">
      <c r="B51" s="9" t="s">
        <v>270</v>
      </c>
      <c r="C51" s="9" t="s">
        <v>266</v>
      </c>
      <c r="D51" s="10"/>
      <c r="E51" s="16" t="s">
        <v>193</v>
      </c>
      <c r="F51" s="16" t="s">
        <v>242</v>
      </c>
      <c r="G51" s="11" t="s">
        <v>147</v>
      </c>
      <c r="H51" s="16" t="s">
        <v>72</v>
      </c>
      <c r="I51" s="15" t="s">
        <v>82</v>
      </c>
      <c r="J51" s="18">
        <v>42884</v>
      </c>
      <c r="K51" s="18">
        <v>43281</v>
      </c>
      <c r="L51" s="18" t="s">
        <v>272</v>
      </c>
      <c r="M51" s="19"/>
      <c r="N51" s="21"/>
      <c r="O51" s="21"/>
      <c r="P51" s="22" t="str">
        <f>IFERROR(1-((M51/217*1.54)/N51)," ")</f>
        <v xml:space="preserve"> </v>
      </c>
      <c r="Q51" s="25"/>
      <c r="R51" s="25"/>
      <c r="S51" s="24"/>
      <c r="T51" s="7"/>
      <c r="U51" s="12"/>
    </row>
    <row r="52" spans="2:21" ht="18" customHeight="1" thickBot="1" x14ac:dyDescent="0.3">
      <c r="B52" s="9" t="s">
        <v>270</v>
      </c>
      <c r="C52" s="9" t="s">
        <v>266</v>
      </c>
      <c r="D52" s="10"/>
      <c r="E52" s="16" t="s">
        <v>199</v>
      </c>
      <c r="F52" s="16" t="s">
        <v>248</v>
      </c>
      <c r="G52" s="11" t="s">
        <v>48</v>
      </c>
      <c r="H52" s="16" t="s">
        <v>71</v>
      </c>
      <c r="I52" s="15" t="s">
        <v>82</v>
      </c>
      <c r="J52" s="18">
        <v>43010</v>
      </c>
      <c r="K52" s="18">
        <v>43465</v>
      </c>
      <c r="L52" s="18" t="s">
        <v>272</v>
      </c>
      <c r="M52" s="19"/>
      <c r="N52" s="21"/>
      <c r="O52" s="21"/>
      <c r="P52" s="22" t="str">
        <f>IFERROR(1-((M52/217*1.54)/N52)," ")</f>
        <v xml:space="preserve"> </v>
      </c>
      <c r="Q52" s="25"/>
      <c r="R52" s="25"/>
      <c r="S52" s="24"/>
      <c r="T52" s="7"/>
      <c r="U52" s="12"/>
    </row>
    <row r="53" spans="2:21" ht="18" customHeight="1" thickBot="1" x14ac:dyDescent="0.3">
      <c r="B53" s="9" t="s">
        <v>270</v>
      </c>
      <c r="C53" s="9" t="s">
        <v>266</v>
      </c>
      <c r="D53" s="10"/>
      <c r="E53" s="16" t="s">
        <v>210</v>
      </c>
      <c r="F53" s="16" t="s">
        <v>259</v>
      </c>
      <c r="G53" s="11" t="s">
        <v>61</v>
      </c>
      <c r="H53" s="16" t="s">
        <v>71</v>
      </c>
      <c r="I53" s="15" t="s">
        <v>12</v>
      </c>
      <c r="J53" s="18">
        <v>43109</v>
      </c>
      <c r="K53" s="18">
        <v>43465</v>
      </c>
      <c r="L53" s="18" t="s">
        <v>272</v>
      </c>
      <c r="M53" s="19"/>
      <c r="N53" s="21"/>
      <c r="O53" s="21"/>
      <c r="P53" s="22" t="str">
        <f>IFERROR(1-((M53/217*1.54)/N53)," ")</f>
        <v xml:space="preserve"> </v>
      </c>
      <c r="Q53" s="25"/>
      <c r="R53" s="25"/>
      <c r="S53" s="24"/>
      <c r="T53" s="7"/>
      <c r="U53" s="12"/>
    </row>
    <row r="54" spans="2:21" ht="15.75" thickBot="1" x14ac:dyDescent="0.3">
      <c r="B54" s="9" t="s">
        <v>270</v>
      </c>
      <c r="C54" s="9" t="s">
        <v>266</v>
      </c>
      <c r="D54" s="10"/>
      <c r="E54" s="16" t="s">
        <v>216</v>
      </c>
      <c r="F54" s="16" t="s">
        <v>265</v>
      </c>
      <c r="G54" s="11" t="s">
        <v>163</v>
      </c>
      <c r="H54" s="16" t="s">
        <v>71</v>
      </c>
      <c r="I54" s="15" t="s">
        <v>12</v>
      </c>
      <c r="J54" s="18">
        <v>43143</v>
      </c>
      <c r="K54" s="18">
        <v>43465</v>
      </c>
      <c r="L54" s="18" t="s">
        <v>272</v>
      </c>
      <c r="M54" s="19"/>
      <c r="N54" s="21"/>
      <c r="O54" s="21"/>
      <c r="P54" s="22"/>
      <c r="Q54" s="25"/>
      <c r="R54" s="25"/>
      <c r="S54" s="24"/>
      <c r="T54" s="7"/>
      <c r="U54" s="12"/>
    </row>
    <row r="55" spans="2:21" ht="18" customHeight="1" thickBot="1" x14ac:dyDescent="0.3">
      <c r="B55" s="9"/>
      <c r="C55" s="9"/>
      <c r="D55" s="10"/>
      <c r="E55" s="16"/>
      <c r="F55" s="16"/>
      <c r="G55" s="11"/>
      <c r="H55" s="16"/>
      <c r="I55" s="15"/>
      <c r="J55" s="4"/>
      <c r="K55" s="4"/>
      <c r="L55" s="4"/>
      <c r="M55" s="19"/>
      <c r="N55" s="21"/>
      <c r="O55" s="21"/>
      <c r="P55" s="22" t="str">
        <f>IFERROR(1-((M55/217*1.54)/N55)," ")</f>
        <v xml:space="preserve"> </v>
      </c>
      <c r="Q55" s="25" t="str">
        <f>IF(J55&lt;&gt;"",NETWORKDAYS(J55,K55,)," ")</f>
        <v xml:space="preserve"> </v>
      </c>
      <c r="R55" s="25"/>
      <c r="S55" s="24" t="str">
        <f>IFERROR(N55*Q55-R55*N55," ")</f>
        <v xml:space="preserve"> </v>
      </c>
      <c r="T55" s="7"/>
      <c r="U55" s="12"/>
    </row>
    <row r="56" spans="2:21" ht="18" customHeight="1" thickBot="1" x14ac:dyDescent="0.3">
      <c r="B56" s="9"/>
      <c r="C56" s="9"/>
      <c r="D56" s="10"/>
      <c r="E56" s="16"/>
      <c r="F56" s="16"/>
      <c r="G56" s="11"/>
      <c r="H56" s="16"/>
      <c r="I56" s="15"/>
      <c r="J56" s="4"/>
      <c r="K56" s="4"/>
      <c r="L56" s="4"/>
      <c r="M56" s="19"/>
      <c r="N56" s="21"/>
      <c r="O56" s="21"/>
      <c r="P56" s="22" t="str">
        <f>IFERROR(1-((M56/217*1.54)/N56)," ")</f>
        <v xml:space="preserve"> </v>
      </c>
      <c r="Q56" s="25" t="str">
        <f>IF(J56&lt;&gt;"",NETWORKDAYS(J56,K56,)," ")</f>
        <v xml:space="preserve"> </v>
      </c>
      <c r="R56" s="25"/>
      <c r="S56" s="24" t="str">
        <f>IFERROR(N56*Q56-R56*N56," ")</f>
        <v xml:space="preserve"> </v>
      </c>
      <c r="T56" s="7"/>
      <c r="U56" s="12"/>
    </row>
    <row r="57" spans="2:21" ht="18" customHeight="1" thickBot="1" x14ac:dyDescent="0.3">
      <c r="B57" s="9"/>
      <c r="C57" s="9"/>
      <c r="D57" s="10"/>
      <c r="E57" s="16"/>
      <c r="F57" s="16"/>
      <c r="G57" s="11"/>
      <c r="H57" s="16"/>
      <c r="I57" s="15"/>
      <c r="J57" s="4"/>
      <c r="K57" s="4"/>
      <c r="L57" s="4"/>
      <c r="M57" s="19"/>
      <c r="N57" s="21"/>
      <c r="O57" s="21"/>
      <c r="P57" s="22" t="str">
        <f>IFERROR(1-((M57/217*1.54)/N57)," ")</f>
        <v xml:space="preserve"> </v>
      </c>
      <c r="Q57" s="25" t="str">
        <f>IF(J57&lt;&gt;"",NETWORKDAYS(J57,K57,)," ")</f>
        <v xml:space="preserve"> </v>
      </c>
      <c r="R57" s="25"/>
      <c r="S57" s="24" t="str">
        <f>IFERROR(N57*Q57-R57*N57," ")</f>
        <v xml:space="preserve"> </v>
      </c>
      <c r="T57" s="7"/>
      <c r="U57" s="12"/>
    </row>
    <row r="58" spans="2:21" ht="18" customHeight="1" thickBot="1" x14ac:dyDescent="0.3">
      <c r="B58" s="9"/>
      <c r="C58" s="9"/>
      <c r="D58" s="10"/>
      <c r="E58" s="16"/>
      <c r="F58" s="16"/>
      <c r="G58" s="11"/>
      <c r="H58" s="16"/>
      <c r="I58" s="15"/>
      <c r="J58" s="4"/>
      <c r="K58" s="4"/>
      <c r="L58" s="4"/>
      <c r="M58" s="19"/>
      <c r="N58" s="21"/>
      <c r="O58" s="21"/>
      <c r="P58" s="22" t="str">
        <f>IFERROR(1-((M58/217*1.54)/N58)," ")</f>
        <v xml:space="preserve"> </v>
      </c>
      <c r="Q58" s="25" t="str">
        <f>IF(J58&lt;&gt;"",NETWORKDAYS(J58,K58,)," ")</f>
        <v xml:space="preserve"> </v>
      </c>
      <c r="R58" s="25"/>
      <c r="S58" s="24" t="str">
        <f>IFERROR(N58*Q58-R58*N58," ")</f>
        <v xml:space="preserve"> </v>
      </c>
      <c r="T58" s="7"/>
      <c r="U58" s="12"/>
    </row>
    <row r="59" spans="2:21" ht="18" customHeight="1" thickBot="1" x14ac:dyDescent="0.3">
      <c r="B59" s="9"/>
      <c r="C59" s="9"/>
      <c r="D59" s="10"/>
      <c r="E59" s="16"/>
      <c r="F59" s="16"/>
      <c r="G59" s="11"/>
      <c r="H59" s="16"/>
      <c r="I59" s="15"/>
      <c r="J59" s="4"/>
      <c r="K59" s="4"/>
      <c r="L59" s="4"/>
      <c r="M59" s="19"/>
      <c r="N59" s="21"/>
      <c r="O59" s="21"/>
      <c r="P59" s="22" t="str">
        <f>IFERROR(1-((M59/217*1.54)/N59)," ")</f>
        <v xml:space="preserve"> </v>
      </c>
      <c r="Q59" s="25" t="str">
        <f>IF(J59&lt;&gt;"",NETWORKDAYS(J59,K59,)," ")</f>
        <v xml:space="preserve"> </v>
      </c>
      <c r="R59" s="25"/>
      <c r="S59" s="24" t="str">
        <f>IFERROR(N59*Q59-R59*N59," ")</f>
        <v xml:space="preserve"> </v>
      </c>
      <c r="T59" s="7"/>
      <c r="U59" s="12"/>
    </row>
    <row r="60" spans="2:21" ht="18" customHeight="1" thickBot="1" x14ac:dyDescent="0.3">
      <c r="B60" s="9"/>
      <c r="C60" s="9"/>
      <c r="D60" s="10"/>
      <c r="E60" s="16"/>
      <c r="F60" s="16"/>
      <c r="G60" s="11"/>
      <c r="H60" s="16"/>
      <c r="I60" s="15"/>
      <c r="J60" s="4"/>
      <c r="K60" s="4"/>
      <c r="L60" s="4"/>
      <c r="M60" s="19"/>
      <c r="N60" s="21"/>
      <c r="O60" s="21"/>
      <c r="P60" s="22" t="str">
        <f>IFERROR(1-((M60/217*1.54)/N60)," ")</f>
        <v xml:space="preserve"> </v>
      </c>
      <c r="Q60" s="25" t="str">
        <f>IF(J60&lt;&gt;"",NETWORKDAYS(J60,K60,)," ")</f>
        <v xml:space="preserve"> </v>
      </c>
      <c r="R60" s="25"/>
      <c r="S60" s="24" t="str">
        <f>IFERROR(N60*Q60-R60*N60," ")</f>
        <v xml:space="preserve"> </v>
      </c>
      <c r="T60" s="7"/>
      <c r="U60" s="12"/>
    </row>
    <row r="61" spans="2:21" ht="18" customHeight="1" thickBot="1" x14ac:dyDescent="0.3">
      <c r="B61" s="9"/>
      <c r="C61" s="9"/>
      <c r="D61" s="10"/>
      <c r="E61" s="16"/>
      <c r="F61" s="16"/>
      <c r="G61" s="11"/>
      <c r="H61" s="16"/>
      <c r="I61" s="15"/>
      <c r="J61" s="4"/>
      <c r="K61" s="4"/>
      <c r="L61" s="4"/>
      <c r="M61" s="19"/>
      <c r="N61" s="21"/>
      <c r="O61" s="21"/>
      <c r="P61" s="22" t="str">
        <f>IFERROR(1-((M61/217*1.54)/N61)," ")</f>
        <v xml:space="preserve"> </v>
      </c>
      <c r="Q61" s="25" t="str">
        <f>IF(J61&lt;&gt;"",NETWORKDAYS(J61,K61,)," ")</f>
        <v xml:space="preserve"> </v>
      </c>
      <c r="R61" s="25"/>
      <c r="S61" s="24" t="str">
        <f>IFERROR(N61*Q61-R61*N61," ")</f>
        <v xml:space="preserve"> </v>
      </c>
      <c r="T61" s="7"/>
      <c r="U61" s="12"/>
    </row>
    <row r="62" spans="2:21" ht="18" customHeight="1" thickBot="1" x14ac:dyDescent="0.3">
      <c r="B62" s="9"/>
      <c r="C62" s="9"/>
      <c r="D62" s="10"/>
      <c r="E62" s="16"/>
      <c r="F62" s="16"/>
      <c r="G62" s="11"/>
      <c r="H62" s="16"/>
      <c r="I62" s="15"/>
      <c r="J62" s="4"/>
      <c r="K62" s="4"/>
      <c r="L62" s="4"/>
      <c r="M62" s="19"/>
      <c r="N62" s="21"/>
      <c r="O62" s="21"/>
      <c r="P62" s="22" t="str">
        <f>IFERROR(1-((M62/217*1.54)/N62)," ")</f>
        <v xml:space="preserve"> </v>
      </c>
      <c r="Q62" s="25" t="str">
        <f>IF(J62&lt;&gt;"",NETWORKDAYS(J62,K62,)," ")</f>
        <v xml:space="preserve"> </v>
      </c>
      <c r="R62" s="25"/>
      <c r="S62" s="24" t="str">
        <f>IFERROR(N62*Q62-R62*N62," ")</f>
        <v xml:space="preserve"> </v>
      </c>
      <c r="T62" s="7"/>
      <c r="U62" s="12"/>
    </row>
    <row r="63" spans="2:21" ht="18" customHeight="1" thickBot="1" x14ac:dyDescent="0.3">
      <c r="B63" s="9"/>
      <c r="C63" s="9"/>
      <c r="D63" s="10"/>
      <c r="E63" s="16"/>
      <c r="F63" s="16"/>
      <c r="G63" s="11"/>
      <c r="H63" s="16"/>
      <c r="I63" s="15"/>
      <c r="J63" s="4"/>
      <c r="K63" s="4"/>
      <c r="L63" s="4"/>
      <c r="M63" s="19"/>
      <c r="N63" s="21"/>
      <c r="O63" s="21"/>
      <c r="P63" s="22" t="str">
        <f>IFERROR(1-((M63/217*1.54)/N63)," ")</f>
        <v xml:space="preserve"> </v>
      </c>
      <c r="Q63" s="25" t="str">
        <f>IF(J63&lt;&gt;"",NETWORKDAYS(J63,K63,)," ")</f>
        <v xml:space="preserve"> </v>
      </c>
      <c r="R63" s="25"/>
      <c r="S63" s="24" t="str">
        <f>IFERROR(N63*Q63-R63*N63," ")</f>
        <v xml:space="preserve"> </v>
      </c>
      <c r="T63" s="7"/>
      <c r="U63" s="12"/>
    </row>
    <row r="64" spans="2:21" ht="18" customHeight="1" thickBot="1" x14ac:dyDescent="0.3">
      <c r="B64" s="9"/>
      <c r="C64" s="9"/>
      <c r="D64" s="10"/>
      <c r="E64" s="16"/>
      <c r="F64" s="16"/>
      <c r="G64" s="11"/>
      <c r="H64" s="16"/>
      <c r="I64" s="15"/>
      <c r="J64" s="4"/>
      <c r="K64" s="4"/>
      <c r="L64" s="4"/>
      <c r="M64" s="19"/>
      <c r="N64" s="21"/>
      <c r="O64" s="21"/>
      <c r="P64" s="22" t="str">
        <f>IFERROR(1-((M64/217*1.54)/N64)," ")</f>
        <v xml:space="preserve"> </v>
      </c>
      <c r="Q64" s="25" t="str">
        <f>IF(J64&lt;&gt;"",NETWORKDAYS(J64,K64,)," ")</f>
        <v xml:space="preserve"> </v>
      </c>
      <c r="R64" s="25"/>
      <c r="S64" s="24" t="str">
        <f>IFERROR(N64*Q64-R64*N64," ")</f>
        <v xml:space="preserve"> </v>
      </c>
      <c r="T64" s="7"/>
      <c r="U64" s="12"/>
    </row>
    <row r="65" spans="2:21" ht="18" customHeight="1" thickBot="1" x14ac:dyDescent="0.3">
      <c r="B65" s="9"/>
      <c r="C65" s="9"/>
      <c r="D65" s="10"/>
      <c r="E65" s="16"/>
      <c r="F65" s="16"/>
      <c r="G65" s="11"/>
      <c r="H65" s="16"/>
      <c r="I65" s="15"/>
      <c r="J65" s="4"/>
      <c r="K65" s="4"/>
      <c r="L65" s="4"/>
      <c r="M65" s="19"/>
      <c r="N65" s="21"/>
      <c r="O65" s="21"/>
      <c r="P65" s="22" t="str">
        <f>IFERROR(1-((M65/217*1.54)/N65)," ")</f>
        <v xml:space="preserve"> </v>
      </c>
      <c r="Q65" s="25" t="str">
        <f>IF(J65&lt;&gt;"",NETWORKDAYS(J65,K65,)," ")</f>
        <v xml:space="preserve"> </v>
      </c>
      <c r="R65" s="25"/>
      <c r="S65" s="24" t="str">
        <f>IFERROR(N65*Q65-R65*N65," ")</f>
        <v xml:space="preserve"> </v>
      </c>
      <c r="T65" s="7"/>
      <c r="U65" s="12"/>
    </row>
    <row r="66" spans="2:21" ht="18" customHeight="1" thickBot="1" x14ac:dyDescent="0.3">
      <c r="B66" s="9"/>
      <c r="C66" s="9"/>
      <c r="D66" s="10"/>
      <c r="E66" s="16"/>
      <c r="F66" s="16"/>
      <c r="G66" s="11"/>
      <c r="H66" s="16"/>
      <c r="I66" s="15"/>
      <c r="J66" s="4"/>
      <c r="K66" s="4"/>
      <c r="L66" s="4"/>
      <c r="M66" s="19"/>
      <c r="N66" s="21"/>
      <c r="O66" s="21"/>
      <c r="P66" s="22" t="str">
        <f>IFERROR(1-((M66/217*1.54)/N66)," ")</f>
        <v xml:space="preserve"> </v>
      </c>
      <c r="Q66" s="25" t="str">
        <f>IF(J66&lt;&gt;"",NETWORKDAYS(J66,K66,)," ")</f>
        <v xml:space="preserve"> </v>
      </c>
      <c r="R66" s="25"/>
      <c r="S66" s="24" t="str">
        <f>IFERROR(N66*Q66-R66*N66," ")</f>
        <v xml:space="preserve"> </v>
      </c>
      <c r="T66" s="7"/>
      <c r="U66" s="12"/>
    </row>
    <row r="67" spans="2:21" ht="18" customHeight="1" thickBot="1" x14ac:dyDescent="0.3">
      <c r="B67" s="9"/>
      <c r="C67" s="9"/>
      <c r="D67" s="10"/>
      <c r="E67" s="16"/>
      <c r="F67" s="16"/>
      <c r="G67" s="11"/>
      <c r="H67" s="16"/>
      <c r="I67" s="15"/>
      <c r="J67" s="4"/>
      <c r="K67" s="4"/>
      <c r="L67" s="4"/>
      <c r="M67" s="19"/>
      <c r="N67" s="21"/>
      <c r="O67" s="21"/>
      <c r="P67" s="22" t="str">
        <f>IFERROR(1-((M67/217*1.54)/N67)," ")</f>
        <v xml:space="preserve"> </v>
      </c>
      <c r="Q67" s="25" t="str">
        <f>IF(J67&lt;&gt;"",NETWORKDAYS(J67,K67,)," ")</f>
        <v xml:space="preserve"> </v>
      </c>
      <c r="R67" s="25"/>
      <c r="S67" s="24" t="str">
        <f>IFERROR(N67*Q67-R67*N67," ")</f>
        <v xml:space="preserve"> </v>
      </c>
      <c r="T67" s="7"/>
      <c r="U67" s="12"/>
    </row>
    <row r="68" spans="2:21" ht="18" customHeight="1" thickBot="1" x14ac:dyDescent="0.3">
      <c r="B68" s="9"/>
      <c r="C68" s="9"/>
      <c r="D68" s="10"/>
      <c r="E68" s="16"/>
      <c r="F68" s="16"/>
      <c r="G68" s="11"/>
      <c r="H68" s="16"/>
      <c r="I68" s="15"/>
      <c r="J68" s="4"/>
      <c r="K68" s="4"/>
      <c r="L68" s="4"/>
      <c r="M68" s="19"/>
      <c r="N68" s="21"/>
      <c r="O68" s="21"/>
      <c r="P68" s="22" t="str">
        <f>IFERROR(1-((M68/217*1.54)/N68)," ")</f>
        <v xml:space="preserve"> </v>
      </c>
      <c r="Q68" s="25" t="str">
        <f>IF(J68&lt;&gt;"",NETWORKDAYS(J68,K68,)," ")</f>
        <v xml:space="preserve"> </v>
      </c>
      <c r="R68" s="25"/>
      <c r="S68" s="24" t="str">
        <f>IFERROR(N68*Q68-R68*N68," ")</f>
        <v xml:space="preserve"> </v>
      </c>
      <c r="T68" s="7"/>
      <c r="U68" s="12"/>
    </row>
    <row r="69" spans="2:21" ht="18" customHeight="1" thickBot="1" x14ac:dyDescent="0.3">
      <c r="B69" s="9"/>
      <c r="C69" s="9"/>
      <c r="D69" s="10"/>
      <c r="E69" s="16"/>
      <c r="F69" s="16"/>
      <c r="G69" s="11"/>
      <c r="H69" s="16"/>
      <c r="I69" s="15"/>
      <c r="J69" s="4"/>
      <c r="K69" s="4"/>
      <c r="L69" s="4"/>
      <c r="M69" s="19"/>
      <c r="N69" s="21"/>
      <c r="O69" s="21"/>
      <c r="P69" s="22" t="str">
        <f>IFERROR(1-((M69/217*1.54)/N69)," ")</f>
        <v xml:space="preserve"> </v>
      </c>
      <c r="Q69" s="25" t="str">
        <f>IF(J69&lt;&gt;"",NETWORKDAYS(J69,K69,)," ")</f>
        <v xml:space="preserve"> </v>
      </c>
      <c r="R69" s="25"/>
      <c r="S69" s="24" t="str">
        <f>IFERROR(N69*Q69-R69*N69," ")</f>
        <v xml:space="preserve"> </v>
      </c>
      <c r="T69" s="7"/>
      <c r="U69" s="12"/>
    </row>
    <row r="70" spans="2:21" ht="18" customHeight="1" thickBot="1" x14ac:dyDescent="0.3">
      <c r="B70" s="9"/>
      <c r="C70" s="9"/>
      <c r="D70" s="10"/>
      <c r="E70" s="16"/>
      <c r="F70" s="16"/>
      <c r="G70" s="11"/>
      <c r="H70" s="16"/>
      <c r="I70" s="15"/>
      <c r="J70" s="4"/>
      <c r="K70" s="4"/>
      <c r="L70" s="4"/>
      <c r="M70" s="19"/>
      <c r="N70" s="21"/>
      <c r="O70" s="21"/>
      <c r="P70" s="22" t="str">
        <f>IFERROR(1-((M70/217*1.54)/N70)," ")</f>
        <v xml:space="preserve"> </v>
      </c>
      <c r="Q70" s="25" t="str">
        <f>IF(J70&lt;&gt;"",NETWORKDAYS(J70,K70,)," ")</f>
        <v xml:space="preserve"> </v>
      </c>
      <c r="R70" s="25"/>
      <c r="S70" s="24" t="str">
        <f>IFERROR(N70*Q70-R70*N70," ")</f>
        <v xml:space="preserve"> </v>
      </c>
      <c r="T70" s="7"/>
      <c r="U70" s="12"/>
    </row>
    <row r="71" spans="2:21" ht="18" customHeight="1" thickBot="1" x14ac:dyDescent="0.3">
      <c r="B71" s="9"/>
      <c r="C71" s="9"/>
      <c r="D71" s="10"/>
      <c r="E71" s="16"/>
      <c r="F71" s="16"/>
      <c r="G71" s="11"/>
      <c r="H71" s="16"/>
      <c r="I71" s="15"/>
      <c r="J71" s="4"/>
      <c r="K71" s="4"/>
      <c r="L71" s="4"/>
      <c r="M71" s="19"/>
      <c r="N71" s="21"/>
      <c r="O71" s="21"/>
      <c r="P71" s="22" t="str">
        <f>IFERROR(1-((M71/217*1.54)/N71)," ")</f>
        <v xml:space="preserve"> </v>
      </c>
      <c r="Q71" s="25" t="str">
        <f>IF(J71&lt;&gt;"",NETWORKDAYS(J71,K71,)," ")</f>
        <v xml:space="preserve"> </v>
      </c>
      <c r="R71" s="25"/>
      <c r="S71" s="24" t="str">
        <f>IFERROR(N71*Q71-R71*N71," ")</f>
        <v xml:space="preserve"> </v>
      </c>
      <c r="T71" s="7"/>
      <c r="U71" s="12"/>
    </row>
    <row r="72" spans="2:21" ht="18" customHeight="1" thickBot="1" x14ac:dyDescent="0.3">
      <c r="B72" s="9"/>
      <c r="C72" s="9"/>
      <c r="D72" s="10"/>
      <c r="E72" s="16"/>
      <c r="F72" s="16"/>
      <c r="G72" s="11"/>
      <c r="H72" s="16"/>
      <c r="I72" s="15"/>
      <c r="J72" s="4"/>
      <c r="K72" s="4"/>
      <c r="L72" s="4"/>
      <c r="M72" s="19"/>
      <c r="N72" s="21"/>
      <c r="O72" s="21"/>
      <c r="P72" s="22" t="str">
        <f>IFERROR(1-((M72/217*1.54)/N72)," ")</f>
        <v xml:space="preserve"> </v>
      </c>
      <c r="Q72" s="25" t="str">
        <f>IF(J72&lt;&gt;"",NETWORKDAYS(J72,K72,)," ")</f>
        <v xml:space="preserve"> </v>
      </c>
      <c r="R72" s="25"/>
      <c r="S72" s="24" t="str">
        <f>IFERROR(N72*Q72-R72*N72," ")</f>
        <v xml:space="preserve"> </v>
      </c>
      <c r="T72" s="7"/>
      <c r="U72" s="12"/>
    </row>
    <row r="73" spans="2:21" ht="18" customHeight="1" thickBot="1" x14ac:dyDescent="0.3">
      <c r="B73" s="9"/>
      <c r="C73" s="9"/>
      <c r="D73" s="10"/>
      <c r="E73" s="16"/>
      <c r="F73" s="16"/>
      <c r="G73" s="11"/>
      <c r="H73" s="16"/>
      <c r="I73" s="15"/>
      <c r="J73" s="4"/>
      <c r="K73" s="4"/>
      <c r="L73" s="4"/>
      <c r="M73" s="19"/>
      <c r="N73" s="21"/>
      <c r="O73" s="21"/>
      <c r="P73" s="22" t="str">
        <f>IFERROR(1-((M73/217*1.54)/N73)," ")</f>
        <v xml:space="preserve"> </v>
      </c>
      <c r="Q73" s="25" t="str">
        <f>IF(J73&lt;&gt;"",NETWORKDAYS(J73,K73,)," ")</f>
        <v xml:space="preserve"> </v>
      </c>
      <c r="R73" s="25"/>
      <c r="S73" s="24" t="str">
        <f>IFERROR(N73*Q73-R73*N73," ")</f>
        <v xml:space="preserve"> </v>
      </c>
      <c r="T73" s="7"/>
      <c r="U73" s="12"/>
    </row>
    <row r="74" spans="2:21" ht="18" customHeight="1" thickBot="1" x14ac:dyDescent="0.3">
      <c r="B74" s="9"/>
      <c r="C74" s="9"/>
      <c r="D74" s="10"/>
      <c r="E74" s="16"/>
      <c r="F74" s="16"/>
      <c r="G74" s="11"/>
      <c r="H74" s="16"/>
      <c r="I74" s="15"/>
      <c r="J74" s="4"/>
      <c r="K74" s="4"/>
      <c r="L74" s="4"/>
      <c r="M74" s="19"/>
      <c r="N74" s="21"/>
      <c r="O74" s="21"/>
      <c r="P74" s="22" t="str">
        <f>IFERROR(1-((M74/217*1.54)/N74)," ")</f>
        <v xml:space="preserve"> </v>
      </c>
      <c r="Q74" s="25" t="str">
        <f>IF(J74&lt;&gt;"",NETWORKDAYS(J74,K74,)," ")</f>
        <v xml:space="preserve"> </v>
      </c>
      <c r="R74" s="25"/>
      <c r="S74" s="24" t="str">
        <f>IFERROR(N74*Q74-R74*N74," ")</f>
        <v xml:space="preserve"> </v>
      </c>
      <c r="T74" s="7"/>
      <c r="U74" s="12"/>
    </row>
    <row r="75" spans="2:21" ht="18" customHeight="1" thickBot="1" x14ac:dyDescent="0.3">
      <c r="B75" s="9"/>
      <c r="C75" s="9"/>
      <c r="D75" s="10"/>
      <c r="E75" s="16"/>
      <c r="F75" s="16"/>
      <c r="G75" s="11"/>
      <c r="H75" s="16"/>
      <c r="I75" s="15"/>
      <c r="J75" s="4"/>
      <c r="K75" s="4"/>
      <c r="L75" s="4"/>
      <c r="M75" s="19"/>
      <c r="N75" s="21"/>
      <c r="O75" s="21"/>
      <c r="P75" s="22" t="str">
        <f>IFERROR(1-((M75/217*1.54)/N75)," ")</f>
        <v xml:space="preserve"> </v>
      </c>
      <c r="Q75" s="25" t="str">
        <f>IF(J75&lt;&gt;"",NETWORKDAYS(J75,K75,)," ")</f>
        <v xml:space="preserve"> </v>
      </c>
      <c r="R75" s="25"/>
      <c r="S75" s="24" t="str">
        <f>IFERROR(N75*Q75-R75*N75," ")</f>
        <v xml:space="preserve"> </v>
      </c>
      <c r="T75" s="7"/>
      <c r="U75" s="12"/>
    </row>
    <row r="76" spans="2:21" ht="18" customHeight="1" thickBot="1" x14ac:dyDescent="0.3">
      <c r="B76" s="9"/>
      <c r="C76" s="9"/>
      <c r="D76" s="10"/>
      <c r="E76" s="16"/>
      <c r="F76" s="16"/>
      <c r="G76" s="11"/>
      <c r="H76" s="16"/>
      <c r="I76" s="15"/>
      <c r="J76" s="4"/>
      <c r="K76" s="4"/>
      <c r="L76" s="4"/>
      <c r="M76" s="19"/>
      <c r="N76" s="21"/>
      <c r="O76" s="21"/>
      <c r="P76" s="22" t="str">
        <f>IFERROR(1-((M76/217*1.54)/N76)," ")</f>
        <v xml:space="preserve"> </v>
      </c>
      <c r="Q76" s="25" t="str">
        <f>IF(J76&lt;&gt;"",NETWORKDAYS(J76,K76,)," ")</f>
        <v xml:space="preserve"> </v>
      </c>
      <c r="R76" s="25"/>
      <c r="S76" s="24" t="str">
        <f>IFERROR(N76*Q76-R76*N76," ")</f>
        <v xml:space="preserve"> </v>
      </c>
      <c r="T76" s="7"/>
      <c r="U76" s="12"/>
    </row>
    <row r="77" spans="2:21" ht="18" customHeight="1" thickBot="1" x14ac:dyDescent="0.3">
      <c r="B77" s="9"/>
      <c r="C77" s="9"/>
      <c r="D77" s="10"/>
      <c r="E77" s="16"/>
      <c r="F77" s="16"/>
      <c r="G77" s="11"/>
      <c r="H77" s="16"/>
      <c r="I77" s="15"/>
      <c r="J77" s="4"/>
      <c r="K77" s="4"/>
      <c r="L77" s="4"/>
      <c r="M77" s="19"/>
      <c r="N77" s="21"/>
      <c r="O77" s="21"/>
      <c r="P77" s="22" t="str">
        <f>IFERROR(1-((M77/217*1.54)/N77)," ")</f>
        <v xml:space="preserve"> </v>
      </c>
      <c r="Q77" s="25" t="str">
        <f>IF(J77&lt;&gt;"",NETWORKDAYS(J77,K77,)," ")</f>
        <v xml:space="preserve"> </v>
      </c>
      <c r="R77" s="25"/>
      <c r="S77" s="24" t="str">
        <f>IFERROR(N77*Q77-R77*N77," ")</f>
        <v xml:space="preserve"> </v>
      </c>
      <c r="T77" s="7"/>
      <c r="U77" s="12"/>
    </row>
  </sheetData>
  <sheetProtection sort="0" autoFilter="0"/>
  <autoFilter ref="B4:U77">
    <sortState ref="B5:U77">
      <sortCondition ref="B4:B77"/>
    </sortState>
  </autoFilter>
  <mergeCells count="2">
    <mergeCell ref="E3:M3"/>
    <mergeCell ref="N3:S3"/>
  </mergeCells>
  <conditionalFormatting sqref="B5:C5 B55:C77 B6:B43 C6:C54">
    <cfRule type="cellIs" dxfId="55" priority="186" operator="equal">
      <formula>"Normale"</formula>
    </cfRule>
    <cfRule type="cellIs" dxfId="54" priority="187" operator="equal">
      <formula>"Elevée"</formula>
    </cfRule>
    <cfRule type="cellIs" dxfId="53" priority="188" operator="equal">
      <formula>"Basse"</formula>
    </cfRule>
  </conditionalFormatting>
  <conditionalFormatting sqref="D5:D11 D18:D77">
    <cfRule type="cellIs" dxfId="52" priority="109" operator="equal">
      <formula>"ALL"</formula>
    </cfRule>
    <cfRule type="cellIs" dxfId="51" priority="110" operator="equal">
      <formula>"FW"</formula>
    </cfRule>
    <cfRule type="cellIs" dxfId="50" priority="111" operator="equal">
      <formula>"PX"</formula>
    </cfRule>
  </conditionalFormatting>
  <conditionalFormatting sqref="U24">
    <cfRule type="iconSet" priority="83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49" priority="84" operator="between">
      <formula>0</formula>
      <formula>5</formula>
    </cfRule>
  </conditionalFormatting>
  <conditionalFormatting sqref="B44:B54">
    <cfRule type="cellIs" dxfId="48" priority="56" operator="equal">
      <formula>"Normale"</formula>
    </cfRule>
    <cfRule type="cellIs" dxfId="47" priority="57" operator="equal">
      <formula>"Elevée"</formula>
    </cfRule>
    <cfRule type="cellIs" dxfId="46" priority="58" operator="equal">
      <formula>"Basse"</formula>
    </cfRule>
  </conditionalFormatting>
  <conditionalFormatting sqref="K1:L5 K55:L1048576 K18:K54 K6:K11 L6:L54">
    <cfRule type="expression" dxfId="45" priority="55">
      <formula>IF(K1="","",K1&lt;TODAY()+103)</formula>
    </cfRule>
  </conditionalFormatting>
  <conditionalFormatting sqref="D12">
    <cfRule type="cellIs" dxfId="41" priority="47" operator="equal">
      <formula>"ALL"</formula>
    </cfRule>
    <cfRule type="cellIs" dxfId="40" priority="48" operator="equal">
      <formula>"FW"</formula>
    </cfRule>
    <cfRule type="cellIs" dxfId="39" priority="49" operator="equal">
      <formula>"PX"</formula>
    </cfRule>
  </conditionalFormatting>
  <conditionalFormatting sqref="U12">
    <cfRule type="iconSet" priority="53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37" priority="54" operator="between">
      <formula>0</formula>
      <formula>5</formula>
    </cfRule>
  </conditionalFormatting>
  <conditionalFormatting sqref="D13">
    <cfRule type="cellIs" dxfId="33" priority="38" operator="equal">
      <formula>"ALL"</formula>
    </cfRule>
    <cfRule type="cellIs" dxfId="32" priority="39" operator="equal">
      <formula>"FW"</formula>
    </cfRule>
    <cfRule type="cellIs" dxfId="31" priority="40" operator="equal">
      <formula>"PX"</formula>
    </cfRule>
  </conditionalFormatting>
  <conditionalFormatting sqref="U13">
    <cfRule type="iconSet" priority="44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30" priority="45" operator="between">
      <formula>0</formula>
      <formula>5</formula>
    </cfRule>
  </conditionalFormatting>
  <conditionalFormatting sqref="D14">
    <cfRule type="cellIs" dxfId="26" priority="29" operator="equal">
      <formula>"ALL"</formula>
    </cfRule>
    <cfRule type="cellIs" dxfId="25" priority="30" operator="equal">
      <formula>"FW"</formula>
    </cfRule>
    <cfRule type="cellIs" dxfId="24" priority="31" operator="equal">
      <formula>"PX"</formula>
    </cfRule>
  </conditionalFormatting>
  <conditionalFormatting sqref="U14">
    <cfRule type="iconSet" priority="35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23" priority="36" operator="between">
      <formula>0</formula>
      <formula>5</formula>
    </cfRule>
  </conditionalFormatting>
  <conditionalFormatting sqref="D15">
    <cfRule type="cellIs" dxfId="19" priority="22" operator="equal">
      <formula>"ALL"</formula>
    </cfRule>
    <cfRule type="cellIs" dxfId="18" priority="23" operator="equal">
      <formula>"FW"</formula>
    </cfRule>
    <cfRule type="cellIs" dxfId="17" priority="24" operator="equal">
      <formula>"PX"</formula>
    </cfRule>
  </conditionalFormatting>
  <conditionalFormatting sqref="U15">
    <cfRule type="iconSet" priority="20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16" priority="21" operator="between">
      <formula>0</formula>
      <formula>5</formula>
    </cfRule>
  </conditionalFormatting>
  <conditionalFormatting sqref="D16">
    <cfRule type="cellIs" dxfId="12" priority="13" operator="equal">
      <formula>"ALL"</formula>
    </cfRule>
    <cfRule type="cellIs" dxfId="11" priority="14" operator="equal">
      <formula>"FW"</formula>
    </cfRule>
    <cfRule type="cellIs" dxfId="10" priority="15" operator="equal">
      <formula>"PX"</formula>
    </cfRule>
  </conditionalFormatting>
  <conditionalFormatting sqref="U16">
    <cfRule type="iconSet" priority="11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9" priority="12" operator="between">
      <formula>0</formula>
      <formula>5</formula>
    </cfRule>
  </conditionalFormatting>
  <conditionalFormatting sqref="D17">
    <cfRule type="cellIs" dxfId="5" priority="2" operator="equal">
      <formula>"ALL"</formula>
    </cfRule>
    <cfRule type="cellIs" dxfId="4" priority="3" operator="equal">
      <formula>"FW"</formula>
    </cfRule>
    <cfRule type="cellIs" dxfId="3" priority="4" operator="equal">
      <formula>"PX"</formula>
    </cfRule>
  </conditionalFormatting>
  <conditionalFormatting sqref="U17">
    <cfRule type="iconSet" priority="8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2" priority="9" operator="between">
      <formula>0</formula>
      <formula>5</formula>
    </cfRule>
  </conditionalFormatting>
  <conditionalFormatting sqref="U54 U5:U11 U18:U23">
    <cfRule type="iconSet" priority="214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1" priority="215" operator="between">
      <formula>0</formula>
      <formula>5</formula>
    </cfRule>
  </conditionalFormatting>
  <conditionalFormatting sqref="U55:U77 U25:U53">
    <cfRule type="iconSet" priority="223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0" priority="224" operator="between">
      <formula>0</formula>
      <formula>5</formula>
    </cfRule>
  </conditionalFormatting>
  <dataValidations count="7">
    <dataValidation type="list" allowBlank="1" showInputMessage="1" showErrorMessage="1" sqref="U54 U5:U11 U17:U23 U13:U14">
      <formula1>Estimation</formula1>
    </dataValidation>
    <dataValidation type="list" allowBlank="1" showInputMessage="1" showErrorMessage="1" sqref="B77 B5:B54">
      <formula1>IA</formula1>
    </dataValidation>
    <dataValidation type="list" allowBlank="1" showInputMessage="1" showErrorMessage="1" sqref="I77 I5:I54">
      <formula1>Objectif</formula1>
    </dataValidation>
    <dataValidation type="list" allowBlank="1" showInputMessage="1" sqref="D5:D77">
      <formula1>Clients</formula1>
    </dataValidation>
    <dataValidation type="list" allowBlank="1" showInputMessage="1" showErrorMessage="1" sqref="C5:C77">
      <formula1>CR</formula1>
    </dataValidation>
    <dataValidation type="list" allowBlank="1" showInputMessage="1" showErrorMessage="1" sqref="H5:H77">
      <formula1>Cadre</formula1>
    </dataValidation>
    <dataValidation type="list" allowBlank="1" showInputMessage="1" showErrorMessage="1" sqref="G5:G77">
      <formula1>Profils</formula1>
    </dataValidation>
  </dataValidations>
  <pageMargins left="0.7" right="0.7" top="0.75" bottom="0.75" header="0.3" footer="0.3"/>
  <pageSetup paperSize="9" orientation="portrait" r:id="rId1"/>
  <headerFooter>
    <oddFooter>&amp;L&amp;1#&amp;"Calibri"&amp;8 Sensitivity: Internal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6" id="{82648412-CBDD-457A-BD2F-ABD3F5DCA762}">
            <xm:f>IF(#REF!="","",#REF!&lt;TODAY()+103)</xm:f>
            <x14:dxf>
              <fill>
                <patternFill>
                  <bgColor theme="9"/>
                </patternFill>
              </fill>
            </x14:dxf>
          </x14:cfRule>
          <xm:sqref>K12:K17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0.79998168889431442"/>
  </sheetPr>
  <dimension ref="B1:P41"/>
  <sheetViews>
    <sheetView topLeftCell="A13" workbookViewId="0">
      <selection activeCell="N5" sqref="N5:N25"/>
    </sheetView>
  </sheetViews>
  <sheetFormatPr baseColWidth="10" defaultRowHeight="15" x14ac:dyDescent="0.25"/>
  <cols>
    <col min="12" max="12" width="22.5703125" bestFit="1" customWidth="1"/>
  </cols>
  <sheetData>
    <row r="1" spans="2:16" ht="15.75" thickBot="1" x14ac:dyDescent="0.3"/>
    <row r="2" spans="2:16" ht="15.75" thickBot="1" x14ac:dyDescent="0.3">
      <c r="B2" s="86" t="s">
        <v>83</v>
      </c>
      <c r="C2" s="87"/>
      <c r="D2" s="87"/>
      <c r="E2" s="87"/>
      <c r="F2" s="88"/>
      <c r="G2" s="86" t="s">
        <v>84</v>
      </c>
      <c r="H2" s="87"/>
      <c r="I2" s="87"/>
      <c r="J2" s="87"/>
      <c r="K2" s="88"/>
      <c r="L2" s="86" t="s">
        <v>85</v>
      </c>
      <c r="M2" s="87"/>
      <c r="N2" s="87"/>
      <c r="O2" s="87"/>
      <c r="P2" s="88"/>
    </row>
    <row r="3" spans="2:16" ht="15.75" thickBot="1" x14ac:dyDescent="0.3">
      <c r="B3" s="26" t="s">
        <v>86</v>
      </c>
      <c r="C3" s="27" t="s">
        <v>8</v>
      </c>
      <c r="D3" s="27" t="s">
        <v>87</v>
      </c>
      <c r="E3" s="27" t="s">
        <v>88</v>
      </c>
      <c r="F3" s="27" t="s">
        <v>89</v>
      </c>
      <c r="G3" s="27" t="s">
        <v>86</v>
      </c>
      <c r="H3" s="27" t="s">
        <v>8</v>
      </c>
      <c r="I3" s="27" t="s">
        <v>87</v>
      </c>
      <c r="J3" s="27" t="s">
        <v>88</v>
      </c>
      <c r="K3" s="27" t="s">
        <v>89</v>
      </c>
      <c r="L3" s="27" t="s">
        <v>86</v>
      </c>
      <c r="M3" s="27" t="s">
        <v>8</v>
      </c>
      <c r="N3" s="27" t="s">
        <v>87</v>
      </c>
      <c r="O3" s="27" t="s">
        <v>88</v>
      </c>
      <c r="P3" s="27" t="s">
        <v>89</v>
      </c>
    </row>
    <row r="4" spans="2:16" ht="15.75" thickBot="1" x14ac:dyDescent="0.3">
      <c r="B4" s="28"/>
      <c r="C4" s="28"/>
      <c r="D4" s="28"/>
      <c r="E4" s="28"/>
      <c r="F4" s="28"/>
      <c r="G4" s="28"/>
      <c r="H4" s="28"/>
      <c r="I4" s="28"/>
      <c r="J4" s="28"/>
      <c r="K4" s="29"/>
      <c r="L4" s="30"/>
      <c r="M4" s="30"/>
      <c r="N4" s="30"/>
      <c r="O4" s="30"/>
      <c r="P4" s="30"/>
    </row>
    <row r="5" spans="2:16" x14ac:dyDescent="0.25">
      <c r="B5" s="28" t="s">
        <v>90</v>
      </c>
      <c r="C5" s="31">
        <v>430</v>
      </c>
      <c r="D5" s="31">
        <v>207</v>
      </c>
      <c r="E5" s="32">
        <v>89053</v>
      </c>
      <c r="F5" s="33">
        <v>0.28000000000000003</v>
      </c>
      <c r="G5" s="28" t="s">
        <v>91</v>
      </c>
      <c r="H5" s="31">
        <v>520</v>
      </c>
      <c r="I5" s="31">
        <v>207</v>
      </c>
      <c r="J5" s="32">
        <v>107692</v>
      </c>
      <c r="K5" s="34">
        <v>0.28000000000000003</v>
      </c>
      <c r="L5" s="35" t="s">
        <v>92</v>
      </c>
      <c r="M5" s="36">
        <v>510</v>
      </c>
      <c r="N5" s="36">
        <v>207</v>
      </c>
      <c r="O5" s="37">
        <v>105621</v>
      </c>
      <c r="P5" s="38">
        <v>0.25</v>
      </c>
    </row>
    <row r="6" spans="2:16" x14ac:dyDescent="0.25">
      <c r="B6" s="28" t="s">
        <v>93</v>
      </c>
      <c r="C6" s="31">
        <v>475</v>
      </c>
      <c r="D6" s="31">
        <v>107</v>
      </c>
      <c r="E6" s="32">
        <v>50991</v>
      </c>
      <c r="F6" s="33">
        <v>0.35</v>
      </c>
      <c r="G6" s="28" t="s">
        <v>94</v>
      </c>
      <c r="H6" s="31">
        <v>400</v>
      </c>
      <c r="I6" s="31">
        <v>207</v>
      </c>
      <c r="J6" s="32">
        <v>82840</v>
      </c>
      <c r="K6" s="34">
        <v>0.24</v>
      </c>
      <c r="L6" s="30" t="s">
        <v>95</v>
      </c>
      <c r="M6" s="39">
        <v>375</v>
      </c>
      <c r="N6" s="39">
        <v>110</v>
      </c>
      <c r="O6" s="40">
        <v>41250</v>
      </c>
      <c r="P6" s="41">
        <v>0.4</v>
      </c>
    </row>
    <row r="7" spans="2:16" x14ac:dyDescent="0.25">
      <c r="B7" s="28" t="s">
        <v>96</v>
      </c>
      <c r="C7" s="31">
        <v>600</v>
      </c>
      <c r="D7" s="31">
        <v>88</v>
      </c>
      <c r="E7" s="32">
        <v>53010</v>
      </c>
      <c r="F7" s="33">
        <v>0.38</v>
      </c>
      <c r="G7" s="28" t="s">
        <v>97</v>
      </c>
      <c r="H7" s="31">
        <v>390</v>
      </c>
      <c r="I7" s="31">
        <v>217</v>
      </c>
      <c r="J7" s="32">
        <v>84474</v>
      </c>
      <c r="K7" s="34">
        <v>0.39</v>
      </c>
      <c r="L7" s="30" t="s">
        <v>98</v>
      </c>
      <c r="M7" s="39">
        <v>510</v>
      </c>
      <c r="N7" s="39">
        <v>207</v>
      </c>
      <c r="O7" s="40">
        <v>105621</v>
      </c>
      <c r="P7" s="41">
        <v>0.4</v>
      </c>
    </row>
    <row r="8" spans="2:16" x14ac:dyDescent="0.25">
      <c r="B8" s="28" t="s">
        <v>99</v>
      </c>
      <c r="C8" s="31">
        <v>470</v>
      </c>
      <c r="D8" s="31">
        <v>207</v>
      </c>
      <c r="E8" s="32">
        <v>97337</v>
      </c>
      <c r="F8" s="33">
        <v>0.35</v>
      </c>
      <c r="G8" s="28" t="s">
        <v>100</v>
      </c>
      <c r="H8" s="31">
        <v>490</v>
      </c>
      <c r="I8" s="31">
        <v>207</v>
      </c>
      <c r="J8" s="32">
        <v>101479</v>
      </c>
      <c r="K8" s="34">
        <v>0.28999999999999998</v>
      </c>
      <c r="L8" s="30" t="s">
        <v>101</v>
      </c>
      <c r="M8" s="39">
        <v>375</v>
      </c>
      <c r="N8" s="39">
        <v>217</v>
      </c>
      <c r="O8" s="40">
        <v>81225</v>
      </c>
      <c r="P8" s="41">
        <v>0.2</v>
      </c>
    </row>
    <row r="9" spans="2:16" x14ac:dyDescent="0.25">
      <c r="B9" s="28" t="s">
        <v>102</v>
      </c>
      <c r="C9" s="31">
        <v>560</v>
      </c>
      <c r="D9" s="31">
        <v>207</v>
      </c>
      <c r="E9" s="32">
        <v>115976</v>
      </c>
      <c r="F9" s="33">
        <v>0.38</v>
      </c>
      <c r="G9" s="28" t="s">
        <v>103</v>
      </c>
      <c r="H9" s="31">
        <v>420</v>
      </c>
      <c r="I9" s="31">
        <v>207</v>
      </c>
      <c r="J9" s="32">
        <v>86982</v>
      </c>
      <c r="K9" s="34">
        <v>0.33</v>
      </c>
      <c r="L9" s="30" t="s">
        <v>104</v>
      </c>
      <c r="M9" s="39">
        <v>465</v>
      </c>
      <c r="N9" s="39">
        <v>107</v>
      </c>
      <c r="O9" s="40">
        <v>49918</v>
      </c>
      <c r="P9" s="41">
        <v>0.25</v>
      </c>
    </row>
    <row r="10" spans="2:16" x14ac:dyDescent="0.25">
      <c r="B10" s="28" t="s">
        <v>105</v>
      </c>
      <c r="C10" s="31">
        <v>300</v>
      </c>
      <c r="D10" s="31">
        <v>217</v>
      </c>
      <c r="E10" s="32">
        <v>64980</v>
      </c>
      <c r="F10" s="33">
        <v>0.39</v>
      </c>
      <c r="G10" s="28" t="s">
        <v>106</v>
      </c>
      <c r="H10" s="31">
        <v>375</v>
      </c>
      <c r="I10" s="31">
        <v>207</v>
      </c>
      <c r="J10" s="32">
        <v>77663</v>
      </c>
      <c r="K10" s="34">
        <v>0.23</v>
      </c>
      <c r="L10" s="30" t="s">
        <v>107</v>
      </c>
      <c r="M10" s="39">
        <v>465</v>
      </c>
      <c r="N10" s="39">
        <v>207</v>
      </c>
      <c r="O10" s="40">
        <v>96302</v>
      </c>
      <c r="P10" s="41">
        <v>0.3</v>
      </c>
    </row>
    <row r="11" spans="2:16" x14ac:dyDescent="0.25">
      <c r="B11" s="28" t="s">
        <v>108</v>
      </c>
      <c r="C11" s="31">
        <v>420</v>
      </c>
      <c r="D11" s="31">
        <v>207</v>
      </c>
      <c r="E11" s="32">
        <v>86982</v>
      </c>
      <c r="F11" s="33">
        <v>0.31</v>
      </c>
      <c r="G11" s="28" t="s">
        <v>109</v>
      </c>
      <c r="H11" s="31">
        <v>430</v>
      </c>
      <c r="I11" s="31">
        <v>207</v>
      </c>
      <c r="J11" s="32">
        <v>89053</v>
      </c>
      <c r="K11" s="34">
        <v>0.16</v>
      </c>
      <c r="L11" s="30" t="s">
        <v>110</v>
      </c>
      <c r="M11" s="39">
        <v>375</v>
      </c>
      <c r="N11" s="39">
        <v>217</v>
      </c>
      <c r="O11" s="40">
        <v>81225</v>
      </c>
      <c r="P11" s="41">
        <v>0.47</v>
      </c>
    </row>
    <row r="12" spans="2:16" x14ac:dyDescent="0.25">
      <c r="B12" s="28" t="s">
        <v>111</v>
      </c>
      <c r="C12" s="31">
        <v>410</v>
      </c>
      <c r="D12" s="31">
        <v>207</v>
      </c>
      <c r="E12" s="32">
        <v>84911</v>
      </c>
      <c r="F12" s="33">
        <v>0.3</v>
      </c>
      <c r="G12" s="28" t="s">
        <v>112</v>
      </c>
      <c r="H12" s="31">
        <v>460</v>
      </c>
      <c r="I12" s="31">
        <v>207</v>
      </c>
      <c r="J12" s="32">
        <v>95266</v>
      </c>
      <c r="K12" s="34">
        <v>0.23</v>
      </c>
      <c r="L12" s="30" t="s">
        <v>113</v>
      </c>
      <c r="M12" s="39">
        <v>510</v>
      </c>
      <c r="N12" s="39">
        <v>207</v>
      </c>
      <c r="O12" s="40">
        <v>105621</v>
      </c>
      <c r="P12" s="41">
        <v>0.35</v>
      </c>
    </row>
    <row r="13" spans="2:16" x14ac:dyDescent="0.25">
      <c r="B13" s="28" t="s">
        <v>114</v>
      </c>
      <c r="C13" s="31">
        <v>290</v>
      </c>
      <c r="D13" s="31">
        <v>217</v>
      </c>
      <c r="E13" s="32">
        <v>62814</v>
      </c>
      <c r="F13" s="33">
        <v>0.42</v>
      </c>
      <c r="G13" s="42" t="s">
        <v>115</v>
      </c>
      <c r="H13" s="43">
        <v>450</v>
      </c>
      <c r="I13" s="43">
        <v>209</v>
      </c>
      <c r="J13" s="44">
        <v>94176</v>
      </c>
      <c r="K13" s="45">
        <v>0.35</v>
      </c>
      <c r="L13" s="30" t="s">
        <v>116</v>
      </c>
      <c r="M13" s="39">
        <v>510</v>
      </c>
      <c r="N13" s="39">
        <v>207</v>
      </c>
      <c r="O13" s="40">
        <v>105621</v>
      </c>
      <c r="P13" s="41">
        <v>0.35</v>
      </c>
    </row>
    <row r="14" spans="2:16" x14ac:dyDescent="0.25">
      <c r="B14" s="28" t="s">
        <v>117</v>
      </c>
      <c r="C14" s="31">
        <v>525</v>
      </c>
      <c r="D14" s="31">
        <v>207</v>
      </c>
      <c r="E14" s="32">
        <v>108728</v>
      </c>
      <c r="F14" s="33">
        <v>0.46</v>
      </c>
      <c r="G14" s="28" t="s">
        <v>118</v>
      </c>
      <c r="H14" s="31">
        <v>535</v>
      </c>
      <c r="I14" s="31">
        <v>209</v>
      </c>
      <c r="J14" s="32">
        <v>111965</v>
      </c>
      <c r="K14" s="34">
        <v>0.32</v>
      </c>
      <c r="L14" s="30" t="s">
        <v>119</v>
      </c>
      <c r="M14" s="39">
        <v>465</v>
      </c>
      <c r="N14" s="39">
        <v>207</v>
      </c>
      <c r="O14" s="40">
        <v>96302</v>
      </c>
      <c r="P14" s="41">
        <v>0.3</v>
      </c>
    </row>
    <row r="15" spans="2:16" x14ac:dyDescent="0.25">
      <c r="B15" s="28" t="s">
        <v>120</v>
      </c>
      <c r="C15" s="31">
        <v>270</v>
      </c>
      <c r="D15" s="31">
        <v>217</v>
      </c>
      <c r="E15" s="32">
        <v>58482</v>
      </c>
      <c r="F15" s="33">
        <v>0.38</v>
      </c>
      <c r="G15" s="28"/>
      <c r="H15" s="28"/>
      <c r="I15" s="28"/>
      <c r="J15" s="28"/>
      <c r="K15" s="29"/>
      <c r="L15" s="30" t="s">
        <v>121</v>
      </c>
      <c r="M15" s="39">
        <v>390</v>
      </c>
      <c r="N15" s="39">
        <v>207</v>
      </c>
      <c r="O15" s="40">
        <v>80769</v>
      </c>
      <c r="P15" s="41">
        <v>0.16</v>
      </c>
    </row>
    <row r="16" spans="2:16" x14ac:dyDescent="0.25">
      <c r="B16" s="46" t="s">
        <v>122</v>
      </c>
      <c r="C16" s="47">
        <v>475</v>
      </c>
      <c r="D16" s="47">
        <v>190</v>
      </c>
      <c r="E16" s="48">
        <v>90288</v>
      </c>
      <c r="F16" s="49">
        <v>0.31</v>
      </c>
      <c r="G16" s="28"/>
      <c r="H16" s="28"/>
      <c r="I16" s="28"/>
      <c r="J16" s="28"/>
      <c r="K16" s="29"/>
      <c r="L16" s="30" t="s">
        <v>123</v>
      </c>
      <c r="M16" s="39">
        <v>510</v>
      </c>
      <c r="N16" s="39">
        <v>217</v>
      </c>
      <c r="O16" s="40">
        <v>110466</v>
      </c>
      <c r="P16" s="41">
        <v>0.62</v>
      </c>
    </row>
    <row r="17" spans="2:16" x14ac:dyDescent="0.25">
      <c r="B17" s="42" t="s">
        <v>124</v>
      </c>
      <c r="C17" s="43">
        <v>635</v>
      </c>
      <c r="D17" s="43">
        <v>209</v>
      </c>
      <c r="E17" s="44">
        <v>132893</v>
      </c>
      <c r="F17" s="50">
        <v>0.32</v>
      </c>
      <c r="G17" s="28"/>
      <c r="H17" s="28"/>
      <c r="I17" s="28"/>
      <c r="J17" s="28"/>
      <c r="K17" s="29"/>
      <c r="L17" s="30" t="s">
        <v>125</v>
      </c>
      <c r="M17" s="39">
        <v>465</v>
      </c>
      <c r="N17" s="39">
        <v>207</v>
      </c>
      <c r="O17" s="40">
        <v>96302</v>
      </c>
      <c r="P17" s="41">
        <v>0.3</v>
      </c>
    </row>
    <row r="18" spans="2:16" x14ac:dyDescent="0.25">
      <c r="B18" s="46" t="s">
        <v>126</v>
      </c>
      <c r="C18" s="47">
        <v>500</v>
      </c>
      <c r="D18" s="47">
        <v>209.28</v>
      </c>
      <c r="E18" s="48">
        <v>104640</v>
      </c>
      <c r="F18" s="49">
        <v>0.35</v>
      </c>
      <c r="G18" s="28"/>
      <c r="H18" s="28"/>
      <c r="I18" s="28"/>
      <c r="J18" s="28"/>
      <c r="K18" s="29"/>
      <c r="L18" s="30" t="s">
        <v>127</v>
      </c>
      <c r="M18" s="39">
        <v>520</v>
      </c>
      <c r="N18" s="39">
        <v>56</v>
      </c>
      <c r="O18" s="40">
        <v>29146</v>
      </c>
      <c r="P18" s="41">
        <v>0.32</v>
      </c>
    </row>
    <row r="19" spans="2:16" x14ac:dyDescent="0.25">
      <c r="B19" s="46" t="s">
        <v>128</v>
      </c>
      <c r="C19" s="47">
        <v>550</v>
      </c>
      <c r="D19" s="47">
        <v>209.28</v>
      </c>
      <c r="E19" s="48">
        <v>115104</v>
      </c>
      <c r="F19" s="49">
        <v>0.25</v>
      </c>
      <c r="G19" s="28"/>
      <c r="H19" s="28"/>
      <c r="I19" s="28"/>
      <c r="J19" s="28"/>
      <c r="K19" s="29"/>
      <c r="L19" s="30" t="s">
        <v>129</v>
      </c>
      <c r="M19" s="39">
        <v>465</v>
      </c>
      <c r="N19" s="39">
        <v>56</v>
      </c>
      <c r="O19" s="40">
        <v>26063</v>
      </c>
      <c r="P19" s="41">
        <v>0.28000000000000003</v>
      </c>
    </row>
    <row r="20" spans="2:16" x14ac:dyDescent="0.25">
      <c r="B20" s="46" t="s">
        <v>93</v>
      </c>
      <c r="C20" s="47">
        <v>475</v>
      </c>
      <c r="D20" s="47">
        <v>84.48</v>
      </c>
      <c r="E20" s="48">
        <v>40128</v>
      </c>
      <c r="F20" s="49">
        <v>0.35</v>
      </c>
      <c r="G20" s="28"/>
      <c r="H20" s="28"/>
      <c r="I20" s="28"/>
      <c r="J20" s="28"/>
      <c r="K20" s="29"/>
      <c r="L20" s="30" t="s">
        <v>130</v>
      </c>
      <c r="M20" s="39">
        <v>375</v>
      </c>
      <c r="N20" s="39">
        <v>64</v>
      </c>
      <c r="O20" s="40">
        <v>24000</v>
      </c>
      <c r="P20" s="41">
        <v>0.25</v>
      </c>
    </row>
    <row r="21" spans="2:16" x14ac:dyDescent="0.25">
      <c r="B21" s="42" t="s">
        <v>131</v>
      </c>
      <c r="C21" s="43">
        <v>359</v>
      </c>
      <c r="D21" s="43">
        <v>209.28</v>
      </c>
      <c r="E21" s="44">
        <v>75132</v>
      </c>
      <c r="F21" s="50">
        <v>7.0000000000000007E-2</v>
      </c>
      <c r="G21" s="28"/>
      <c r="H21" s="28"/>
      <c r="I21" s="28"/>
      <c r="J21" s="28"/>
      <c r="K21" s="29"/>
      <c r="L21" s="30" t="s">
        <v>132</v>
      </c>
      <c r="M21" s="39">
        <v>813</v>
      </c>
      <c r="N21" s="39">
        <v>207</v>
      </c>
      <c r="O21" s="40">
        <v>168372</v>
      </c>
      <c r="P21" s="41">
        <v>0.2</v>
      </c>
    </row>
    <row r="22" spans="2:16" x14ac:dyDescent="0.25">
      <c r="B22" s="46" t="s">
        <v>96</v>
      </c>
      <c r="C22" s="47">
        <v>600</v>
      </c>
      <c r="D22" s="47">
        <v>120</v>
      </c>
      <c r="E22" s="48">
        <v>72000</v>
      </c>
      <c r="F22" s="49">
        <v>0.38</v>
      </c>
      <c r="G22" s="28"/>
      <c r="H22" s="28"/>
      <c r="I22" s="28"/>
      <c r="J22" s="28"/>
      <c r="K22" s="29"/>
      <c r="L22" s="51" t="s">
        <v>133</v>
      </c>
      <c r="M22" s="52">
        <v>260</v>
      </c>
      <c r="N22" s="52">
        <v>218.88</v>
      </c>
      <c r="O22" s="53">
        <v>56909</v>
      </c>
      <c r="P22" s="54">
        <v>0.37</v>
      </c>
    </row>
    <row r="23" spans="2:16" x14ac:dyDescent="0.25">
      <c r="B23" s="28"/>
      <c r="C23" s="28"/>
      <c r="D23" s="28"/>
      <c r="E23" s="28"/>
      <c r="F23" s="28"/>
      <c r="G23" s="28"/>
      <c r="H23" s="28"/>
      <c r="I23" s="28"/>
      <c r="J23" s="28"/>
      <c r="K23" s="29"/>
      <c r="L23" s="51" t="s">
        <v>130</v>
      </c>
      <c r="M23" s="52">
        <v>375</v>
      </c>
      <c r="N23" s="52">
        <v>134.76</v>
      </c>
      <c r="O23" s="53">
        <v>50535</v>
      </c>
      <c r="P23" s="54">
        <v>0.24</v>
      </c>
    </row>
    <row r="24" spans="2:16" x14ac:dyDescent="0.25">
      <c r="B24" s="28"/>
      <c r="C24" s="28"/>
      <c r="D24" s="28"/>
      <c r="E24" s="28"/>
      <c r="F24" s="28"/>
      <c r="G24" s="28"/>
      <c r="H24" s="28"/>
      <c r="I24" s="28"/>
      <c r="J24" s="28"/>
      <c r="K24" s="29"/>
      <c r="L24" s="55" t="s">
        <v>129</v>
      </c>
      <c r="M24" s="56">
        <v>465</v>
      </c>
      <c r="N24" s="56">
        <v>152.63999999999999</v>
      </c>
      <c r="O24" s="57">
        <v>70978</v>
      </c>
      <c r="P24" s="58">
        <v>0.28000000000000003</v>
      </c>
    </row>
    <row r="25" spans="2:16" x14ac:dyDescent="0.25">
      <c r="B25" s="28"/>
      <c r="C25" s="28"/>
      <c r="D25" s="28"/>
      <c r="E25" s="28"/>
      <c r="F25" s="28"/>
      <c r="G25" s="28"/>
      <c r="H25" s="28"/>
      <c r="I25" s="28"/>
      <c r="J25" s="28"/>
      <c r="K25" s="29"/>
      <c r="L25" s="51" t="s">
        <v>134</v>
      </c>
      <c r="M25" s="52">
        <v>360</v>
      </c>
      <c r="N25" s="52">
        <v>218.88</v>
      </c>
      <c r="O25" s="53">
        <v>78797</v>
      </c>
      <c r="P25" s="54">
        <v>0.51</v>
      </c>
    </row>
    <row r="26" spans="2:16" x14ac:dyDescent="0.25">
      <c r="B26" s="28"/>
      <c r="C26" s="28"/>
      <c r="D26" s="28"/>
      <c r="E26" s="28"/>
      <c r="F26" s="28"/>
      <c r="G26" s="28"/>
      <c r="H26" s="28"/>
      <c r="I26" s="28"/>
      <c r="J26" s="28"/>
      <c r="K26" s="29"/>
      <c r="L26" s="55" t="s">
        <v>127</v>
      </c>
      <c r="M26" s="56">
        <v>520</v>
      </c>
      <c r="N26" s="56">
        <v>152.63999999999999</v>
      </c>
      <c r="O26" s="57">
        <v>79373</v>
      </c>
      <c r="P26" s="58">
        <v>0.32</v>
      </c>
    </row>
    <row r="27" spans="2:16" x14ac:dyDescent="0.25">
      <c r="B27" s="28"/>
      <c r="C27" s="28"/>
      <c r="D27" s="28"/>
      <c r="E27" s="28"/>
      <c r="F27" s="28"/>
      <c r="G27" s="28"/>
      <c r="H27" s="28"/>
      <c r="I27" s="28"/>
      <c r="J27" s="28"/>
      <c r="K27" s="29"/>
      <c r="L27" s="55" t="s">
        <v>104</v>
      </c>
      <c r="M27" s="56">
        <v>465</v>
      </c>
      <c r="N27" s="56">
        <v>84.48</v>
      </c>
      <c r="O27" s="57">
        <v>39283</v>
      </c>
      <c r="P27" s="58">
        <v>0.25</v>
      </c>
    </row>
    <row r="28" spans="2:16" x14ac:dyDescent="0.25">
      <c r="B28" s="28"/>
      <c r="C28" s="28"/>
      <c r="D28" s="28"/>
      <c r="E28" s="28"/>
      <c r="F28" s="28"/>
      <c r="G28" s="28"/>
      <c r="H28" s="28"/>
      <c r="I28" s="28"/>
      <c r="J28" s="28"/>
      <c r="K28" s="29"/>
      <c r="L28" s="51" t="s">
        <v>135</v>
      </c>
      <c r="M28" s="52">
        <v>385</v>
      </c>
      <c r="N28" s="52">
        <v>218.88</v>
      </c>
      <c r="O28" s="53">
        <v>84269</v>
      </c>
      <c r="P28" s="54">
        <v>0.35</v>
      </c>
    </row>
    <row r="29" spans="2:16" x14ac:dyDescent="0.25">
      <c r="B29" s="28"/>
      <c r="C29" s="28"/>
      <c r="D29" s="28"/>
      <c r="E29" s="28"/>
      <c r="F29" s="28"/>
      <c r="G29" s="28"/>
      <c r="H29" s="28"/>
      <c r="I29" s="28"/>
      <c r="J29" s="28"/>
      <c r="K29" s="29"/>
      <c r="L29" s="55" t="s">
        <v>95</v>
      </c>
      <c r="M29" s="56">
        <v>375</v>
      </c>
      <c r="N29" s="56">
        <v>107</v>
      </c>
      <c r="O29" s="57">
        <v>39975</v>
      </c>
      <c r="P29" s="58">
        <v>0.4</v>
      </c>
    </row>
    <row r="30" spans="2:16" x14ac:dyDescent="0.25">
      <c r="B30" s="28"/>
      <c r="C30" s="28"/>
      <c r="D30" s="28"/>
      <c r="E30" s="28"/>
      <c r="F30" s="28"/>
      <c r="G30" s="28"/>
      <c r="H30" s="28"/>
      <c r="I30" s="28"/>
      <c r="J30" s="28"/>
      <c r="K30" s="29"/>
      <c r="L30" s="30"/>
      <c r="M30" s="30"/>
      <c r="N30" s="30"/>
      <c r="O30" s="30"/>
      <c r="P30" s="30"/>
    </row>
    <row r="31" spans="2:16" x14ac:dyDescent="0.25">
      <c r="B31" s="28"/>
      <c r="C31" s="28"/>
      <c r="D31" s="28"/>
      <c r="E31" s="28"/>
      <c r="F31" s="28"/>
      <c r="G31" s="28"/>
      <c r="H31" s="28"/>
      <c r="I31" s="28"/>
      <c r="J31" s="28"/>
      <c r="K31" s="29"/>
      <c r="L31" s="59" t="s">
        <v>136</v>
      </c>
      <c r="M31" s="39">
        <v>630</v>
      </c>
      <c r="N31" s="39">
        <v>207.1</v>
      </c>
      <c r="O31" s="40">
        <v>130473</v>
      </c>
      <c r="P31" s="41">
        <v>0.49</v>
      </c>
    </row>
    <row r="32" spans="2:16" x14ac:dyDescent="0.25">
      <c r="B32" s="28"/>
      <c r="C32" s="28"/>
      <c r="D32" s="28"/>
      <c r="E32" s="28"/>
      <c r="F32" s="28"/>
      <c r="G32" s="28"/>
      <c r="H32" s="28"/>
      <c r="I32" s="28"/>
      <c r="J32" s="28"/>
      <c r="K32" s="29"/>
      <c r="L32" s="60" t="s">
        <v>137</v>
      </c>
      <c r="M32" s="39">
        <v>685</v>
      </c>
      <c r="N32" s="39">
        <v>207.1</v>
      </c>
      <c r="O32" s="40">
        <v>141864</v>
      </c>
      <c r="P32" s="41">
        <v>0.46</v>
      </c>
    </row>
    <row r="33" spans="2:16" x14ac:dyDescent="0.25">
      <c r="B33" s="28"/>
      <c r="C33" s="28"/>
      <c r="D33" s="28"/>
      <c r="E33" s="28"/>
      <c r="F33" s="28"/>
      <c r="G33" s="28"/>
      <c r="H33" s="28"/>
      <c r="I33" s="28"/>
      <c r="J33" s="28"/>
      <c r="K33" s="29"/>
      <c r="L33" s="60" t="s">
        <v>138</v>
      </c>
      <c r="M33" s="39">
        <v>550</v>
      </c>
      <c r="N33" s="39">
        <v>207.1</v>
      </c>
      <c r="O33" s="40">
        <v>113905</v>
      </c>
      <c r="P33" s="41">
        <v>0.33</v>
      </c>
    </row>
    <row r="34" spans="2:16" x14ac:dyDescent="0.25">
      <c r="B34" s="28"/>
      <c r="C34" s="28"/>
      <c r="D34" s="28"/>
      <c r="E34" s="28"/>
      <c r="F34" s="28"/>
      <c r="G34" s="28"/>
      <c r="H34" s="28"/>
      <c r="I34" s="28"/>
      <c r="J34" s="28"/>
      <c r="K34" s="29"/>
      <c r="L34" s="59" t="s">
        <v>139</v>
      </c>
      <c r="M34" s="39">
        <v>490</v>
      </c>
      <c r="N34" s="39">
        <v>216.6</v>
      </c>
      <c r="O34" s="40">
        <v>106134</v>
      </c>
      <c r="P34" s="41">
        <v>0.44</v>
      </c>
    </row>
    <row r="35" spans="2:16" x14ac:dyDescent="0.25">
      <c r="B35" s="28"/>
      <c r="C35" s="28"/>
      <c r="D35" s="28"/>
      <c r="E35" s="28"/>
      <c r="F35" s="28"/>
      <c r="G35" s="28"/>
      <c r="H35" s="28"/>
      <c r="I35" s="28"/>
      <c r="J35" s="28"/>
      <c r="K35" s="29"/>
      <c r="L35" s="59" t="s">
        <v>140</v>
      </c>
      <c r="M35" s="39">
        <v>490</v>
      </c>
      <c r="N35" s="39">
        <v>207.1</v>
      </c>
      <c r="O35" s="40">
        <v>101479</v>
      </c>
      <c r="P35" s="41">
        <v>0.31</v>
      </c>
    </row>
    <row r="36" spans="2:16" x14ac:dyDescent="0.25">
      <c r="B36" s="28"/>
      <c r="C36" s="28"/>
      <c r="D36" s="28"/>
      <c r="E36" s="28"/>
      <c r="F36" s="28"/>
      <c r="G36" s="28"/>
      <c r="H36" s="28"/>
      <c r="I36" s="28"/>
      <c r="J36" s="28"/>
      <c r="K36" s="29"/>
      <c r="L36" s="59" t="s">
        <v>141</v>
      </c>
      <c r="M36" s="39">
        <v>350</v>
      </c>
      <c r="N36" s="39">
        <v>216.6</v>
      </c>
      <c r="O36" s="40">
        <v>75810</v>
      </c>
      <c r="P36" s="41">
        <v>0.49</v>
      </c>
    </row>
    <row r="37" spans="2:16" x14ac:dyDescent="0.25">
      <c r="B37" s="28"/>
      <c r="C37" s="28"/>
      <c r="D37" s="28"/>
      <c r="E37" s="28"/>
      <c r="F37" s="28"/>
      <c r="G37" s="28"/>
      <c r="H37" s="28"/>
      <c r="I37" s="28"/>
      <c r="J37" s="28"/>
      <c r="K37" s="29"/>
      <c r="L37" s="30"/>
      <c r="M37" s="30"/>
      <c r="N37" s="30"/>
      <c r="O37" s="30"/>
      <c r="P37" s="30"/>
    </row>
    <row r="38" spans="2:16" x14ac:dyDescent="0.25">
      <c r="B38" s="28"/>
      <c r="C38" s="28"/>
      <c r="D38" s="28"/>
      <c r="E38" s="28"/>
      <c r="F38" s="28"/>
      <c r="G38" s="28"/>
      <c r="H38" s="28"/>
      <c r="I38" s="28"/>
      <c r="J38" s="28"/>
      <c r="K38" s="29"/>
      <c r="L38" s="30"/>
      <c r="M38" s="30"/>
      <c r="N38" s="30"/>
      <c r="O38" s="30"/>
      <c r="P38" s="30"/>
    </row>
    <row r="39" spans="2:16" x14ac:dyDescent="0.25">
      <c r="B39" s="28"/>
      <c r="C39" s="28"/>
      <c r="D39" s="28"/>
      <c r="E39" s="28"/>
      <c r="F39" s="28"/>
      <c r="G39" s="28"/>
      <c r="H39" s="28"/>
      <c r="I39" s="28"/>
      <c r="J39" s="28"/>
      <c r="K39" s="29"/>
      <c r="L39" s="30"/>
      <c r="M39" s="30"/>
      <c r="N39" s="30"/>
      <c r="O39" s="30"/>
      <c r="P39" s="30"/>
    </row>
    <row r="40" spans="2:16" x14ac:dyDescent="0.25">
      <c r="B40" s="61" t="s">
        <v>142</v>
      </c>
      <c r="C40" s="28"/>
      <c r="D40" s="28"/>
      <c r="E40" s="62">
        <v>1503448</v>
      </c>
      <c r="F40" s="28"/>
      <c r="G40" s="61" t="s">
        <v>142</v>
      </c>
      <c r="H40" s="28"/>
      <c r="I40" s="28"/>
      <c r="J40" s="62">
        <v>931589</v>
      </c>
      <c r="K40" s="29"/>
      <c r="L40" s="63" t="s">
        <v>142</v>
      </c>
      <c r="M40" s="30"/>
      <c r="N40" s="30"/>
      <c r="O40" s="64">
        <v>2573605</v>
      </c>
      <c r="P40" s="30"/>
    </row>
    <row r="41" spans="2:16" x14ac:dyDescent="0.25">
      <c r="B41" s="61" t="s">
        <v>143</v>
      </c>
      <c r="C41" s="28"/>
      <c r="D41" s="28"/>
      <c r="E41" s="28"/>
      <c r="F41" s="28"/>
      <c r="G41" s="61" t="s">
        <v>143</v>
      </c>
      <c r="H41" s="28"/>
      <c r="I41" s="28"/>
      <c r="J41" s="32">
        <v>69416</v>
      </c>
      <c r="K41" s="29"/>
      <c r="L41" s="63" t="s">
        <v>143</v>
      </c>
      <c r="M41" s="30"/>
      <c r="N41" s="30"/>
      <c r="O41" s="40">
        <v>40012</v>
      </c>
      <c r="P41" s="30"/>
    </row>
  </sheetData>
  <mergeCells count="3">
    <mergeCell ref="B2:F2"/>
    <mergeCell ref="G2:K2"/>
    <mergeCell ref="L2:P2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BB21"/>
  <sheetViews>
    <sheetView tabSelected="1" workbookViewId="0">
      <selection activeCell="Z27" sqref="Z27"/>
    </sheetView>
  </sheetViews>
  <sheetFormatPr baseColWidth="10" defaultRowHeight="15" x14ac:dyDescent="0.25"/>
  <cols>
    <col min="1" max="1" width="5" customWidth="1"/>
    <col min="2" max="2" width="14.85546875" bestFit="1" customWidth="1"/>
    <col min="3" max="66" width="4.5703125" customWidth="1"/>
  </cols>
  <sheetData>
    <row r="2" spans="2:54" ht="21" customHeight="1" x14ac:dyDescent="0.25">
      <c r="B2" s="89" t="s">
        <v>277</v>
      </c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</row>
    <row r="3" spans="2:54" ht="25.5" customHeight="1" thickBot="1" x14ac:dyDescent="0.3">
      <c r="B3" s="66" t="s">
        <v>274</v>
      </c>
      <c r="C3" s="66">
        <v>1</v>
      </c>
      <c r="D3" s="66">
        <v>2</v>
      </c>
      <c r="E3" s="66">
        <v>3</v>
      </c>
      <c r="F3" s="66">
        <v>4</v>
      </c>
      <c r="G3" s="66">
        <v>5</v>
      </c>
      <c r="H3" s="66">
        <v>6</v>
      </c>
      <c r="I3" s="66">
        <v>7</v>
      </c>
      <c r="J3" s="66">
        <v>8</v>
      </c>
      <c r="K3" s="66">
        <v>9</v>
      </c>
      <c r="L3" s="66">
        <v>10</v>
      </c>
      <c r="M3" s="66">
        <v>11</v>
      </c>
      <c r="N3" s="66">
        <v>12</v>
      </c>
      <c r="O3" s="66">
        <v>13</v>
      </c>
      <c r="P3" s="66">
        <v>14</v>
      </c>
      <c r="Q3" s="66">
        <v>15</v>
      </c>
      <c r="R3" s="66">
        <v>16</v>
      </c>
      <c r="S3" s="66">
        <v>17</v>
      </c>
      <c r="T3" s="66">
        <v>18</v>
      </c>
      <c r="U3" s="66">
        <v>19</v>
      </c>
      <c r="V3" s="66">
        <v>20</v>
      </c>
      <c r="W3" s="66">
        <v>21</v>
      </c>
      <c r="X3" s="66">
        <v>22</v>
      </c>
      <c r="Y3" s="66">
        <v>23</v>
      </c>
      <c r="Z3" s="66">
        <v>24</v>
      </c>
      <c r="AA3" s="66">
        <v>25</v>
      </c>
      <c r="AB3" s="66">
        <v>26</v>
      </c>
      <c r="AC3" s="66">
        <v>27</v>
      </c>
      <c r="AD3" s="66">
        <v>28</v>
      </c>
      <c r="AE3" s="66">
        <v>29</v>
      </c>
      <c r="AF3" s="66">
        <v>30</v>
      </c>
      <c r="AG3" s="66">
        <v>31</v>
      </c>
      <c r="AH3" s="66">
        <v>32</v>
      </c>
      <c r="AI3" s="66">
        <v>33</v>
      </c>
      <c r="AJ3" s="66">
        <v>34</v>
      </c>
      <c r="AK3" s="66">
        <v>35</v>
      </c>
      <c r="AL3" s="66">
        <v>36</v>
      </c>
      <c r="AM3" s="66">
        <v>37</v>
      </c>
      <c r="AN3" s="66">
        <v>38</v>
      </c>
      <c r="AO3" s="66">
        <v>39</v>
      </c>
      <c r="AP3" s="66">
        <v>40</v>
      </c>
      <c r="AQ3" s="66">
        <v>41</v>
      </c>
      <c r="AR3" s="66">
        <v>42</v>
      </c>
      <c r="AS3" s="66">
        <v>43</v>
      </c>
      <c r="AT3" s="66">
        <v>44</v>
      </c>
      <c r="AU3" s="66">
        <v>45</v>
      </c>
      <c r="AV3" s="66">
        <v>46</v>
      </c>
      <c r="AW3" s="66">
        <v>47</v>
      </c>
      <c r="AX3" s="66">
        <v>48</v>
      </c>
      <c r="AY3" s="66">
        <v>49</v>
      </c>
      <c r="AZ3" s="66">
        <v>50</v>
      </c>
      <c r="BA3" s="66">
        <v>51</v>
      </c>
      <c r="BB3" s="66">
        <v>52</v>
      </c>
    </row>
    <row r="4" spans="2:54" ht="18.75" customHeight="1" thickTop="1" x14ac:dyDescent="0.25">
      <c r="B4" s="67" t="s">
        <v>268</v>
      </c>
      <c r="C4" s="72"/>
      <c r="D4" s="72"/>
      <c r="E4" s="72"/>
      <c r="F4" s="72"/>
      <c r="G4" s="72"/>
      <c r="H4" s="72"/>
      <c r="I4" s="72"/>
      <c r="J4" s="72"/>
      <c r="K4" s="72"/>
      <c r="L4" s="72"/>
      <c r="M4" s="72"/>
      <c r="N4" s="72"/>
      <c r="O4" s="72"/>
      <c r="P4" s="72"/>
      <c r="Q4" s="72"/>
      <c r="R4" s="72"/>
      <c r="S4" s="72"/>
      <c r="T4" s="72"/>
      <c r="U4" s="72"/>
      <c r="V4" s="72"/>
      <c r="W4" s="72"/>
      <c r="X4" s="72"/>
      <c r="Y4" s="72"/>
      <c r="Z4" s="72"/>
      <c r="AA4" s="72"/>
      <c r="AB4" s="72"/>
      <c r="AC4" s="72"/>
      <c r="AD4" s="72"/>
      <c r="AE4" s="72"/>
      <c r="AF4" s="72"/>
      <c r="AG4" s="72"/>
      <c r="AH4" s="72"/>
      <c r="AI4" s="72"/>
      <c r="AJ4" s="72"/>
      <c r="AK4" s="72"/>
      <c r="AL4" s="72"/>
      <c r="AM4" s="72"/>
      <c r="AN4" s="72"/>
      <c r="AO4" s="72"/>
      <c r="AP4" s="72"/>
      <c r="AQ4" s="72"/>
      <c r="AR4" s="72"/>
      <c r="AS4" s="72"/>
      <c r="AT4" s="72"/>
      <c r="AU4" s="72"/>
      <c r="AV4" s="72"/>
      <c r="AW4" s="72"/>
      <c r="AX4" s="72"/>
      <c r="AY4" s="72"/>
      <c r="AZ4" s="72"/>
      <c r="BA4" s="72"/>
      <c r="BB4" s="72"/>
    </row>
    <row r="5" spans="2:54" ht="18.75" customHeight="1" x14ac:dyDescent="0.25">
      <c r="B5" s="68" t="s">
        <v>269</v>
      </c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  <c r="Z5" s="73"/>
      <c r="AA5" s="73"/>
      <c r="AB5" s="73"/>
      <c r="AC5" s="73"/>
      <c r="AD5" s="73"/>
      <c r="AE5" s="73"/>
      <c r="AF5" s="73"/>
      <c r="AG5" s="73"/>
      <c r="AH5" s="73"/>
      <c r="AI5" s="73"/>
      <c r="AJ5" s="73"/>
      <c r="AK5" s="73"/>
      <c r="AL5" s="73"/>
      <c r="AM5" s="73"/>
      <c r="AN5" s="73"/>
      <c r="AO5" s="73"/>
      <c r="AP5" s="73"/>
      <c r="AQ5" s="73"/>
      <c r="AR5" s="73"/>
      <c r="AS5" s="73"/>
      <c r="AT5" s="73"/>
      <c r="AU5" s="73"/>
      <c r="AV5" s="73"/>
      <c r="AW5" s="73"/>
      <c r="AX5" s="73"/>
      <c r="AY5" s="73"/>
      <c r="AZ5" s="73"/>
      <c r="BA5" s="73"/>
      <c r="BB5" s="73"/>
    </row>
    <row r="6" spans="2:54" ht="18.75" customHeight="1" x14ac:dyDescent="0.25">
      <c r="B6" s="67" t="s">
        <v>270</v>
      </c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  <c r="AJ6" s="72"/>
      <c r="AK6" s="72"/>
      <c r="AL6" s="72"/>
      <c r="AM6" s="72"/>
      <c r="AN6" s="72"/>
      <c r="AO6" s="72"/>
      <c r="AP6" s="72"/>
      <c r="AQ6" s="72"/>
      <c r="AR6" s="72"/>
      <c r="AS6" s="72"/>
      <c r="AT6" s="72"/>
      <c r="AU6" s="72"/>
      <c r="AV6" s="72"/>
      <c r="AW6" s="72"/>
      <c r="AX6" s="72"/>
      <c r="AY6" s="72"/>
      <c r="AZ6" s="72"/>
      <c r="BA6" s="72"/>
      <c r="BB6" s="72"/>
    </row>
    <row r="7" spans="2:54" ht="20.25" customHeight="1" x14ac:dyDescent="0.25">
      <c r="B7" s="69" t="s">
        <v>275</v>
      </c>
      <c r="C7" s="74"/>
      <c r="D7" s="74"/>
      <c r="E7" s="74"/>
      <c r="F7" s="74"/>
      <c r="G7" s="74"/>
      <c r="H7" s="74"/>
      <c r="I7" s="74"/>
      <c r="J7" s="74"/>
      <c r="K7" s="74"/>
      <c r="L7" s="74"/>
      <c r="M7" s="74"/>
      <c r="N7" s="74"/>
      <c r="O7" s="74"/>
      <c r="P7" s="74"/>
      <c r="Q7" s="74"/>
      <c r="R7" s="74"/>
      <c r="S7" s="74"/>
      <c r="T7" s="74"/>
      <c r="U7" s="74"/>
      <c r="V7" s="74"/>
      <c r="W7" s="74"/>
      <c r="X7" s="74"/>
      <c r="Y7" s="74"/>
      <c r="Z7" s="74"/>
      <c r="AA7" s="74"/>
      <c r="AB7" s="74"/>
      <c r="AC7" s="74"/>
      <c r="AD7" s="74"/>
      <c r="AE7" s="74"/>
      <c r="AF7" s="74"/>
      <c r="AG7" s="74"/>
      <c r="AH7" s="74"/>
      <c r="AI7" s="74"/>
      <c r="AJ7" s="74"/>
      <c r="AK7" s="74"/>
      <c r="AL7" s="74"/>
      <c r="AM7" s="74"/>
      <c r="AN7" s="74"/>
      <c r="AO7" s="74"/>
      <c r="AP7" s="74"/>
      <c r="AQ7" s="74"/>
      <c r="AR7" s="74"/>
      <c r="AS7" s="74"/>
      <c r="AT7" s="74"/>
      <c r="AU7" s="74"/>
      <c r="AV7" s="74"/>
      <c r="AW7" s="74"/>
      <c r="AX7" s="74"/>
      <c r="AY7" s="74"/>
      <c r="AZ7" s="74"/>
      <c r="BA7" s="74"/>
      <c r="BB7" s="74"/>
    </row>
    <row r="9" spans="2:54" ht="21" customHeight="1" x14ac:dyDescent="0.25">
      <c r="B9" s="89" t="s">
        <v>278</v>
      </c>
      <c r="C9" s="89"/>
      <c r="D9" s="89"/>
      <c r="E9" s="89"/>
      <c r="F9" s="89"/>
      <c r="G9" s="89"/>
      <c r="H9" s="89"/>
      <c r="I9" s="89"/>
      <c r="J9" s="89"/>
      <c r="K9" s="89"/>
      <c r="L9" s="89"/>
      <c r="M9" s="89"/>
      <c r="N9" s="89"/>
    </row>
    <row r="10" spans="2:54" ht="25.5" customHeight="1" thickBot="1" x14ac:dyDescent="0.3">
      <c r="B10" s="76" t="s">
        <v>274</v>
      </c>
      <c r="C10" s="76">
        <v>1</v>
      </c>
      <c r="D10" s="76">
        <v>2</v>
      </c>
      <c r="E10" s="76">
        <v>3</v>
      </c>
      <c r="F10" s="76">
        <v>4</v>
      </c>
      <c r="G10" s="76">
        <v>5</v>
      </c>
      <c r="H10" s="76">
        <v>6</v>
      </c>
      <c r="I10" s="76">
        <v>7</v>
      </c>
      <c r="J10" s="76">
        <v>8</v>
      </c>
      <c r="K10" s="76">
        <v>9</v>
      </c>
      <c r="L10" s="76">
        <v>10</v>
      </c>
      <c r="M10" s="76">
        <v>11</v>
      </c>
      <c r="N10" s="76">
        <v>12</v>
      </c>
      <c r="O10" s="76">
        <v>13</v>
      </c>
      <c r="P10" s="76">
        <v>14</v>
      </c>
      <c r="Q10" s="76">
        <v>15</v>
      </c>
      <c r="R10" s="76">
        <v>16</v>
      </c>
      <c r="S10" s="76">
        <v>17</v>
      </c>
      <c r="T10" s="76">
        <v>18</v>
      </c>
      <c r="U10" s="76">
        <v>19</v>
      </c>
      <c r="V10" s="76">
        <v>20</v>
      </c>
      <c r="W10" s="76">
        <v>21</v>
      </c>
      <c r="X10" s="76">
        <v>22</v>
      </c>
      <c r="Y10" s="76">
        <v>23</v>
      </c>
      <c r="Z10" s="76">
        <v>24</v>
      </c>
      <c r="AA10" s="76">
        <v>25</v>
      </c>
      <c r="AB10" s="76">
        <v>26</v>
      </c>
      <c r="AC10" s="76">
        <v>27</v>
      </c>
      <c r="AD10" s="76">
        <v>28</v>
      </c>
      <c r="AE10" s="76">
        <v>29</v>
      </c>
      <c r="AF10" s="76">
        <v>30</v>
      </c>
      <c r="AG10" s="76">
        <v>31</v>
      </c>
      <c r="AH10" s="76">
        <v>32</v>
      </c>
      <c r="AI10" s="76">
        <v>33</v>
      </c>
      <c r="AJ10" s="76">
        <v>34</v>
      </c>
      <c r="AK10" s="76">
        <v>35</v>
      </c>
      <c r="AL10" s="76">
        <v>36</v>
      </c>
      <c r="AM10" s="76">
        <v>37</v>
      </c>
      <c r="AN10" s="76">
        <v>38</v>
      </c>
      <c r="AO10" s="76">
        <v>39</v>
      </c>
      <c r="AP10" s="76">
        <v>40</v>
      </c>
      <c r="AQ10" s="76">
        <v>41</v>
      </c>
      <c r="AR10" s="76">
        <v>42</v>
      </c>
      <c r="AS10" s="76">
        <v>43</v>
      </c>
      <c r="AT10" s="76">
        <v>44</v>
      </c>
      <c r="AU10" s="76">
        <v>45</v>
      </c>
      <c r="AV10" s="76">
        <v>46</v>
      </c>
      <c r="AW10" s="76">
        <v>47</v>
      </c>
      <c r="AX10" s="76">
        <v>48</v>
      </c>
      <c r="AY10" s="76">
        <v>49</v>
      </c>
      <c r="AZ10" s="76">
        <v>50</v>
      </c>
      <c r="BA10" s="76">
        <v>51</v>
      </c>
      <c r="BB10" s="76">
        <v>52</v>
      </c>
    </row>
    <row r="11" spans="2:54" ht="18.75" customHeight="1" thickTop="1" x14ac:dyDescent="0.25">
      <c r="B11" s="78" t="s">
        <v>268</v>
      </c>
      <c r="C11" s="79"/>
      <c r="D11" s="79"/>
      <c r="E11" s="79"/>
      <c r="F11" s="79"/>
      <c r="G11" s="79"/>
      <c r="H11" s="79"/>
      <c r="I11" s="79"/>
      <c r="J11" s="79"/>
      <c r="K11" s="79"/>
      <c r="L11" s="79"/>
      <c r="M11" s="79"/>
      <c r="N11" s="79"/>
      <c r="O11" s="79"/>
      <c r="P11" s="79"/>
      <c r="Q11" s="79"/>
      <c r="R11" s="79"/>
      <c r="S11" s="79"/>
      <c r="T11" s="79"/>
      <c r="U11" s="79"/>
      <c r="V11" s="79"/>
      <c r="W11" s="79"/>
      <c r="X11" s="79"/>
      <c r="Y11" s="79"/>
      <c r="Z11" s="79"/>
      <c r="AA11" s="79"/>
      <c r="AB11" s="79"/>
      <c r="AC11" s="79"/>
      <c r="AD11" s="79"/>
      <c r="AE11" s="79"/>
      <c r="AF11" s="79"/>
      <c r="AG11" s="79"/>
      <c r="AH11" s="79"/>
      <c r="AI11" s="79"/>
      <c r="AJ11" s="79"/>
      <c r="AK11" s="79"/>
      <c r="AL11" s="79"/>
      <c r="AM11" s="79"/>
      <c r="AN11" s="79"/>
      <c r="AO11" s="79"/>
      <c r="AP11" s="79"/>
      <c r="AQ11" s="79"/>
      <c r="AR11" s="79"/>
      <c r="AS11" s="79"/>
      <c r="AT11" s="79"/>
      <c r="AU11" s="79"/>
      <c r="AV11" s="79"/>
      <c r="AW11" s="79"/>
      <c r="AX11" s="79"/>
      <c r="AY11" s="79"/>
      <c r="AZ11" s="79"/>
      <c r="BA11" s="79"/>
      <c r="BB11" s="79"/>
    </row>
    <row r="12" spans="2:54" ht="18.75" customHeight="1" x14ac:dyDescent="0.25">
      <c r="B12" s="80" t="s">
        <v>269</v>
      </c>
      <c r="C12" s="81"/>
      <c r="D12" s="81"/>
      <c r="E12" s="81"/>
      <c r="F12" s="81"/>
      <c r="G12" s="81"/>
      <c r="H12" s="81"/>
      <c r="I12" s="81"/>
      <c r="J12" s="81"/>
      <c r="K12" s="81"/>
      <c r="L12" s="81"/>
      <c r="M12" s="81"/>
      <c r="N12" s="81"/>
      <c r="O12" s="81"/>
      <c r="P12" s="81"/>
      <c r="Q12" s="81"/>
      <c r="R12" s="81"/>
      <c r="S12" s="81"/>
      <c r="T12" s="81"/>
      <c r="U12" s="81"/>
      <c r="V12" s="81"/>
      <c r="W12" s="81"/>
      <c r="X12" s="81"/>
      <c r="Y12" s="81"/>
      <c r="Z12" s="81"/>
      <c r="AA12" s="81"/>
      <c r="AB12" s="81"/>
      <c r="AC12" s="81"/>
      <c r="AD12" s="81"/>
      <c r="AE12" s="81"/>
      <c r="AF12" s="81"/>
      <c r="AG12" s="81"/>
      <c r="AH12" s="81"/>
      <c r="AI12" s="81"/>
      <c r="AJ12" s="81"/>
      <c r="AK12" s="81"/>
      <c r="AL12" s="81"/>
      <c r="AM12" s="81"/>
      <c r="AN12" s="81"/>
      <c r="AO12" s="81"/>
      <c r="AP12" s="81"/>
      <c r="AQ12" s="81"/>
      <c r="AR12" s="81"/>
      <c r="AS12" s="81"/>
      <c r="AT12" s="81"/>
      <c r="AU12" s="81"/>
      <c r="AV12" s="81"/>
      <c r="AW12" s="81"/>
      <c r="AX12" s="81"/>
      <c r="AY12" s="81"/>
      <c r="AZ12" s="81"/>
      <c r="BA12" s="81"/>
      <c r="BB12" s="81"/>
    </row>
    <row r="13" spans="2:54" ht="18.75" customHeight="1" x14ac:dyDescent="0.25">
      <c r="B13" s="78" t="s">
        <v>270</v>
      </c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79"/>
      <c r="AE13" s="79"/>
      <c r="AF13" s="79"/>
      <c r="AG13" s="79"/>
      <c r="AH13" s="79"/>
      <c r="AI13" s="79"/>
      <c r="AJ13" s="79"/>
      <c r="AK13" s="79"/>
      <c r="AL13" s="79"/>
      <c r="AM13" s="79"/>
      <c r="AN13" s="79"/>
      <c r="AO13" s="79"/>
      <c r="AP13" s="79"/>
      <c r="AQ13" s="79"/>
      <c r="AR13" s="79"/>
      <c r="AS13" s="79"/>
      <c r="AT13" s="79"/>
      <c r="AU13" s="79"/>
      <c r="AV13" s="79"/>
      <c r="AW13" s="79"/>
      <c r="AX13" s="79"/>
      <c r="AY13" s="79"/>
      <c r="AZ13" s="79"/>
      <c r="BA13" s="79"/>
      <c r="BB13" s="79"/>
    </row>
    <row r="14" spans="2:54" ht="20.25" customHeight="1" x14ac:dyDescent="0.25">
      <c r="B14" s="69" t="s">
        <v>275</v>
      </c>
      <c r="C14" s="74"/>
      <c r="D14" s="74"/>
      <c r="E14" s="74"/>
      <c r="F14" s="74"/>
      <c r="G14" s="74"/>
      <c r="H14" s="74"/>
      <c r="I14" s="74"/>
      <c r="J14" s="74"/>
      <c r="K14" s="74"/>
      <c r="L14" s="74"/>
      <c r="M14" s="74"/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74"/>
      <c r="Y14" s="74"/>
      <c r="Z14" s="74"/>
      <c r="AA14" s="74"/>
      <c r="AB14" s="74"/>
      <c r="AC14" s="74"/>
      <c r="AD14" s="74"/>
      <c r="AE14" s="74"/>
      <c r="AF14" s="74"/>
      <c r="AG14" s="74"/>
      <c r="AH14" s="74"/>
      <c r="AI14" s="74"/>
      <c r="AJ14" s="74"/>
      <c r="AK14" s="74"/>
      <c r="AL14" s="74"/>
      <c r="AM14" s="74"/>
      <c r="AN14" s="74"/>
      <c r="AO14" s="74"/>
      <c r="AP14" s="74"/>
      <c r="AQ14" s="74"/>
      <c r="AR14" s="74"/>
      <c r="AS14" s="74"/>
      <c r="AT14" s="74"/>
      <c r="AU14" s="74"/>
      <c r="AV14" s="74"/>
      <c r="AW14" s="74"/>
      <c r="AX14" s="74"/>
      <c r="AY14" s="74"/>
      <c r="AZ14" s="74"/>
      <c r="BA14" s="74"/>
      <c r="BB14" s="74"/>
    </row>
    <row r="16" spans="2:54" ht="21.75" customHeight="1" x14ac:dyDescent="0.25">
      <c r="B16" s="89" t="s">
        <v>276</v>
      </c>
      <c r="C16" s="89"/>
      <c r="D16" s="89"/>
      <c r="E16" s="89"/>
      <c r="F16" s="89"/>
      <c r="G16" s="89"/>
      <c r="H16" s="89"/>
      <c r="I16" s="89"/>
      <c r="J16" s="89"/>
      <c r="K16" s="89"/>
      <c r="L16" s="89"/>
      <c r="M16" s="89"/>
      <c r="N16" s="89"/>
    </row>
    <row r="17" spans="2:54" ht="20.25" customHeight="1" thickBot="1" x14ac:dyDescent="0.3">
      <c r="B17" s="65" t="s">
        <v>274</v>
      </c>
      <c r="C17" s="65">
        <v>1</v>
      </c>
      <c r="D17" s="65">
        <v>2</v>
      </c>
      <c r="E17" s="65">
        <v>3</v>
      </c>
      <c r="F17" s="65">
        <v>4</v>
      </c>
      <c r="G17" s="65">
        <v>5</v>
      </c>
      <c r="H17" s="65">
        <v>6</v>
      </c>
      <c r="I17" s="65">
        <v>7</v>
      </c>
      <c r="J17" s="65">
        <v>8</v>
      </c>
      <c r="K17" s="65">
        <v>9</v>
      </c>
      <c r="L17" s="65">
        <v>10</v>
      </c>
      <c r="M17" s="65">
        <v>11</v>
      </c>
      <c r="N17" s="65">
        <v>12</v>
      </c>
      <c r="O17" s="65">
        <v>13</v>
      </c>
      <c r="P17" s="65">
        <v>14</v>
      </c>
      <c r="Q17" s="65">
        <v>15</v>
      </c>
      <c r="R17" s="65">
        <v>16</v>
      </c>
      <c r="S17" s="65">
        <v>17</v>
      </c>
      <c r="T17" s="65">
        <v>18</v>
      </c>
      <c r="U17" s="65">
        <v>19</v>
      </c>
      <c r="V17" s="65">
        <v>20</v>
      </c>
      <c r="W17" s="65">
        <v>21</v>
      </c>
      <c r="X17" s="65">
        <v>22</v>
      </c>
      <c r="Y17" s="65">
        <v>23</v>
      </c>
      <c r="Z17" s="65">
        <v>24</v>
      </c>
      <c r="AA17" s="65">
        <v>25</v>
      </c>
      <c r="AB17" s="65">
        <v>26</v>
      </c>
      <c r="AC17" s="65">
        <v>27</v>
      </c>
      <c r="AD17" s="65">
        <v>28</v>
      </c>
      <c r="AE17" s="65">
        <v>29</v>
      </c>
      <c r="AF17" s="65">
        <v>30</v>
      </c>
      <c r="AG17" s="65">
        <v>31</v>
      </c>
      <c r="AH17" s="65">
        <v>32</v>
      </c>
      <c r="AI17" s="65">
        <v>33</v>
      </c>
      <c r="AJ17" s="65">
        <v>34</v>
      </c>
      <c r="AK17" s="65">
        <v>35</v>
      </c>
      <c r="AL17" s="65">
        <v>36</v>
      </c>
      <c r="AM17" s="65">
        <v>37</v>
      </c>
      <c r="AN17" s="65">
        <v>38</v>
      </c>
      <c r="AO17" s="65">
        <v>39</v>
      </c>
      <c r="AP17" s="65">
        <v>40</v>
      </c>
      <c r="AQ17" s="65">
        <v>41</v>
      </c>
      <c r="AR17" s="65">
        <v>42</v>
      </c>
      <c r="AS17" s="65">
        <v>43</v>
      </c>
      <c r="AT17" s="65">
        <v>44</v>
      </c>
      <c r="AU17" s="65">
        <v>45</v>
      </c>
      <c r="AV17" s="65">
        <v>46</v>
      </c>
      <c r="AW17" s="65">
        <v>47</v>
      </c>
      <c r="AX17" s="65">
        <v>48</v>
      </c>
      <c r="AY17" s="65">
        <v>49</v>
      </c>
      <c r="AZ17" s="65">
        <v>50</v>
      </c>
      <c r="BA17" s="65">
        <v>51</v>
      </c>
      <c r="BB17" s="65">
        <v>52</v>
      </c>
    </row>
    <row r="18" spans="2:54" ht="20.25" customHeight="1" thickTop="1" x14ac:dyDescent="0.25">
      <c r="B18" s="70" t="s">
        <v>268</v>
      </c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2"/>
      <c r="AJ18" s="82"/>
      <c r="AK18" s="82"/>
      <c r="AL18" s="82"/>
      <c r="AM18" s="82"/>
      <c r="AN18" s="82"/>
      <c r="AO18" s="82"/>
      <c r="AP18" s="82"/>
      <c r="AQ18" s="82"/>
      <c r="AR18" s="82"/>
      <c r="AS18" s="82"/>
      <c r="AT18" s="82"/>
      <c r="AU18" s="82"/>
      <c r="AV18" s="82"/>
      <c r="AW18" s="82"/>
      <c r="AX18" s="82"/>
      <c r="AY18" s="82"/>
      <c r="AZ18" s="82"/>
      <c r="BA18" s="82"/>
      <c r="BB18" s="82"/>
    </row>
    <row r="19" spans="2:54" ht="20.25" customHeight="1" x14ac:dyDescent="0.25">
      <c r="B19" s="71" t="s">
        <v>269</v>
      </c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77"/>
      <c r="BB19" s="77"/>
    </row>
    <row r="20" spans="2:54" ht="20.25" customHeight="1" x14ac:dyDescent="0.25">
      <c r="B20" s="70" t="s">
        <v>270</v>
      </c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2"/>
      <c r="AK20" s="82"/>
      <c r="AL20" s="82"/>
      <c r="AM20" s="82"/>
      <c r="AN20" s="82"/>
      <c r="AO20" s="82"/>
      <c r="AP20" s="82"/>
      <c r="AQ20" s="82"/>
      <c r="AR20" s="82"/>
      <c r="AS20" s="82"/>
      <c r="AT20" s="82"/>
      <c r="AU20" s="82"/>
      <c r="AV20" s="82"/>
      <c r="AW20" s="82"/>
      <c r="AX20" s="82"/>
      <c r="AY20" s="82"/>
      <c r="AZ20" s="82"/>
      <c r="BA20" s="82"/>
      <c r="BB20" s="82"/>
    </row>
    <row r="21" spans="2:54" ht="20.25" customHeight="1" x14ac:dyDescent="0.25">
      <c r="B21" s="69" t="s">
        <v>275</v>
      </c>
      <c r="C21" s="69"/>
      <c r="D21" s="69"/>
      <c r="E21" s="69"/>
      <c r="F21" s="69"/>
      <c r="G21" s="69"/>
      <c r="H21" s="69"/>
      <c r="I21" s="69"/>
      <c r="J21" s="69"/>
      <c r="K21" s="69"/>
      <c r="L21" s="69"/>
      <c r="M21" s="69"/>
      <c r="N21" s="69"/>
      <c r="O21" s="69"/>
      <c r="P21" s="69"/>
      <c r="Q21" s="69"/>
      <c r="R21" s="69"/>
      <c r="S21" s="69"/>
      <c r="T21" s="69"/>
      <c r="U21" s="69"/>
      <c r="V21" s="69"/>
      <c r="W21" s="69"/>
      <c r="X21" s="69"/>
      <c r="Y21" s="69"/>
      <c r="Z21" s="69"/>
      <c r="AA21" s="69"/>
      <c r="AB21" s="69"/>
      <c r="AC21" s="69"/>
      <c r="AD21" s="69"/>
      <c r="AE21" s="69"/>
      <c r="AF21" s="69"/>
      <c r="AG21" s="69"/>
      <c r="AH21" s="69"/>
      <c r="AI21" s="69"/>
      <c r="AJ21" s="69"/>
      <c r="AK21" s="69"/>
      <c r="AL21" s="69"/>
      <c r="AM21" s="69"/>
      <c r="AN21" s="69"/>
      <c r="AO21" s="69"/>
      <c r="AP21" s="69"/>
      <c r="AQ21" s="69"/>
      <c r="AR21" s="69"/>
      <c r="AS21" s="69"/>
      <c r="AT21" s="69"/>
      <c r="AU21" s="69"/>
      <c r="AV21" s="69"/>
      <c r="AW21" s="69"/>
      <c r="AX21" s="69"/>
      <c r="AY21" s="69"/>
      <c r="AZ21" s="69"/>
      <c r="BA21" s="69"/>
      <c r="BB21" s="69"/>
    </row>
  </sheetData>
  <mergeCells count="3">
    <mergeCell ref="B2:N2"/>
    <mergeCell ref="B16:N16"/>
    <mergeCell ref="B9:N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Configuration</vt:lpstr>
      <vt:lpstr>Liste collaborateur</vt:lpstr>
      <vt:lpstr>Feuil1</vt:lpstr>
      <vt:lpstr>Suivi Activité</vt:lpstr>
      <vt:lpstr>Cadre</vt:lpstr>
      <vt:lpstr>Clients</vt:lpstr>
      <vt:lpstr>CR</vt:lpstr>
      <vt:lpstr>IA</vt:lpstr>
      <vt:lpstr>Objectif</vt:lpstr>
      <vt:lpstr>Profils</vt:lpstr>
    </vt:vector>
  </TitlesOfParts>
  <Company>Consort 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Sebastien.Lambert@consortnt.fr</dc:creator>
  <cp:lastModifiedBy>Sebastien</cp:lastModifiedBy>
  <dcterms:created xsi:type="dcterms:W3CDTF">2013-11-11T09:35:53Z</dcterms:created>
  <dcterms:modified xsi:type="dcterms:W3CDTF">2018-02-12T14:22:03Z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-130653530</vt:i4>
  </property>
  <property fmtid="{D5CDD505-2E9C-101B-9397-08002B2CF9AE}" pid="3" name="_NewReviewCycle">
    <vt:lpwstr/>
  </property>
  <property fmtid="{D5CDD505-2E9C-101B-9397-08002B2CF9AE}" pid="4" name="_EmailSubject">
    <vt:lpwstr>slide transition Generali</vt:lpwstr>
  </property>
  <property fmtid="{D5CDD505-2E9C-101B-9397-08002B2CF9AE}" pid="5" name="_AuthorEmail">
    <vt:lpwstr>Philippe.Goujon@consortnt.fr</vt:lpwstr>
  </property>
  <property fmtid="{D5CDD505-2E9C-101B-9397-08002B2CF9AE}" pid="6" name="_AuthorEmailDisplayName">
    <vt:lpwstr>Philippe Goujon</vt:lpwstr>
  </property>
  <property fmtid="{D5CDD505-2E9C-101B-9397-08002B2CF9AE}" pid="7" name="_ReviewingToolsShownOnce">
    <vt:lpwstr/>
  </property>
  <property fmtid="{D5CDD505-2E9C-101B-9397-08002B2CF9AE}" pid="8" name="MSIP_Label_880db0b9-f637-4c3d-ad6d-4c17aabebdf2_Enabled">
    <vt:lpwstr>True</vt:lpwstr>
  </property>
  <property fmtid="{D5CDD505-2E9C-101B-9397-08002B2CF9AE}" pid="9" name="MSIP_Label_880db0b9-f637-4c3d-ad6d-4c17aabebdf2_SiteId">
    <vt:lpwstr>1d593042-a69d-49e0-8d1c-0daf8ac1717b</vt:lpwstr>
  </property>
  <property fmtid="{D5CDD505-2E9C-101B-9397-08002B2CF9AE}" pid="10" name="MSIP_Label_880db0b9-f637-4c3d-ad6d-4c17aabebdf2_Ref">
    <vt:lpwstr>https://api.informationprotection.azure.com/api/1d593042-a69d-49e0-8d1c-0daf8ac1717b</vt:lpwstr>
  </property>
  <property fmtid="{D5CDD505-2E9C-101B-9397-08002B2CF9AE}" pid="11" name="MSIP_Label_880db0b9-f637-4c3d-ad6d-4c17aabebdf2_SetBy">
    <vt:lpwstr>slambert@consortnt-grp.fr</vt:lpwstr>
  </property>
  <property fmtid="{D5CDD505-2E9C-101B-9397-08002B2CF9AE}" pid="12" name="MSIP_Label_880db0b9-f637-4c3d-ad6d-4c17aabebdf2_SetDate">
    <vt:lpwstr>2017-07-04T17:43:21.6340315+02:00</vt:lpwstr>
  </property>
  <property fmtid="{D5CDD505-2E9C-101B-9397-08002B2CF9AE}" pid="13" name="MSIP_Label_880db0b9-f637-4c3d-ad6d-4c17aabebdf2_Name">
    <vt:lpwstr>Internal</vt:lpwstr>
  </property>
  <property fmtid="{D5CDD505-2E9C-101B-9397-08002B2CF9AE}" pid="14" name="MSIP_Label_880db0b9-f637-4c3d-ad6d-4c17aabebdf2_Application">
    <vt:lpwstr>Microsoft Azure Information Protection</vt:lpwstr>
  </property>
  <property fmtid="{D5CDD505-2E9C-101B-9397-08002B2CF9AE}" pid="15" name="MSIP_Label_880db0b9-f637-4c3d-ad6d-4c17aabebdf2_Extended_MSFT_Method">
    <vt:lpwstr>Automatic</vt:lpwstr>
  </property>
  <property fmtid="{D5CDD505-2E9C-101B-9397-08002B2CF9AE}" pid="16" name="Sensitivity">
    <vt:lpwstr>Internal</vt:lpwstr>
  </property>
</Properties>
</file>