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20115" windowHeight="7995" tabRatio="724"/>
  </bookViews>
  <sheets>
    <sheet name="100 decharges" sheetId="1" r:id="rId1"/>
    <sheet name="Valeurs CAPA Théoriques" sheetId="4" r:id="rId2"/>
    <sheet name="SUIVI" sheetId="7" r:id="rId3"/>
  </sheets>
  <definedNames>
    <definedName name="_xlnm._FilterDatabase" localSheetId="2" hidden="1">SUIVI!$A$1:$S$1</definedName>
    <definedName name="Client">#REF!</definedName>
    <definedName name="Epaisseur">#REF!</definedName>
  </definedNames>
  <calcPr calcId="125725"/>
</workbook>
</file>

<file path=xl/calcChain.xml><?xml version="1.0" encoding="utf-8"?>
<calcChain xmlns="http://schemas.openxmlformats.org/spreadsheetml/2006/main">
  <c r="L6" i="1"/>
  <c r="I11" l="1"/>
  <c r="C8" l="1"/>
  <c r="H7" l="1"/>
  <c r="D5"/>
  <c r="B5" i="4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4"/>
  <c r="B3"/>
  <c r="E280"/>
  <c r="D280"/>
  <c r="E279"/>
  <c r="D279"/>
  <c r="E278"/>
  <c r="D278"/>
  <c r="E277"/>
  <c r="D277"/>
  <c r="E276"/>
  <c r="D276"/>
  <c r="E275"/>
  <c r="D275"/>
  <c r="E274"/>
  <c r="D274"/>
  <c r="E273"/>
  <c r="D273"/>
  <c r="E272"/>
  <c r="D272"/>
  <c r="E271"/>
  <c r="D271"/>
  <c r="E270"/>
  <c r="D270"/>
  <c r="E269"/>
  <c r="D269"/>
  <c r="E268"/>
  <c r="D268"/>
  <c r="E267"/>
  <c r="D267"/>
  <c r="E266"/>
  <c r="D266"/>
  <c r="E265"/>
  <c r="D265"/>
  <c r="E264"/>
  <c r="D264"/>
  <c r="E263"/>
  <c r="D263"/>
  <c r="E262"/>
  <c r="D262"/>
  <c r="E261"/>
  <c r="D261"/>
  <c r="E260"/>
  <c r="D260"/>
  <c r="E259"/>
  <c r="D259"/>
  <c r="E258"/>
  <c r="D258"/>
  <c r="E257"/>
  <c r="D257"/>
  <c r="E256"/>
  <c r="D256"/>
  <c r="E255"/>
  <c r="D255"/>
  <c r="E254"/>
  <c r="D254"/>
  <c r="E253"/>
  <c r="D253"/>
  <c r="E252"/>
  <c r="D252"/>
  <c r="E251"/>
  <c r="D251"/>
  <c r="E250"/>
  <c r="D250"/>
  <c r="E249"/>
  <c r="D249"/>
  <c r="E248"/>
  <c r="D248"/>
  <c r="E247"/>
  <c r="D247"/>
  <c r="E246"/>
  <c r="D246"/>
  <c r="E245"/>
  <c r="D245"/>
  <c r="E244"/>
  <c r="D244"/>
  <c r="E243"/>
  <c r="D243"/>
  <c r="E242"/>
  <c r="D242"/>
  <c r="E241"/>
  <c r="D241"/>
  <c r="E240"/>
  <c r="D240"/>
  <c r="E239"/>
  <c r="D239"/>
  <c r="E238"/>
  <c r="D238"/>
  <c r="E237"/>
  <c r="D237"/>
  <c r="E236"/>
  <c r="D236"/>
  <c r="E235"/>
  <c r="D235"/>
  <c r="E234"/>
  <c r="D234"/>
  <c r="E233"/>
  <c r="D233"/>
  <c r="E232"/>
  <c r="D232"/>
  <c r="E231"/>
  <c r="D231"/>
  <c r="E230"/>
  <c r="D230"/>
  <c r="E229"/>
  <c r="D229"/>
  <c r="E228"/>
  <c r="D228"/>
  <c r="E227"/>
  <c r="D227"/>
  <c r="E226"/>
  <c r="D226"/>
  <c r="E225"/>
  <c r="D225"/>
  <c r="E224"/>
  <c r="D224"/>
  <c r="E223"/>
  <c r="D223"/>
  <c r="E222"/>
  <c r="D222"/>
  <c r="E221"/>
  <c r="D221"/>
  <c r="E220"/>
  <c r="D220"/>
  <c r="E219"/>
  <c r="D219"/>
  <c r="E218"/>
  <c r="D218"/>
  <c r="E217"/>
  <c r="D217"/>
  <c r="E216"/>
  <c r="D216"/>
  <c r="E215"/>
  <c r="D215"/>
  <c r="E214"/>
  <c r="D214"/>
  <c r="E213"/>
  <c r="D213"/>
  <c r="E212"/>
  <c r="D212"/>
  <c r="E211"/>
  <c r="D211"/>
  <c r="E210"/>
  <c r="D210"/>
  <c r="E209"/>
  <c r="D209"/>
  <c r="E208"/>
  <c r="D208"/>
  <c r="E207"/>
  <c r="D207"/>
  <c r="E206"/>
  <c r="D206"/>
  <c r="E205"/>
  <c r="D205"/>
  <c r="E204"/>
  <c r="D204"/>
  <c r="E203"/>
  <c r="D203"/>
  <c r="E202"/>
  <c r="D202"/>
  <c r="E201"/>
  <c r="D201"/>
  <c r="E200"/>
  <c r="D200"/>
  <c r="E199"/>
  <c r="D199"/>
  <c r="E198"/>
  <c r="D198"/>
  <c r="E197"/>
  <c r="D197"/>
  <c r="E196"/>
  <c r="D196"/>
  <c r="E195"/>
  <c r="D195"/>
  <c r="E194"/>
  <c r="D194"/>
  <c r="E193"/>
  <c r="D193"/>
  <c r="E192"/>
  <c r="D192"/>
  <c r="E191"/>
  <c r="D191"/>
  <c r="E190"/>
  <c r="D190"/>
  <c r="E189"/>
  <c r="D189"/>
  <c r="E188"/>
  <c r="D188"/>
  <c r="E187"/>
  <c r="D187"/>
  <c r="E186"/>
  <c r="D186"/>
  <c r="E185"/>
  <c r="D185"/>
  <c r="E184"/>
  <c r="D184"/>
  <c r="E183"/>
  <c r="D183"/>
  <c r="E182"/>
  <c r="D182"/>
  <c r="E181"/>
  <c r="D181"/>
  <c r="E180"/>
  <c r="D180"/>
  <c r="E179"/>
  <c r="D179"/>
  <c r="E178"/>
  <c r="D178"/>
  <c r="E177"/>
  <c r="D177"/>
  <c r="E176"/>
  <c r="D176"/>
  <c r="E175"/>
  <c r="D175"/>
  <c r="E174"/>
  <c r="D174"/>
  <c r="E173"/>
  <c r="D173"/>
  <c r="E172"/>
  <c r="D172"/>
  <c r="E171"/>
  <c r="D171"/>
  <c r="E170"/>
  <c r="D170"/>
  <c r="E169"/>
  <c r="D169"/>
  <c r="E168"/>
  <c r="D168"/>
  <c r="E167"/>
  <c r="D167"/>
  <c r="E166"/>
  <c r="D166"/>
  <c r="E165"/>
  <c r="D165"/>
  <c r="E164"/>
  <c r="D164"/>
  <c r="E163"/>
  <c r="D163"/>
  <c r="E162"/>
  <c r="D162"/>
  <c r="E161"/>
  <c r="D161"/>
  <c r="E160"/>
  <c r="D160"/>
  <c r="E159"/>
  <c r="D159"/>
  <c r="E158"/>
  <c r="D158"/>
  <c r="E157"/>
  <c r="D157"/>
  <c r="E156"/>
  <c r="D156"/>
  <c r="E155"/>
  <c r="D155"/>
  <c r="E154"/>
  <c r="D154"/>
  <c r="E153"/>
  <c r="D153"/>
  <c r="E152"/>
  <c r="D152"/>
  <c r="E151"/>
  <c r="D151"/>
  <c r="E150"/>
  <c r="D150"/>
  <c r="E149"/>
  <c r="D149"/>
  <c r="E148"/>
  <c r="D148"/>
  <c r="E147"/>
  <c r="D147"/>
  <c r="E146"/>
  <c r="D146"/>
  <c r="E145"/>
  <c r="D145"/>
  <c r="E144"/>
  <c r="D144"/>
  <c r="E143"/>
  <c r="D143"/>
  <c r="E142"/>
  <c r="D142"/>
  <c r="E141"/>
  <c r="D141"/>
  <c r="E140"/>
  <c r="D140"/>
  <c r="E139"/>
  <c r="D139"/>
  <c r="E138"/>
  <c r="D138"/>
  <c r="E137"/>
  <c r="D137"/>
  <c r="E136"/>
  <c r="D136"/>
  <c r="E135"/>
  <c r="D135"/>
  <c r="E134"/>
  <c r="D134"/>
  <c r="E133"/>
  <c r="D133"/>
  <c r="E132"/>
  <c r="D132"/>
  <c r="E131"/>
  <c r="D131"/>
  <c r="E130"/>
  <c r="D130"/>
  <c r="E129"/>
  <c r="D129"/>
  <c r="E128"/>
  <c r="D128"/>
  <c r="E127"/>
  <c r="D127"/>
  <c r="E126"/>
  <c r="D126"/>
  <c r="E125"/>
  <c r="D125"/>
  <c r="E124"/>
  <c r="D124"/>
  <c r="E123"/>
  <c r="D123"/>
  <c r="E122"/>
  <c r="D122"/>
  <c r="E121"/>
  <c r="D121"/>
  <c r="E120"/>
  <c r="D120"/>
  <c r="E119"/>
  <c r="D119"/>
  <c r="E118"/>
  <c r="D118"/>
  <c r="E117"/>
  <c r="D117"/>
  <c r="E116"/>
  <c r="D116"/>
  <c r="E115"/>
  <c r="D115"/>
  <c r="E114"/>
  <c r="D114"/>
  <c r="E113"/>
  <c r="D113"/>
  <c r="E112"/>
  <c r="D112"/>
  <c r="E111"/>
  <c r="D111"/>
  <c r="E110"/>
  <c r="D110"/>
  <c r="E109"/>
  <c r="D109"/>
  <c r="E108"/>
  <c r="D108"/>
  <c r="E107"/>
  <c r="D107"/>
  <c r="E106"/>
  <c r="D106"/>
  <c r="E105"/>
  <c r="D105"/>
  <c r="E104"/>
  <c r="D104"/>
  <c r="E103"/>
  <c r="D103"/>
  <c r="E102"/>
  <c r="D102"/>
  <c r="E101"/>
  <c r="D101"/>
  <c r="E100"/>
  <c r="D100"/>
  <c r="E99"/>
  <c r="D99"/>
  <c r="E98"/>
  <c r="D98"/>
  <c r="E97"/>
  <c r="D97"/>
  <c r="E96"/>
  <c r="D96"/>
  <c r="E95"/>
  <c r="D95"/>
  <c r="E94"/>
  <c r="D94"/>
  <c r="E93"/>
  <c r="D93"/>
  <c r="E92"/>
  <c r="D92"/>
  <c r="E91"/>
  <c r="D91"/>
  <c r="E90"/>
  <c r="D90"/>
  <c r="E89"/>
  <c r="D89"/>
  <c r="E88"/>
  <c r="D88"/>
  <c r="E87"/>
  <c r="D87"/>
  <c r="E86"/>
  <c r="D86"/>
  <c r="E85"/>
  <c r="D85"/>
  <c r="E84"/>
  <c r="D84"/>
  <c r="E83"/>
  <c r="D83"/>
  <c r="E82"/>
  <c r="D82"/>
  <c r="E81"/>
  <c r="D81"/>
  <c r="E80"/>
  <c r="D80"/>
  <c r="E79"/>
  <c r="D79"/>
  <c r="E78"/>
  <c r="D78"/>
  <c r="E77"/>
  <c r="D77"/>
  <c r="E76"/>
  <c r="D76"/>
  <c r="E75"/>
  <c r="D75"/>
  <c r="E74"/>
  <c r="D74"/>
  <c r="E73"/>
  <c r="D73"/>
  <c r="E72"/>
  <c r="D72"/>
  <c r="E71"/>
  <c r="D71"/>
  <c r="E70"/>
  <c r="D70"/>
  <c r="E69"/>
  <c r="D69"/>
  <c r="E68"/>
  <c r="D68"/>
  <c r="E67"/>
  <c r="D67"/>
  <c r="E66"/>
  <c r="D66"/>
  <c r="E65"/>
  <c r="D65"/>
  <c r="E64"/>
  <c r="D64"/>
  <c r="E63"/>
  <c r="D63"/>
  <c r="E62"/>
  <c r="D62"/>
  <c r="E61"/>
  <c r="D61"/>
  <c r="E60"/>
  <c r="D60"/>
  <c r="E59"/>
  <c r="D59"/>
  <c r="E58"/>
  <c r="D58"/>
  <c r="E57"/>
  <c r="D57"/>
  <c r="E56"/>
  <c r="D56"/>
  <c r="E55"/>
  <c r="D55"/>
  <c r="E54"/>
  <c r="D54"/>
  <c r="E53"/>
  <c r="D53"/>
  <c r="E52"/>
  <c r="D52"/>
  <c r="E51"/>
  <c r="D51"/>
  <c r="E50"/>
  <c r="D50"/>
  <c r="E49"/>
  <c r="D49"/>
  <c r="E48"/>
  <c r="D48"/>
  <c r="E47"/>
  <c r="D47"/>
  <c r="E46"/>
  <c r="D46"/>
  <c r="E45"/>
  <c r="D45"/>
  <c r="E44"/>
  <c r="D44"/>
  <c r="E43"/>
  <c r="D43"/>
  <c r="E42"/>
  <c r="D42"/>
  <c r="E41"/>
  <c r="D41"/>
  <c r="E40"/>
  <c r="D40"/>
  <c r="E39"/>
  <c r="D39"/>
  <c r="E38"/>
  <c r="D38"/>
  <c r="E37"/>
  <c r="D37"/>
  <c r="E36"/>
  <c r="D36"/>
  <c r="E35"/>
  <c r="D35"/>
  <c r="E34"/>
  <c r="D34"/>
  <c r="E33"/>
  <c r="D33"/>
  <c r="E32"/>
  <c r="D32"/>
  <c r="E31"/>
  <c r="D31"/>
  <c r="E30"/>
  <c r="D30"/>
  <c r="E29"/>
  <c r="D29"/>
  <c r="E28"/>
  <c r="D28"/>
  <c r="E27"/>
  <c r="D27"/>
  <c r="E26"/>
  <c r="D26"/>
  <c r="E25"/>
  <c r="D25"/>
  <c r="E24"/>
  <c r="D24"/>
  <c r="E23"/>
  <c r="D23"/>
  <c r="E22"/>
  <c r="D22"/>
  <c r="E21"/>
  <c r="D21"/>
  <c r="E20"/>
  <c r="D20"/>
  <c r="E19"/>
  <c r="D19"/>
  <c r="E18"/>
  <c r="D18"/>
  <c r="E17"/>
  <c r="D17"/>
  <c r="E16"/>
  <c r="D16"/>
  <c r="E15"/>
  <c r="D15"/>
  <c r="E14"/>
  <c r="D14"/>
  <c r="E13"/>
  <c r="D13"/>
  <c r="E12"/>
  <c r="D12"/>
  <c r="E11"/>
  <c r="D11"/>
  <c r="E10"/>
  <c r="D10"/>
  <c r="E9"/>
  <c r="D9"/>
  <c r="E8"/>
  <c r="D8"/>
  <c r="E7"/>
  <c r="D7"/>
  <c r="E6"/>
  <c r="D6"/>
  <c r="E5"/>
  <c r="D5"/>
  <c r="E4"/>
  <c r="D4"/>
  <c r="E3"/>
  <c r="D3"/>
  <c r="D6" i="1" l="1"/>
</calcChain>
</file>

<file path=xl/sharedStrings.xml><?xml version="1.0" encoding="utf-8"?>
<sst xmlns="http://schemas.openxmlformats.org/spreadsheetml/2006/main" count="326" uniqueCount="41">
  <si>
    <t>Pertes</t>
  </si>
  <si>
    <t>Bobine 1</t>
  </si>
  <si>
    <t>Bobine 2</t>
  </si>
  <si>
    <t>Bobine 3</t>
  </si>
  <si>
    <t>Capa(µF)</t>
  </si>
  <si>
    <t>Capa (µF)</t>
  </si>
  <si>
    <t>Min</t>
  </si>
  <si>
    <t>Max</t>
  </si>
  <si>
    <r>
      <t>Valeur nominale</t>
    </r>
    <r>
      <rPr>
        <b/>
        <i/>
        <sz val="9"/>
        <rFont val="Arial"/>
        <family val="2"/>
      </rPr>
      <t xml:space="preserve"> (µF)</t>
    </r>
  </si>
  <si>
    <t>tolérances maximales            (+2%)µF</t>
  </si>
  <si>
    <t>tolérances minimales
(-2%) µF</t>
  </si>
  <si>
    <t>ANC NETCONTROL</t>
  </si>
  <si>
    <t>Client</t>
  </si>
  <si>
    <t>Autre</t>
  </si>
  <si>
    <r>
      <t xml:space="preserve">ITRON </t>
    </r>
    <r>
      <rPr>
        <b/>
        <sz val="12"/>
        <rFont val="Arial"/>
        <family val="2"/>
      </rPr>
      <t>Allemagne</t>
    </r>
  </si>
  <si>
    <r>
      <t xml:space="preserve">ITRON </t>
    </r>
    <r>
      <rPr>
        <b/>
        <sz val="12"/>
        <rFont val="Arial"/>
        <family val="2"/>
      </rPr>
      <t>France</t>
    </r>
  </si>
  <si>
    <t>Code tri</t>
  </si>
  <si>
    <r>
      <rPr>
        <b/>
        <u/>
        <sz val="10"/>
        <rFont val="Calibri"/>
        <family val="2"/>
        <scheme val="minor"/>
      </rPr>
      <t xml:space="preserve">Conditions de Conformité  </t>
    </r>
    <r>
      <rPr>
        <b/>
        <sz val="10"/>
        <rFont val="Calibri"/>
        <family val="2"/>
        <scheme val="minor"/>
      </rPr>
      <t>:</t>
    </r>
  </si>
  <si>
    <t xml:space="preserve">Capa Bobine nominale (µF) : </t>
  </si>
  <si>
    <r>
      <t xml:space="preserve">Après </t>
    </r>
    <r>
      <rPr>
        <b/>
        <sz val="8"/>
        <color theme="1"/>
        <rFont val="Calibri"/>
        <family val="2"/>
        <scheme val="minor"/>
      </rPr>
      <t>3</t>
    </r>
    <r>
      <rPr>
        <sz val="8"/>
        <color theme="1"/>
        <rFont val="Calibri"/>
        <family val="2"/>
        <scheme val="minor"/>
      </rPr>
      <t xml:space="preserve"> décharges sur la ligne </t>
    </r>
  </si>
  <si>
    <t>Bobine 4</t>
  </si>
  <si>
    <t>CAPA BOBINE</t>
  </si>
  <si>
    <t>Bobine 1
Capa avant essai</t>
  </si>
  <si>
    <t>Bobine 2
Capa avant essai</t>
  </si>
  <si>
    <t>Bobine 4
Capa avant essai</t>
  </si>
  <si>
    <t>Bobine 1
Perte avant essai</t>
  </si>
  <si>
    <t>Bobine 2 Perte avant essai</t>
  </si>
  <si>
    <t>Bobine 2
Perte avant essai</t>
  </si>
  <si>
    <t>Bobine 4
Perte avant essai</t>
  </si>
  <si>
    <t>DATE MESURES:</t>
  </si>
  <si>
    <t>Date Mesures</t>
  </si>
  <si>
    <r>
      <t>Après 1</t>
    </r>
    <r>
      <rPr>
        <b/>
        <sz val="8"/>
        <color theme="1"/>
        <rFont val="Calibri"/>
        <family val="2"/>
        <scheme val="minor"/>
      </rPr>
      <t xml:space="preserve">00 </t>
    </r>
    <r>
      <rPr>
        <sz val="8"/>
        <color theme="1"/>
        <rFont val="Calibri"/>
        <family val="2"/>
        <scheme val="minor"/>
      </rPr>
      <t>décharges</t>
    </r>
  </si>
  <si>
    <t>Bobine 1
Capa après essai</t>
  </si>
  <si>
    <t>Bobine 2
Capa après essai</t>
  </si>
  <si>
    <t>Bobine 4
Capa après essai</t>
  </si>
  <si>
    <t>Bobine 1
Perte après essai</t>
  </si>
  <si>
    <t>Bobine 2 Perte après essai</t>
  </si>
  <si>
    <t>Bobine 2
Perte après essai</t>
  </si>
  <si>
    <t>Bobine 4
Perte après essai</t>
  </si>
  <si>
    <t>CLIENT</t>
  </si>
  <si>
    <t>Bobine 3
Capa avant essai</t>
  </si>
</sst>
</file>

<file path=xl/styles.xml><?xml version="1.0" encoding="utf-8"?>
<styleSheet xmlns="http://schemas.openxmlformats.org/spreadsheetml/2006/main">
  <numFmts count="5">
    <numFmt numFmtId="164" formatCode="_(* #,##0.00_);_(* \(#,##0.00\);_(* &quot;-&quot;??_);_(@_)"/>
    <numFmt numFmtId="165" formatCode="0.0%"/>
    <numFmt numFmtId="166" formatCode="0.0"/>
    <numFmt numFmtId="167" formatCode="_-* #,##0.0000\ _€_-;\-* #,##0.0000\ _€_-;_-* &quot;-&quot;??\ _€_-;_-@_-"/>
    <numFmt numFmtId="168" formatCode="0.000"/>
  </numFmts>
  <fonts count="3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u/>
      <sz val="11"/>
      <color theme="1"/>
      <name val="Calibri"/>
      <family val="2"/>
      <scheme val="minor"/>
    </font>
    <font>
      <i/>
      <sz val="10"/>
      <name val="Arial"/>
      <family val="2"/>
    </font>
    <font>
      <b/>
      <i/>
      <sz val="9"/>
      <name val="Arial"/>
      <family val="2"/>
    </font>
    <font>
      <b/>
      <sz val="11"/>
      <name val="Arial"/>
      <family val="2"/>
    </font>
    <font>
      <sz val="12"/>
      <color theme="1"/>
      <name val="Arial"/>
      <family val="2"/>
    </font>
    <font>
      <u/>
      <sz val="10"/>
      <color theme="0" tint="-0.499984740745262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theme="1"/>
      <name val="Arial"/>
      <family val="2"/>
    </font>
    <font>
      <b/>
      <sz val="12"/>
      <name val="Arial"/>
      <family val="2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u/>
      <sz val="10"/>
      <name val="Calibri"/>
      <family val="2"/>
      <scheme val="minor"/>
    </font>
    <font>
      <b/>
      <i/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i/>
      <sz val="11"/>
      <color theme="0" tint="-0.14999847407452621"/>
      <name val="Calibri"/>
      <family val="2"/>
      <scheme val="minor"/>
    </font>
    <font>
      <i/>
      <sz val="10"/>
      <color theme="0" tint="-0.499984740745262"/>
      <name val="Arial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mbria"/>
      <family val="1"/>
      <scheme val="major"/>
    </font>
    <font>
      <u/>
      <sz val="10"/>
      <color theme="1"/>
      <name val="Calibri"/>
      <family val="2"/>
      <scheme val="minor"/>
    </font>
    <font>
      <b/>
      <u/>
      <sz val="20"/>
      <color rgb="FF000000"/>
      <name val="Aharoni"/>
      <charset val="177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i/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7FEAF9"/>
        <bgColor indexed="64"/>
      </patternFill>
    </fill>
    <fill>
      <patternFill patternType="gray0625">
        <bgColor theme="0" tint="-0.14999847407452621"/>
      </patternFill>
    </fill>
  </fills>
  <borders count="4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dashed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ashed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141">
    <xf numFmtId="0" fontId="0" fillId="0" borderId="0" xfId="0"/>
    <xf numFmtId="0" fontId="0" fillId="0" borderId="0" xfId="0" applyProtection="1"/>
    <xf numFmtId="0" fontId="0" fillId="9" borderId="0" xfId="0" applyFill="1" applyProtection="1"/>
    <xf numFmtId="0" fontId="0" fillId="10" borderId="0" xfId="0" applyFill="1" applyProtection="1"/>
    <xf numFmtId="0" fontId="0" fillId="2" borderId="8" xfId="0" applyFill="1" applyBorder="1" applyProtection="1"/>
    <xf numFmtId="0" fontId="0" fillId="2" borderId="0" xfId="0" applyFill="1" applyBorder="1" applyProtection="1"/>
    <xf numFmtId="0" fontId="1" fillId="2" borderId="0" xfId="0" applyFont="1" applyFill="1" applyBorder="1" applyProtection="1"/>
    <xf numFmtId="0" fontId="0" fillId="2" borderId="9" xfId="0" applyFill="1" applyBorder="1" applyProtection="1"/>
    <xf numFmtId="0" fontId="5" fillId="2" borderId="8" xfId="0" applyFont="1" applyFill="1" applyBorder="1" applyProtection="1"/>
    <xf numFmtId="165" fontId="0" fillId="10" borderId="0" xfId="1" applyNumberFormat="1" applyFont="1" applyFill="1" applyProtection="1"/>
    <xf numFmtId="0" fontId="0" fillId="0" borderId="0" xfId="0" applyFill="1" applyBorder="1" applyAlignment="1" applyProtection="1">
      <alignment horizontal="center" vertical="center"/>
    </xf>
    <xf numFmtId="0" fontId="0" fillId="0" borderId="0" xfId="0" applyBorder="1" applyProtection="1"/>
    <xf numFmtId="0" fontId="10" fillId="2" borderId="0" xfId="0" applyFont="1" applyFill="1" applyBorder="1" applyProtection="1"/>
    <xf numFmtId="166" fontId="11" fillId="2" borderId="0" xfId="0" applyNumberFormat="1" applyFont="1" applyFill="1" applyBorder="1" applyAlignment="1" applyProtection="1">
      <alignment horizontal="center" vertical="center"/>
    </xf>
    <xf numFmtId="0" fontId="0" fillId="2" borderId="4" xfId="0" applyFill="1" applyBorder="1" applyAlignment="1" applyProtection="1">
      <alignment horizontal="left" vertical="center"/>
    </xf>
    <xf numFmtId="2" fontId="6" fillId="0" borderId="21" xfId="0" applyNumberFormat="1" applyFont="1" applyBorder="1" applyAlignment="1" applyProtection="1">
      <alignment horizontal="center" vertical="center" wrapText="1"/>
    </xf>
    <xf numFmtId="2" fontId="6" fillId="0" borderId="20" xfId="0" applyNumberFormat="1" applyFont="1" applyBorder="1" applyAlignment="1" applyProtection="1">
      <alignment horizontal="center" vertical="center" wrapText="1"/>
    </xf>
    <xf numFmtId="0" fontId="8" fillId="4" borderId="22" xfId="0" applyNumberFormat="1" applyFont="1" applyFill="1" applyBorder="1" applyAlignment="1" applyProtection="1">
      <alignment horizontal="center" vertical="center" wrapText="1"/>
    </xf>
    <xf numFmtId="166" fontId="8" fillId="4" borderId="12" xfId="0" applyNumberFormat="1" applyFont="1" applyFill="1" applyBorder="1" applyAlignment="1" applyProtection="1">
      <alignment horizontal="center" vertical="center" wrapText="1"/>
    </xf>
    <xf numFmtId="0" fontId="8" fillId="4" borderId="1" xfId="0" applyNumberFormat="1" applyFont="1" applyFill="1" applyBorder="1" applyAlignment="1" applyProtection="1">
      <alignment horizontal="center" vertical="center" wrapText="1"/>
    </xf>
    <xf numFmtId="0" fontId="4" fillId="4" borderId="15" xfId="0" applyNumberFormat="1" applyFont="1" applyFill="1" applyBorder="1" applyAlignment="1" applyProtection="1">
      <alignment horizontal="center" vertical="center" wrapText="1"/>
    </xf>
    <xf numFmtId="166" fontId="8" fillId="4" borderId="10" xfId="0" applyNumberFormat="1" applyFont="1" applyFill="1" applyBorder="1" applyAlignment="1" applyProtection="1">
      <alignment horizontal="center" vertical="center" wrapText="1"/>
    </xf>
    <xf numFmtId="166" fontId="8" fillId="3" borderId="10" xfId="0" applyNumberFormat="1" applyFont="1" applyFill="1" applyBorder="1" applyAlignment="1" applyProtection="1">
      <alignment horizontal="center" vertical="center" wrapText="1"/>
    </xf>
    <xf numFmtId="0" fontId="8" fillId="0" borderId="1" xfId="0" applyNumberFormat="1" applyFont="1" applyFill="1" applyBorder="1" applyAlignment="1" applyProtection="1">
      <alignment horizontal="center" vertical="center" wrapText="1"/>
    </xf>
    <xf numFmtId="0" fontId="8" fillId="0" borderId="1" xfId="0" applyNumberFormat="1" applyFont="1" applyBorder="1" applyAlignment="1" applyProtection="1">
      <alignment horizontal="center" vertical="center" wrapText="1"/>
    </xf>
    <xf numFmtId="166" fontId="8" fillId="6" borderId="10" xfId="0" applyNumberFormat="1" applyFont="1" applyFill="1" applyBorder="1" applyAlignment="1" applyProtection="1">
      <alignment horizontal="center" vertical="center" wrapText="1"/>
    </xf>
    <xf numFmtId="166" fontId="8" fillId="6" borderId="17" xfId="0" applyNumberFormat="1" applyFont="1" applyFill="1" applyBorder="1" applyAlignment="1" applyProtection="1">
      <alignment horizontal="center" vertical="center" wrapText="1"/>
    </xf>
    <xf numFmtId="0" fontId="8" fillId="5" borderId="1" xfId="0" applyNumberFormat="1" applyFont="1" applyFill="1" applyBorder="1" applyAlignment="1" applyProtection="1">
      <alignment horizontal="center" vertical="center" wrapText="1"/>
    </xf>
    <xf numFmtId="0" fontId="4" fillId="5" borderId="15" xfId="0" applyNumberFormat="1" applyFont="1" applyFill="1" applyBorder="1" applyAlignment="1" applyProtection="1">
      <alignment horizontal="center" vertical="center" wrapText="1"/>
    </xf>
    <xf numFmtId="0" fontId="8" fillId="0" borderId="23" xfId="0" applyNumberFormat="1" applyFont="1" applyFill="1" applyBorder="1" applyAlignment="1" applyProtection="1">
      <alignment horizontal="center" vertical="center" wrapText="1"/>
    </xf>
    <xf numFmtId="0" fontId="0" fillId="2" borderId="0" xfId="0" applyFill="1" applyProtection="1"/>
    <xf numFmtId="0" fontId="4" fillId="0" borderId="0" xfId="0" applyNumberFormat="1" applyFont="1" applyFill="1" applyBorder="1" applyAlignment="1" applyProtection="1">
      <alignment horizontal="center" vertical="center" wrapText="1"/>
    </xf>
    <xf numFmtId="0" fontId="6" fillId="0" borderId="31" xfId="0" applyNumberFormat="1" applyFont="1" applyBorder="1" applyAlignment="1" applyProtection="1">
      <alignment horizontal="center" vertical="center" wrapText="1"/>
    </xf>
    <xf numFmtId="0" fontId="3" fillId="5" borderId="15" xfId="0" applyNumberFormat="1" applyFont="1" applyFill="1" applyBorder="1" applyAlignment="1" applyProtection="1">
      <alignment vertical="center" wrapText="1"/>
    </xf>
    <xf numFmtId="0" fontId="3" fillId="3" borderId="24" xfId="0" applyNumberFormat="1" applyFont="1" applyFill="1" applyBorder="1" applyAlignment="1" applyProtection="1">
      <alignment vertical="center" wrapText="1"/>
    </xf>
    <xf numFmtId="0" fontId="3" fillId="6" borderId="24" xfId="0" applyNumberFormat="1" applyFont="1" applyFill="1" applyBorder="1" applyAlignment="1" applyProtection="1">
      <alignment vertical="center" wrapText="1"/>
    </xf>
    <xf numFmtId="0" fontId="3" fillId="6" borderId="32" xfId="0" applyNumberFormat="1" applyFont="1" applyFill="1" applyBorder="1" applyAlignment="1" applyProtection="1">
      <alignment vertical="center" wrapText="1"/>
    </xf>
    <xf numFmtId="0" fontId="0" fillId="0" borderId="5" xfId="0" applyFill="1" applyBorder="1" applyAlignment="1" applyProtection="1">
      <alignment horizontal="center" vertical="center"/>
    </xf>
    <xf numFmtId="0" fontId="8" fillId="0" borderId="0" xfId="0" applyNumberFormat="1" applyFont="1" applyFill="1" applyBorder="1" applyAlignment="1" applyProtection="1">
      <alignment horizontal="center" vertical="center" wrapText="1"/>
    </xf>
    <xf numFmtId="2" fontId="4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/>
    </xf>
    <xf numFmtId="0" fontId="3" fillId="5" borderId="13" xfId="0" applyNumberFormat="1" applyFont="1" applyFill="1" applyBorder="1" applyAlignment="1" applyProtection="1">
      <alignment vertical="center" wrapText="1"/>
    </xf>
    <xf numFmtId="0" fontId="4" fillId="4" borderId="19" xfId="0" applyNumberFormat="1" applyFont="1" applyFill="1" applyBorder="1" applyAlignment="1" applyProtection="1">
      <alignment horizontal="center" vertical="center" wrapText="1"/>
    </xf>
    <xf numFmtId="0" fontId="4" fillId="4" borderId="33" xfId="0" applyNumberFormat="1" applyFont="1" applyFill="1" applyBorder="1" applyAlignment="1" applyProtection="1">
      <alignment horizontal="center" vertical="center" wrapText="1"/>
    </xf>
    <xf numFmtId="0" fontId="0" fillId="0" borderId="15" xfId="0" applyFill="1" applyBorder="1" applyAlignment="1" applyProtection="1">
      <alignment horizontal="center"/>
    </xf>
    <xf numFmtId="0" fontId="0" fillId="0" borderId="18" xfId="0" applyFill="1" applyBorder="1" applyAlignment="1" applyProtection="1">
      <alignment horizontal="center"/>
    </xf>
    <xf numFmtId="0" fontId="8" fillId="4" borderId="3" xfId="0" applyNumberFormat="1" applyFont="1" applyFill="1" applyBorder="1" applyAlignment="1" applyProtection="1">
      <alignment horizontal="center" vertical="center" wrapText="1"/>
    </xf>
    <xf numFmtId="0" fontId="8" fillId="4" borderId="23" xfId="0" applyNumberFormat="1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left" vertical="center"/>
    </xf>
    <xf numFmtId="0" fontId="15" fillId="10" borderId="0" xfId="0" applyFont="1" applyFill="1" applyProtection="1"/>
    <xf numFmtId="0" fontId="15" fillId="0" borderId="0" xfId="0" applyFont="1" applyProtection="1"/>
    <xf numFmtId="0" fontId="10" fillId="2" borderId="1" xfId="0" applyFont="1" applyFill="1" applyBorder="1" applyProtection="1"/>
    <xf numFmtId="0" fontId="9" fillId="2" borderId="0" xfId="0" applyFont="1" applyFill="1" applyBorder="1" applyAlignment="1" applyProtection="1">
      <alignment horizontal="center" vertical="center"/>
    </xf>
    <xf numFmtId="0" fontId="10" fillId="2" borderId="3" xfId="0" applyFont="1" applyFill="1" applyBorder="1" applyProtection="1"/>
    <xf numFmtId="0" fontId="20" fillId="2" borderId="0" xfId="0" applyFont="1" applyFill="1" applyBorder="1" applyProtection="1"/>
    <xf numFmtId="0" fontId="21" fillId="2" borderId="0" xfId="0" applyFont="1" applyFill="1" applyBorder="1" applyProtection="1"/>
    <xf numFmtId="0" fontId="22" fillId="2" borderId="0" xfId="0" applyFont="1" applyFill="1" applyBorder="1" applyProtection="1"/>
    <xf numFmtId="0" fontId="0" fillId="2" borderId="9" xfId="0" applyFont="1" applyFill="1" applyBorder="1" applyProtection="1"/>
    <xf numFmtId="0" fontId="23" fillId="2" borderId="9" xfId="0" applyFont="1" applyFill="1" applyBorder="1" applyAlignment="1" applyProtection="1">
      <alignment wrapText="1"/>
    </xf>
    <xf numFmtId="0" fontId="0" fillId="2" borderId="0" xfId="0" applyFill="1" applyBorder="1" applyAlignment="1" applyProtection="1">
      <alignment horizontal="center" vertical="center" wrapText="1"/>
    </xf>
    <xf numFmtId="164" fontId="13" fillId="7" borderId="35" xfId="2" applyFont="1" applyFill="1" applyBorder="1" applyAlignment="1" applyProtection="1">
      <alignment horizontal="center" vertical="center"/>
      <protection locked="0"/>
    </xf>
    <xf numFmtId="164" fontId="13" fillId="7" borderId="36" xfId="2" applyFont="1" applyFill="1" applyBorder="1" applyAlignment="1" applyProtection="1">
      <alignment horizontal="center" vertical="center"/>
      <protection locked="0"/>
    </xf>
    <xf numFmtId="167" fontId="13" fillId="7" borderId="35" xfId="2" applyNumberFormat="1" applyFont="1" applyFill="1" applyBorder="1" applyAlignment="1" applyProtection="1">
      <alignment horizontal="center" vertical="center"/>
      <protection locked="0"/>
    </xf>
    <xf numFmtId="167" fontId="13" fillId="7" borderId="36" xfId="2" applyNumberFormat="1" applyFont="1" applyFill="1" applyBorder="1" applyAlignment="1" applyProtection="1">
      <alignment horizontal="center" vertical="center"/>
      <protection locked="0"/>
    </xf>
    <xf numFmtId="164" fontId="13" fillId="8" borderId="35" xfId="2" applyFont="1" applyFill="1" applyBorder="1" applyAlignment="1" applyProtection="1">
      <alignment horizontal="center" vertical="center"/>
      <protection locked="0"/>
    </xf>
    <xf numFmtId="167" fontId="13" fillId="7" borderId="37" xfId="2" applyNumberFormat="1" applyFont="1" applyFill="1" applyBorder="1" applyAlignment="1" applyProtection="1">
      <alignment horizontal="center" vertical="center"/>
      <protection locked="0"/>
    </xf>
    <xf numFmtId="167" fontId="13" fillId="7" borderId="38" xfId="2" applyNumberFormat="1" applyFont="1" applyFill="1" applyBorder="1" applyAlignment="1" applyProtection="1">
      <alignment horizontal="center" vertical="center"/>
      <protection locked="0"/>
    </xf>
    <xf numFmtId="0" fontId="12" fillId="2" borderId="0" xfId="0" applyFont="1" applyFill="1" applyBorder="1" applyAlignment="1" applyProtection="1">
      <alignment horizontal="left" vertical="center"/>
    </xf>
    <xf numFmtId="0" fontId="12" fillId="2" borderId="8" xfId="0" applyFont="1" applyFill="1" applyBorder="1" applyAlignment="1" applyProtection="1">
      <alignment vertical="center"/>
    </xf>
    <xf numFmtId="0" fontId="12" fillId="2" borderId="0" xfId="0" applyFont="1" applyFill="1" applyBorder="1" applyAlignment="1" applyProtection="1">
      <alignment vertical="center"/>
    </xf>
    <xf numFmtId="0" fontId="12" fillId="2" borderId="9" xfId="0" applyFont="1" applyFill="1" applyBorder="1" applyAlignment="1" applyProtection="1">
      <alignment vertical="center"/>
    </xf>
    <xf numFmtId="168" fontId="4" fillId="4" borderId="11" xfId="0" applyNumberFormat="1" applyFont="1" applyFill="1" applyBorder="1" applyAlignment="1" applyProtection="1">
      <alignment horizontal="center" vertical="center" wrapText="1"/>
    </xf>
    <xf numFmtId="168" fontId="4" fillId="4" borderId="12" xfId="0" applyNumberFormat="1" applyFont="1" applyFill="1" applyBorder="1" applyAlignment="1" applyProtection="1">
      <alignment horizontal="center" vertical="center" wrapText="1"/>
    </xf>
    <xf numFmtId="168" fontId="4" fillId="4" borderId="14" xfId="0" applyNumberFormat="1" applyFont="1" applyFill="1" applyBorder="1" applyAlignment="1" applyProtection="1">
      <alignment horizontal="center" vertical="center" wrapText="1"/>
    </xf>
    <xf numFmtId="168" fontId="4" fillId="4" borderId="10" xfId="0" applyNumberFormat="1" applyFont="1" applyFill="1" applyBorder="1" applyAlignment="1" applyProtection="1">
      <alignment horizontal="center" vertical="center" wrapText="1"/>
    </xf>
    <xf numFmtId="168" fontId="4" fillId="0" borderId="14" xfId="0" applyNumberFormat="1" applyFont="1" applyFill="1" applyBorder="1" applyAlignment="1" applyProtection="1">
      <alignment horizontal="center" vertical="center" wrapText="1"/>
    </xf>
    <xf numFmtId="168" fontId="4" fillId="0" borderId="10" xfId="0" applyNumberFormat="1" applyFont="1" applyFill="1" applyBorder="1" applyAlignment="1" applyProtection="1">
      <alignment horizontal="center" vertical="center" wrapText="1"/>
    </xf>
    <xf numFmtId="168" fontId="4" fillId="0" borderId="14" xfId="0" applyNumberFormat="1" applyFont="1" applyBorder="1" applyAlignment="1" applyProtection="1">
      <alignment horizontal="center" vertical="center" wrapText="1"/>
    </xf>
    <xf numFmtId="168" fontId="4" fillId="0" borderId="10" xfId="0" applyNumberFormat="1" applyFont="1" applyBorder="1" applyAlignment="1" applyProtection="1">
      <alignment horizontal="center" vertical="center" wrapText="1"/>
    </xf>
    <xf numFmtId="168" fontId="4" fillId="5" borderId="14" xfId="0" applyNumberFormat="1" applyFont="1" applyFill="1" applyBorder="1" applyAlignment="1" applyProtection="1">
      <alignment horizontal="center" vertical="center" wrapText="1"/>
    </xf>
    <xf numFmtId="168" fontId="4" fillId="5" borderId="10" xfId="0" applyNumberFormat="1" applyFont="1" applyFill="1" applyBorder="1" applyAlignment="1" applyProtection="1">
      <alignment horizontal="center" vertical="center" wrapText="1"/>
    </xf>
    <xf numFmtId="168" fontId="4" fillId="0" borderId="16" xfId="0" applyNumberFormat="1" applyFont="1" applyFill="1" applyBorder="1" applyAlignment="1" applyProtection="1">
      <alignment horizontal="center" vertical="center" wrapText="1"/>
    </xf>
    <xf numFmtId="168" fontId="4" fillId="0" borderId="17" xfId="0" applyNumberFormat="1" applyFont="1" applyFill="1" applyBorder="1" applyAlignment="1" applyProtection="1">
      <alignment horizontal="center" vertical="center" wrapText="1"/>
    </xf>
    <xf numFmtId="168" fontId="4" fillId="3" borderId="14" xfId="0" applyNumberFormat="1" applyFont="1" applyFill="1" applyBorder="1" applyAlignment="1" applyProtection="1">
      <alignment horizontal="center" vertical="center" wrapText="1"/>
    </xf>
    <xf numFmtId="168" fontId="4" fillId="3" borderId="15" xfId="0" applyNumberFormat="1" applyFont="1" applyFill="1" applyBorder="1" applyAlignment="1" applyProtection="1">
      <alignment horizontal="center" vertical="center" wrapText="1"/>
    </xf>
    <xf numFmtId="168" fontId="4" fillId="6" borderId="14" xfId="0" applyNumberFormat="1" applyFont="1" applyFill="1" applyBorder="1" applyAlignment="1" applyProtection="1">
      <alignment horizontal="center" vertical="center" wrapText="1"/>
    </xf>
    <xf numFmtId="168" fontId="4" fillId="6" borderId="15" xfId="0" applyNumberFormat="1" applyFont="1" applyFill="1" applyBorder="1" applyAlignment="1" applyProtection="1">
      <alignment horizontal="center" vertical="center" wrapText="1"/>
    </xf>
    <xf numFmtId="168" fontId="4" fillId="6" borderId="16" xfId="0" applyNumberFormat="1" applyFont="1" applyFill="1" applyBorder="1" applyAlignment="1" applyProtection="1">
      <alignment horizontal="center" vertical="center" wrapText="1"/>
    </xf>
    <xf numFmtId="168" fontId="4" fillId="6" borderId="18" xfId="0" applyNumberFormat="1" applyFont="1" applyFill="1" applyBorder="1" applyAlignment="1" applyProtection="1">
      <alignment horizontal="center" vertical="center" wrapText="1"/>
    </xf>
    <xf numFmtId="168" fontId="11" fillId="2" borderId="3" xfId="0" applyNumberFormat="1" applyFont="1" applyFill="1" applyBorder="1" applyAlignment="1" applyProtection="1">
      <alignment horizontal="center" vertical="center"/>
    </xf>
    <xf numFmtId="168" fontId="11" fillId="2" borderId="1" xfId="0" applyNumberFormat="1" applyFont="1" applyFill="1" applyBorder="1" applyAlignment="1" applyProtection="1">
      <alignment horizontal="center" vertical="center"/>
    </xf>
    <xf numFmtId="14" fontId="25" fillId="2" borderId="5" xfId="0" applyNumberFormat="1" applyFont="1" applyFill="1" applyBorder="1" applyAlignment="1">
      <alignment horizontal="center"/>
    </xf>
    <xf numFmtId="0" fontId="26" fillId="2" borderId="8" xfId="0" applyFont="1" applyFill="1" applyBorder="1" applyProtection="1"/>
    <xf numFmtId="0" fontId="0" fillId="0" borderId="1" xfId="0" applyBorder="1" applyAlignment="1" applyProtection="1">
      <alignment horizontal="center" vertical="center"/>
    </xf>
    <xf numFmtId="0" fontId="29" fillId="2" borderId="0" xfId="0" applyFont="1" applyFill="1" applyBorder="1" applyAlignment="1" applyProtection="1"/>
    <xf numFmtId="0" fontId="9" fillId="2" borderId="0" xfId="0" applyFont="1" applyFill="1" applyBorder="1" applyAlignment="1" applyProtection="1"/>
    <xf numFmtId="0" fontId="9" fillId="2" borderId="0" xfId="0" applyFont="1" applyFill="1" applyBorder="1" applyAlignment="1" applyProtection="1">
      <alignment wrapText="1"/>
    </xf>
    <xf numFmtId="0" fontId="23" fillId="13" borderId="34" xfId="0" applyFont="1" applyFill="1" applyBorder="1" applyAlignment="1" applyProtection="1">
      <alignment horizontal="center" vertical="center" wrapText="1"/>
    </xf>
    <xf numFmtId="0" fontId="23" fillId="13" borderId="19" xfId="0" applyFont="1" applyFill="1" applyBorder="1" applyAlignment="1" applyProtection="1">
      <alignment horizontal="center" vertical="center" wrapText="1"/>
    </xf>
    <xf numFmtId="0" fontId="0" fillId="2" borderId="26" xfId="0" applyFont="1" applyFill="1" applyBorder="1" applyAlignment="1" applyProtection="1">
      <alignment vertical="center"/>
    </xf>
    <xf numFmtId="0" fontId="0" fillId="2" borderId="27" xfId="0" applyFont="1" applyFill="1" applyBorder="1" applyAlignment="1" applyProtection="1">
      <alignment vertical="center"/>
    </xf>
    <xf numFmtId="0" fontId="0" fillId="2" borderId="28" xfId="0" applyFont="1" applyFill="1" applyBorder="1" applyAlignment="1" applyProtection="1">
      <alignment vertical="center"/>
    </xf>
    <xf numFmtId="0" fontId="0" fillId="2" borderId="29" xfId="0" applyFont="1" applyFill="1" applyBorder="1" applyAlignment="1" applyProtection="1">
      <alignment vertical="center"/>
    </xf>
    <xf numFmtId="0" fontId="20" fillId="2" borderId="0" xfId="0" applyFont="1" applyFill="1" applyBorder="1" applyAlignment="1" applyProtection="1">
      <alignment horizontal="center" vertical="center" wrapText="1"/>
    </xf>
    <xf numFmtId="0" fontId="20" fillId="2" borderId="0" xfId="0" applyFont="1" applyFill="1" applyProtection="1"/>
    <xf numFmtId="14" fontId="0" fillId="0" borderId="1" xfId="0" applyNumberFormat="1" applyBorder="1" applyAlignment="1" applyProtection="1">
      <alignment horizontal="center" vertical="center"/>
    </xf>
    <xf numFmtId="0" fontId="0" fillId="2" borderId="0" xfId="0" applyFont="1" applyFill="1" applyBorder="1" applyAlignment="1" applyProtection="1">
      <alignment horizontal="right"/>
    </xf>
    <xf numFmtId="0" fontId="15" fillId="2" borderId="0" xfId="0" applyFont="1" applyFill="1" applyBorder="1" applyAlignment="1" applyProtection="1">
      <alignment horizontal="right"/>
    </xf>
    <xf numFmtId="0" fontId="30" fillId="2" borderId="5" xfId="0" applyFont="1" applyFill="1" applyBorder="1" applyAlignment="1" applyProtection="1">
      <alignment horizontal="center" vertical="center"/>
    </xf>
    <xf numFmtId="0" fontId="18" fillId="2" borderId="30" xfId="0" applyFont="1" applyFill="1" applyBorder="1" applyAlignment="1" applyProtection="1">
      <alignment horizontal="center" vertical="center"/>
    </xf>
    <xf numFmtId="0" fontId="9" fillId="2" borderId="41" xfId="0" applyFont="1" applyFill="1" applyBorder="1" applyAlignment="1" applyProtection="1">
      <alignment horizontal="center" vertical="center"/>
      <protection locked="0"/>
    </xf>
    <xf numFmtId="0" fontId="9" fillId="2" borderId="0" xfId="0" applyFont="1" applyFill="1" applyBorder="1" applyAlignment="1" applyProtection="1">
      <alignment horizontal="center" vertical="center"/>
      <protection locked="0"/>
    </xf>
    <xf numFmtId="0" fontId="28" fillId="2" borderId="0" xfId="0" applyFont="1" applyFill="1" applyBorder="1" applyAlignment="1" applyProtection="1">
      <alignment horizontal="center"/>
    </xf>
    <xf numFmtId="0" fontId="28" fillId="2" borderId="0" xfId="0" applyFont="1" applyFill="1" applyBorder="1" applyProtection="1"/>
    <xf numFmtId="0" fontId="28" fillId="2" borderId="0" xfId="0" applyFont="1" applyFill="1" applyBorder="1" applyAlignment="1" applyProtection="1">
      <alignment horizontal="center" vertical="center" wrapText="1"/>
    </xf>
    <xf numFmtId="0" fontId="31" fillId="2" borderId="0" xfId="0" applyFont="1" applyFill="1" applyBorder="1" applyAlignment="1" applyProtection="1">
      <alignment horizontal="left" vertical="center"/>
    </xf>
    <xf numFmtId="0" fontId="19" fillId="12" borderId="1" xfId="0" applyFont="1" applyFill="1" applyBorder="1" applyAlignment="1" applyProtection="1">
      <alignment horizontal="center" vertical="top" wrapText="1"/>
    </xf>
    <xf numFmtId="0" fontId="19" fillId="11" borderId="1" xfId="0" applyFont="1" applyFill="1" applyBorder="1" applyAlignment="1" applyProtection="1">
      <alignment horizontal="center" vertical="top" wrapText="1"/>
    </xf>
    <xf numFmtId="0" fontId="19" fillId="2" borderId="2" xfId="0" applyFont="1" applyFill="1" applyBorder="1" applyAlignment="1" applyProtection="1">
      <alignment horizontal="center" vertical="center" wrapText="1"/>
    </xf>
    <xf numFmtId="0" fontId="0" fillId="2" borderId="2" xfId="0" applyFont="1" applyFill="1" applyBorder="1" applyAlignment="1" applyProtection="1">
      <alignment horizontal="center" vertical="center"/>
    </xf>
    <xf numFmtId="0" fontId="0" fillId="2" borderId="3" xfId="0" applyFont="1" applyFill="1" applyBorder="1" applyAlignment="1" applyProtection="1">
      <alignment horizontal="center" vertical="center"/>
    </xf>
    <xf numFmtId="0" fontId="30" fillId="2" borderId="42" xfId="0" applyFont="1" applyFill="1" applyBorder="1" applyAlignment="1" applyProtection="1">
      <alignment horizontal="center" vertical="center"/>
    </xf>
    <xf numFmtId="0" fontId="29" fillId="2" borderId="0" xfId="0" applyFont="1" applyFill="1" applyBorder="1" applyAlignment="1" applyProtection="1">
      <alignment horizontal="center"/>
    </xf>
    <xf numFmtId="0" fontId="29" fillId="2" borderId="0" xfId="0" applyFont="1" applyFill="1" applyBorder="1" applyAlignment="1" applyProtection="1">
      <alignment horizontal="center"/>
      <protection locked="0"/>
    </xf>
    <xf numFmtId="0" fontId="9" fillId="2" borderId="5" xfId="0" applyFont="1" applyFill="1" applyBorder="1" applyAlignment="1" applyProtection="1">
      <alignment horizontal="center" wrapText="1"/>
    </xf>
    <xf numFmtId="0" fontId="5" fillId="2" borderId="39" xfId="0" applyFont="1" applyFill="1" applyBorder="1" applyAlignment="1" applyProtection="1">
      <alignment horizontal="center"/>
    </xf>
    <xf numFmtId="0" fontId="5" fillId="2" borderId="40" xfId="0" applyFont="1" applyFill="1" applyBorder="1" applyAlignment="1" applyProtection="1">
      <alignment horizontal="center"/>
    </xf>
    <xf numFmtId="0" fontId="16" fillId="2" borderId="6" xfId="0" applyFont="1" applyFill="1" applyBorder="1" applyProtection="1"/>
    <xf numFmtId="0" fontId="15" fillId="2" borderId="7" xfId="0" applyFont="1" applyFill="1" applyBorder="1" applyProtection="1"/>
    <xf numFmtId="0" fontId="4" fillId="2" borderId="7" xfId="0" applyFont="1" applyFill="1" applyBorder="1" applyAlignment="1" applyProtection="1">
      <alignment horizontal="left"/>
    </xf>
    <xf numFmtId="0" fontId="4" fillId="2" borderId="7" xfId="0" quotePrefix="1" applyFont="1" applyFill="1" applyBorder="1" applyAlignment="1" applyProtection="1">
      <alignment horizontal="left" vertical="center"/>
    </xf>
    <xf numFmtId="0" fontId="4" fillId="2" borderId="7" xfId="0" applyFont="1" applyFill="1" applyBorder="1" applyAlignment="1" applyProtection="1">
      <alignment horizontal="left" vertical="center"/>
    </xf>
    <xf numFmtId="0" fontId="15" fillId="2" borderId="0" xfId="0" applyFont="1" applyFill="1" applyBorder="1" applyProtection="1"/>
    <xf numFmtId="0" fontId="18" fillId="14" borderId="25" xfId="0" applyFont="1" applyFill="1" applyBorder="1" applyAlignment="1" applyProtection="1">
      <alignment horizontal="center"/>
    </xf>
    <xf numFmtId="0" fontId="15" fillId="2" borderId="9" xfId="0" applyFont="1" applyFill="1" applyBorder="1" applyProtection="1"/>
    <xf numFmtId="0" fontId="19" fillId="2" borderId="8" xfId="0" applyFont="1" applyFill="1" applyBorder="1" applyProtection="1"/>
    <xf numFmtId="0" fontId="4" fillId="2" borderId="0" xfId="0" applyFont="1" applyFill="1" applyBorder="1" applyAlignment="1" applyProtection="1">
      <alignment vertical="center"/>
    </xf>
    <xf numFmtId="0" fontId="4" fillId="2" borderId="0" xfId="0" quotePrefix="1" applyFont="1" applyFill="1" applyBorder="1" applyAlignment="1" applyProtection="1">
      <alignment vertical="center"/>
    </xf>
    <xf numFmtId="0" fontId="4" fillId="2" borderId="0" xfId="0" applyFont="1" applyFill="1" applyBorder="1" applyAlignment="1" applyProtection="1">
      <alignment horizontal="left" vertical="center"/>
    </xf>
    <xf numFmtId="0" fontId="18" fillId="14" borderId="5" xfId="0" applyFont="1" applyFill="1" applyBorder="1" applyAlignment="1" applyProtection="1">
      <alignment horizontal="center"/>
    </xf>
    <xf numFmtId="166" fontId="9" fillId="2" borderId="5" xfId="0" applyNumberFormat="1" applyFont="1" applyFill="1" applyBorder="1" applyAlignment="1" applyProtection="1">
      <alignment horizontal="center" vertical="center"/>
    </xf>
  </cellXfs>
  <cellStyles count="3">
    <cellStyle name="Milliers" xfId="2" builtinId="3"/>
    <cellStyle name="Normal" xfId="0" builtinId="0"/>
    <cellStyle name="Pourcentage" xfId="1" builtinId="5"/>
  </cellStyles>
  <dxfs count="4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lor rgb="FFB4000D"/>
      </font>
      <fill>
        <patternFill>
          <fgColor rgb="FFFECACA"/>
          <bgColor rgb="FFFEC2C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66FF66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lor rgb="FFB4000D"/>
      </font>
      <fill>
        <patternFill>
          <fgColor rgb="FFFECACA"/>
          <bgColor rgb="FFFEC2C3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lor rgb="FFB4000D"/>
      </font>
      <fill>
        <patternFill>
          <fgColor rgb="FFFECACA"/>
          <bgColor rgb="FFFEC2C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</dxfs>
  <tableStyles count="0" defaultTableStyle="TableStyleMedium9" defaultPivotStyle="PivotStyleLight16"/>
  <colors>
    <mruColors>
      <color rgb="FFCCFF99"/>
      <color rgb="FF99FF66"/>
      <color rgb="FF66FF66"/>
      <color rgb="FF7FEAF9"/>
      <color rgb="FFFECACA"/>
      <color rgb="FFB4000D"/>
      <color rgb="FFFEC2C3"/>
      <color rgb="FFC0000E"/>
      <color rgb="FFFF6699"/>
      <color rgb="FFF2B47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14</xdr:row>
      <xdr:rowOff>133351</xdr:rowOff>
    </xdr:from>
    <xdr:to>
      <xdr:col>9</xdr:col>
      <xdr:colOff>114300</xdr:colOff>
      <xdr:row>18</xdr:row>
      <xdr:rowOff>104776</xdr:rowOff>
    </xdr:to>
    <xdr:sp macro="" textlink="">
      <xdr:nvSpPr>
        <xdr:cNvPr id="11" name="Rectangle 10"/>
        <xdr:cNvSpPr/>
      </xdr:nvSpPr>
      <xdr:spPr>
        <a:xfrm>
          <a:off x="6096000" y="3676651"/>
          <a:ext cx="2238375" cy="933450"/>
        </a:xfrm>
        <a:prstGeom prst="rect">
          <a:avLst/>
        </a:prstGeom>
        <a:solidFill>
          <a:srgbClr val="7FEAF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Q20"/>
  <sheetViews>
    <sheetView tabSelected="1" zoomScaleNormal="100" workbookViewId="0">
      <pane xSplit="14" ySplit="20" topLeftCell="O21" activePane="bottomRight" state="frozen"/>
      <selection pane="topRight" activeCell="O1" sqref="O1"/>
      <selection pane="bottomLeft" activeCell="A36" sqref="A36"/>
      <selection pane="bottomRight" activeCell="E22" sqref="E22"/>
    </sheetView>
  </sheetViews>
  <sheetFormatPr baseColWidth="10" defaultRowHeight="15"/>
  <cols>
    <col min="1" max="1" width="2.7109375" style="1" customWidth="1"/>
    <col min="2" max="2" width="13.7109375" style="1" customWidth="1"/>
    <col min="3" max="3" width="12.42578125" style="1" customWidth="1"/>
    <col min="4" max="4" width="10.42578125" style="1" customWidth="1"/>
    <col min="5" max="5" width="17.28515625" style="1" customWidth="1"/>
    <col min="6" max="6" width="17.85546875" style="1" customWidth="1"/>
    <col min="7" max="7" width="18.42578125" style="1" customWidth="1"/>
    <col min="8" max="10" width="16" style="1" customWidth="1"/>
    <col min="11" max="13" width="13.7109375" style="1" customWidth="1"/>
    <col min="14" max="14" width="2.7109375" style="1" customWidth="1"/>
    <col min="15" max="16384" width="11.42578125" style="1"/>
  </cols>
  <sheetData>
    <row r="1" spans="1:17" s="50" customFormat="1" ht="14.25" customHeight="1" thickTop="1" thickBot="1">
      <c r="A1" s="49"/>
      <c r="B1" s="127" t="s">
        <v>17</v>
      </c>
      <c r="C1" s="128"/>
      <c r="D1" s="128"/>
      <c r="E1" s="129"/>
      <c r="F1" s="130"/>
      <c r="G1" s="128"/>
      <c r="H1" s="131"/>
      <c r="I1" s="128"/>
      <c r="J1" s="132"/>
      <c r="K1" s="133">
        <v>5.0000000000000001E-4</v>
      </c>
      <c r="L1" s="132"/>
      <c r="M1" s="134"/>
      <c r="N1" s="49"/>
    </row>
    <row r="2" spans="1:17" s="50" customFormat="1" ht="14.25" customHeight="1" thickBot="1">
      <c r="A2" s="49"/>
      <c r="B2" s="135"/>
      <c r="C2" s="132"/>
      <c r="D2" s="132"/>
      <c r="E2" s="136"/>
      <c r="F2" s="137"/>
      <c r="G2" s="132"/>
      <c r="H2" s="138"/>
      <c r="I2" s="139">
        <v>1.5E-3</v>
      </c>
      <c r="J2" s="132"/>
      <c r="K2" s="132"/>
      <c r="L2" s="132"/>
      <c r="M2" s="134"/>
      <c r="N2" s="49"/>
    </row>
    <row r="3" spans="1:17" ht="12.75" customHeight="1" thickBot="1">
      <c r="A3" s="3"/>
      <c r="B3" s="4"/>
      <c r="C3" s="5"/>
      <c r="D3" s="6"/>
      <c r="E3" s="5"/>
      <c r="F3" s="5"/>
      <c r="G3" s="5"/>
      <c r="H3" s="5"/>
      <c r="I3" s="5"/>
      <c r="J3" s="5"/>
      <c r="K3" s="5"/>
      <c r="L3" s="5"/>
      <c r="M3" s="7"/>
      <c r="N3" s="3"/>
    </row>
    <row r="4" spans="1:17" ht="15" customHeight="1" thickBot="1">
      <c r="A4" s="3"/>
      <c r="B4" s="125" t="s">
        <v>18</v>
      </c>
      <c r="C4" s="126"/>
      <c r="D4" s="140">
        <v>165</v>
      </c>
      <c r="E4" s="5"/>
      <c r="F4" s="96"/>
      <c r="G4" s="96"/>
      <c r="H4" s="95"/>
      <c r="I4" s="95"/>
      <c r="J4" s="5"/>
      <c r="K4" s="121"/>
      <c r="L4" s="109">
        <v>0.5</v>
      </c>
      <c r="M4" s="7"/>
      <c r="N4" s="3"/>
    </row>
    <row r="5" spans="1:17" ht="15.95" customHeight="1" thickBot="1">
      <c r="A5" s="3"/>
      <c r="B5" s="8"/>
      <c r="C5" s="53" t="s">
        <v>6</v>
      </c>
      <c r="D5" s="89">
        <f>VLOOKUP(L6,'Valeurs CAPA Théoriques'!B:E,3,0)</f>
        <v>161.69999999999999</v>
      </c>
      <c r="E5" s="5"/>
      <c r="F5" s="124" t="s">
        <v>12</v>
      </c>
      <c r="G5" s="96"/>
      <c r="H5" s="5"/>
      <c r="I5" s="5"/>
      <c r="J5" s="5"/>
      <c r="K5" s="113"/>
      <c r="L5" s="5"/>
      <c r="M5" s="7"/>
      <c r="N5" s="3"/>
      <c r="O5" s="10"/>
    </row>
    <row r="6" spans="1:17" ht="15.95" customHeight="1" thickBot="1">
      <c r="A6" s="3"/>
      <c r="B6" s="8"/>
      <c r="C6" s="51" t="s">
        <v>7</v>
      </c>
      <c r="D6" s="90">
        <f>VLOOKUP(L6,'Valeurs CAPA Théoriques'!B:E,4,0)</f>
        <v>168.3</v>
      </c>
      <c r="E6" s="30"/>
      <c r="F6" s="108" t="s">
        <v>13</v>
      </c>
      <c r="G6" s="106"/>
      <c r="H6" s="112"/>
      <c r="I6" s="122"/>
      <c r="J6" s="94"/>
      <c r="K6" s="115"/>
      <c r="L6" s="55" t="str">
        <f>D4&amp;F6</f>
        <v>165Autre</v>
      </c>
      <c r="M6" s="7"/>
      <c r="N6" s="3"/>
      <c r="O6" s="10"/>
    </row>
    <row r="7" spans="1:17" ht="15.95" customHeight="1" thickBot="1">
      <c r="A7" s="3"/>
      <c r="B7" s="8"/>
      <c r="C7" s="12"/>
      <c r="D7" s="13"/>
      <c r="E7" s="5"/>
      <c r="F7" s="110"/>
      <c r="G7" s="107"/>
      <c r="H7" s="112" t="str">
        <f>IF(ISERROR(SEARCH("1",H6,1)),"",1)</f>
        <v/>
      </c>
      <c r="I7" s="123"/>
      <c r="J7" s="54"/>
      <c r="K7" s="113"/>
      <c r="L7" s="54"/>
      <c r="M7" s="7"/>
      <c r="N7" s="3"/>
      <c r="P7" s="48"/>
    </row>
    <row r="8" spans="1:17" ht="15.95" customHeight="1" thickBot="1">
      <c r="A8" s="3"/>
      <c r="B8" s="92" t="s">
        <v>29</v>
      </c>
      <c r="C8" s="91">
        <f ca="1">TODAY()</f>
        <v>42686</v>
      </c>
      <c r="D8" s="13"/>
      <c r="E8" s="5"/>
      <c r="F8" s="111"/>
      <c r="G8" s="107"/>
      <c r="H8" s="113"/>
      <c r="I8" s="5"/>
      <c r="J8" s="30"/>
      <c r="K8" s="113"/>
      <c r="L8" s="5"/>
      <c r="M8" s="7"/>
      <c r="N8" s="3"/>
      <c r="O8" s="48"/>
    </row>
    <row r="9" spans="1:17" ht="15" customHeight="1">
      <c r="A9" s="3"/>
      <c r="B9" s="8"/>
      <c r="C9" s="12"/>
      <c r="D9" s="13"/>
      <c r="E9" s="5"/>
      <c r="F9" s="111"/>
      <c r="G9" s="106"/>
      <c r="H9" s="113"/>
      <c r="I9" s="5"/>
      <c r="J9" s="30"/>
      <c r="K9" s="113"/>
      <c r="L9" s="5"/>
      <c r="M9" s="7"/>
      <c r="N9" s="3"/>
      <c r="O9" s="48"/>
    </row>
    <row r="10" spans="1:17" ht="10.5" customHeight="1" thickBot="1">
      <c r="A10" s="3"/>
      <c r="B10" s="8"/>
      <c r="C10" s="12"/>
      <c r="D10" s="13"/>
      <c r="E10" s="5"/>
      <c r="F10" s="30"/>
      <c r="G10" s="30"/>
      <c r="H10" s="113"/>
      <c r="I10" s="113"/>
      <c r="J10" s="104"/>
      <c r="K10" s="54"/>
      <c r="L10" s="5"/>
      <c r="M10" s="7"/>
      <c r="N10" s="3"/>
      <c r="O10" s="48"/>
    </row>
    <row r="11" spans="1:17" ht="24.75" customHeight="1" thickBot="1">
      <c r="A11" s="3"/>
      <c r="B11" s="4"/>
      <c r="C11" s="14"/>
      <c r="D11" s="14"/>
      <c r="E11" s="97" t="s">
        <v>19</v>
      </c>
      <c r="F11" s="98" t="s">
        <v>31</v>
      </c>
      <c r="G11" s="59"/>
      <c r="H11" s="114"/>
      <c r="I11" s="103" t="str">
        <f>IF(ISERROR(SEARCH("",I7,1)),"",1)</f>
        <v/>
      </c>
      <c r="J11" s="103"/>
      <c r="K11" s="54"/>
      <c r="L11" s="52"/>
      <c r="M11" s="7"/>
      <c r="N11" s="3"/>
    </row>
    <row r="12" spans="1:17" ht="18.75" customHeight="1" thickTop="1" thickBot="1">
      <c r="A12" s="3"/>
      <c r="B12" s="4"/>
      <c r="C12" s="119" t="s">
        <v>1</v>
      </c>
      <c r="D12" s="99" t="s">
        <v>4</v>
      </c>
      <c r="E12" s="60">
        <v>165</v>
      </c>
      <c r="F12" s="61"/>
      <c r="G12" s="59"/>
      <c r="H12" s="59"/>
      <c r="I12" s="114"/>
      <c r="J12" s="103"/>
      <c r="K12" s="54"/>
      <c r="L12" s="30"/>
      <c r="M12" s="58"/>
      <c r="N12" s="3"/>
    </row>
    <row r="13" spans="1:17" ht="18.75" customHeight="1" thickTop="1" thickBot="1">
      <c r="A13" s="3"/>
      <c r="B13" s="4"/>
      <c r="C13" s="120"/>
      <c r="D13" s="100" t="s">
        <v>0</v>
      </c>
      <c r="E13" s="62"/>
      <c r="F13" s="63"/>
      <c r="G13" s="59"/>
      <c r="H13" s="59"/>
      <c r="I13" s="59"/>
      <c r="J13" s="59"/>
      <c r="K13" s="5"/>
      <c r="L13" s="30"/>
      <c r="M13" s="57"/>
      <c r="N13" s="3"/>
    </row>
    <row r="14" spans="1:17" ht="18.75" customHeight="1" thickTop="1" thickBot="1">
      <c r="A14" s="3"/>
      <c r="B14" s="4"/>
      <c r="C14" s="119" t="s">
        <v>2</v>
      </c>
      <c r="D14" s="101" t="s">
        <v>4</v>
      </c>
      <c r="E14" s="64">
        <v>169</v>
      </c>
      <c r="F14" s="61"/>
      <c r="G14" s="59"/>
      <c r="H14" s="59"/>
      <c r="I14" s="59"/>
      <c r="J14" s="59"/>
      <c r="K14" s="5"/>
      <c r="L14" s="56"/>
      <c r="M14" s="7"/>
      <c r="N14" s="3"/>
    </row>
    <row r="15" spans="1:17" ht="18.75" customHeight="1" thickTop="1" thickBot="1">
      <c r="A15" s="3"/>
      <c r="B15" s="4"/>
      <c r="C15" s="120"/>
      <c r="D15" s="102" t="s">
        <v>0</v>
      </c>
      <c r="E15" s="62"/>
      <c r="F15" s="63"/>
      <c r="G15" s="59"/>
      <c r="H15" s="59"/>
      <c r="I15" s="59"/>
      <c r="J15" s="59"/>
      <c r="K15" s="5"/>
      <c r="L15" s="56"/>
      <c r="M15" s="7"/>
      <c r="N15" s="3"/>
      <c r="Q15" s="10"/>
    </row>
    <row r="16" spans="1:17" ht="18.75" customHeight="1" thickTop="1" thickBot="1">
      <c r="A16" s="3"/>
      <c r="B16" s="4"/>
      <c r="C16" s="119" t="s">
        <v>3</v>
      </c>
      <c r="D16" s="101" t="s">
        <v>5</v>
      </c>
      <c r="E16" s="60"/>
      <c r="F16" s="61"/>
      <c r="G16" s="59"/>
      <c r="H16" s="59"/>
      <c r="I16" s="59"/>
      <c r="J16" s="59"/>
      <c r="K16" s="5"/>
      <c r="L16" s="30"/>
      <c r="M16" s="7"/>
      <c r="N16" s="9"/>
      <c r="Q16" s="11"/>
    </row>
    <row r="17" spans="1:17" ht="18.75" customHeight="1" thickTop="1" thickBot="1">
      <c r="A17" s="3"/>
      <c r="B17" s="4"/>
      <c r="C17" s="120"/>
      <c r="D17" s="102" t="s">
        <v>0</v>
      </c>
      <c r="E17" s="65"/>
      <c r="F17" s="66"/>
      <c r="G17" s="59"/>
      <c r="H17" s="59"/>
      <c r="I17" s="59"/>
      <c r="J17" s="59"/>
      <c r="K17" s="5"/>
      <c r="L17" s="5"/>
      <c r="M17" s="7"/>
      <c r="N17" s="9"/>
      <c r="Q17" s="10"/>
    </row>
    <row r="18" spans="1:17" ht="20.100000000000001" customHeight="1" thickTop="1" thickBot="1">
      <c r="A18" s="3"/>
      <c r="B18" s="68"/>
      <c r="C18" s="119" t="s">
        <v>20</v>
      </c>
      <c r="D18" s="101" t="s">
        <v>5</v>
      </c>
      <c r="E18" s="60"/>
      <c r="F18" s="61"/>
      <c r="G18" s="69"/>
      <c r="H18" s="69"/>
      <c r="I18" s="69"/>
      <c r="J18" s="69"/>
      <c r="K18" s="69"/>
      <c r="L18" s="69"/>
      <c r="M18" s="70"/>
      <c r="N18" s="3"/>
    </row>
    <row r="19" spans="1:17" ht="20.100000000000001" customHeight="1" thickTop="1" thickBot="1">
      <c r="A19" s="3"/>
      <c r="B19" s="67"/>
      <c r="C19" s="120"/>
      <c r="D19" s="102" t="s">
        <v>0</v>
      </c>
      <c r="E19" s="65"/>
      <c r="F19" s="66"/>
      <c r="G19" s="67"/>
      <c r="H19" s="67"/>
      <c r="I19" s="67"/>
      <c r="J19" s="67"/>
      <c r="K19" s="67"/>
      <c r="L19" s="67"/>
      <c r="M19" s="67"/>
      <c r="N19" s="3"/>
    </row>
    <row r="20" spans="1:17" ht="12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</row>
  </sheetData>
  <sheetProtection selectLockedCells="1"/>
  <mergeCells count="5">
    <mergeCell ref="C18:C19"/>
    <mergeCell ref="C12:C13"/>
    <mergeCell ref="C14:C15"/>
    <mergeCell ref="C16:C17"/>
    <mergeCell ref="B4:C4"/>
  </mergeCells>
  <conditionalFormatting sqref="E15:F15 E17:F17 E13:F13">
    <cfRule type="cellIs" priority="85" operator="equal">
      <formula>""</formula>
    </cfRule>
  </conditionalFormatting>
  <conditionalFormatting sqref="F12">
    <cfRule type="cellIs" dxfId="41" priority="280" operator="equal">
      <formula>""</formula>
    </cfRule>
    <cfRule type="cellIs" dxfId="40" priority="281" operator="lessThan">
      <formula>$E12-($E12*($L$4/100))</formula>
    </cfRule>
    <cfRule type="cellIs" dxfId="39" priority="282" operator="greaterThan">
      <formula>$E12+($E$12*($L$4/100))</formula>
    </cfRule>
  </conditionalFormatting>
  <conditionalFormatting sqref="F14">
    <cfRule type="cellIs" dxfId="38" priority="42" operator="equal">
      <formula>""</formula>
    </cfRule>
    <cfRule type="cellIs" dxfId="37" priority="43" operator="lessThan">
      <formula>$E14-($E14*($L$4/100))</formula>
    </cfRule>
    <cfRule type="cellIs" dxfId="36" priority="44" operator="greaterThan">
      <formula>$E14+($E$12*($L$4/100))</formula>
    </cfRule>
  </conditionalFormatting>
  <conditionalFormatting sqref="F16">
    <cfRule type="cellIs" dxfId="35" priority="33" operator="equal">
      <formula>""</formula>
    </cfRule>
    <cfRule type="cellIs" dxfId="34" priority="34" operator="lessThan">
      <formula>$E16-($E16*($L$4/100))</formula>
    </cfRule>
    <cfRule type="cellIs" dxfId="33" priority="35" operator="greaterThan">
      <formula>$E16+($E$12*($L$4/100))</formula>
    </cfRule>
  </conditionalFormatting>
  <conditionalFormatting sqref="E19:F19">
    <cfRule type="cellIs" dxfId="32" priority="30" operator="greaterThan">
      <formula>$I$2</formula>
    </cfRule>
    <cfRule type="cellIs" priority="31" operator="equal">
      <formula>""</formula>
    </cfRule>
  </conditionalFormatting>
  <conditionalFormatting sqref="F18">
    <cfRule type="cellIs" dxfId="31" priority="17" operator="equal">
      <formula>""</formula>
    </cfRule>
    <cfRule type="cellIs" dxfId="30" priority="18" operator="lessThan">
      <formula>$E18-($E18*($L$4/100))</formula>
    </cfRule>
    <cfRule type="cellIs" dxfId="29" priority="19" operator="greaterThan">
      <formula>$E18+($E$12*($L$4/100))</formula>
    </cfRule>
  </conditionalFormatting>
  <conditionalFormatting sqref="E12:F19">
    <cfRule type="cellIs" dxfId="28" priority="16" operator="equal">
      <formula>""</formula>
    </cfRule>
    <cfRule type="cellIs" dxfId="27" priority="32" operator="equal">
      <formula>""</formula>
    </cfRule>
  </conditionalFormatting>
  <conditionalFormatting sqref="E19:F19">
    <cfRule type="cellIs" dxfId="26" priority="14" operator="greaterThan">
      <formula>$I$2</formula>
    </cfRule>
    <cfRule type="cellIs" priority="15" operator="equal">
      <formula>""</formula>
    </cfRule>
  </conditionalFormatting>
  <conditionalFormatting sqref="F18">
    <cfRule type="cellIs" dxfId="25" priority="1" operator="equal">
      <formula>""</formula>
    </cfRule>
    <cfRule type="cellIs" dxfId="24" priority="2" operator="lessThan">
      <formula>$E18-($E18*($L$4/100))</formula>
    </cfRule>
    <cfRule type="cellIs" dxfId="23" priority="3" operator="greaterThan">
      <formula>$E18+($E$12*($L$4/100))</formula>
    </cfRule>
  </conditionalFormatting>
  <conditionalFormatting sqref="E12 E14 E16 E18">
    <cfRule type="cellIs" dxfId="22" priority="218" operator="lessThan">
      <formula>$D$5</formula>
    </cfRule>
    <cfRule type="cellIs" dxfId="21" priority="219" operator="greaterThan">
      <formula>$D$6</formula>
    </cfRule>
    <cfRule type="cellIs" dxfId="20" priority="220" operator="lessThan">
      <formula>$D$5</formula>
    </cfRule>
    <cfRule type="cellIs" dxfId="19" priority="221" operator="greaterThan">
      <formula>$D$6</formula>
    </cfRule>
    <cfRule type="cellIs" dxfId="18" priority="222" stopIfTrue="1" operator="between">
      <formula>$D$5</formula>
      <formula>$D$6</formula>
    </cfRule>
    <cfRule type="cellIs" dxfId="17" priority="233" operator="lessThan">
      <formula>$D$5</formula>
    </cfRule>
    <cfRule type="cellIs" dxfId="16" priority="234" operator="greaterThan">
      <formula>$D$6</formula>
    </cfRule>
  </conditionalFormatting>
  <conditionalFormatting sqref="E15:F15 E17:F17 E13:F13 E19:F19">
    <cfRule type="cellIs" dxfId="15" priority="84" operator="greaterThan">
      <formula>$I$2</formula>
    </cfRule>
  </conditionalFormatting>
  <conditionalFormatting sqref="F19">
    <cfRule type="cellIs" dxfId="14" priority="427" operator="equal">
      <formula>""</formula>
    </cfRule>
    <cfRule type="cellIs" dxfId="13" priority="428" operator="lessThan">
      <formula>$E19-$K$1</formula>
    </cfRule>
    <cfRule type="cellIs" dxfId="12" priority="429" operator="greaterThan">
      <formula>$E$19+$K$1</formula>
    </cfRule>
  </conditionalFormatting>
  <conditionalFormatting sqref="F17">
    <cfRule type="cellIs" dxfId="11" priority="430" operator="equal">
      <formula>""</formula>
    </cfRule>
    <cfRule type="cellIs" dxfId="10" priority="431" operator="lessThan">
      <formula>$E17-$K$1</formula>
    </cfRule>
    <cfRule type="cellIs" dxfId="9" priority="432" operator="greaterThan">
      <formula>$E$17+$K$1</formula>
    </cfRule>
  </conditionalFormatting>
  <conditionalFormatting sqref="F15">
    <cfRule type="cellIs" dxfId="8" priority="433" operator="equal">
      <formula>""</formula>
    </cfRule>
    <cfRule type="cellIs" dxfId="7" priority="434" operator="lessThan">
      <formula>$E15-$K$1</formula>
    </cfRule>
    <cfRule type="cellIs" dxfId="6" priority="435" operator="greaterThan">
      <formula>$E$15+$K$1</formula>
    </cfRule>
  </conditionalFormatting>
  <conditionalFormatting sqref="F13">
    <cfRule type="cellIs" dxfId="5" priority="436" operator="equal">
      <formula>""</formula>
    </cfRule>
    <cfRule type="cellIs" dxfId="4" priority="437" operator="lessThan">
      <formula>$E13-$K$1</formula>
    </cfRule>
    <cfRule type="cellIs" dxfId="3" priority="438" operator="greaterThan">
      <formula>$E$13+$K$1</formula>
    </cfRule>
  </conditionalFormatting>
  <conditionalFormatting sqref="F19">
    <cfRule type="cellIs" dxfId="2" priority="439" operator="equal">
      <formula>""</formula>
    </cfRule>
    <cfRule type="cellIs" dxfId="1" priority="440" operator="lessThan">
      <formula>$E17-$K$1</formula>
    </cfRule>
    <cfRule type="cellIs" dxfId="0" priority="441" operator="greaterThan">
      <formula>$E$17+$K$1</formula>
    </cfRule>
  </conditionalFormatting>
  <dataValidations count="43">
    <dataValidation showInputMessage="1" showErrorMessage="1" errorTitle="ERREUR" error="La cellule doit être VIDE ou avec un 1" sqref="F6"/>
    <dataValidation type="custom" showInputMessage="1" showErrorMessage="1" error="Saisie erronée au point 1 ou 2" sqref="E12">
      <formula1>ISNUMBER(D5)</formula1>
    </dataValidation>
    <dataValidation type="custom" showInputMessage="1" showErrorMessage="1" error="Saisie erronée au point 1 ou 2" sqref="E15">
      <formula1>ISNUMBER(D5)</formula1>
    </dataValidation>
    <dataValidation type="custom" showInputMessage="1" showErrorMessage="1" error="Saisie erronée au point 1 ou 2" sqref="F12">
      <formula1>ISNUMBER(D5)</formula1>
    </dataValidation>
    <dataValidation type="custom" showInputMessage="1" showErrorMessage="1" error="Saisie erronée au point 1 ou 2" sqref="G12">
      <formula1>ISNUMBER(D5)</formula1>
    </dataValidation>
    <dataValidation type="custom" showInputMessage="1" showErrorMessage="1" error="Saisie erronée au point 1 ou 2" sqref="H12">
      <formula1>ISNUMBER(D5)</formula1>
    </dataValidation>
    <dataValidation type="custom" showInputMessage="1" showErrorMessage="1" error="Saisie erronée au point 1 ou 2" sqref="I12">
      <formula1>ISNUMBER(D5)</formula1>
    </dataValidation>
    <dataValidation type="custom" showInputMessage="1" showErrorMessage="1" error="Saisie erronée au point 1 ou 2" sqref="J12">
      <formula1>ISNUMBER(D5)</formula1>
    </dataValidation>
    <dataValidation type="custom" showInputMessage="1" showErrorMessage="1" error="Saisie erronée au point 1 ou 2" sqref="E13">
      <formula1>ISNUMBER(D5)</formula1>
    </dataValidation>
    <dataValidation type="custom" showInputMessage="1" showErrorMessage="1" error="Saisie erronée au point 1 ou 2" sqref="F13">
      <formula1>ISNUMBER(D5)</formula1>
    </dataValidation>
    <dataValidation type="custom" showInputMessage="1" showErrorMessage="1" error="Saisie erronée au point 1 ou 2" sqref="G13">
      <formula1>ISNUMBER(D5)</formula1>
    </dataValidation>
    <dataValidation type="custom" showInputMessage="1" showErrorMessage="1" error="Saisie erronée au point 1 ou 2" sqref="H13">
      <formula1>ISNUMBER(D5)</formula1>
    </dataValidation>
    <dataValidation type="custom" showInputMessage="1" showErrorMessage="1" error="Saisie erronée au point 1 ou 2" sqref="I13">
      <formula1>ISNUMBER(D5)</formula1>
    </dataValidation>
    <dataValidation type="custom" showInputMessage="1" showErrorMessage="1" error="Saisie erronée au point 1 ou 2" sqref="J13">
      <formula1>ISNUMBER(D5)</formula1>
    </dataValidation>
    <dataValidation type="custom" showInputMessage="1" showErrorMessage="1" error="Saisie erronée au point 1 ou 2" sqref="E14">
      <formula1>ISNUMBER(D5)</formula1>
    </dataValidation>
    <dataValidation type="custom" showInputMessage="1" showErrorMessage="1" error="Saisie erronée au point 1 ou 2" sqref="H14">
      <formula1>ISNUMBER(D5)</formula1>
    </dataValidation>
    <dataValidation type="custom" showInputMessage="1" showErrorMessage="1" error="Saisie erronée au point 1 ou 2" sqref="I14">
      <formula1>ISNUMBER(D5)</formula1>
    </dataValidation>
    <dataValidation type="custom" showInputMessage="1" showErrorMessage="1" error="Saisie erronée au point 1 ou 2" sqref="J14">
      <formula1>ISNUMBER(D5)</formula1>
    </dataValidation>
    <dataValidation type="custom" showInputMessage="1" showErrorMessage="1" error="Saisie erronée au point 1 ou 2" sqref="F15">
      <formula1>ISNUMBER(D5)</formula1>
    </dataValidation>
    <dataValidation type="custom" showInputMessage="1" showErrorMessage="1" error="Saisie erronée au point 1 ou 2" sqref="G15">
      <formula1>ISNUMBER(D5)</formula1>
    </dataValidation>
    <dataValidation type="custom" showInputMessage="1" showErrorMessage="1" error="Saisie erronée au point 1 ou 2" sqref="H15">
      <formula1>ISNUMBER(D5)</formula1>
    </dataValidation>
    <dataValidation type="custom" showInputMessage="1" showErrorMessage="1" error="Saisie erronée au point 1 ou 2" sqref="I15">
      <formula1>ISNUMBER(D5)</formula1>
    </dataValidation>
    <dataValidation type="custom" showInputMessage="1" showErrorMessage="1" error="Saisie erronée au point 1 ou 2" sqref="J15">
      <formula1>ISNUMBER(D5)</formula1>
    </dataValidation>
    <dataValidation type="custom" showInputMessage="1" showErrorMessage="1" error="Saisie erronée au point 1 ou 2" sqref="E16">
      <formula1>ISNUMBER(D5)</formula1>
    </dataValidation>
    <dataValidation type="custom" showInputMessage="1" showErrorMessage="1" error="Saisie erronée au point 1 ou 2" sqref="H16">
      <formula1>ISNUMBER(D5)</formula1>
    </dataValidation>
    <dataValidation type="custom" showInputMessage="1" showErrorMessage="1" error="Saisie erronée au point 1 ou 2" sqref="I16">
      <formula1>ISNUMBER(D5)</formula1>
    </dataValidation>
    <dataValidation type="custom" showInputMessage="1" showErrorMessage="1" error="Saisie erronée au point 1 ou 2" sqref="J16">
      <formula1>ISNUMBER(D5)</formula1>
    </dataValidation>
    <dataValidation type="custom" showInputMessage="1" showErrorMessage="1" error="Saisie erronée au point 1 ou 2" sqref="E17">
      <formula1>ISNUMBER(D5)</formula1>
    </dataValidation>
    <dataValidation type="custom" showInputMessage="1" showErrorMessage="1" error="Saisie erronée au point 1 ou 2" sqref="F17">
      <formula1>ISNUMBER(D5)</formula1>
    </dataValidation>
    <dataValidation type="custom" showInputMessage="1" showErrorMessage="1" error="Saisie erronée au point 1 ou 2" sqref="G17">
      <formula1>ISNUMBER(D5)</formula1>
    </dataValidation>
    <dataValidation type="custom" showInputMessage="1" showErrorMessage="1" error="Saisie erronée au point 1 ou 2" sqref="H17">
      <formula1>ISNUMBER(D5)</formula1>
    </dataValidation>
    <dataValidation type="custom" showInputMessage="1" showErrorMessage="1" error="Saisie erronée au point 1 ou 2" sqref="I17">
      <formula1>ISNUMBER(D5)</formula1>
    </dataValidation>
    <dataValidation type="custom" showInputMessage="1" showErrorMessage="1" error="Saisie erronée au point 1 ou 2" sqref="J17">
      <formula1>ISNUMBER(D5)</formula1>
    </dataValidation>
    <dataValidation type="custom" showInputMessage="1" showErrorMessage="1" error="Saisie erronée au point 1 ou 2" sqref="F14">
      <formula1>ISNUMBER(D5)</formula1>
    </dataValidation>
    <dataValidation type="custom" showInputMessage="1" showErrorMessage="1" error="Saisie erronée au point 1 ou 2" sqref="G14">
      <formula1>ISNUMBER(D5)</formula1>
    </dataValidation>
    <dataValidation type="custom" showInputMessage="1" showErrorMessage="1" error="Saisie erronée au point 1 ou 2" sqref="F16">
      <formula1>ISNUMBER(D5)</formula1>
    </dataValidation>
    <dataValidation type="custom" showInputMessage="1" showErrorMessage="1" error="Saisie erronée au point 1 ou 2" sqref="G16">
      <formula1>ISNUMBER(D5)</formula1>
    </dataValidation>
    <dataValidation type="custom" showInputMessage="1" showErrorMessage="1" error="ATTENTION : 1 client doit être sélectionné" sqref="D4">
      <formula1>ISTEXT(F6)</formula1>
    </dataValidation>
    <dataValidation type="custom" showInputMessage="1" showErrorMessage="1" error="Saisie erronée au point 1 ou 2" sqref="E18">
      <formula1>ISNUMBER(D5)</formula1>
    </dataValidation>
    <dataValidation type="custom" showInputMessage="1" showErrorMessage="1" error="Saisie erronée au point 1 ou 2" sqref="E19">
      <formula1>ISNUMBER(D5)</formula1>
    </dataValidation>
    <dataValidation type="custom" showInputMessage="1" showErrorMessage="1" error="Saisie erronée au point 1 ou 2" sqref="F19">
      <formula1>ISNUMBER(D5)</formula1>
    </dataValidation>
    <dataValidation type="custom" showInputMessage="1" showErrorMessage="1" error="Saisie erronée au point 1 ou 2" sqref="F18">
      <formula1>ISNUMBER(D5)</formula1>
    </dataValidation>
    <dataValidation showInputMessage="1" showErrorMessage="1" errorTitle="ERREUR" error="La cellule doit être VIDE ou avec un 1" sqref="F7 F8 F9"/>
  </dataValidations>
  <printOptions horizontalCentered="1"/>
  <pageMargins left="0" right="0" top="0" bottom="0" header="0.11811023622047245" footer="0.11811023622047245"/>
  <pageSetup paperSize="9" orientation="landscape" r:id="rId1"/>
  <ignoredErrors>
    <ignoredError sqref="D6" evalError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405"/>
  <sheetViews>
    <sheetView workbookViewId="0">
      <selection sqref="A1:XFD1048576"/>
    </sheetView>
  </sheetViews>
  <sheetFormatPr baseColWidth="10" defaultRowHeight="15"/>
  <cols>
    <col min="1" max="1" width="4.7109375" style="1" customWidth="1"/>
    <col min="2" max="2" width="23.140625" style="1" customWidth="1"/>
    <col min="3" max="4" width="29.85546875" style="1" customWidth="1"/>
    <col min="5" max="5" width="28.7109375" style="1" customWidth="1"/>
    <col min="6" max="6" width="23.28515625" style="1" customWidth="1"/>
    <col min="7" max="7" width="4.7109375" style="1" customWidth="1"/>
    <col min="8" max="16384" width="11.42578125" style="1"/>
  </cols>
  <sheetData>
    <row r="1" spans="1:7" ht="8.25" customHeight="1" thickBot="1">
      <c r="A1" s="2"/>
      <c r="B1" s="2"/>
      <c r="C1" s="2"/>
      <c r="D1" s="2"/>
      <c r="E1" s="2"/>
      <c r="F1" s="2"/>
      <c r="G1" s="2"/>
    </row>
    <row r="2" spans="1:7" ht="33" customHeight="1" thickBot="1">
      <c r="A2" s="2"/>
      <c r="B2" s="15" t="s">
        <v>16</v>
      </c>
      <c r="C2" s="15" t="s">
        <v>8</v>
      </c>
      <c r="D2" s="16" t="s">
        <v>10</v>
      </c>
      <c r="E2" s="32" t="s">
        <v>9</v>
      </c>
      <c r="F2" s="37" t="s">
        <v>12</v>
      </c>
      <c r="G2" s="2"/>
    </row>
    <row r="3" spans="1:7" ht="15" customHeight="1">
      <c r="A3" s="2"/>
      <c r="B3" s="17" t="str">
        <f>C3&amp;F3</f>
        <v>1Autre</v>
      </c>
      <c r="C3" s="17">
        <v>1</v>
      </c>
      <c r="D3" s="71">
        <f>C3*0.98</f>
        <v>0.98</v>
      </c>
      <c r="E3" s="72">
        <f>C3*1.02</f>
        <v>1.02</v>
      </c>
      <c r="F3" s="42" t="s">
        <v>13</v>
      </c>
      <c r="G3" s="2"/>
    </row>
    <row r="4" spans="1:7">
      <c r="A4" s="2"/>
      <c r="B4" s="19" t="str">
        <f>C4&amp;F4</f>
        <v>2Autre</v>
      </c>
      <c r="C4" s="19">
        <v>2</v>
      </c>
      <c r="D4" s="73">
        <f t="shared" ref="D4:D67" si="0">C4*0.98</f>
        <v>1.96</v>
      </c>
      <c r="E4" s="74">
        <f t="shared" ref="E4:E44" si="1">C4*1.02</f>
        <v>2.04</v>
      </c>
      <c r="F4" s="20" t="s">
        <v>13</v>
      </c>
      <c r="G4" s="2"/>
    </row>
    <row r="5" spans="1:7">
      <c r="A5" s="2"/>
      <c r="B5" s="19" t="str">
        <f t="shared" ref="B5:B68" si="2">C5&amp;F5</f>
        <v>3Autre</v>
      </c>
      <c r="C5" s="19">
        <v>3</v>
      </c>
      <c r="D5" s="73">
        <f t="shared" si="0"/>
        <v>2.94</v>
      </c>
      <c r="E5" s="74">
        <f t="shared" si="1"/>
        <v>3.06</v>
      </c>
      <c r="F5" s="20" t="s">
        <v>13</v>
      </c>
      <c r="G5" s="2"/>
    </row>
    <row r="6" spans="1:7">
      <c r="A6" s="2"/>
      <c r="B6" s="19" t="str">
        <f t="shared" si="2"/>
        <v>4Autre</v>
      </c>
      <c r="C6" s="19">
        <v>4</v>
      </c>
      <c r="D6" s="73">
        <f t="shared" si="0"/>
        <v>3.92</v>
      </c>
      <c r="E6" s="74">
        <f t="shared" si="1"/>
        <v>4.08</v>
      </c>
      <c r="F6" s="20" t="s">
        <v>13</v>
      </c>
      <c r="G6" s="2"/>
    </row>
    <row r="7" spans="1:7">
      <c r="A7" s="2"/>
      <c r="B7" s="19" t="str">
        <f t="shared" si="2"/>
        <v>5Autre</v>
      </c>
      <c r="C7" s="19">
        <v>5</v>
      </c>
      <c r="D7" s="73">
        <f t="shared" si="0"/>
        <v>4.9000000000000004</v>
      </c>
      <c r="E7" s="74">
        <f t="shared" si="1"/>
        <v>5.0999999999999996</v>
      </c>
      <c r="F7" s="20" t="s">
        <v>13</v>
      </c>
      <c r="G7" s="2"/>
    </row>
    <row r="8" spans="1:7" ht="15" customHeight="1">
      <c r="A8" s="2"/>
      <c r="B8" s="19" t="str">
        <f t="shared" si="2"/>
        <v>6Autre</v>
      </c>
      <c r="C8" s="19">
        <v>6</v>
      </c>
      <c r="D8" s="73">
        <f t="shared" si="0"/>
        <v>5.88</v>
      </c>
      <c r="E8" s="74">
        <f t="shared" si="1"/>
        <v>6.12</v>
      </c>
      <c r="F8" s="20" t="s">
        <v>13</v>
      </c>
      <c r="G8" s="2"/>
    </row>
    <row r="9" spans="1:7">
      <c r="A9" s="2"/>
      <c r="B9" s="19" t="str">
        <f t="shared" si="2"/>
        <v>7Autre</v>
      </c>
      <c r="C9" s="19">
        <v>7</v>
      </c>
      <c r="D9" s="73">
        <f t="shared" si="0"/>
        <v>6.8599999999999994</v>
      </c>
      <c r="E9" s="74">
        <f t="shared" si="1"/>
        <v>7.1400000000000006</v>
      </c>
      <c r="F9" s="20" t="s">
        <v>13</v>
      </c>
      <c r="G9" s="2"/>
    </row>
    <row r="10" spans="1:7">
      <c r="A10" s="2"/>
      <c r="B10" s="19" t="str">
        <f t="shared" si="2"/>
        <v>8Autre</v>
      </c>
      <c r="C10" s="19">
        <v>8</v>
      </c>
      <c r="D10" s="73">
        <f t="shared" si="0"/>
        <v>7.84</v>
      </c>
      <c r="E10" s="74">
        <f t="shared" si="1"/>
        <v>8.16</v>
      </c>
      <c r="F10" s="20" t="s">
        <v>13</v>
      </c>
      <c r="G10" s="2"/>
    </row>
    <row r="11" spans="1:7">
      <c r="A11" s="2"/>
      <c r="B11" s="19" t="str">
        <f t="shared" si="2"/>
        <v>9Autre</v>
      </c>
      <c r="C11" s="19">
        <v>9</v>
      </c>
      <c r="D11" s="73">
        <f t="shared" si="0"/>
        <v>8.82</v>
      </c>
      <c r="E11" s="74">
        <f t="shared" si="1"/>
        <v>9.18</v>
      </c>
      <c r="F11" s="43" t="s">
        <v>13</v>
      </c>
      <c r="G11" s="2"/>
    </row>
    <row r="12" spans="1:7">
      <c r="A12" s="2"/>
      <c r="B12" s="19" t="str">
        <f t="shared" si="2"/>
        <v>10Autre</v>
      </c>
      <c r="C12" s="23">
        <v>10</v>
      </c>
      <c r="D12" s="75">
        <f t="shared" si="0"/>
        <v>9.8000000000000007</v>
      </c>
      <c r="E12" s="76">
        <f t="shared" si="1"/>
        <v>10.199999999999999</v>
      </c>
      <c r="F12" s="44" t="s">
        <v>13</v>
      </c>
      <c r="G12" s="2"/>
    </row>
    <row r="13" spans="1:7">
      <c r="A13" s="2"/>
      <c r="B13" s="19" t="str">
        <f t="shared" si="2"/>
        <v>11Autre</v>
      </c>
      <c r="C13" s="24">
        <v>11</v>
      </c>
      <c r="D13" s="75">
        <f t="shared" si="0"/>
        <v>10.78</v>
      </c>
      <c r="E13" s="76">
        <f t="shared" si="1"/>
        <v>11.22</v>
      </c>
      <c r="F13" s="44" t="s">
        <v>13</v>
      </c>
      <c r="G13" s="2"/>
    </row>
    <row r="14" spans="1:7">
      <c r="A14" s="2"/>
      <c r="B14" s="19" t="str">
        <f t="shared" si="2"/>
        <v>12Autre</v>
      </c>
      <c r="C14" s="24">
        <v>12</v>
      </c>
      <c r="D14" s="75">
        <f t="shared" si="0"/>
        <v>11.76</v>
      </c>
      <c r="E14" s="76">
        <f t="shared" si="1"/>
        <v>12.24</v>
      </c>
      <c r="F14" s="44" t="s">
        <v>13</v>
      </c>
      <c r="G14" s="2"/>
    </row>
    <row r="15" spans="1:7" ht="15" customHeight="1">
      <c r="A15" s="2"/>
      <c r="B15" s="19" t="str">
        <f t="shared" si="2"/>
        <v>13Autre</v>
      </c>
      <c r="C15" s="24">
        <v>13</v>
      </c>
      <c r="D15" s="75">
        <f t="shared" si="0"/>
        <v>12.74</v>
      </c>
      <c r="E15" s="76">
        <f t="shared" si="1"/>
        <v>13.26</v>
      </c>
      <c r="F15" s="44" t="s">
        <v>13</v>
      </c>
      <c r="G15" s="2"/>
    </row>
    <row r="16" spans="1:7">
      <c r="A16" s="2"/>
      <c r="B16" s="19" t="str">
        <f t="shared" si="2"/>
        <v>14Autre</v>
      </c>
      <c r="C16" s="24">
        <v>14</v>
      </c>
      <c r="D16" s="75">
        <f t="shared" si="0"/>
        <v>13.719999999999999</v>
      </c>
      <c r="E16" s="76">
        <f t="shared" si="1"/>
        <v>14.280000000000001</v>
      </c>
      <c r="F16" s="44" t="s">
        <v>13</v>
      </c>
      <c r="G16" s="2"/>
    </row>
    <row r="17" spans="1:7">
      <c r="A17" s="2"/>
      <c r="B17" s="19" t="str">
        <f t="shared" si="2"/>
        <v>15Autre</v>
      </c>
      <c r="C17" s="24">
        <v>15</v>
      </c>
      <c r="D17" s="75">
        <f t="shared" si="0"/>
        <v>14.7</v>
      </c>
      <c r="E17" s="76">
        <f t="shared" si="1"/>
        <v>15.3</v>
      </c>
      <c r="F17" s="44" t="s">
        <v>13</v>
      </c>
      <c r="G17" s="2"/>
    </row>
    <row r="18" spans="1:7">
      <c r="A18" s="2"/>
      <c r="B18" s="19" t="str">
        <f t="shared" si="2"/>
        <v>16Autre</v>
      </c>
      <c r="C18" s="24">
        <v>16</v>
      </c>
      <c r="D18" s="75">
        <f t="shared" si="0"/>
        <v>15.68</v>
      </c>
      <c r="E18" s="76">
        <f t="shared" si="1"/>
        <v>16.32</v>
      </c>
      <c r="F18" s="44" t="s">
        <v>13</v>
      </c>
      <c r="G18" s="2"/>
    </row>
    <row r="19" spans="1:7">
      <c r="A19" s="2"/>
      <c r="B19" s="19" t="str">
        <f t="shared" si="2"/>
        <v>16,6Autre</v>
      </c>
      <c r="C19" s="24">
        <v>16.600000000000001</v>
      </c>
      <c r="D19" s="75">
        <f t="shared" si="0"/>
        <v>16.268000000000001</v>
      </c>
      <c r="E19" s="76">
        <f t="shared" si="1"/>
        <v>16.932000000000002</v>
      </c>
      <c r="F19" s="44" t="s">
        <v>13</v>
      </c>
      <c r="G19" s="2"/>
    </row>
    <row r="20" spans="1:7">
      <c r="A20" s="2"/>
      <c r="B20" s="19" t="str">
        <f t="shared" si="2"/>
        <v>17Autre</v>
      </c>
      <c r="C20" s="24">
        <v>17</v>
      </c>
      <c r="D20" s="75">
        <f t="shared" si="0"/>
        <v>16.66</v>
      </c>
      <c r="E20" s="76">
        <f t="shared" si="1"/>
        <v>17.34</v>
      </c>
      <c r="F20" s="44" t="s">
        <v>13</v>
      </c>
      <c r="G20" s="2"/>
    </row>
    <row r="21" spans="1:7">
      <c r="A21" s="2"/>
      <c r="B21" s="19" t="str">
        <f t="shared" si="2"/>
        <v>18Autre</v>
      </c>
      <c r="C21" s="24">
        <v>18</v>
      </c>
      <c r="D21" s="75">
        <f t="shared" si="0"/>
        <v>17.64</v>
      </c>
      <c r="E21" s="76">
        <f t="shared" si="1"/>
        <v>18.36</v>
      </c>
      <c r="F21" s="44" t="s">
        <v>13</v>
      </c>
      <c r="G21" s="2"/>
    </row>
    <row r="22" spans="1:7">
      <c r="A22" s="2"/>
      <c r="B22" s="19" t="str">
        <f t="shared" si="2"/>
        <v>19Autre</v>
      </c>
      <c r="C22" s="24">
        <v>19</v>
      </c>
      <c r="D22" s="75">
        <f t="shared" si="0"/>
        <v>18.62</v>
      </c>
      <c r="E22" s="76">
        <f t="shared" si="1"/>
        <v>19.38</v>
      </c>
      <c r="F22" s="44" t="s">
        <v>13</v>
      </c>
      <c r="G22" s="2"/>
    </row>
    <row r="23" spans="1:7">
      <c r="A23" s="2"/>
      <c r="B23" s="19" t="str">
        <f t="shared" si="2"/>
        <v>19,3Autre</v>
      </c>
      <c r="C23" s="24">
        <v>19.3</v>
      </c>
      <c r="D23" s="75">
        <f t="shared" si="0"/>
        <v>18.914000000000001</v>
      </c>
      <c r="E23" s="76">
        <f t="shared" si="1"/>
        <v>19.686</v>
      </c>
      <c r="F23" s="44" t="s">
        <v>13</v>
      </c>
      <c r="G23" s="2"/>
    </row>
    <row r="24" spans="1:7">
      <c r="A24" s="2"/>
      <c r="B24" s="19" t="str">
        <f t="shared" si="2"/>
        <v>20Autre</v>
      </c>
      <c r="C24" s="19">
        <v>20</v>
      </c>
      <c r="D24" s="73">
        <f t="shared" si="0"/>
        <v>19.600000000000001</v>
      </c>
      <c r="E24" s="74">
        <f t="shared" si="1"/>
        <v>20.399999999999999</v>
      </c>
      <c r="F24" s="20" t="s">
        <v>13</v>
      </c>
      <c r="G24" s="2"/>
    </row>
    <row r="25" spans="1:7">
      <c r="A25" s="2"/>
      <c r="B25" s="19" t="str">
        <f t="shared" si="2"/>
        <v>21Autre</v>
      </c>
      <c r="C25" s="19">
        <v>21</v>
      </c>
      <c r="D25" s="73">
        <f t="shared" si="0"/>
        <v>20.58</v>
      </c>
      <c r="E25" s="74">
        <f t="shared" si="1"/>
        <v>21.42</v>
      </c>
      <c r="F25" s="20" t="s">
        <v>13</v>
      </c>
      <c r="G25" s="2"/>
    </row>
    <row r="26" spans="1:7">
      <c r="A26" s="2"/>
      <c r="B26" s="19" t="str">
        <f t="shared" si="2"/>
        <v>22Autre</v>
      </c>
      <c r="C26" s="19">
        <v>22</v>
      </c>
      <c r="D26" s="73">
        <f t="shared" si="0"/>
        <v>21.56</v>
      </c>
      <c r="E26" s="74">
        <f t="shared" si="1"/>
        <v>22.44</v>
      </c>
      <c r="F26" s="20" t="s">
        <v>13</v>
      </c>
      <c r="G26" s="2"/>
    </row>
    <row r="27" spans="1:7">
      <c r="A27" s="2"/>
      <c r="B27" s="19" t="str">
        <f t="shared" si="2"/>
        <v>23Autre</v>
      </c>
      <c r="C27" s="19">
        <v>23</v>
      </c>
      <c r="D27" s="73">
        <f t="shared" si="0"/>
        <v>22.54</v>
      </c>
      <c r="E27" s="74">
        <f t="shared" si="1"/>
        <v>23.46</v>
      </c>
      <c r="F27" s="20" t="s">
        <v>13</v>
      </c>
      <c r="G27" s="2"/>
    </row>
    <row r="28" spans="1:7">
      <c r="A28" s="2"/>
      <c r="B28" s="19" t="str">
        <f t="shared" si="2"/>
        <v>24Autre</v>
      </c>
      <c r="C28" s="19">
        <v>24</v>
      </c>
      <c r="D28" s="73">
        <f t="shared" si="0"/>
        <v>23.52</v>
      </c>
      <c r="E28" s="74">
        <f t="shared" si="1"/>
        <v>24.48</v>
      </c>
      <c r="F28" s="20" t="s">
        <v>13</v>
      </c>
      <c r="G28" s="2"/>
    </row>
    <row r="29" spans="1:7">
      <c r="A29" s="2"/>
      <c r="B29" s="19" t="str">
        <f t="shared" si="2"/>
        <v>25Autre</v>
      </c>
      <c r="C29" s="19">
        <v>25</v>
      </c>
      <c r="D29" s="73">
        <f t="shared" si="0"/>
        <v>24.5</v>
      </c>
      <c r="E29" s="74">
        <f t="shared" si="1"/>
        <v>25.5</v>
      </c>
      <c r="F29" s="20" t="s">
        <v>13</v>
      </c>
      <c r="G29" s="2"/>
    </row>
    <row r="30" spans="1:7">
      <c r="A30" s="2"/>
      <c r="B30" s="19" t="str">
        <f t="shared" si="2"/>
        <v>26Autre</v>
      </c>
      <c r="C30" s="19">
        <v>26</v>
      </c>
      <c r="D30" s="73">
        <f t="shared" si="0"/>
        <v>25.48</v>
      </c>
      <c r="E30" s="74">
        <f t="shared" si="1"/>
        <v>26.52</v>
      </c>
      <c r="F30" s="20" t="s">
        <v>13</v>
      </c>
      <c r="G30" s="2"/>
    </row>
    <row r="31" spans="1:7">
      <c r="A31" s="2"/>
      <c r="B31" s="19" t="str">
        <f t="shared" si="2"/>
        <v>27Autre</v>
      </c>
      <c r="C31" s="19">
        <v>27</v>
      </c>
      <c r="D31" s="73">
        <f t="shared" si="0"/>
        <v>26.46</v>
      </c>
      <c r="E31" s="74">
        <f t="shared" si="1"/>
        <v>27.54</v>
      </c>
      <c r="F31" s="20" t="s">
        <v>13</v>
      </c>
      <c r="G31" s="2"/>
    </row>
    <row r="32" spans="1:7">
      <c r="A32" s="2"/>
      <c r="B32" s="19" t="str">
        <f t="shared" si="2"/>
        <v>28Autre</v>
      </c>
      <c r="C32" s="19">
        <v>28</v>
      </c>
      <c r="D32" s="73">
        <f t="shared" si="0"/>
        <v>27.439999999999998</v>
      </c>
      <c r="E32" s="74">
        <f t="shared" si="1"/>
        <v>28.560000000000002</v>
      </c>
      <c r="F32" s="20" t="s">
        <v>13</v>
      </c>
      <c r="G32" s="2"/>
    </row>
    <row r="33" spans="1:7">
      <c r="A33" s="2"/>
      <c r="B33" s="19" t="str">
        <f t="shared" si="2"/>
        <v>29Autre</v>
      </c>
      <c r="C33" s="19">
        <v>29</v>
      </c>
      <c r="D33" s="73">
        <f t="shared" si="0"/>
        <v>28.419999999999998</v>
      </c>
      <c r="E33" s="74">
        <f t="shared" si="1"/>
        <v>29.580000000000002</v>
      </c>
      <c r="F33" s="20" t="s">
        <v>13</v>
      </c>
      <c r="G33" s="2"/>
    </row>
    <row r="34" spans="1:7">
      <c r="A34" s="2"/>
      <c r="B34" s="19" t="str">
        <f t="shared" si="2"/>
        <v>30Autre</v>
      </c>
      <c r="C34" s="24">
        <v>30</v>
      </c>
      <c r="D34" s="77">
        <f t="shared" si="0"/>
        <v>29.4</v>
      </c>
      <c r="E34" s="78">
        <f t="shared" si="1"/>
        <v>30.6</v>
      </c>
      <c r="F34" s="44" t="s">
        <v>13</v>
      </c>
      <c r="G34" s="2"/>
    </row>
    <row r="35" spans="1:7">
      <c r="A35" s="2"/>
      <c r="B35" s="19" t="str">
        <f t="shared" si="2"/>
        <v>31Autre</v>
      </c>
      <c r="C35" s="24">
        <v>31</v>
      </c>
      <c r="D35" s="77">
        <f t="shared" si="0"/>
        <v>30.38</v>
      </c>
      <c r="E35" s="78">
        <f t="shared" si="1"/>
        <v>31.62</v>
      </c>
      <c r="F35" s="44" t="s">
        <v>13</v>
      </c>
      <c r="G35" s="2"/>
    </row>
    <row r="36" spans="1:7">
      <c r="A36" s="2"/>
      <c r="B36" s="19" t="str">
        <f t="shared" si="2"/>
        <v>32Autre</v>
      </c>
      <c r="C36" s="24">
        <v>32</v>
      </c>
      <c r="D36" s="77">
        <f t="shared" si="0"/>
        <v>31.36</v>
      </c>
      <c r="E36" s="78">
        <f t="shared" si="1"/>
        <v>32.64</v>
      </c>
      <c r="F36" s="44" t="s">
        <v>13</v>
      </c>
      <c r="G36" s="2"/>
    </row>
    <row r="37" spans="1:7">
      <c r="A37" s="2"/>
      <c r="B37" s="19" t="str">
        <f t="shared" si="2"/>
        <v>33Autre</v>
      </c>
      <c r="C37" s="24">
        <v>33</v>
      </c>
      <c r="D37" s="77">
        <f t="shared" si="0"/>
        <v>32.339999999999996</v>
      </c>
      <c r="E37" s="78">
        <f t="shared" si="1"/>
        <v>33.660000000000004</v>
      </c>
      <c r="F37" s="44" t="s">
        <v>13</v>
      </c>
      <c r="G37" s="2"/>
    </row>
    <row r="38" spans="1:7">
      <c r="A38" s="2"/>
      <c r="B38" s="19" t="str">
        <f t="shared" si="2"/>
        <v>34Autre</v>
      </c>
      <c r="C38" s="24">
        <v>34</v>
      </c>
      <c r="D38" s="77">
        <f t="shared" si="0"/>
        <v>33.32</v>
      </c>
      <c r="E38" s="78">
        <f t="shared" si="1"/>
        <v>34.68</v>
      </c>
      <c r="F38" s="44" t="s">
        <v>13</v>
      </c>
      <c r="G38" s="2"/>
    </row>
    <row r="39" spans="1:7">
      <c r="A39" s="2"/>
      <c r="B39" s="19" t="str">
        <f t="shared" si="2"/>
        <v>35Autre</v>
      </c>
      <c r="C39" s="24">
        <v>35</v>
      </c>
      <c r="D39" s="77">
        <f t="shared" si="0"/>
        <v>34.299999999999997</v>
      </c>
      <c r="E39" s="78">
        <f t="shared" si="1"/>
        <v>35.700000000000003</v>
      </c>
      <c r="F39" s="44" t="s">
        <v>13</v>
      </c>
      <c r="G39" s="2"/>
    </row>
    <row r="40" spans="1:7">
      <c r="A40" s="2"/>
      <c r="B40" s="19" t="str">
        <f t="shared" si="2"/>
        <v>36Autre</v>
      </c>
      <c r="C40" s="24">
        <v>36</v>
      </c>
      <c r="D40" s="77">
        <f t="shared" si="0"/>
        <v>35.28</v>
      </c>
      <c r="E40" s="78">
        <f t="shared" si="1"/>
        <v>36.72</v>
      </c>
      <c r="F40" s="44" t="s">
        <v>13</v>
      </c>
      <c r="G40" s="2"/>
    </row>
    <row r="41" spans="1:7">
      <c r="A41" s="2"/>
      <c r="B41" s="19" t="str">
        <f t="shared" si="2"/>
        <v>37Autre</v>
      </c>
      <c r="C41" s="24">
        <v>37</v>
      </c>
      <c r="D41" s="77">
        <f t="shared" si="0"/>
        <v>36.26</v>
      </c>
      <c r="E41" s="78">
        <f t="shared" si="1"/>
        <v>37.74</v>
      </c>
      <c r="F41" s="44" t="s">
        <v>13</v>
      </c>
      <c r="G41" s="2"/>
    </row>
    <row r="42" spans="1:7">
      <c r="A42" s="2"/>
      <c r="B42" s="19" t="str">
        <f t="shared" si="2"/>
        <v>38Autre</v>
      </c>
      <c r="C42" s="24">
        <v>38</v>
      </c>
      <c r="D42" s="77">
        <f t="shared" si="0"/>
        <v>37.24</v>
      </c>
      <c r="E42" s="78">
        <f t="shared" si="1"/>
        <v>38.76</v>
      </c>
      <c r="F42" s="44" t="s">
        <v>13</v>
      </c>
      <c r="G42" s="2"/>
    </row>
    <row r="43" spans="1:7">
      <c r="A43" s="2"/>
      <c r="B43" s="19" t="str">
        <f t="shared" si="2"/>
        <v>38,5Autre</v>
      </c>
      <c r="C43" s="24">
        <v>38.5</v>
      </c>
      <c r="D43" s="77">
        <f t="shared" si="0"/>
        <v>37.729999999999997</v>
      </c>
      <c r="E43" s="78">
        <f t="shared" si="1"/>
        <v>39.270000000000003</v>
      </c>
      <c r="F43" s="44" t="s">
        <v>13</v>
      </c>
      <c r="G43" s="2"/>
    </row>
    <row r="44" spans="1:7">
      <c r="A44" s="2"/>
      <c r="B44" s="19" t="str">
        <f t="shared" si="2"/>
        <v>39Autre</v>
      </c>
      <c r="C44" s="24">
        <v>39</v>
      </c>
      <c r="D44" s="77">
        <f t="shared" si="0"/>
        <v>38.22</v>
      </c>
      <c r="E44" s="78">
        <f t="shared" si="1"/>
        <v>39.78</v>
      </c>
      <c r="F44" s="44" t="s">
        <v>13</v>
      </c>
      <c r="G44" s="2"/>
    </row>
    <row r="45" spans="1:7">
      <c r="A45" s="2"/>
      <c r="B45" s="19" t="str">
        <f t="shared" si="2"/>
        <v>40Autre</v>
      </c>
      <c r="C45" s="27">
        <v>40</v>
      </c>
      <c r="D45" s="79">
        <f t="shared" si="0"/>
        <v>39.200000000000003</v>
      </c>
      <c r="E45" s="80">
        <f>C45*1.02</f>
        <v>40.799999999999997</v>
      </c>
      <c r="F45" s="28" t="s">
        <v>13</v>
      </c>
      <c r="G45" s="2"/>
    </row>
    <row r="46" spans="1:7">
      <c r="A46" s="2"/>
      <c r="B46" s="19" t="str">
        <f t="shared" si="2"/>
        <v>41Autre</v>
      </c>
      <c r="C46" s="27">
        <v>41</v>
      </c>
      <c r="D46" s="79">
        <f t="shared" si="0"/>
        <v>40.18</v>
      </c>
      <c r="E46" s="80">
        <f t="shared" ref="E46:E84" si="3">C46*1.02</f>
        <v>41.82</v>
      </c>
      <c r="F46" s="28" t="s">
        <v>13</v>
      </c>
      <c r="G46" s="2"/>
    </row>
    <row r="47" spans="1:7">
      <c r="A47" s="2"/>
      <c r="B47" s="19" t="str">
        <f t="shared" si="2"/>
        <v>42Autre</v>
      </c>
      <c r="C47" s="27">
        <v>42</v>
      </c>
      <c r="D47" s="79">
        <f t="shared" si="0"/>
        <v>41.16</v>
      </c>
      <c r="E47" s="80">
        <f t="shared" si="3"/>
        <v>42.84</v>
      </c>
      <c r="F47" s="28" t="s">
        <v>13</v>
      </c>
      <c r="G47" s="2"/>
    </row>
    <row r="48" spans="1:7">
      <c r="A48" s="2"/>
      <c r="B48" s="19" t="str">
        <f t="shared" si="2"/>
        <v>43Autre</v>
      </c>
      <c r="C48" s="27">
        <v>43</v>
      </c>
      <c r="D48" s="79">
        <f t="shared" si="0"/>
        <v>42.14</v>
      </c>
      <c r="E48" s="80">
        <f t="shared" si="3"/>
        <v>43.86</v>
      </c>
      <c r="F48" s="28" t="s">
        <v>13</v>
      </c>
      <c r="G48" s="2"/>
    </row>
    <row r="49" spans="1:7">
      <c r="A49" s="2"/>
      <c r="B49" s="19" t="str">
        <f t="shared" si="2"/>
        <v>44Autre</v>
      </c>
      <c r="C49" s="27">
        <v>44</v>
      </c>
      <c r="D49" s="79">
        <f t="shared" si="0"/>
        <v>43.12</v>
      </c>
      <c r="E49" s="80">
        <f t="shared" si="3"/>
        <v>44.88</v>
      </c>
      <c r="F49" s="28" t="s">
        <v>13</v>
      </c>
      <c r="G49" s="2"/>
    </row>
    <row r="50" spans="1:7">
      <c r="A50" s="2"/>
      <c r="B50" s="19" t="str">
        <f t="shared" si="2"/>
        <v>45Autre</v>
      </c>
      <c r="C50" s="27">
        <v>45</v>
      </c>
      <c r="D50" s="79">
        <f t="shared" si="0"/>
        <v>44.1</v>
      </c>
      <c r="E50" s="80">
        <f t="shared" si="3"/>
        <v>45.9</v>
      </c>
      <c r="F50" s="28" t="s">
        <v>13</v>
      </c>
      <c r="G50" s="2"/>
    </row>
    <row r="51" spans="1:7">
      <c r="A51" s="2"/>
      <c r="B51" s="19" t="str">
        <f t="shared" si="2"/>
        <v>46Autre</v>
      </c>
      <c r="C51" s="27">
        <v>46</v>
      </c>
      <c r="D51" s="79">
        <f t="shared" si="0"/>
        <v>45.08</v>
      </c>
      <c r="E51" s="80">
        <f t="shared" si="3"/>
        <v>46.92</v>
      </c>
      <c r="F51" s="28" t="s">
        <v>13</v>
      </c>
      <c r="G51" s="2"/>
    </row>
    <row r="52" spans="1:7">
      <c r="A52" s="2"/>
      <c r="B52" s="19" t="str">
        <f t="shared" si="2"/>
        <v>47Autre</v>
      </c>
      <c r="C52" s="27">
        <v>47</v>
      </c>
      <c r="D52" s="79">
        <f t="shared" si="0"/>
        <v>46.06</v>
      </c>
      <c r="E52" s="80">
        <f t="shared" si="3"/>
        <v>47.94</v>
      </c>
      <c r="F52" s="28" t="s">
        <v>13</v>
      </c>
      <c r="G52" s="2"/>
    </row>
    <row r="53" spans="1:7">
      <c r="A53" s="2"/>
      <c r="B53" s="19" t="str">
        <f t="shared" si="2"/>
        <v>48Autre</v>
      </c>
      <c r="C53" s="27">
        <v>48</v>
      </c>
      <c r="D53" s="79">
        <f t="shared" si="0"/>
        <v>47.04</v>
      </c>
      <c r="E53" s="80">
        <f t="shared" si="3"/>
        <v>48.96</v>
      </c>
      <c r="F53" s="28" t="s">
        <v>13</v>
      </c>
      <c r="G53" s="2"/>
    </row>
    <row r="54" spans="1:7">
      <c r="A54" s="2"/>
      <c r="B54" s="19" t="str">
        <f t="shared" si="2"/>
        <v>49Autre</v>
      </c>
      <c r="C54" s="27">
        <v>49</v>
      </c>
      <c r="D54" s="79">
        <f t="shared" si="0"/>
        <v>48.019999999999996</v>
      </c>
      <c r="E54" s="80">
        <f t="shared" si="3"/>
        <v>49.980000000000004</v>
      </c>
      <c r="F54" s="28" t="s">
        <v>13</v>
      </c>
      <c r="G54" s="2"/>
    </row>
    <row r="55" spans="1:7">
      <c r="A55" s="2"/>
      <c r="B55" s="19" t="str">
        <f t="shared" si="2"/>
        <v>50Autre</v>
      </c>
      <c r="C55" s="23">
        <v>50</v>
      </c>
      <c r="D55" s="75">
        <f t="shared" si="0"/>
        <v>49</v>
      </c>
      <c r="E55" s="76">
        <f t="shared" si="3"/>
        <v>51</v>
      </c>
      <c r="F55" s="44" t="s">
        <v>13</v>
      </c>
      <c r="G55" s="2"/>
    </row>
    <row r="56" spans="1:7">
      <c r="A56" s="2"/>
      <c r="B56" s="19" t="str">
        <f t="shared" si="2"/>
        <v>51Autre</v>
      </c>
      <c r="C56" s="23">
        <v>51</v>
      </c>
      <c r="D56" s="75">
        <f t="shared" si="0"/>
        <v>49.98</v>
      </c>
      <c r="E56" s="76">
        <f t="shared" si="3"/>
        <v>52.02</v>
      </c>
      <c r="F56" s="44" t="s">
        <v>13</v>
      </c>
      <c r="G56" s="2"/>
    </row>
    <row r="57" spans="1:7">
      <c r="A57" s="2"/>
      <c r="B57" s="19" t="str">
        <f t="shared" si="2"/>
        <v>52Autre</v>
      </c>
      <c r="C57" s="23">
        <v>52</v>
      </c>
      <c r="D57" s="75">
        <f t="shared" si="0"/>
        <v>50.96</v>
      </c>
      <c r="E57" s="76">
        <f t="shared" si="3"/>
        <v>53.04</v>
      </c>
      <c r="F57" s="44" t="s">
        <v>13</v>
      </c>
      <c r="G57" s="2"/>
    </row>
    <row r="58" spans="1:7">
      <c r="A58" s="2"/>
      <c r="B58" s="19" t="str">
        <f t="shared" si="2"/>
        <v>53Autre</v>
      </c>
      <c r="C58" s="23">
        <v>53</v>
      </c>
      <c r="D58" s="75">
        <f t="shared" si="0"/>
        <v>51.94</v>
      </c>
      <c r="E58" s="76">
        <f t="shared" si="3"/>
        <v>54.06</v>
      </c>
      <c r="F58" s="44" t="s">
        <v>13</v>
      </c>
      <c r="G58" s="2"/>
    </row>
    <row r="59" spans="1:7">
      <c r="A59" s="2"/>
      <c r="B59" s="19" t="str">
        <f t="shared" si="2"/>
        <v>54Autre</v>
      </c>
      <c r="C59" s="23">
        <v>54</v>
      </c>
      <c r="D59" s="75">
        <f t="shared" si="0"/>
        <v>52.92</v>
      </c>
      <c r="E59" s="76">
        <f t="shared" si="3"/>
        <v>55.08</v>
      </c>
      <c r="F59" s="44" t="s">
        <v>13</v>
      </c>
      <c r="G59" s="2"/>
    </row>
    <row r="60" spans="1:7">
      <c r="A60" s="2"/>
      <c r="B60" s="19" t="str">
        <f t="shared" si="2"/>
        <v>55Autre</v>
      </c>
      <c r="C60" s="23">
        <v>55</v>
      </c>
      <c r="D60" s="75">
        <f t="shared" si="0"/>
        <v>53.9</v>
      </c>
      <c r="E60" s="76">
        <f t="shared" si="3"/>
        <v>56.1</v>
      </c>
      <c r="F60" s="44" t="s">
        <v>13</v>
      </c>
      <c r="G60" s="2"/>
    </row>
    <row r="61" spans="1:7">
      <c r="A61" s="2"/>
      <c r="B61" s="19" t="str">
        <f t="shared" si="2"/>
        <v>56Autre</v>
      </c>
      <c r="C61" s="23">
        <v>56</v>
      </c>
      <c r="D61" s="75">
        <f t="shared" si="0"/>
        <v>54.879999999999995</v>
      </c>
      <c r="E61" s="76">
        <f t="shared" si="3"/>
        <v>57.120000000000005</v>
      </c>
      <c r="F61" s="44" t="s">
        <v>13</v>
      </c>
      <c r="G61" s="2"/>
    </row>
    <row r="62" spans="1:7">
      <c r="A62" s="2"/>
      <c r="B62" s="19" t="str">
        <f t="shared" si="2"/>
        <v>57Autre</v>
      </c>
      <c r="C62" s="23">
        <v>57</v>
      </c>
      <c r="D62" s="75">
        <f t="shared" si="0"/>
        <v>55.86</v>
      </c>
      <c r="E62" s="76">
        <f t="shared" si="3"/>
        <v>58.14</v>
      </c>
      <c r="F62" s="44" t="s">
        <v>13</v>
      </c>
      <c r="G62" s="2"/>
    </row>
    <row r="63" spans="1:7">
      <c r="A63" s="2"/>
      <c r="B63" s="19" t="str">
        <f t="shared" si="2"/>
        <v>58Autre</v>
      </c>
      <c r="C63" s="23">
        <v>58</v>
      </c>
      <c r="D63" s="75">
        <f t="shared" si="0"/>
        <v>56.839999999999996</v>
      </c>
      <c r="E63" s="76">
        <f t="shared" si="3"/>
        <v>59.160000000000004</v>
      </c>
      <c r="F63" s="44" t="s">
        <v>13</v>
      </c>
      <c r="G63" s="2"/>
    </row>
    <row r="64" spans="1:7">
      <c r="A64" s="2"/>
      <c r="B64" s="19" t="str">
        <f t="shared" si="2"/>
        <v>59Autre</v>
      </c>
      <c r="C64" s="23">
        <v>59</v>
      </c>
      <c r="D64" s="75">
        <f t="shared" si="0"/>
        <v>57.82</v>
      </c>
      <c r="E64" s="76">
        <f t="shared" si="3"/>
        <v>60.18</v>
      </c>
      <c r="F64" s="44" t="s">
        <v>13</v>
      </c>
      <c r="G64" s="2"/>
    </row>
    <row r="65" spans="1:7">
      <c r="A65" s="2"/>
      <c r="B65" s="19" t="str">
        <f t="shared" si="2"/>
        <v>60Autre</v>
      </c>
      <c r="C65" s="27">
        <v>60</v>
      </c>
      <c r="D65" s="79">
        <f t="shared" si="0"/>
        <v>58.8</v>
      </c>
      <c r="E65" s="80">
        <f t="shared" si="3"/>
        <v>61.2</v>
      </c>
      <c r="F65" s="28" t="s">
        <v>13</v>
      </c>
      <c r="G65" s="2"/>
    </row>
    <row r="66" spans="1:7">
      <c r="A66" s="2"/>
      <c r="B66" s="19" t="str">
        <f t="shared" si="2"/>
        <v>61Autre</v>
      </c>
      <c r="C66" s="27">
        <v>61</v>
      </c>
      <c r="D66" s="79">
        <f t="shared" si="0"/>
        <v>59.78</v>
      </c>
      <c r="E66" s="80">
        <f t="shared" si="3"/>
        <v>62.22</v>
      </c>
      <c r="F66" s="28" t="s">
        <v>13</v>
      </c>
      <c r="G66" s="2"/>
    </row>
    <row r="67" spans="1:7">
      <c r="A67" s="2"/>
      <c r="B67" s="19" t="str">
        <f t="shared" si="2"/>
        <v>62Autre</v>
      </c>
      <c r="C67" s="27">
        <v>62</v>
      </c>
      <c r="D67" s="79">
        <f t="shared" si="0"/>
        <v>60.76</v>
      </c>
      <c r="E67" s="80">
        <f t="shared" si="3"/>
        <v>63.24</v>
      </c>
      <c r="F67" s="28" t="s">
        <v>13</v>
      </c>
      <c r="G67" s="2"/>
    </row>
    <row r="68" spans="1:7">
      <c r="A68" s="2"/>
      <c r="B68" s="19" t="str">
        <f t="shared" si="2"/>
        <v>63Autre</v>
      </c>
      <c r="C68" s="27">
        <v>63</v>
      </c>
      <c r="D68" s="79">
        <f t="shared" ref="D68:D131" si="4">C68*0.98</f>
        <v>61.74</v>
      </c>
      <c r="E68" s="80">
        <f t="shared" si="3"/>
        <v>64.260000000000005</v>
      </c>
      <c r="F68" s="28" t="s">
        <v>13</v>
      </c>
      <c r="G68" s="2"/>
    </row>
    <row r="69" spans="1:7">
      <c r="A69" s="2"/>
      <c r="B69" s="19" t="str">
        <f t="shared" ref="B69:B132" si="5">C69&amp;F69</f>
        <v>64Autre</v>
      </c>
      <c r="C69" s="27">
        <v>64</v>
      </c>
      <c r="D69" s="79">
        <f t="shared" si="4"/>
        <v>62.72</v>
      </c>
      <c r="E69" s="80">
        <f t="shared" si="3"/>
        <v>65.28</v>
      </c>
      <c r="F69" s="28" t="s">
        <v>13</v>
      </c>
      <c r="G69" s="2"/>
    </row>
    <row r="70" spans="1:7">
      <c r="A70" s="2"/>
      <c r="B70" s="19" t="str">
        <f t="shared" si="5"/>
        <v>65Autre</v>
      </c>
      <c r="C70" s="27">
        <v>65</v>
      </c>
      <c r="D70" s="79">
        <f t="shared" si="4"/>
        <v>63.699999999999996</v>
      </c>
      <c r="E70" s="80">
        <f t="shared" si="3"/>
        <v>66.3</v>
      </c>
      <c r="F70" s="28" t="s">
        <v>13</v>
      </c>
      <c r="G70" s="2"/>
    </row>
    <row r="71" spans="1:7">
      <c r="A71" s="2"/>
      <c r="B71" s="19" t="str">
        <f t="shared" si="5"/>
        <v>66Autre</v>
      </c>
      <c r="C71" s="27">
        <v>66</v>
      </c>
      <c r="D71" s="79">
        <f t="shared" si="4"/>
        <v>64.679999999999993</v>
      </c>
      <c r="E71" s="80">
        <f t="shared" si="3"/>
        <v>67.320000000000007</v>
      </c>
      <c r="F71" s="28" t="s">
        <v>13</v>
      </c>
      <c r="G71" s="2"/>
    </row>
    <row r="72" spans="1:7">
      <c r="A72" s="2"/>
      <c r="B72" s="19" t="str">
        <f t="shared" si="5"/>
        <v>67Autre</v>
      </c>
      <c r="C72" s="27">
        <v>67</v>
      </c>
      <c r="D72" s="79">
        <f t="shared" si="4"/>
        <v>65.66</v>
      </c>
      <c r="E72" s="80">
        <f t="shared" si="3"/>
        <v>68.34</v>
      </c>
      <c r="F72" s="28" t="s">
        <v>13</v>
      </c>
      <c r="G72" s="2"/>
    </row>
    <row r="73" spans="1:7">
      <c r="A73" s="2"/>
      <c r="B73" s="19" t="str">
        <f t="shared" si="5"/>
        <v>68Autre</v>
      </c>
      <c r="C73" s="27">
        <v>68</v>
      </c>
      <c r="D73" s="79">
        <f t="shared" si="4"/>
        <v>66.64</v>
      </c>
      <c r="E73" s="80">
        <f t="shared" si="3"/>
        <v>69.36</v>
      </c>
      <c r="F73" s="28" t="s">
        <v>13</v>
      </c>
      <c r="G73" s="2"/>
    </row>
    <row r="74" spans="1:7">
      <c r="A74" s="2"/>
      <c r="B74" s="19" t="str">
        <f t="shared" si="5"/>
        <v>69Autre</v>
      </c>
      <c r="C74" s="27">
        <v>69</v>
      </c>
      <c r="D74" s="79">
        <f t="shared" si="4"/>
        <v>67.62</v>
      </c>
      <c r="E74" s="80">
        <f t="shared" si="3"/>
        <v>70.38</v>
      </c>
      <c r="F74" s="28" t="s">
        <v>13</v>
      </c>
      <c r="G74" s="2"/>
    </row>
    <row r="75" spans="1:7">
      <c r="A75" s="2"/>
      <c r="B75" s="19" t="str">
        <f t="shared" si="5"/>
        <v>70Autre</v>
      </c>
      <c r="C75" s="23">
        <v>70</v>
      </c>
      <c r="D75" s="75">
        <f t="shared" si="4"/>
        <v>68.599999999999994</v>
      </c>
      <c r="E75" s="76">
        <f t="shared" si="3"/>
        <v>71.400000000000006</v>
      </c>
      <c r="F75" s="44" t="s">
        <v>13</v>
      </c>
      <c r="G75" s="2"/>
    </row>
    <row r="76" spans="1:7">
      <c r="A76" s="2"/>
      <c r="B76" s="19" t="str">
        <f t="shared" si="5"/>
        <v>71Autre</v>
      </c>
      <c r="C76" s="23">
        <v>71</v>
      </c>
      <c r="D76" s="75">
        <f t="shared" si="4"/>
        <v>69.58</v>
      </c>
      <c r="E76" s="76">
        <f t="shared" si="3"/>
        <v>72.42</v>
      </c>
      <c r="F76" s="44" t="s">
        <v>13</v>
      </c>
      <c r="G76" s="2"/>
    </row>
    <row r="77" spans="1:7">
      <c r="A77" s="2"/>
      <c r="B77" s="19" t="str">
        <f t="shared" si="5"/>
        <v>72Autre</v>
      </c>
      <c r="C77" s="23">
        <v>72</v>
      </c>
      <c r="D77" s="75">
        <f t="shared" si="4"/>
        <v>70.56</v>
      </c>
      <c r="E77" s="76">
        <f t="shared" si="3"/>
        <v>73.44</v>
      </c>
      <c r="F77" s="44" t="s">
        <v>13</v>
      </c>
      <c r="G77" s="2"/>
    </row>
    <row r="78" spans="1:7">
      <c r="A78" s="2"/>
      <c r="B78" s="19" t="str">
        <f t="shared" si="5"/>
        <v>73Autre</v>
      </c>
      <c r="C78" s="23">
        <v>73</v>
      </c>
      <c r="D78" s="75">
        <f t="shared" si="4"/>
        <v>71.539999999999992</v>
      </c>
      <c r="E78" s="76">
        <f t="shared" si="3"/>
        <v>74.460000000000008</v>
      </c>
      <c r="F78" s="44" t="s">
        <v>13</v>
      </c>
      <c r="G78" s="2"/>
    </row>
    <row r="79" spans="1:7">
      <c r="A79" s="2"/>
      <c r="B79" s="19" t="str">
        <f t="shared" si="5"/>
        <v>74Autre</v>
      </c>
      <c r="C79" s="23">
        <v>74</v>
      </c>
      <c r="D79" s="75">
        <f t="shared" si="4"/>
        <v>72.52</v>
      </c>
      <c r="E79" s="76">
        <f t="shared" si="3"/>
        <v>75.48</v>
      </c>
      <c r="F79" s="44" t="s">
        <v>13</v>
      </c>
      <c r="G79" s="2"/>
    </row>
    <row r="80" spans="1:7">
      <c r="A80" s="2"/>
      <c r="B80" s="19" t="str">
        <f t="shared" si="5"/>
        <v>75Autre</v>
      </c>
      <c r="C80" s="23">
        <v>75</v>
      </c>
      <c r="D80" s="75">
        <f t="shared" si="4"/>
        <v>73.5</v>
      </c>
      <c r="E80" s="76">
        <f t="shared" si="3"/>
        <v>76.5</v>
      </c>
      <c r="F80" s="44" t="s">
        <v>13</v>
      </c>
      <c r="G80" s="2"/>
    </row>
    <row r="81" spans="1:7">
      <c r="A81" s="2"/>
      <c r="B81" s="19" t="str">
        <f t="shared" si="5"/>
        <v>76Autre</v>
      </c>
      <c r="C81" s="23">
        <v>76</v>
      </c>
      <c r="D81" s="75">
        <f t="shared" si="4"/>
        <v>74.48</v>
      </c>
      <c r="E81" s="76">
        <f t="shared" si="3"/>
        <v>77.52</v>
      </c>
      <c r="F81" s="44" t="s">
        <v>13</v>
      </c>
      <c r="G81" s="2"/>
    </row>
    <row r="82" spans="1:7">
      <c r="A82" s="2"/>
      <c r="B82" s="19" t="str">
        <f t="shared" si="5"/>
        <v>77Autre</v>
      </c>
      <c r="C82" s="23">
        <v>77</v>
      </c>
      <c r="D82" s="75">
        <f t="shared" si="4"/>
        <v>75.459999999999994</v>
      </c>
      <c r="E82" s="76">
        <f t="shared" si="3"/>
        <v>78.540000000000006</v>
      </c>
      <c r="F82" s="44" t="s">
        <v>13</v>
      </c>
      <c r="G82" s="2"/>
    </row>
    <row r="83" spans="1:7">
      <c r="A83" s="2"/>
      <c r="B83" s="19" t="str">
        <f t="shared" si="5"/>
        <v>78Autre</v>
      </c>
      <c r="C83" s="23">
        <v>78</v>
      </c>
      <c r="D83" s="75">
        <f t="shared" si="4"/>
        <v>76.44</v>
      </c>
      <c r="E83" s="76">
        <f t="shared" si="3"/>
        <v>79.56</v>
      </c>
      <c r="F83" s="44" t="s">
        <v>13</v>
      </c>
      <c r="G83" s="2"/>
    </row>
    <row r="84" spans="1:7">
      <c r="A84" s="2"/>
      <c r="B84" s="19" t="str">
        <f t="shared" si="5"/>
        <v>79Autre</v>
      </c>
      <c r="C84" s="23">
        <v>79</v>
      </c>
      <c r="D84" s="75">
        <f t="shared" si="4"/>
        <v>77.42</v>
      </c>
      <c r="E84" s="76">
        <f t="shared" si="3"/>
        <v>80.58</v>
      </c>
      <c r="F84" s="44" t="s">
        <v>13</v>
      </c>
      <c r="G84" s="2"/>
    </row>
    <row r="85" spans="1:7">
      <c r="A85" s="2"/>
      <c r="B85" s="19" t="str">
        <f t="shared" si="5"/>
        <v>80Autre</v>
      </c>
      <c r="C85" s="19">
        <v>80</v>
      </c>
      <c r="D85" s="73">
        <f t="shared" si="4"/>
        <v>78.400000000000006</v>
      </c>
      <c r="E85" s="74">
        <f>C85*1.02</f>
        <v>81.599999999999994</v>
      </c>
      <c r="F85" s="20" t="s">
        <v>13</v>
      </c>
      <c r="G85" s="2"/>
    </row>
    <row r="86" spans="1:7">
      <c r="A86" s="2"/>
      <c r="B86" s="19" t="str">
        <f t="shared" si="5"/>
        <v>81Autre</v>
      </c>
      <c r="C86" s="19">
        <v>81</v>
      </c>
      <c r="D86" s="73">
        <f t="shared" si="4"/>
        <v>79.38</v>
      </c>
      <c r="E86" s="74">
        <f t="shared" ref="E86:E124" si="6">C86*1.02</f>
        <v>82.62</v>
      </c>
      <c r="F86" s="20" t="s">
        <v>13</v>
      </c>
      <c r="G86" s="2"/>
    </row>
    <row r="87" spans="1:7">
      <c r="A87" s="2"/>
      <c r="B87" s="19" t="str">
        <f t="shared" si="5"/>
        <v>82Autre</v>
      </c>
      <c r="C87" s="19">
        <v>82</v>
      </c>
      <c r="D87" s="73">
        <f t="shared" si="4"/>
        <v>80.36</v>
      </c>
      <c r="E87" s="74">
        <f t="shared" si="6"/>
        <v>83.64</v>
      </c>
      <c r="F87" s="20" t="s">
        <v>13</v>
      </c>
      <c r="G87" s="2"/>
    </row>
    <row r="88" spans="1:7">
      <c r="A88" s="2"/>
      <c r="B88" s="19" t="str">
        <f t="shared" si="5"/>
        <v>83Autre</v>
      </c>
      <c r="C88" s="19">
        <v>83</v>
      </c>
      <c r="D88" s="73">
        <f t="shared" si="4"/>
        <v>81.34</v>
      </c>
      <c r="E88" s="74">
        <f t="shared" si="6"/>
        <v>84.66</v>
      </c>
      <c r="F88" s="20" t="s">
        <v>13</v>
      </c>
      <c r="G88" s="2"/>
    </row>
    <row r="89" spans="1:7">
      <c r="A89" s="2"/>
      <c r="B89" s="19" t="str">
        <f t="shared" si="5"/>
        <v>84Autre</v>
      </c>
      <c r="C89" s="19">
        <v>84</v>
      </c>
      <c r="D89" s="73">
        <f t="shared" si="4"/>
        <v>82.32</v>
      </c>
      <c r="E89" s="74">
        <f t="shared" si="6"/>
        <v>85.68</v>
      </c>
      <c r="F89" s="20" t="s">
        <v>13</v>
      </c>
      <c r="G89" s="2"/>
    </row>
    <row r="90" spans="1:7">
      <c r="A90" s="2"/>
      <c r="B90" s="19" t="str">
        <f t="shared" si="5"/>
        <v>85Autre</v>
      </c>
      <c r="C90" s="19">
        <v>85</v>
      </c>
      <c r="D90" s="73">
        <f t="shared" si="4"/>
        <v>83.3</v>
      </c>
      <c r="E90" s="74">
        <f t="shared" si="6"/>
        <v>86.7</v>
      </c>
      <c r="F90" s="20" t="s">
        <v>13</v>
      </c>
      <c r="G90" s="2"/>
    </row>
    <row r="91" spans="1:7">
      <c r="A91" s="2"/>
      <c r="B91" s="19" t="str">
        <f t="shared" si="5"/>
        <v>86Autre</v>
      </c>
      <c r="C91" s="19">
        <v>86</v>
      </c>
      <c r="D91" s="73">
        <f t="shared" si="4"/>
        <v>84.28</v>
      </c>
      <c r="E91" s="74">
        <f t="shared" si="6"/>
        <v>87.72</v>
      </c>
      <c r="F91" s="20" t="s">
        <v>13</v>
      </c>
      <c r="G91" s="2"/>
    </row>
    <row r="92" spans="1:7">
      <c r="A92" s="2"/>
      <c r="B92" s="19" t="str">
        <f t="shared" si="5"/>
        <v>87Autre</v>
      </c>
      <c r="C92" s="19">
        <v>87</v>
      </c>
      <c r="D92" s="73">
        <f t="shared" si="4"/>
        <v>85.26</v>
      </c>
      <c r="E92" s="74">
        <f t="shared" si="6"/>
        <v>88.74</v>
      </c>
      <c r="F92" s="20" t="s">
        <v>13</v>
      </c>
      <c r="G92" s="2"/>
    </row>
    <row r="93" spans="1:7">
      <c r="A93" s="2"/>
      <c r="B93" s="19" t="str">
        <f t="shared" si="5"/>
        <v>88Autre</v>
      </c>
      <c r="C93" s="19">
        <v>88</v>
      </c>
      <c r="D93" s="73">
        <f t="shared" si="4"/>
        <v>86.24</v>
      </c>
      <c r="E93" s="74">
        <f t="shared" si="6"/>
        <v>89.76</v>
      </c>
      <c r="F93" s="20" t="s">
        <v>13</v>
      </c>
      <c r="G93" s="2"/>
    </row>
    <row r="94" spans="1:7">
      <c r="A94" s="2"/>
      <c r="B94" s="19" t="str">
        <f t="shared" si="5"/>
        <v>89Autre</v>
      </c>
      <c r="C94" s="27">
        <v>89</v>
      </c>
      <c r="D94" s="79">
        <f t="shared" si="4"/>
        <v>87.22</v>
      </c>
      <c r="E94" s="80">
        <f t="shared" si="6"/>
        <v>90.78</v>
      </c>
      <c r="F94" s="20" t="s">
        <v>13</v>
      </c>
      <c r="G94" s="2"/>
    </row>
    <row r="95" spans="1:7">
      <c r="A95" s="2"/>
      <c r="B95" s="19" t="str">
        <f t="shared" si="5"/>
        <v>90Autre</v>
      </c>
      <c r="C95" s="23">
        <v>90</v>
      </c>
      <c r="D95" s="75">
        <f t="shared" si="4"/>
        <v>88.2</v>
      </c>
      <c r="E95" s="76">
        <f t="shared" si="6"/>
        <v>91.8</v>
      </c>
      <c r="F95" s="44" t="s">
        <v>13</v>
      </c>
      <c r="G95" s="2"/>
    </row>
    <row r="96" spans="1:7">
      <c r="A96" s="2"/>
      <c r="B96" s="19" t="str">
        <f t="shared" si="5"/>
        <v>91Autre</v>
      </c>
      <c r="C96" s="23">
        <v>91</v>
      </c>
      <c r="D96" s="75">
        <f t="shared" si="4"/>
        <v>89.179999999999993</v>
      </c>
      <c r="E96" s="76">
        <f t="shared" si="6"/>
        <v>92.820000000000007</v>
      </c>
      <c r="F96" s="44" t="s">
        <v>13</v>
      </c>
      <c r="G96" s="2"/>
    </row>
    <row r="97" spans="1:7">
      <c r="A97" s="2"/>
      <c r="B97" s="19" t="str">
        <f t="shared" si="5"/>
        <v>92Autre</v>
      </c>
      <c r="C97" s="23">
        <v>92</v>
      </c>
      <c r="D97" s="75">
        <f t="shared" si="4"/>
        <v>90.16</v>
      </c>
      <c r="E97" s="76">
        <f t="shared" si="6"/>
        <v>93.84</v>
      </c>
      <c r="F97" s="44" t="s">
        <v>13</v>
      </c>
      <c r="G97" s="2"/>
    </row>
    <row r="98" spans="1:7">
      <c r="A98" s="2"/>
      <c r="B98" s="19" t="str">
        <f t="shared" si="5"/>
        <v>93Autre</v>
      </c>
      <c r="C98" s="23">
        <v>93</v>
      </c>
      <c r="D98" s="75">
        <f t="shared" si="4"/>
        <v>91.14</v>
      </c>
      <c r="E98" s="76">
        <f t="shared" si="6"/>
        <v>94.86</v>
      </c>
      <c r="F98" s="44" t="s">
        <v>13</v>
      </c>
      <c r="G98" s="2"/>
    </row>
    <row r="99" spans="1:7">
      <c r="A99" s="2"/>
      <c r="B99" s="19" t="str">
        <f t="shared" si="5"/>
        <v>94Autre</v>
      </c>
      <c r="C99" s="23">
        <v>94</v>
      </c>
      <c r="D99" s="75">
        <f t="shared" si="4"/>
        <v>92.12</v>
      </c>
      <c r="E99" s="76">
        <f t="shared" si="6"/>
        <v>95.88</v>
      </c>
      <c r="F99" s="44" t="s">
        <v>13</v>
      </c>
      <c r="G99" s="2"/>
    </row>
    <row r="100" spans="1:7">
      <c r="A100" s="2"/>
      <c r="B100" s="19" t="str">
        <f t="shared" si="5"/>
        <v>95Autre</v>
      </c>
      <c r="C100" s="23">
        <v>95</v>
      </c>
      <c r="D100" s="75">
        <f t="shared" si="4"/>
        <v>93.1</v>
      </c>
      <c r="E100" s="76">
        <f t="shared" si="6"/>
        <v>96.9</v>
      </c>
      <c r="F100" s="44" t="s">
        <v>13</v>
      </c>
      <c r="G100" s="2"/>
    </row>
    <row r="101" spans="1:7">
      <c r="A101" s="2"/>
      <c r="B101" s="19" t="str">
        <f t="shared" si="5"/>
        <v>96Autre</v>
      </c>
      <c r="C101" s="23">
        <v>96</v>
      </c>
      <c r="D101" s="75">
        <f t="shared" si="4"/>
        <v>94.08</v>
      </c>
      <c r="E101" s="76">
        <f t="shared" si="6"/>
        <v>97.92</v>
      </c>
      <c r="F101" s="44" t="s">
        <v>13</v>
      </c>
      <c r="G101" s="2"/>
    </row>
    <row r="102" spans="1:7">
      <c r="A102" s="2"/>
      <c r="B102" s="19" t="str">
        <f t="shared" si="5"/>
        <v>97Autre</v>
      </c>
      <c r="C102" s="23">
        <v>97</v>
      </c>
      <c r="D102" s="75">
        <f t="shared" si="4"/>
        <v>95.06</v>
      </c>
      <c r="E102" s="76">
        <f t="shared" si="6"/>
        <v>98.94</v>
      </c>
      <c r="F102" s="44" t="s">
        <v>13</v>
      </c>
      <c r="G102" s="2"/>
    </row>
    <row r="103" spans="1:7">
      <c r="A103" s="2"/>
      <c r="B103" s="19" t="str">
        <f t="shared" si="5"/>
        <v>98Autre</v>
      </c>
      <c r="C103" s="23">
        <v>98</v>
      </c>
      <c r="D103" s="75">
        <f t="shared" si="4"/>
        <v>96.039999999999992</v>
      </c>
      <c r="E103" s="76">
        <f t="shared" si="6"/>
        <v>99.960000000000008</v>
      </c>
      <c r="F103" s="44" t="s">
        <v>13</v>
      </c>
      <c r="G103" s="2"/>
    </row>
    <row r="104" spans="1:7">
      <c r="A104" s="2"/>
      <c r="B104" s="19" t="str">
        <f t="shared" si="5"/>
        <v>99Autre</v>
      </c>
      <c r="C104" s="23">
        <v>99</v>
      </c>
      <c r="D104" s="75">
        <f t="shared" si="4"/>
        <v>97.02</v>
      </c>
      <c r="E104" s="76">
        <f t="shared" si="6"/>
        <v>100.98</v>
      </c>
      <c r="F104" s="44" t="s">
        <v>13</v>
      </c>
      <c r="G104" s="2"/>
    </row>
    <row r="105" spans="1:7">
      <c r="A105" s="2"/>
      <c r="B105" s="19" t="str">
        <f t="shared" si="5"/>
        <v>100Autre</v>
      </c>
      <c r="C105" s="27">
        <v>100</v>
      </c>
      <c r="D105" s="79">
        <f t="shared" si="4"/>
        <v>98</v>
      </c>
      <c r="E105" s="80">
        <f t="shared" si="6"/>
        <v>102</v>
      </c>
      <c r="F105" s="28" t="s">
        <v>13</v>
      </c>
      <c r="G105" s="2"/>
    </row>
    <row r="106" spans="1:7">
      <c r="A106" s="2"/>
      <c r="B106" s="19" t="str">
        <f t="shared" si="5"/>
        <v>101Autre</v>
      </c>
      <c r="C106" s="27">
        <v>101</v>
      </c>
      <c r="D106" s="79">
        <f t="shared" si="4"/>
        <v>98.98</v>
      </c>
      <c r="E106" s="80">
        <f t="shared" si="6"/>
        <v>103.02</v>
      </c>
      <c r="F106" s="28" t="s">
        <v>13</v>
      </c>
      <c r="G106" s="2"/>
    </row>
    <row r="107" spans="1:7">
      <c r="A107" s="2"/>
      <c r="B107" s="19" t="str">
        <f t="shared" si="5"/>
        <v>102Autre</v>
      </c>
      <c r="C107" s="27">
        <v>102</v>
      </c>
      <c r="D107" s="79">
        <f t="shared" si="4"/>
        <v>99.96</v>
      </c>
      <c r="E107" s="80">
        <f t="shared" si="6"/>
        <v>104.04</v>
      </c>
      <c r="F107" s="28" t="s">
        <v>13</v>
      </c>
      <c r="G107" s="2"/>
    </row>
    <row r="108" spans="1:7">
      <c r="A108" s="2"/>
      <c r="B108" s="19" t="str">
        <f t="shared" si="5"/>
        <v>103Autre</v>
      </c>
      <c r="C108" s="27">
        <v>103</v>
      </c>
      <c r="D108" s="79">
        <f t="shared" si="4"/>
        <v>100.94</v>
      </c>
      <c r="E108" s="80">
        <f t="shared" si="6"/>
        <v>105.06</v>
      </c>
      <c r="F108" s="28" t="s">
        <v>13</v>
      </c>
      <c r="G108" s="2"/>
    </row>
    <row r="109" spans="1:7">
      <c r="A109" s="2"/>
      <c r="B109" s="19" t="str">
        <f t="shared" si="5"/>
        <v>104Autre</v>
      </c>
      <c r="C109" s="27">
        <v>104</v>
      </c>
      <c r="D109" s="79">
        <f t="shared" si="4"/>
        <v>101.92</v>
      </c>
      <c r="E109" s="80">
        <f t="shared" si="6"/>
        <v>106.08</v>
      </c>
      <c r="F109" s="28" t="s">
        <v>13</v>
      </c>
      <c r="G109" s="2"/>
    </row>
    <row r="110" spans="1:7">
      <c r="A110" s="2"/>
      <c r="B110" s="19" t="str">
        <f t="shared" si="5"/>
        <v>105Autre</v>
      </c>
      <c r="C110" s="27">
        <v>105</v>
      </c>
      <c r="D110" s="79">
        <f t="shared" si="4"/>
        <v>102.89999999999999</v>
      </c>
      <c r="E110" s="80">
        <f t="shared" si="6"/>
        <v>107.10000000000001</v>
      </c>
      <c r="F110" s="28" t="s">
        <v>13</v>
      </c>
      <c r="G110" s="2"/>
    </row>
    <row r="111" spans="1:7">
      <c r="A111" s="2"/>
      <c r="B111" s="19" t="str">
        <f t="shared" si="5"/>
        <v>106Autre</v>
      </c>
      <c r="C111" s="27">
        <v>106</v>
      </c>
      <c r="D111" s="79">
        <f t="shared" si="4"/>
        <v>103.88</v>
      </c>
      <c r="E111" s="80">
        <f t="shared" si="6"/>
        <v>108.12</v>
      </c>
      <c r="F111" s="28" t="s">
        <v>13</v>
      </c>
      <c r="G111" s="2"/>
    </row>
    <row r="112" spans="1:7">
      <c r="A112" s="2"/>
      <c r="B112" s="19" t="str">
        <f t="shared" si="5"/>
        <v>107Autre</v>
      </c>
      <c r="C112" s="27">
        <v>107</v>
      </c>
      <c r="D112" s="79">
        <f t="shared" si="4"/>
        <v>104.86</v>
      </c>
      <c r="E112" s="80">
        <f t="shared" si="6"/>
        <v>109.14</v>
      </c>
      <c r="F112" s="28" t="s">
        <v>13</v>
      </c>
      <c r="G112" s="2"/>
    </row>
    <row r="113" spans="1:7">
      <c r="A113" s="2"/>
      <c r="B113" s="19" t="str">
        <f t="shared" si="5"/>
        <v>108Autre</v>
      </c>
      <c r="C113" s="27">
        <v>108</v>
      </c>
      <c r="D113" s="79">
        <f t="shared" si="4"/>
        <v>105.84</v>
      </c>
      <c r="E113" s="80">
        <f t="shared" si="6"/>
        <v>110.16</v>
      </c>
      <c r="F113" s="28" t="s">
        <v>13</v>
      </c>
      <c r="G113" s="2"/>
    </row>
    <row r="114" spans="1:7">
      <c r="A114" s="2"/>
      <c r="B114" s="19" t="str">
        <f t="shared" si="5"/>
        <v>109Autre</v>
      </c>
      <c r="C114" s="27">
        <v>109</v>
      </c>
      <c r="D114" s="79">
        <f t="shared" si="4"/>
        <v>106.82</v>
      </c>
      <c r="E114" s="80">
        <f t="shared" si="6"/>
        <v>111.18</v>
      </c>
      <c r="F114" s="28" t="s">
        <v>13</v>
      </c>
      <c r="G114" s="2"/>
    </row>
    <row r="115" spans="1:7">
      <c r="A115" s="2"/>
      <c r="B115" s="19" t="str">
        <f t="shared" si="5"/>
        <v>110Autre</v>
      </c>
      <c r="C115" s="23">
        <v>110</v>
      </c>
      <c r="D115" s="75">
        <f t="shared" si="4"/>
        <v>107.8</v>
      </c>
      <c r="E115" s="76">
        <f t="shared" si="6"/>
        <v>112.2</v>
      </c>
      <c r="F115" s="44" t="s">
        <v>13</v>
      </c>
      <c r="G115" s="2"/>
    </row>
    <row r="116" spans="1:7">
      <c r="A116" s="2"/>
      <c r="B116" s="19" t="str">
        <f t="shared" si="5"/>
        <v>111Autre</v>
      </c>
      <c r="C116" s="23">
        <v>111</v>
      </c>
      <c r="D116" s="75">
        <f t="shared" si="4"/>
        <v>108.78</v>
      </c>
      <c r="E116" s="76">
        <f t="shared" si="6"/>
        <v>113.22</v>
      </c>
      <c r="F116" s="44" t="s">
        <v>13</v>
      </c>
      <c r="G116" s="2"/>
    </row>
    <row r="117" spans="1:7">
      <c r="A117" s="2"/>
      <c r="B117" s="19" t="str">
        <f t="shared" si="5"/>
        <v>112Autre</v>
      </c>
      <c r="C117" s="23">
        <v>112</v>
      </c>
      <c r="D117" s="75">
        <f t="shared" si="4"/>
        <v>109.75999999999999</v>
      </c>
      <c r="E117" s="76">
        <f t="shared" si="6"/>
        <v>114.24000000000001</v>
      </c>
      <c r="F117" s="44" t="s">
        <v>13</v>
      </c>
      <c r="G117" s="2"/>
    </row>
    <row r="118" spans="1:7">
      <c r="A118" s="2"/>
      <c r="B118" s="19" t="str">
        <f t="shared" si="5"/>
        <v>113Autre</v>
      </c>
      <c r="C118" s="23">
        <v>113</v>
      </c>
      <c r="D118" s="75">
        <f t="shared" si="4"/>
        <v>110.74</v>
      </c>
      <c r="E118" s="76">
        <f t="shared" si="6"/>
        <v>115.26</v>
      </c>
      <c r="F118" s="44" t="s">
        <v>13</v>
      </c>
      <c r="G118" s="2"/>
    </row>
    <row r="119" spans="1:7">
      <c r="A119" s="2"/>
      <c r="B119" s="19" t="str">
        <f t="shared" si="5"/>
        <v>114Autre</v>
      </c>
      <c r="C119" s="23">
        <v>114</v>
      </c>
      <c r="D119" s="75">
        <f t="shared" si="4"/>
        <v>111.72</v>
      </c>
      <c r="E119" s="76">
        <f t="shared" si="6"/>
        <v>116.28</v>
      </c>
      <c r="F119" s="44" t="s">
        <v>13</v>
      </c>
      <c r="G119" s="2"/>
    </row>
    <row r="120" spans="1:7">
      <c r="A120" s="2"/>
      <c r="B120" s="19" t="str">
        <f t="shared" si="5"/>
        <v>115Autre</v>
      </c>
      <c r="C120" s="23">
        <v>115</v>
      </c>
      <c r="D120" s="75">
        <f t="shared" si="4"/>
        <v>112.7</v>
      </c>
      <c r="E120" s="76">
        <f t="shared" si="6"/>
        <v>117.3</v>
      </c>
      <c r="F120" s="44" t="s">
        <v>13</v>
      </c>
      <c r="G120" s="2"/>
    </row>
    <row r="121" spans="1:7">
      <c r="A121" s="2"/>
      <c r="B121" s="19" t="str">
        <f t="shared" si="5"/>
        <v>116Autre</v>
      </c>
      <c r="C121" s="23">
        <v>116</v>
      </c>
      <c r="D121" s="75">
        <f t="shared" si="4"/>
        <v>113.67999999999999</v>
      </c>
      <c r="E121" s="76">
        <f t="shared" si="6"/>
        <v>118.32000000000001</v>
      </c>
      <c r="F121" s="44" t="s">
        <v>13</v>
      </c>
      <c r="G121" s="2"/>
    </row>
    <row r="122" spans="1:7">
      <c r="A122" s="2"/>
      <c r="B122" s="19" t="str">
        <f t="shared" si="5"/>
        <v>117Autre</v>
      </c>
      <c r="C122" s="23">
        <v>117</v>
      </c>
      <c r="D122" s="75">
        <f t="shared" si="4"/>
        <v>114.66</v>
      </c>
      <c r="E122" s="76">
        <f t="shared" si="6"/>
        <v>119.34</v>
      </c>
      <c r="F122" s="44" t="s">
        <v>13</v>
      </c>
      <c r="G122" s="2"/>
    </row>
    <row r="123" spans="1:7">
      <c r="A123" s="2"/>
      <c r="B123" s="19" t="str">
        <f t="shared" si="5"/>
        <v>118Autre</v>
      </c>
      <c r="C123" s="23">
        <v>118</v>
      </c>
      <c r="D123" s="75">
        <f t="shared" si="4"/>
        <v>115.64</v>
      </c>
      <c r="E123" s="76">
        <f t="shared" si="6"/>
        <v>120.36</v>
      </c>
      <c r="F123" s="44" t="s">
        <v>13</v>
      </c>
      <c r="G123" s="2"/>
    </row>
    <row r="124" spans="1:7">
      <c r="A124" s="2"/>
      <c r="B124" s="19" t="str">
        <f t="shared" si="5"/>
        <v>119Autre</v>
      </c>
      <c r="C124" s="23">
        <v>119</v>
      </c>
      <c r="D124" s="75">
        <f t="shared" si="4"/>
        <v>116.62</v>
      </c>
      <c r="E124" s="76">
        <f t="shared" si="6"/>
        <v>121.38</v>
      </c>
      <c r="F124" s="44" t="s">
        <v>13</v>
      </c>
      <c r="G124" s="2"/>
    </row>
    <row r="125" spans="1:7">
      <c r="A125" s="2"/>
      <c r="B125" s="19" t="str">
        <f t="shared" si="5"/>
        <v>120Autre</v>
      </c>
      <c r="C125" s="27">
        <v>120</v>
      </c>
      <c r="D125" s="79">
        <f t="shared" si="4"/>
        <v>117.6</v>
      </c>
      <c r="E125" s="80">
        <f>C125*1.02</f>
        <v>122.4</v>
      </c>
      <c r="F125" s="28" t="s">
        <v>13</v>
      </c>
      <c r="G125" s="2"/>
    </row>
    <row r="126" spans="1:7">
      <c r="A126" s="2"/>
      <c r="B126" s="19" t="str">
        <f t="shared" si="5"/>
        <v>121Autre</v>
      </c>
      <c r="C126" s="27">
        <v>121</v>
      </c>
      <c r="D126" s="79">
        <f t="shared" si="4"/>
        <v>118.58</v>
      </c>
      <c r="E126" s="80">
        <f t="shared" ref="E126:E164" si="7">C126*1.02</f>
        <v>123.42</v>
      </c>
      <c r="F126" s="28" t="s">
        <v>13</v>
      </c>
      <c r="G126" s="2"/>
    </row>
    <row r="127" spans="1:7">
      <c r="A127" s="2"/>
      <c r="B127" s="19" t="str">
        <f t="shared" si="5"/>
        <v>122Autre</v>
      </c>
      <c r="C127" s="27">
        <v>122</v>
      </c>
      <c r="D127" s="79">
        <f t="shared" si="4"/>
        <v>119.56</v>
      </c>
      <c r="E127" s="80">
        <f t="shared" si="7"/>
        <v>124.44</v>
      </c>
      <c r="F127" s="28" t="s">
        <v>13</v>
      </c>
      <c r="G127" s="2"/>
    </row>
    <row r="128" spans="1:7">
      <c r="A128" s="2"/>
      <c r="B128" s="19" t="str">
        <f t="shared" si="5"/>
        <v>123Autre</v>
      </c>
      <c r="C128" s="27">
        <v>123</v>
      </c>
      <c r="D128" s="79">
        <f t="shared" si="4"/>
        <v>120.53999999999999</v>
      </c>
      <c r="E128" s="80">
        <f t="shared" si="7"/>
        <v>125.46000000000001</v>
      </c>
      <c r="F128" s="28" t="s">
        <v>13</v>
      </c>
      <c r="G128" s="2"/>
    </row>
    <row r="129" spans="1:7">
      <c r="A129" s="2"/>
      <c r="B129" s="19" t="str">
        <f t="shared" si="5"/>
        <v>124Autre</v>
      </c>
      <c r="C129" s="27">
        <v>124</v>
      </c>
      <c r="D129" s="79">
        <f t="shared" si="4"/>
        <v>121.52</v>
      </c>
      <c r="E129" s="80">
        <f t="shared" si="7"/>
        <v>126.48</v>
      </c>
      <c r="F129" s="28" t="s">
        <v>13</v>
      </c>
      <c r="G129" s="2"/>
    </row>
    <row r="130" spans="1:7">
      <c r="A130" s="2"/>
      <c r="B130" s="19" t="str">
        <f t="shared" si="5"/>
        <v>125Autre</v>
      </c>
      <c r="C130" s="27">
        <v>125</v>
      </c>
      <c r="D130" s="79">
        <f t="shared" si="4"/>
        <v>122.5</v>
      </c>
      <c r="E130" s="80">
        <f t="shared" si="7"/>
        <v>127.5</v>
      </c>
      <c r="F130" s="28" t="s">
        <v>13</v>
      </c>
      <c r="G130" s="2"/>
    </row>
    <row r="131" spans="1:7">
      <c r="A131" s="2"/>
      <c r="B131" s="19" t="str">
        <f t="shared" si="5"/>
        <v>126Autre</v>
      </c>
      <c r="C131" s="27">
        <v>126</v>
      </c>
      <c r="D131" s="79">
        <f t="shared" si="4"/>
        <v>123.48</v>
      </c>
      <c r="E131" s="80">
        <f t="shared" si="7"/>
        <v>128.52000000000001</v>
      </c>
      <c r="F131" s="28" t="s">
        <v>13</v>
      </c>
      <c r="G131" s="2"/>
    </row>
    <row r="132" spans="1:7">
      <c r="A132" s="2"/>
      <c r="B132" s="19" t="str">
        <f t="shared" si="5"/>
        <v>127Autre</v>
      </c>
      <c r="C132" s="27">
        <v>127</v>
      </c>
      <c r="D132" s="79">
        <f t="shared" ref="D132:D195" si="8">C132*0.98</f>
        <v>124.46</v>
      </c>
      <c r="E132" s="80">
        <f t="shared" si="7"/>
        <v>129.54</v>
      </c>
      <c r="F132" s="28" t="s">
        <v>13</v>
      </c>
      <c r="G132" s="2"/>
    </row>
    <row r="133" spans="1:7">
      <c r="A133" s="2"/>
      <c r="B133" s="19" t="str">
        <f t="shared" ref="B133:B196" si="9">C133&amp;F133</f>
        <v>128Autre</v>
      </c>
      <c r="C133" s="27">
        <v>128</v>
      </c>
      <c r="D133" s="79">
        <f t="shared" si="8"/>
        <v>125.44</v>
      </c>
      <c r="E133" s="80">
        <f t="shared" si="7"/>
        <v>130.56</v>
      </c>
      <c r="F133" s="28" t="s">
        <v>13</v>
      </c>
      <c r="G133" s="2"/>
    </row>
    <row r="134" spans="1:7">
      <c r="A134" s="2"/>
      <c r="B134" s="19" t="str">
        <f t="shared" si="9"/>
        <v>129Autre</v>
      </c>
      <c r="C134" s="27">
        <v>129</v>
      </c>
      <c r="D134" s="79">
        <f t="shared" si="8"/>
        <v>126.42</v>
      </c>
      <c r="E134" s="80">
        <f t="shared" si="7"/>
        <v>131.58000000000001</v>
      </c>
      <c r="F134" s="28" t="s">
        <v>13</v>
      </c>
      <c r="G134" s="2"/>
    </row>
    <row r="135" spans="1:7">
      <c r="A135" s="2"/>
      <c r="B135" s="19" t="str">
        <f t="shared" si="9"/>
        <v>130Autre</v>
      </c>
      <c r="C135" s="23">
        <v>130</v>
      </c>
      <c r="D135" s="75">
        <f t="shared" si="8"/>
        <v>127.39999999999999</v>
      </c>
      <c r="E135" s="76">
        <f t="shared" si="7"/>
        <v>132.6</v>
      </c>
      <c r="F135" s="44" t="s">
        <v>13</v>
      </c>
      <c r="G135" s="2"/>
    </row>
    <row r="136" spans="1:7">
      <c r="A136" s="2"/>
      <c r="B136" s="19" t="str">
        <f t="shared" si="9"/>
        <v>131Autre</v>
      </c>
      <c r="C136" s="23">
        <v>131</v>
      </c>
      <c r="D136" s="75">
        <f t="shared" si="8"/>
        <v>128.38</v>
      </c>
      <c r="E136" s="76">
        <f t="shared" si="7"/>
        <v>133.62</v>
      </c>
      <c r="F136" s="44" t="s">
        <v>13</v>
      </c>
      <c r="G136" s="2"/>
    </row>
    <row r="137" spans="1:7">
      <c r="A137" s="2"/>
      <c r="B137" s="19" t="str">
        <f t="shared" si="9"/>
        <v>132Autre</v>
      </c>
      <c r="C137" s="23">
        <v>132</v>
      </c>
      <c r="D137" s="75">
        <f t="shared" si="8"/>
        <v>129.35999999999999</v>
      </c>
      <c r="E137" s="76">
        <f t="shared" si="7"/>
        <v>134.64000000000001</v>
      </c>
      <c r="F137" s="44" t="s">
        <v>13</v>
      </c>
      <c r="G137" s="2"/>
    </row>
    <row r="138" spans="1:7">
      <c r="A138" s="2"/>
      <c r="B138" s="19" t="str">
        <f t="shared" si="9"/>
        <v>133Autre</v>
      </c>
      <c r="C138" s="23">
        <v>133</v>
      </c>
      <c r="D138" s="75">
        <f t="shared" si="8"/>
        <v>130.34</v>
      </c>
      <c r="E138" s="76">
        <f t="shared" si="7"/>
        <v>135.66</v>
      </c>
      <c r="F138" s="44" t="s">
        <v>13</v>
      </c>
      <c r="G138" s="2"/>
    </row>
    <row r="139" spans="1:7">
      <c r="A139" s="2"/>
      <c r="B139" s="19" t="str">
        <f t="shared" si="9"/>
        <v>134Autre</v>
      </c>
      <c r="C139" s="23">
        <v>134</v>
      </c>
      <c r="D139" s="75">
        <f t="shared" si="8"/>
        <v>131.32</v>
      </c>
      <c r="E139" s="76">
        <f t="shared" si="7"/>
        <v>136.68</v>
      </c>
      <c r="F139" s="44" t="s">
        <v>13</v>
      </c>
      <c r="G139" s="2"/>
    </row>
    <row r="140" spans="1:7">
      <c r="A140" s="2"/>
      <c r="B140" s="19" t="str">
        <f t="shared" si="9"/>
        <v>135Autre</v>
      </c>
      <c r="C140" s="23">
        <v>135</v>
      </c>
      <c r="D140" s="75">
        <f t="shared" si="8"/>
        <v>132.30000000000001</v>
      </c>
      <c r="E140" s="76">
        <f t="shared" si="7"/>
        <v>137.69999999999999</v>
      </c>
      <c r="F140" s="44" t="s">
        <v>13</v>
      </c>
      <c r="G140" s="2"/>
    </row>
    <row r="141" spans="1:7">
      <c r="A141" s="2"/>
      <c r="B141" s="19" t="str">
        <f t="shared" si="9"/>
        <v>136Autre</v>
      </c>
      <c r="C141" s="23">
        <v>136</v>
      </c>
      <c r="D141" s="75">
        <f t="shared" si="8"/>
        <v>133.28</v>
      </c>
      <c r="E141" s="76">
        <f t="shared" si="7"/>
        <v>138.72</v>
      </c>
      <c r="F141" s="44" t="s">
        <v>13</v>
      </c>
      <c r="G141" s="2"/>
    </row>
    <row r="142" spans="1:7">
      <c r="A142" s="2"/>
      <c r="B142" s="19" t="str">
        <f t="shared" si="9"/>
        <v>137Autre</v>
      </c>
      <c r="C142" s="23">
        <v>137</v>
      </c>
      <c r="D142" s="75">
        <f t="shared" si="8"/>
        <v>134.26</v>
      </c>
      <c r="E142" s="76">
        <f t="shared" si="7"/>
        <v>139.74</v>
      </c>
      <c r="F142" s="44" t="s">
        <v>13</v>
      </c>
      <c r="G142" s="2"/>
    </row>
    <row r="143" spans="1:7">
      <c r="A143" s="2"/>
      <c r="B143" s="19" t="str">
        <f t="shared" si="9"/>
        <v>138Autre</v>
      </c>
      <c r="C143" s="23">
        <v>138</v>
      </c>
      <c r="D143" s="75">
        <f t="shared" si="8"/>
        <v>135.24</v>
      </c>
      <c r="E143" s="76">
        <f t="shared" si="7"/>
        <v>140.76</v>
      </c>
      <c r="F143" s="44" t="s">
        <v>13</v>
      </c>
      <c r="G143" s="2"/>
    </row>
    <row r="144" spans="1:7">
      <c r="A144" s="2"/>
      <c r="B144" s="19" t="str">
        <f t="shared" si="9"/>
        <v>139Autre</v>
      </c>
      <c r="C144" s="23">
        <v>139</v>
      </c>
      <c r="D144" s="75">
        <f t="shared" si="8"/>
        <v>136.22</v>
      </c>
      <c r="E144" s="76">
        <f t="shared" si="7"/>
        <v>141.78</v>
      </c>
      <c r="F144" s="44" t="s">
        <v>13</v>
      </c>
      <c r="G144" s="2"/>
    </row>
    <row r="145" spans="1:7">
      <c r="A145" s="2"/>
      <c r="B145" s="19" t="str">
        <f t="shared" si="9"/>
        <v>140Autre</v>
      </c>
      <c r="C145" s="27">
        <v>140</v>
      </c>
      <c r="D145" s="79">
        <f t="shared" si="8"/>
        <v>137.19999999999999</v>
      </c>
      <c r="E145" s="80">
        <f t="shared" si="7"/>
        <v>142.80000000000001</v>
      </c>
      <c r="F145" s="28" t="s">
        <v>13</v>
      </c>
      <c r="G145" s="2"/>
    </row>
    <row r="146" spans="1:7">
      <c r="A146" s="2"/>
      <c r="B146" s="19" t="str">
        <f t="shared" si="9"/>
        <v>141Autre</v>
      </c>
      <c r="C146" s="27">
        <v>141</v>
      </c>
      <c r="D146" s="79">
        <f t="shared" si="8"/>
        <v>138.18</v>
      </c>
      <c r="E146" s="80">
        <f t="shared" si="7"/>
        <v>143.82</v>
      </c>
      <c r="F146" s="28" t="s">
        <v>13</v>
      </c>
      <c r="G146" s="2"/>
    </row>
    <row r="147" spans="1:7">
      <c r="A147" s="2"/>
      <c r="B147" s="19" t="str">
        <f t="shared" si="9"/>
        <v>142Autre</v>
      </c>
      <c r="C147" s="27">
        <v>142</v>
      </c>
      <c r="D147" s="79">
        <f t="shared" si="8"/>
        <v>139.16</v>
      </c>
      <c r="E147" s="80">
        <f t="shared" si="7"/>
        <v>144.84</v>
      </c>
      <c r="F147" s="28" t="s">
        <v>13</v>
      </c>
      <c r="G147" s="2"/>
    </row>
    <row r="148" spans="1:7">
      <c r="A148" s="2"/>
      <c r="B148" s="19" t="str">
        <f t="shared" si="9"/>
        <v>143Autre</v>
      </c>
      <c r="C148" s="27">
        <v>143</v>
      </c>
      <c r="D148" s="79">
        <f t="shared" si="8"/>
        <v>140.13999999999999</v>
      </c>
      <c r="E148" s="80">
        <f t="shared" si="7"/>
        <v>145.86000000000001</v>
      </c>
      <c r="F148" s="28" t="s">
        <v>13</v>
      </c>
      <c r="G148" s="2"/>
    </row>
    <row r="149" spans="1:7">
      <c r="A149" s="2"/>
      <c r="B149" s="19" t="str">
        <f t="shared" si="9"/>
        <v>144Autre</v>
      </c>
      <c r="C149" s="27">
        <v>144</v>
      </c>
      <c r="D149" s="79">
        <f t="shared" si="8"/>
        <v>141.12</v>
      </c>
      <c r="E149" s="80">
        <f t="shared" si="7"/>
        <v>146.88</v>
      </c>
      <c r="F149" s="28" t="s">
        <v>13</v>
      </c>
      <c r="G149" s="2"/>
    </row>
    <row r="150" spans="1:7">
      <c r="A150" s="2"/>
      <c r="B150" s="19" t="str">
        <f t="shared" si="9"/>
        <v>145Autre</v>
      </c>
      <c r="C150" s="27">
        <v>145</v>
      </c>
      <c r="D150" s="79">
        <f t="shared" si="8"/>
        <v>142.1</v>
      </c>
      <c r="E150" s="80">
        <f t="shared" si="7"/>
        <v>147.9</v>
      </c>
      <c r="F150" s="28" t="s">
        <v>13</v>
      </c>
      <c r="G150" s="2"/>
    </row>
    <row r="151" spans="1:7">
      <c r="A151" s="2"/>
      <c r="B151" s="19" t="str">
        <f t="shared" si="9"/>
        <v>146Autre</v>
      </c>
      <c r="C151" s="27">
        <v>146</v>
      </c>
      <c r="D151" s="79">
        <f t="shared" si="8"/>
        <v>143.07999999999998</v>
      </c>
      <c r="E151" s="80">
        <f t="shared" si="7"/>
        <v>148.92000000000002</v>
      </c>
      <c r="F151" s="28" t="s">
        <v>13</v>
      </c>
      <c r="G151" s="2"/>
    </row>
    <row r="152" spans="1:7">
      <c r="A152" s="2"/>
      <c r="B152" s="19" t="str">
        <f t="shared" si="9"/>
        <v>147Autre</v>
      </c>
      <c r="C152" s="27">
        <v>147</v>
      </c>
      <c r="D152" s="79">
        <f t="shared" si="8"/>
        <v>144.06</v>
      </c>
      <c r="E152" s="80">
        <f t="shared" si="7"/>
        <v>149.94</v>
      </c>
      <c r="F152" s="28" t="s">
        <v>13</v>
      </c>
      <c r="G152" s="2"/>
    </row>
    <row r="153" spans="1:7">
      <c r="A153" s="2"/>
      <c r="B153" s="19" t="str">
        <f t="shared" si="9"/>
        <v>148Autre</v>
      </c>
      <c r="C153" s="27">
        <v>148</v>
      </c>
      <c r="D153" s="79">
        <f t="shared" si="8"/>
        <v>145.04</v>
      </c>
      <c r="E153" s="80">
        <f t="shared" si="7"/>
        <v>150.96</v>
      </c>
      <c r="F153" s="28" t="s">
        <v>13</v>
      </c>
      <c r="G153" s="2"/>
    </row>
    <row r="154" spans="1:7">
      <c r="A154" s="2"/>
      <c r="B154" s="19" t="str">
        <f t="shared" si="9"/>
        <v>149Autre</v>
      </c>
      <c r="C154" s="27">
        <v>149</v>
      </c>
      <c r="D154" s="79">
        <f t="shared" si="8"/>
        <v>146.02000000000001</v>
      </c>
      <c r="E154" s="80">
        <f t="shared" si="7"/>
        <v>151.97999999999999</v>
      </c>
      <c r="F154" s="28" t="s">
        <v>13</v>
      </c>
      <c r="G154" s="2"/>
    </row>
    <row r="155" spans="1:7">
      <c r="A155" s="2"/>
      <c r="B155" s="19" t="str">
        <f t="shared" si="9"/>
        <v>150Autre</v>
      </c>
      <c r="C155" s="23">
        <v>150</v>
      </c>
      <c r="D155" s="75">
        <f t="shared" si="8"/>
        <v>147</v>
      </c>
      <c r="E155" s="76">
        <f t="shared" si="7"/>
        <v>153</v>
      </c>
      <c r="F155" s="44" t="s">
        <v>13</v>
      </c>
      <c r="G155" s="2"/>
    </row>
    <row r="156" spans="1:7">
      <c r="A156" s="2"/>
      <c r="B156" s="19" t="str">
        <f t="shared" si="9"/>
        <v>151Autre</v>
      </c>
      <c r="C156" s="23">
        <v>151</v>
      </c>
      <c r="D156" s="75">
        <f t="shared" si="8"/>
        <v>147.97999999999999</v>
      </c>
      <c r="E156" s="76">
        <f t="shared" si="7"/>
        <v>154.02000000000001</v>
      </c>
      <c r="F156" s="44" t="s">
        <v>13</v>
      </c>
      <c r="G156" s="2"/>
    </row>
    <row r="157" spans="1:7">
      <c r="A157" s="2"/>
      <c r="B157" s="19" t="str">
        <f t="shared" si="9"/>
        <v>152Autre</v>
      </c>
      <c r="C157" s="23">
        <v>152</v>
      </c>
      <c r="D157" s="75">
        <f t="shared" si="8"/>
        <v>148.96</v>
      </c>
      <c r="E157" s="76">
        <f t="shared" si="7"/>
        <v>155.04</v>
      </c>
      <c r="F157" s="44" t="s">
        <v>13</v>
      </c>
      <c r="G157" s="2"/>
    </row>
    <row r="158" spans="1:7">
      <c r="A158" s="2"/>
      <c r="B158" s="19" t="str">
        <f t="shared" si="9"/>
        <v>153Autre</v>
      </c>
      <c r="C158" s="23">
        <v>153</v>
      </c>
      <c r="D158" s="75">
        <f t="shared" si="8"/>
        <v>149.94</v>
      </c>
      <c r="E158" s="76">
        <f t="shared" si="7"/>
        <v>156.06</v>
      </c>
      <c r="F158" s="44" t="s">
        <v>13</v>
      </c>
      <c r="G158" s="2"/>
    </row>
    <row r="159" spans="1:7">
      <c r="A159" s="2"/>
      <c r="B159" s="19" t="str">
        <f t="shared" si="9"/>
        <v>154Autre</v>
      </c>
      <c r="C159" s="23">
        <v>154</v>
      </c>
      <c r="D159" s="75">
        <f t="shared" si="8"/>
        <v>150.91999999999999</v>
      </c>
      <c r="E159" s="76">
        <f t="shared" si="7"/>
        <v>157.08000000000001</v>
      </c>
      <c r="F159" s="44" t="s">
        <v>13</v>
      </c>
      <c r="G159" s="2"/>
    </row>
    <row r="160" spans="1:7">
      <c r="A160" s="2"/>
      <c r="B160" s="19" t="str">
        <f t="shared" si="9"/>
        <v>155Autre</v>
      </c>
      <c r="C160" s="23">
        <v>155</v>
      </c>
      <c r="D160" s="75">
        <f t="shared" si="8"/>
        <v>151.9</v>
      </c>
      <c r="E160" s="76">
        <f t="shared" si="7"/>
        <v>158.1</v>
      </c>
      <c r="F160" s="44" t="s">
        <v>13</v>
      </c>
      <c r="G160" s="2"/>
    </row>
    <row r="161" spans="1:7">
      <c r="A161" s="2"/>
      <c r="B161" s="19" t="str">
        <f t="shared" si="9"/>
        <v>156Autre</v>
      </c>
      <c r="C161" s="23">
        <v>156</v>
      </c>
      <c r="D161" s="75">
        <f t="shared" si="8"/>
        <v>152.88</v>
      </c>
      <c r="E161" s="76">
        <f t="shared" si="7"/>
        <v>159.12</v>
      </c>
      <c r="F161" s="44" t="s">
        <v>13</v>
      </c>
      <c r="G161" s="2"/>
    </row>
    <row r="162" spans="1:7">
      <c r="A162" s="2"/>
      <c r="B162" s="19" t="str">
        <f t="shared" si="9"/>
        <v>157Autre</v>
      </c>
      <c r="C162" s="23">
        <v>157</v>
      </c>
      <c r="D162" s="75">
        <f t="shared" si="8"/>
        <v>153.85999999999999</v>
      </c>
      <c r="E162" s="76">
        <f t="shared" si="7"/>
        <v>160.14000000000001</v>
      </c>
      <c r="F162" s="44" t="s">
        <v>13</v>
      </c>
      <c r="G162" s="2"/>
    </row>
    <row r="163" spans="1:7">
      <c r="A163" s="2"/>
      <c r="B163" s="19" t="str">
        <f t="shared" si="9"/>
        <v>158Autre</v>
      </c>
      <c r="C163" s="23">
        <v>158</v>
      </c>
      <c r="D163" s="75">
        <f t="shared" si="8"/>
        <v>154.84</v>
      </c>
      <c r="E163" s="76">
        <f t="shared" si="7"/>
        <v>161.16</v>
      </c>
      <c r="F163" s="44" t="s">
        <v>13</v>
      </c>
      <c r="G163" s="2"/>
    </row>
    <row r="164" spans="1:7">
      <c r="A164" s="2"/>
      <c r="B164" s="19" t="str">
        <f t="shared" si="9"/>
        <v>159Autre</v>
      </c>
      <c r="C164" s="23">
        <v>159</v>
      </c>
      <c r="D164" s="75">
        <f t="shared" si="8"/>
        <v>155.82</v>
      </c>
      <c r="E164" s="76">
        <f t="shared" si="7"/>
        <v>162.18</v>
      </c>
      <c r="F164" s="44" t="s">
        <v>13</v>
      </c>
      <c r="G164" s="2"/>
    </row>
    <row r="165" spans="1:7">
      <c r="A165" s="2"/>
      <c r="B165" s="19" t="str">
        <f t="shared" si="9"/>
        <v>160Autre</v>
      </c>
      <c r="C165" s="27">
        <v>160</v>
      </c>
      <c r="D165" s="79">
        <f t="shared" si="8"/>
        <v>156.80000000000001</v>
      </c>
      <c r="E165" s="80">
        <f>C165*1.02</f>
        <v>163.19999999999999</v>
      </c>
      <c r="F165" s="28" t="s">
        <v>13</v>
      </c>
      <c r="G165" s="2"/>
    </row>
    <row r="166" spans="1:7">
      <c r="A166" s="2"/>
      <c r="B166" s="19" t="str">
        <f t="shared" si="9"/>
        <v>161Autre</v>
      </c>
      <c r="C166" s="27">
        <v>161</v>
      </c>
      <c r="D166" s="79">
        <f t="shared" si="8"/>
        <v>157.78</v>
      </c>
      <c r="E166" s="80">
        <f t="shared" ref="E166:E204" si="10">C166*1.02</f>
        <v>164.22</v>
      </c>
      <c r="F166" s="28" t="s">
        <v>13</v>
      </c>
      <c r="G166" s="2"/>
    </row>
    <row r="167" spans="1:7">
      <c r="A167" s="2"/>
      <c r="B167" s="19" t="str">
        <f t="shared" si="9"/>
        <v>162Autre</v>
      </c>
      <c r="C167" s="27">
        <v>162</v>
      </c>
      <c r="D167" s="79">
        <f t="shared" si="8"/>
        <v>158.76</v>
      </c>
      <c r="E167" s="80">
        <f t="shared" si="10"/>
        <v>165.24</v>
      </c>
      <c r="F167" s="28" t="s">
        <v>13</v>
      </c>
      <c r="G167" s="2"/>
    </row>
    <row r="168" spans="1:7">
      <c r="A168" s="2"/>
      <c r="B168" s="19" t="str">
        <f t="shared" si="9"/>
        <v>163Autre</v>
      </c>
      <c r="C168" s="27">
        <v>163</v>
      </c>
      <c r="D168" s="79">
        <f t="shared" si="8"/>
        <v>159.74</v>
      </c>
      <c r="E168" s="80">
        <f t="shared" si="10"/>
        <v>166.26</v>
      </c>
      <c r="F168" s="28" t="s">
        <v>13</v>
      </c>
      <c r="G168" s="2"/>
    </row>
    <row r="169" spans="1:7">
      <c r="A169" s="2"/>
      <c r="B169" s="19" t="str">
        <f t="shared" si="9"/>
        <v>164Autre</v>
      </c>
      <c r="C169" s="27">
        <v>164</v>
      </c>
      <c r="D169" s="79">
        <f t="shared" si="8"/>
        <v>160.72</v>
      </c>
      <c r="E169" s="80">
        <f t="shared" si="10"/>
        <v>167.28</v>
      </c>
      <c r="F169" s="28" t="s">
        <v>13</v>
      </c>
      <c r="G169" s="2"/>
    </row>
    <row r="170" spans="1:7">
      <c r="A170" s="2"/>
      <c r="B170" s="19" t="str">
        <f t="shared" si="9"/>
        <v>165Autre</v>
      </c>
      <c r="C170" s="27">
        <v>165</v>
      </c>
      <c r="D170" s="79">
        <f t="shared" si="8"/>
        <v>161.69999999999999</v>
      </c>
      <c r="E170" s="80">
        <f t="shared" si="10"/>
        <v>168.3</v>
      </c>
      <c r="F170" s="28" t="s">
        <v>13</v>
      </c>
      <c r="G170" s="2"/>
    </row>
    <row r="171" spans="1:7">
      <c r="A171" s="2"/>
      <c r="B171" s="19" t="str">
        <f t="shared" si="9"/>
        <v>166Autre</v>
      </c>
      <c r="C171" s="27">
        <v>166</v>
      </c>
      <c r="D171" s="79">
        <f t="shared" si="8"/>
        <v>162.68</v>
      </c>
      <c r="E171" s="80">
        <f t="shared" si="10"/>
        <v>169.32</v>
      </c>
      <c r="F171" s="28" t="s">
        <v>13</v>
      </c>
      <c r="G171" s="2"/>
    </row>
    <row r="172" spans="1:7">
      <c r="A172" s="2"/>
      <c r="B172" s="19" t="str">
        <f t="shared" si="9"/>
        <v>167Autre</v>
      </c>
      <c r="C172" s="27">
        <v>167</v>
      </c>
      <c r="D172" s="79">
        <f t="shared" si="8"/>
        <v>163.66</v>
      </c>
      <c r="E172" s="80">
        <f t="shared" si="10"/>
        <v>170.34</v>
      </c>
      <c r="F172" s="28" t="s">
        <v>13</v>
      </c>
      <c r="G172" s="2"/>
    </row>
    <row r="173" spans="1:7">
      <c r="A173" s="2"/>
      <c r="B173" s="19" t="str">
        <f t="shared" si="9"/>
        <v>168Autre</v>
      </c>
      <c r="C173" s="27">
        <v>168</v>
      </c>
      <c r="D173" s="79">
        <f t="shared" si="8"/>
        <v>164.64</v>
      </c>
      <c r="E173" s="80">
        <f t="shared" si="10"/>
        <v>171.36</v>
      </c>
      <c r="F173" s="28" t="s">
        <v>13</v>
      </c>
      <c r="G173" s="2"/>
    </row>
    <row r="174" spans="1:7">
      <c r="A174" s="2"/>
      <c r="B174" s="19" t="str">
        <f t="shared" si="9"/>
        <v>169Autre</v>
      </c>
      <c r="C174" s="27">
        <v>169</v>
      </c>
      <c r="D174" s="79">
        <f t="shared" si="8"/>
        <v>165.62</v>
      </c>
      <c r="E174" s="80">
        <f t="shared" si="10"/>
        <v>172.38</v>
      </c>
      <c r="F174" s="28" t="s">
        <v>13</v>
      </c>
      <c r="G174" s="2"/>
    </row>
    <row r="175" spans="1:7">
      <c r="A175" s="2"/>
      <c r="B175" s="19" t="str">
        <f t="shared" si="9"/>
        <v>170Autre</v>
      </c>
      <c r="C175" s="23">
        <v>170</v>
      </c>
      <c r="D175" s="75">
        <f t="shared" si="8"/>
        <v>166.6</v>
      </c>
      <c r="E175" s="76">
        <f t="shared" si="10"/>
        <v>173.4</v>
      </c>
      <c r="F175" s="44" t="s">
        <v>13</v>
      </c>
      <c r="G175" s="2"/>
    </row>
    <row r="176" spans="1:7">
      <c r="A176" s="2"/>
      <c r="B176" s="19" t="str">
        <f t="shared" si="9"/>
        <v>171Autre</v>
      </c>
      <c r="C176" s="23">
        <v>171</v>
      </c>
      <c r="D176" s="75">
        <f t="shared" si="8"/>
        <v>167.57999999999998</v>
      </c>
      <c r="E176" s="76">
        <f t="shared" si="10"/>
        <v>174.42000000000002</v>
      </c>
      <c r="F176" s="44" t="s">
        <v>13</v>
      </c>
      <c r="G176" s="2"/>
    </row>
    <row r="177" spans="1:7">
      <c r="A177" s="2"/>
      <c r="B177" s="19" t="str">
        <f t="shared" si="9"/>
        <v>172Autre</v>
      </c>
      <c r="C177" s="23">
        <v>172</v>
      </c>
      <c r="D177" s="75">
        <f t="shared" si="8"/>
        <v>168.56</v>
      </c>
      <c r="E177" s="76">
        <f t="shared" si="10"/>
        <v>175.44</v>
      </c>
      <c r="F177" s="44" t="s">
        <v>13</v>
      </c>
      <c r="G177" s="2"/>
    </row>
    <row r="178" spans="1:7">
      <c r="A178" s="2"/>
      <c r="B178" s="19" t="str">
        <f t="shared" si="9"/>
        <v>173Autre</v>
      </c>
      <c r="C178" s="23">
        <v>173</v>
      </c>
      <c r="D178" s="75">
        <f t="shared" si="8"/>
        <v>169.54</v>
      </c>
      <c r="E178" s="76">
        <f t="shared" si="10"/>
        <v>176.46</v>
      </c>
      <c r="F178" s="44" t="s">
        <v>13</v>
      </c>
      <c r="G178" s="2"/>
    </row>
    <row r="179" spans="1:7">
      <c r="A179" s="2"/>
      <c r="B179" s="19" t="str">
        <f t="shared" si="9"/>
        <v>174Autre</v>
      </c>
      <c r="C179" s="23">
        <v>174</v>
      </c>
      <c r="D179" s="75">
        <f t="shared" si="8"/>
        <v>170.52</v>
      </c>
      <c r="E179" s="76">
        <f t="shared" si="10"/>
        <v>177.48</v>
      </c>
      <c r="F179" s="44" t="s">
        <v>13</v>
      </c>
      <c r="G179" s="2"/>
    </row>
    <row r="180" spans="1:7">
      <c r="A180" s="2"/>
      <c r="B180" s="19" t="str">
        <f t="shared" si="9"/>
        <v>175Autre</v>
      </c>
      <c r="C180" s="23">
        <v>175</v>
      </c>
      <c r="D180" s="75">
        <f t="shared" si="8"/>
        <v>171.5</v>
      </c>
      <c r="E180" s="76">
        <f t="shared" si="10"/>
        <v>178.5</v>
      </c>
      <c r="F180" s="44" t="s">
        <v>13</v>
      </c>
      <c r="G180" s="2"/>
    </row>
    <row r="181" spans="1:7">
      <c r="A181" s="2"/>
      <c r="B181" s="19" t="str">
        <f t="shared" si="9"/>
        <v>176Autre</v>
      </c>
      <c r="C181" s="23">
        <v>176</v>
      </c>
      <c r="D181" s="75">
        <f t="shared" si="8"/>
        <v>172.48</v>
      </c>
      <c r="E181" s="76">
        <f t="shared" si="10"/>
        <v>179.52</v>
      </c>
      <c r="F181" s="44" t="s">
        <v>13</v>
      </c>
      <c r="G181" s="2"/>
    </row>
    <row r="182" spans="1:7">
      <c r="A182" s="2"/>
      <c r="B182" s="19" t="str">
        <f t="shared" si="9"/>
        <v>177Autre</v>
      </c>
      <c r="C182" s="23">
        <v>177</v>
      </c>
      <c r="D182" s="75">
        <f t="shared" si="8"/>
        <v>173.46</v>
      </c>
      <c r="E182" s="76">
        <f t="shared" si="10"/>
        <v>180.54</v>
      </c>
      <c r="F182" s="44" t="s">
        <v>13</v>
      </c>
      <c r="G182" s="2"/>
    </row>
    <row r="183" spans="1:7">
      <c r="A183" s="2"/>
      <c r="B183" s="19" t="str">
        <f t="shared" si="9"/>
        <v>178Autre</v>
      </c>
      <c r="C183" s="23">
        <v>178</v>
      </c>
      <c r="D183" s="75">
        <f t="shared" si="8"/>
        <v>174.44</v>
      </c>
      <c r="E183" s="76">
        <f t="shared" si="10"/>
        <v>181.56</v>
      </c>
      <c r="F183" s="44" t="s">
        <v>13</v>
      </c>
      <c r="G183" s="2"/>
    </row>
    <row r="184" spans="1:7">
      <c r="A184" s="2"/>
      <c r="B184" s="19" t="str">
        <f t="shared" si="9"/>
        <v>179Autre</v>
      </c>
      <c r="C184" s="23">
        <v>179</v>
      </c>
      <c r="D184" s="75">
        <f t="shared" si="8"/>
        <v>175.42</v>
      </c>
      <c r="E184" s="76">
        <f t="shared" si="10"/>
        <v>182.58</v>
      </c>
      <c r="F184" s="44" t="s">
        <v>13</v>
      </c>
      <c r="G184" s="2"/>
    </row>
    <row r="185" spans="1:7">
      <c r="A185" s="2"/>
      <c r="B185" s="19" t="str">
        <f t="shared" si="9"/>
        <v>180Autre</v>
      </c>
      <c r="C185" s="27">
        <v>180</v>
      </c>
      <c r="D185" s="79">
        <f t="shared" si="8"/>
        <v>176.4</v>
      </c>
      <c r="E185" s="80">
        <f t="shared" si="10"/>
        <v>183.6</v>
      </c>
      <c r="F185" s="28" t="s">
        <v>13</v>
      </c>
      <c r="G185" s="2"/>
    </row>
    <row r="186" spans="1:7">
      <c r="A186" s="2"/>
      <c r="B186" s="19" t="str">
        <f t="shared" si="9"/>
        <v>181Autre</v>
      </c>
      <c r="C186" s="27">
        <v>181</v>
      </c>
      <c r="D186" s="79">
        <f t="shared" si="8"/>
        <v>177.38</v>
      </c>
      <c r="E186" s="80">
        <f t="shared" si="10"/>
        <v>184.62</v>
      </c>
      <c r="F186" s="28" t="s">
        <v>13</v>
      </c>
      <c r="G186" s="2"/>
    </row>
    <row r="187" spans="1:7">
      <c r="A187" s="2"/>
      <c r="B187" s="19" t="str">
        <f t="shared" si="9"/>
        <v>182Autre</v>
      </c>
      <c r="C187" s="27">
        <v>182</v>
      </c>
      <c r="D187" s="79">
        <f t="shared" si="8"/>
        <v>178.35999999999999</v>
      </c>
      <c r="E187" s="80">
        <f t="shared" si="10"/>
        <v>185.64000000000001</v>
      </c>
      <c r="F187" s="28" t="s">
        <v>13</v>
      </c>
      <c r="G187" s="2"/>
    </row>
    <row r="188" spans="1:7">
      <c r="A188" s="2"/>
      <c r="B188" s="19" t="str">
        <f t="shared" si="9"/>
        <v>183Autre</v>
      </c>
      <c r="C188" s="27">
        <v>183</v>
      </c>
      <c r="D188" s="79">
        <f t="shared" si="8"/>
        <v>179.34</v>
      </c>
      <c r="E188" s="80">
        <f t="shared" si="10"/>
        <v>186.66</v>
      </c>
      <c r="F188" s="28" t="s">
        <v>13</v>
      </c>
      <c r="G188" s="2"/>
    </row>
    <row r="189" spans="1:7">
      <c r="A189" s="2"/>
      <c r="B189" s="19" t="str">
        <f t="shared" si="9"/>
        <v>184Autre</v>
      </c>
      <c r="C189" s="27">
        <v>184</v>
      </c>
      <c r="D189" s="79">
        <f t="shared" si="8"/>
        <v>180.32</v>
      </c>
      <c r="E189" s="80">
        <f t="shared" si="10"/>
        <v>187.68</v>
      </c>
      <c r="F189" s="28" t="s">
        <v>13</v>
      </c>
      <c r="G189" s="2"/>
    </row>
    <row r="190" spans="1:7">
      <c r="A190" s="2"/>
      <c r="B190" s="19" t="str">
        <f t="shared" si="9"/>
        <v>185Autre</v>
      </c>
      <c r="C190" s="27">
        <v>185</v>
      </c>
      <c r="D190" s="79">
        <f t="shared" si="8"/>
        <v>181.29999999999998</v>
      </c>
      <c r="E190" s="80">
        <f t="shared" si="10"/>
        <v>188.70000000000002</v>
      </c>
      <c r="F190" s="28" t="s">
        <v>13</v>
      </c>
      <c r="G190" s="2"/>
    </row>
    <row r="191" spans="1:7">
      <c r="A191" s="2"/>
      <c r="B191" s="19" t="str">
        <f t="shared" si="9"/>
        <v>186Autre</v>
      </c>
      <c r="C191" s="27">
        <v>186</v>
      </c>
      <c r="D191" s="79">
        <f t="shared" si="8"/>
        <v>182.28</v>
      </c>
      <c r="E191" s="80">
        <f t="shared" si="10"/>
        <v>189.72</v>
      </c>
      <c r="F191" s="28" t="s">
        <v>13</v>
      </c>
      <c r="G191" s="2"/>
    </row>
    <row r="192" spans="1:7">
      <c r="A192" s="2"/>
      <c r="B192" s="19" t="str">
        <f t="shared" si="9"/>
        <v>187Autre</v>
      </c>
      <c r="C192" s="27">
        <v>187</v>
      </c>
      <c r="D192" s="79">
        <f t="shared" si="8"/>
        <v>183.26</v>
      </c>
      <c r="E192" s="80">
        <f t="shared" si="10"/>
        <v>190.74</v>
      </c>
      <c r="F192" s="28" t="s">
        <v>13</v>
      </c>
      <c r="G192" s="2"/>
    </row>
    <row r="193" spans="1:7">
      <c r="A193" s="2"/>
      <c r="B193" s="19" t="str">
        <f t="shared" si="9"/>
        <v>188Autre</v>
      </c>
      <c r="C193" s="27">
        <v>188</v>
      </c>
      <c r="D193" s="79">
        <f t="shared" si="8"/>
        <v>184.24</v>
      </c>
      <c r="E193" s="80">
        <f t="shared" si="10"/>
        <v>191.76</v>
      </c>
      <c r="F193" s="28" t="s">
        <v>13</v>
      </c>
      <c r="G193" s="2"/>
    </row>
    <row r="194" spans="1:7">
      <c r="A194" s="2"/>
      <c r="B194" s="19" t="str">
        <f t="shared" si="9"/>
        <v>189Autre</v>
      </c>
      <c r="C194" s="27">
        <v>189</v>
      </c>
      <c r="D194" s="79">
        <f t="shared" si="8"/>
        <v>185.22</v>
      </c>
      <c r="E194" s="80">
        <f t="shared" si="10"/>
        <v>192.78</v>
      </c>
      <c r="F194" s="28" t="s">
        <v>13</v>
      </c>
      <c r="G194" s="2"/>
    </row>
    <row r="195" spans="1:7">
      <c r="A195" s="2"/>
      <c r="B195" s="19" t="str">
        <f t="shared" si="9"/>
        <v>190Autre</v>
      </c>
      <c r="C195" s="23">
        <v>190</v>
      </c>
      <c r="D195" s="75">
        <f t="shared" si="8"/>
        <v>186.2</v>
      </c>
      <c r="E195" s="76">
        <f t="shared" si="10"/>
        <v>193.8</v>
      </c>
      <c r="F195" s="44" t="s">
        <v>13</v>
      </c>
      <c r="G195" s="2"/>
    </row>
    <row r="196" spans="1:7">
      <c r="A196" s="2"/>
      <c r="B196" s="19" t="str">
        <f t="shared" si="9"/>
        <v>191Autre</v>
      </c>
      <c r="C196" s="23">
        <v>191</v>
      </c>
      <c r="D196" s="75">
        <f t="shared" ref="D196:D255" si="11">C196*0.98</f>
        <v>187.18</v>
      </c>
      <c r="E196" s="76">
        <f t="shared" si="10"/>
        <v>194.82</v>
      </c>
      <c r="F196" s="44" t="s">
        <v>13</v>
      </c>
      <c r="G196" s="2"/>
    </row>
    <row r="197" spans="1:7">
      <c r="A197" s="2"/>
      <c r="B197" s="19" t="str">
        <f t="shared" ref="B197:B260" si="12">C197&amp;F197</f>
        <v>192Autre</v>
      </c>
      <c r="C197" s="23">
        <v>192</v>
      </c>
      <c r="D197" s="75">
        <f t="shared" si="11"/>
        <v>188.16</v>
      </c>
      <c r="E197" s="76">
        <f t="shared" si="10"/>
        <v>195.84</v>
      </c>
      <c r="F197" s="44" t="s">
        <v>13</v>
      </c>
      <c r="G197" s="2"/>
    </row>
    <row r="198" spans="1:7">
      <c r="A198" s="2"/>
      <c r="B198" s="19" t="str">
        <f t="shared" si="12"/>
        <v>193Autre</v>
      </c>
      <c r="C198" s="23">
        <v>193</v>
      </c>
      <c r="D198" s="75">
        <f t="shared" si="11"/>
        <v>189.14</v>
      </c>
      <c r="E198" s="76">
        <f t="shared" si="10"/>
        <v>196.86</v>
      </c>
      <c r="F198" s="44" t="s">
        <v>13</v>
      </c>
      <c r="G198" s="2"/>
    </row>
    <row r="199" spans="1:7">
      <c r="A199" s="2"/>
      <c r="B199" s="19" t="str">
        <f t="shared" si="12"/>
        <v>194Autre</v>
      </c>
      <c r="C199" s="23">
        <v>194</v>
      </c>
      <c r="D199" s="75">
        <f t="shared" si="11"/>
        <v>190.12</v>
      </c>
      <c r="E199" s="76">
        <f t="shared" si="10"/>
        <v>197.88</v>
      </c>
      <c r="F199" s="44" t="s">
        <v>13</v>
      </c>
      <c r="G199" s="2"/>
    </row>
    <row r="200" spans="1:7">
      <c r="A200" s="2"/>
      <c r="B200" s="19" t="str">
        <f t="shared" si="12"/>
        <v>195Autre</v>
      </c>
      <c r="C200" s="23">
        <v>195</v>
      </c>
      <c r="D200" s="75">
        <f t="shared" si="11"/>
        <v>191.1</v>
      </c>
      <c r="E200" s="76">
        <f t="shared" si="10"/>
        <v>198.9</v>
      </c>
      <c r="F200" s="44" t="s">
        <v>13</v>
      </c>
      <c r="G200" s="2"/>
    </row>
    <row r="201" spans="1:7">
      <c r="A201" s="2"/>
      <c r="B201" s="19" t="str">
        <f t="shared" si="12"/>
        <v>196Autre</v>
      </c>
      <c r="C201" s="23">
        <v>196</v>
      </c>
      <c r="D201" s="75">
        <f t="shared" si="11"/>
        <v>192.07999999999998</v>
      </c>
      <c r="E201" s="76">
        <f t="shared" si="10"/>
        <v>199.92000000000002</v>
      </c>
      <c r="F201" s="44" t="s">
        <v>13</v>
      </c>
      <c r="G201" s="2"/>
    </row>
    <row r="202" spans="1:7">
      <c r="A202" s="2"/>
      <c r="B202" s="19" t="str">
        <f t="shared" si="12"/>
        <v>197Autre</v>
      </c>
      <c r="C202" s="23">
        <v>197</v>
      </c>
      <c r="D202" s="75">
        <f t="shared" si="11"/>
        <v>193.06</v>
      </c>
      <c r="E202" s="76">
        <f t="shared" si="10"/>
        <v>200.94</v>
      </c>
      <c r="F202" s="44" t="s">
        <v>13</v>
      </c>
      <c r="G202" s="2"/>
    </row>
    <row r="203" spans="1:7">
      <c r="A203" s="2"/>
      <c r="B203" s="19" t="str">
        <f t="shared" si="12"/>
        <v>198Autre</v>
      </c>
      <c r="C203" s="23">
        <v>198</v>
      </c>
      <c r="D203" s="75">
        <f t="shared" si="11"/>
        <v>194.04</v>
      </c>
      <c r="E203" s="76">
        <f t="shared" si="10"/>
        <v>201.96</v>
      </c>
      <c r="F203" s="44" t="s">
        <v>13</v>
      </c>
      <c r="G203" s="2"/>
    </row>
    <row r="204" spans="1:7">
      <c r="A204" s="2"/>
      <c r="B204" s="19" t="str">
        <f t="shared" si="12"/>
        <v>199Autre</v>
      </c>
      <c r="C204" s="23">
        <v>199</v>
      </c>
      <c r="D204" s="75">
        <f t="shared" si="11"/>
        <v>195.02</v>
      </c>
      <c r="E204" s="76">
        <f t="shared" si="10"/>
        <v>202.98</v>
      </c>
      <c r="F204" s="44" t="s">
        <v>13</v>
      </c>
      <c r="G204" s="2"/>
    </row>
    <row r="205" spans="1:7">
      <c r="A205" s="2"/>
      <c r="B205" s="19" t="str">
        <f t="shared" si="12"/>
        <v>200Autre</v>
      </c>
      <c r="C205" s="27">
        <v>200</v>
      </c>
      <c r="D205" s="79">
        <f t="shared" si="11"/>
        <v>196</v>
      </c>
      <c r="E205" s="80">
        <f>C205*1.02</f>
        <v>204</v>
      </c>
      <c r="F205" s="28" t="s">
        <v>13</v>
      </c>
      <c r="G205" s="2"/>
    </row>
    <row r="206" spans="1:7">
      <c r="A206" s="2"/>
      <c r="B206" s="19" t="str">
        <f t="shared" si="12"/>
        <v>201Autre</v>
      </c>
      <c r="C206" s="27">
        <v>201</v>
      </c>
      <c r="D206" s="79">
        <f t="shared" si="11"/>
        <v>196.98</v>
      </c>
      <c r="E206" s="80">
        <f t="shared" ref="E206:E244" si="13">C206*1.02</f>
        <v>205.02</v>
      </c>
      <c r="F206" s="28" t="s">
        <v>13</v>
      </c>
      <c r="G206" s="2"/>
    </row>
    <row r="207" spans="1:7">
      <c r="A207" s="2"/>
      <c r="B207" s="19" t="str">
        <f t="shared" si="12"/>
        <v>202Autre</v>
      </c>
      <c r="C207" s="27">
        <v>202</v>
      </c>
      <c r="D207" s="79">
        <f t="shared" si="11"/>
        <v>197.96</v>
      </c>
      <c r="E207" s="80">
        <f t="shared" si="13"/>
        <v>206.04</v>
      </c>
      <c r="F207" s="28" t="s">
        <v>13</v>
      </c>
      <c r="G207" s="2"/>
    </row>
    <row r="208" spans="1:7">
      <c r="A208" s="2"/>
      <c r="B208" s="19" t="str">
        <f t="shared" si="12"/>
        <v>203Autre</v>
      </c>
      <c r="C208" s="27">
        <v>203</v>
      </c>
      <c r="D208" s="79">
        <f t="shared" si="11"/>
        <v>198.94</v>
      </c>
      <c r="E208" s="80">
        <f t="shared" si="13"/>
        <v>207.06</v>
      </c>
      <c r="F208" s="28" t="s">
        <v>13</v>
      </c>
      <c r="G208" s="2"/>
    </row>
    <row r="209" spans="1:7">
      <c r="A209" s="2"/>
      <c r="B209" s="19" t="str">
        <f t="shared" si="12"/>
        <v>204Autre</v>
      </c>
      <c r="C209" s="27">
        <v>204</v>
      </c>
      <c r="D209" s="79">
        <f t="shared" si="11"/>
        <v>199.92</v>
      </c>
      <c r="E209" s="80">
        <f t="shared" si="13"/>
        <v>208.08</v>
      </c>
      <c r="F209" s="28" t="s">
        <v>13</v>
      </c>
      <c r="G209" s="2"/>
    </row>
    <row r="210" spans="1:7">
      <c r="A210" s="2"/>
      <c r="B210" s="19" t="str">
        <f t="shared" si="12"/>
        <v>205Autre</v>
      </c>
      <c r="C210" s="27">
        <v>205</v>
      </c>
      <c r="D210" s="79">
        <f t="shared" si="11"/>
        <v>200.9</v>
      </c>
      <c r="E210" s="80">
        <f t="shared" si="13"/>
        <v>209.1</v>
      </c>
      <c r="F210" s="28" t="s">
        <v>13</v>
      </c>
      <c r="G210" s="2"/>
    </row>
    <row r="211" spans="1:7">
      <c r="A211" s="2"/>
      <c r="B211" s="19" t="str">
        <f t="shared" si="12"/>
        <v>206Autre</v>
      </c>
      <c r="C211" s="27">
        <v>206</v>
      </c>
      <c r="D211" s="79">
        <f t="shared" si="11"/>
        <v>201.88</v>
      </c>
      <c r="E211" s="80">
        <f t="shared" si="13"/>
        <v>210.12</v>
      </c>
      <c r="F211" s="28" t="s">
        <v>13</v>
      </c>
      <c r="G211" s="2"/>
    </row>
    <row r="212" spans="1:7">
      <c r="A212" s="2"/>
      <c r="B212" s="19" t="str">
        <f t="shared" si="12"/>
        <v>207Autre</v>
      </c>
      <c r="C212" s="27">
        <v>207</v>
      </c>
      <c r="D212" s="79">
        <f t="shared" si="11"/>
        <v>202.85999999999999</v>
      </c>
      <c r="E212" s="80">
        <f t="shared" si="13"/>
        <v>211.14000000000001</v>
      </c>
      <c r="F212" s="28" t="s">
        <v>13</v>
      </c>
      <c r="G212" s="2"/>
    </row>
    <row r="213" spans="1:7">
      <c r="A213" s="2"/>
      <c r="B213" s="19" t="str">
        <f t="shared" si="12"/>
        <v>208Autre</v>
      </c>
      <c r="C213" s="27">
        <v>208</v>
      </c>
      <c r="D213" s="79">
        <f t="shared" si="11"/>
        <v>203.84</v>
      </c>
      <c r="E213" s="80">
        <f t="shared" si="13"/>
        <v>212.16</v>
      </c>
      <c r="F213" s="28" t="s">
        <v>13</v>
      </c>
      <c r="G213" s="2"/>
    </row>
    <row r="214" spans="1:7">
      <c r="A214" s="2"/>
      <c r="B214" s="19" t="str">
        <f t="shared" si="12"/>
        <v>209Autre</v>
      </c>
      <c r="C214" s="27">
        <v>209</v>
      </c>
      <c r="D214" s="79">
        <f t="shared" si="11"/>
        <v>204.82</v>
      </c>
      <c r="E214" s="80">
        <f t="shared" si="13"/>
        <v>213.18</v>
      </c>
      <c r="F214" s="28" t="s">
        <v>13</v>
      </c>
      <c r="G214" s="2"/>
    </row>
    <row r="215" spans="1:7">
      <c r="A215" s="2"/>
      <c r="B215" s="19" t="str">
        <f t="shared" si="12"/>
        <v>210Autre</v>
      </c>
      <c r="C215" s="23">
        <v>210</v>
      </c>
      <c r="D215" s="75">
        <f t="shared" si="11"/>
        <v>205.79999999999998</v>
      </c>
      <c r="E215" s="76">
        <f t="shared" si="13"/>
        <v>214.20000000000002</v>
      </c>
      <c r="F215" s="44" t="s">
        <v>13</v>
      </c>
      <c r="G215" s="2"/>
    </row>
    <row r="216" spans="1:7">
      <c r="A216" s="2"/>
      <c r="B216" s="19" t="str">
        <f t="shared" si="12"/>
        <v>211Autre</v>
      </c>
      <c r="C216" s="23">
        <v>211</v>
      </c>
      <c r="D216" s="75">
        <f t="shared" si="11"/>
        <v>206.78</v>
      </c>
      <c r="E216" s="76">
        <f t="shared" si="13"/>
        <v>215.22</v>
      </c>
      <c r="F216" s="44" t="s">
        <v>13</v>
      </c>
      <c r="G216" s="2"/>
    </row>
    <row r="217" spans="1:7">
      <c r="A217" s="2"/>
      <c r="B217" s="19" t="str">
        <f t="shared" si="12"/>
        <v>212Autre</v>
      </c>
      <c r="C217" s="23">
        <v>212</v>
      </c>
      <c r="D217" s="75">
        <f t="shared" si="11"/>
        <v>207.76</v>
      </c>
      <c r="E217" s="76">
        <f t="shared" si="13"/>
        <v>216.24</v>
      </c>
      <c r="F217" s="44" t="s">
        <v>13</v>
      </c>
      <c r="G217" s="2"/>
    </row>
    <row r="218" spans="1:7">
      <c r="A218" s="2"/>
      <c r="B218" s="19" t="str">
        <f t="shared" si="12"/>
        <v>213Autre</v>
      </c>
      <c r="C218" s="23">
        <v>213</v>
      </c>
      <c r="D218" s="75">
        <f t="shared" si="11"/>
        <v>208.74</v>
      </c>
      <c r="E218" s="76">
        <f t="shared" si="13"/>
        <v>217.26</v>
      </c>
      <c r="F218" s="44" t="s">
        <v>13</v>
      </c>
      <c r="G218" s="2"/>
    </row>
    <row r="219" spans="1:7">
      <c r="A219" s="2"/>
      <c r="B219" s="19" t="str">
        <f t="shared" si="12"/>
        <v>214Autre</v>
      </c>
      <c r="C219" s="23">
        <v>214</v>
      </c>
      <c r="D219" s="75">
        <f t="shared" si="11"/>
        <v>209.72</v>
      </c>
      <c r="E219" s="76">
        <f t="shared" si="13"/>
        <v>218.28</v>
      </c>
      <c r="F219" s="44" t="s">
        <v>13</v>
      </c>
      <c r="G219" s="2"/>
    </row>
    <row r="220" spans="1:7">
      <c r="A220" s="2"/>
      <c r="B220" s="19" t="str">
        <f t="shared" si="12"/>
        <v>215Autre</v>
      </c>
      <c r="C220" s="23">
        <v>215</v>
      </c>
      <c r="D220" s="75">
        <f t="shared" si="11"/>
        <v>210.7</v>
      </c>
      <c r="E220" s="76">
        <f t="shared" si="13"/>
        <v>219.3</v>
      </c>
      <c r="F220" s="44" t="s">
        <v>13</v>
      </c>
      <c r="G220" s="2"/>
    </row>
    <row r="221" spans="1:7">
      <c r="A221" s="2"/>
      <c r="B221" s="19" t="str">
        <f t="shared" si="12"/>
        <v>216Autre</v>
      </c>
      <c r="C221" s="23">
        <v>216</v>
      </c>
      <c r="D221" s="75">
        <f t="shared" si="11"/>
        <v>211.68</v>
      </c>
      <c r="E221" s="76">
        <f t="shared" si="13"/>
        <v>220.32</v>
      </c>
      <c r="F221" s="44" t="s">
        <v>13</v>
      </c>
      <c r="G221" s="2"/>
    </row>
    <row r="222" spans="1:7">
      <c r="A222" s="2"/>
      <c r="B222" s="19" t="str">
        <f t="shared" si="12"/>
        <v>217Autre</v>
      </c>
      <c r="C222" s="23">
        <v>217</v>
      </c>
      <c r="D222" s="75">
        <f t="shared" si="11"/>
        <v>212.66</v>
      </c>
      <c r="E222" s="76">
        <f t="shared" si="13"/>
        <v>221.34</v>
      </c>
      <c r="F222" s="44" t="s">
        <v>13</v>
      </c>
      <c r="G222" s="2"/>
    </row>
    <row r="223" spans="1:7">
      <c r="A223" s="2"/>
      <c r="B223" s="19" t="str">
        <f t="shared" si="12"/>
        <v>218Autre</v>
      </c>
      <c r="C223" s="23">
        <v>218</v>
      </c>
      <c r="D223" s="75">
        <f t="shared" si="11"/>
        <v>213.64</v>
      </c>
      <c r="E223" s="76">
        <f t="shared" si="13"/>
        <v>222.36</v>
      </c>
      <c r="F223" s="44" t="s">
        <v>13</v>
      </c>
      <c r="G223" s="2"/>
    </row>
    <row r="224" spans="1:7">
      <c r="A224" s="2"/>
      <c r="B224" s="19" t="str">
        <f t="shared" si="12"/>
        <v>219Autre</v>
      </c>
      <c r="C224" s="23">
        <v>219</v>
      </c>
      <c r="D224" s="75">
        <f t="shared" si="11"/>
        <v>214.62</v>
      </c>
      <c r="E224" s="76">
        <f t="shared" si="13"/>
        <v>223.38</v>
      </c>
      <c r="F224" s="44" t="s">
        <v>13</v>
      </c>
      <c r="G224" s="2"/>
    </row>
    <row r="225" spans="1:7">
      <c r="A225" s="2"/>
      <c r="B225" s="19" t="str">
        <f t="shared" si="12"/>
        <v>220Autre</v>
      </c>
      <c r="C225" s="27">
        <v>220</v>
      </c>
      <c r="D225" s="79">
        <f t="shared" si="11"/>
        <v>215.6</v>
      </c>
      <c r="E225" s="80">
        <f t="shared" si="13"/>
        <v>224.4</v>
      </c>
      <c r="F225" s="28" t="s">
        <v>13</v>
      </c>
      <c r="G225" s="2"/>
    </row>
    <row r="226" spans="1:7">
      <c r="A226" s="2"/>
      <c r="B226" s="19" t="str">
        <f t="shared" si="12"/>
        <v>221Autre</v>
      </c>
      <c r="C226" s="27">
        <v>221</v>
      </c>
      <c r="D226" s="79">
        <f t="shared" si="11"/>
        <v>216.57999999999998</v>
      </c>
      <c r="E226" s="80">
        <f t="shared" si="13"/>
        <v>225.42000000000002</v>
      </c>
      <c r="F226" s="28" t="s">
        <v>13</v>
      </c>
      <c r="G226" s="2"/>
    </row>
    <row r="227" spans="1:7">
      <c r="A227" s="2"/>
      <c r="B227" s="19" t="str">
        <f t="shared" si="12"/>
        <v>222Autre</v>
      </c>
      <c r="C227" s="27">
        <v>222</v>
      </c>
      <c r="D227" s="79">
        <f t="shared" si="11"/>
        <v>217.56</v>
      </c>
      <c r="E227" s="80">
        <f t="shared" si="13"/>
        <v>226.44</v>
      </c>
      <c r="F227" s="28" t="s">
        <v>13</v>
      </c>
      <c r="G227" s="2"/>
    </row>
    <row r="228" spans="1:7">
      <c r="A228" s="2"/>
      <c r="B228" s="19" t="str">
        <f t="shared" si="12"/>
        <v>223Autre</v>
      </c>
      <c r="C228" s="27">
        <v>223</v>
      </c>
      <c r="D228" s="79">
        <f t="shared" si="11"/>
        <v>218.54</v>
      </c>
      <c r="E228" s="80">
        <f t="shared" si="13"/>
        <v>227.46</v>
      </c>
      <c r="F228" s="28" t="s">
        <v>13</v>
      </c>
      <c r="G228" s="2"/>
    </row>
    <row r="229" spans="1:7">
      <c r="A229" s="2"/>
      <c r="B229" s="19" t="str">
        <f t="shared" si="12"/>
        <v>224Autre</v>
      </c>
      <c r="C229" s="27">
        <v>224</v>
      </c>
      <c r="D229" s="79">
        <f t="shared" si="11"/>
        <v>219.51999999999998</v>
      </c>
      <c r="E229" s="80">
        <f t="shared" si="13"/>
        <v>228.48000000000002</v>
      </c>
      <c r="F229" s="28" t="s">
        <v>13</v>
      </c>
      <c r="G229" s="2"/>
    </row>
    <row r="230" spans="1:7">
      <c r="A230" s="2"/>
      <c r="B230" s="19" t="str">
        <f t="shared" si="12"/>
        <v>225Autre</v>
      </c>
      <c r="C230" s="27">
        <v>225</v>
      </c>
      <c r="D230" s="79">
        <f t="shared" si="11"/>
        <v>220.5</v>
      </c>
      <c r="E230" s="80">
        <f t="shared" si="13"/>
        <v>229.5</v>
      </c>
      <c r="F230" s="28" t="s">
        <v>13</v>
      </c>
      <c r="G230" s="2"/>
    </row>
    <row r="231" spans="1:7">
      <c r="A231" s="2"/>
      <c r="B231" s="19" t="str">
        <f t="shared" si="12"/>
        <v>226Autre</v>
      </c>
      <c r="C231" s="27">
        <v>226</v>
      </c>
      <c r="D231" s="79">
        <f t="shared" si="11"/>
        <v>221.48</v>
      </c>
      <c r="E231" s="80">
        <f t="shared" si="13"/>
        <v>230.52</v>
      </c>
      <c r="F231" s="28" t="s">
        <v>13</v>
      </c>
      <c r="G231" s="2"/>
    </row>
    <row r="232" spans="1:7">
      <c r="A232" s="2"/>
      <c r="B232" s="19" t="str">
        <f t="shared" si="12"/>
        <v>227Autre</v>
      </c>
      <c r="C232" s="27">
        <v>227</v>
      </c>
      <c r="D232" s="79">
        <f t="shared" si="11"/>
        <v>222.46</v>
      </c>
      <c r="E232" s="80">
        <f t="shared" si="13"/>
        <v>231.54</v>
      </c>
      <c r="F232" s="28" t="s">
        <v>13</v>
      </c>
      <c r="G232" s="2"/>
    </row>
    <row r="233" spans="1:7">
      <c r="A233" s="2"/>
      <c r="B233" s="19" t="str">
        <f t="shared" si="12"/>
        <v>228Autre</v>
      </c>
      <c r="C233" s="27">
        <v>228</v>
      </c>
      <c r="D233" s="79">
        <f t="shared" si="11"/>
        <v>223.44</v>
      </c>
      <c r="E233" s="80">
        <f t="shared" si="13"/>
        <v>232.56</v>
      </c>
      <c r="F233" s="28" t="s">
        <v>13</v>
      </c>
      <c r="G233" s="2"/>
    </row>
    <row r="234" spans="1:7">
      <c r="A234" s="2"/>
      <c r="B234" s="19" t="str">
        <f t="shared" si="12"/>
        <v>229Autre</v>
      </c>
      <c r="C234" s="27">
        <v>229</v>
      </c>
      <c r="D234" s="79">
        <f t="shared" si="11"/>
        <v>224.42</v>
      </c>
      <c r="E234" s="80">
        <f t="shared" si="13"/>
        <v>233.58</v>
      </c>
      <c r="F234" s="28" t="s">
        <v>13</v>
      </c>
      <c r="G234" s="2"/>
    </row>
    <row r="235" spans="1:7">
      <c r="A235" s="2"/>
      <c r="B235" s="19" t="str">
        <f t="shared" si="12"/>
        <v>230Autre</v>
      </c>
      <c r="C235" s="23">
        <v>230</v>
      </c>
      <c r="D235" s="75">
        <f t="shared" si="11"/>
        <v>225.4</v>
      </c>
      <c r="E235" s="76">
        <f t="shared" si="13"/>
        <v>234.6</v>
      </c>
      <c r="F235" s="44" t="s">
        <v>13</v>
      </c>
      <c r="G235" s="2"/>
    </row>
    <row r="236" spans="1:7">
      <c r="A236" s="2"/>
      <c r="B236" s="19" t="str">
        <f t="shared" si="12"/>
        <v>231Autre</v>
      </c>
      <c r="C236" s="23">
        <v>231</v>
      </c>
      <c r="D236" s="75">
        <f t="shared" si="11"/>
        <v>226.38</v>
      </c>
      <c r="E236" s="76">
        <f t="shared" si="13"/>
        <v>235.62</v>
      </c>
      <c r="F236" s="44" t="s">
        <v>13</v>
      </c>
      <c r="G236" s="2"/>
    </row>
    <row r="237" spans="1:7">
      <c r="A237" s="2"/>
      <c r="B237" s="19" t="str">
        <f t="shared" si="12"/>
        <v>232Autre</v>
      </c>
      <c r="C237" s="23">
        <v>232</v>
      </c>
      <c r="D237" s="75">
        <f t="shared" si="11"/>
        <v>227.35999999999999</v>
      </c>
      <c r="E237" s="76">
        <f t="shared" si="13"/>
        <v>236.64000000000001</v>
      </c>
      <c r="F237" s="44" t="s">
        <v>13</v>
      </c>
      <c r="G237" s="2"/>
    </row>
    <row r="238" spans="1:7">
      <c r="A238" s="2"/>
      <c r="B238" s="19" t="str">
        <f t="shared" si="12"/>
        <v>233Autre</v>
      </c>
      <c r="C238" s="23">
        <v>233</v>
      </c>
      <c r="D238" s="75">
        <f t="shared" si="11"/>
        <v>228.34</v>
      </c>
      <c r="E238" s="76">
        <f t="shared" si="13"/>
        <v>237.66</v>
      </c>
      <c r="F238" s="44" t="s">
        <v>13</v>
      </c>
      <c r="G238" s="2"/>
    </row>
    <row r="239" spans="1:7">
      <c r="A239" s="2"/>
      <c r="B239" s="19" t="str">
        <f t="shared" si="12"/>
        <v>234Autre</v>
      </c>
      <c r="C239" s="23">
        <v>234</v>
      </c>
      <c r="D239" s="75">
        <f t="shared" si="11"/>
        <v>229.32</v>
      </c>
      <c r="E239" s="76">
        <f t="shared" si="13"/>
        <v>238.68</v>
      </c>
      <c r="F239" s="44" t="s">
        <v>13</v>
      </c>
      <c r="G239" s="2"/>
    </row>
    <row r="240" spans="1:7">
      <c r="A240" s="2"/>
      <c r="B240" s="19" t="str">
        <f t="shared" si="12"/>
        <v>235Autre</v>
      </c>
      <c r="C240" s="23">
        <v>235</v>
      </c>
      <c r="D240" s="75">
        <f t="shared" si="11"/>
        <v>230.29999999999998</v>
      </c>
      <c r="E240" s="76">
        <f t="shared" si="13"/>
        <v>239.70000000000002</v>
      </c>
      <c r="F240" s="44" t="s">
        <v>13</v>
      </c>
      <c r="G240" s="2"/>
    </row>
    <row r="241" spans="1:7">
      <c r="A241" s="2"/>
      <c r="B241" s="19" t="str">
        <f t="shared" si="12"/>
        <v>236Autre</v>
      </c>
      <c r="C241" s="23">
        <v>236</v>
      </c>
      <c r="D241" s="75">
        <f t="shared" si="11"/>
        <v>231.28</v>
      </c>
      <c r="E241" s="76">
        <f t="shared" si="13"/>
        <v>240.72</v>
      </c>
      <c r="F241" s="44" t="s">
        <v>13</v>
      </c>
      <c r="G241" s="2"/>
    </row>
    <row r="242" spans="1:7">
      <c r="A242" s="2"/>
      <c r="B242" s="19" t="str">
        <f t="shared" si="12"/>
        <v>237Autre</v>
      </c>
      <c r="C242" s="23">
        <v>237</v>
      </c>
      <c r="D242" s="75">
        <f t="shared" si="11"/>
        <v>232.26</v>
      </c>
      <c r="E242" s="76">
        <f t="shared" si="13"/>
        <v>241.74</v>
      </c>
      <c r="F242" s="44" t="s">
        <v>13</v>
      </c>
      <c r="G242" s="2"/>
    </row>
    <row r="243" spans="1:7">
      <c r="A243" s="2"/>
      <c r="B243" s="19" t="str">
        <f t="shared" si="12"/>
        <v>238Autre</v>
      </c>
      <c r="C243" s="23">
        <v>238</v>
      </c>
      <c r="D243" s="75">
        <f t="shared" si="11"/>
        <v>233.24</v>
      </c>
      <c r="E243" s="76">
        <f t="shared" si="13"/>
        <v>242.76</v>
      </c>
      <c r="F243" s="44" t="s">
        <v>13</v>
      </c>
      <c r="G243" s="2"/>
    </row>
    <row r="244" spans="1:7">
      <c r="A244" s="2"/>
      <c r="B244" s="19" t="str">
        <f t="shared" si="12"/>
        <v>239Autre</v>
      </c>
      <c r="C244" s="23">
        <v>239</v>
      </c>
      <c r="D244" s="75">
        <f t="shared" si="11"/>
        <v>234.22</v>
      </c>
      <c r="E244" s="76">
        <f t="shared" si="13"/>
        <v>243.78</v>
      </c>
      <c r="F244" s="44" t="s">
        <v>13</v>
      </c>
      <c r="G244" s="2"/>
    </row>
    <row r="245" spans="1:7">
      <c r="A245" s="2"/>
      <c r="B245" s="19" t="str">
        <f t="shared" si="12"/>
        <v>240Autre</v>
      </c>
      <c r="C245" s="27">
        <v>240</v>
      </c>
      <c r="D245" s="79">
        <f t="shared" si="11"/>
        <v>235.2</v>
      </c>
      <c r="E245" s="80">
        <f>C245*1.02</f>
        <v>244.8</v>
      </c>
      <c r="F245" s="28" t="s">
        <v>13</v>
      </c>
      <c r="G245" s="2"/>
    </row>
    <row r="246" spans="1:7">
      <c r="A246" s="2"/>
      <c r="B246" s="19" t="str">
        <f t="shared" si="12"/>
        <v>241Autre</v>
      </c>
      <c r="C246" s="27">
        <v>241</v>
      </c>
      <c r="D246" s="79">
        <f t="shared" si="11"/>
        <v>236.18</v>
      </c>
      <c r="E246" s="80">
        <f t="shared" ref="E246:E255" si="14">C246*1.02</f>
        <v>245.82</v>
      </c>
      <c r="F246" s="28" t="s">
        <v>13</v>
      </c>
      <c r="G246" s="2"/>
    </row>
    <row r="247" spans="1:7">
      <c r="A247" s="2"/>
      <c r="B247" s="19" t="str">
        <f t="shared" si="12"/>
        <v>242Autre</v>
      </c>
      <c r="C247" s="27">
        <v>242</v>
      </c>
      <c r="D247" s="79">
        <f t="shared" si="11"/>
        <v>237.16</v>
      </c>
      <c r="E247" s="80">
        <f t="shared" si="14"/>
        <v>246.84</v>
      </c>
      <c r="F247" s="28" t="s">
        <v>13</v>
      </c>
      <c r="G247" s="2"/>
    </row>
    <row r="248" spans="1:7">
      <c r="A248" s="2"/>
      <c r="B248" s="19" t="str">
        <f t="shared" si="12"/>
        <v>243Autre</v>
      </c>
      <c r="C248" s="27">
        <v>243</v>
      </c>
      <c r="D248" s="79">
        <f t="shared" si="11"/>
        <v>238.14</v>
      </c>
      <c r="E248" s="80">
        <f t="shared" si="14"/>
        <v>247.86</v>
      </c>
      <c r="F248" s="28" t="s">
        <v>13</v>
      </c>
      <c r="G248" s="2"/>
    </row>
    <row r="249" spans="1:7">
      <c r="A249" s="2"/>
      <c r="B249" s="19" t="str">
        <f t="shared" si="12"/>
        <v>244Autre</v>
      </c>
      <c r="C249" s="27">
        <v>244</v>
      </c>
      <c r="D249" s="79">
        <f t="shared" si="11"/>
        <v>239.12</v>
      </c>
      <c r="E249" s="80">
        <f t="shared" si="14"/>
        <v>248.88</v>
      </c>
      <c r="F249" s="28" t="s">
        <v>13</v>
      </c>
      <c r="G249" s="2"/>
    </row>
    <row r="250" spans="1:7">
      <c r="A250" s="2"/>
      <c r="B250" s="19" t="str">
        <f t="shared" si="12"/>
        <v>245Autre</v>
      </c>
      <c r="C250" s="27">
        <v>245</v>
      </c>
      <c r="D250" s="79">
        <f t="shared" si="11"/>
        <v>240.1</v>
      </c>
      <c r="E250" s="80">
        <f t="shared" si="14"/>
        <v>249.9</v>
      </c>
      <c r="F250" s="28" t="s">
        <v>13</v>
      </c>
      <c r="G250" s="2"/>
    </row>
    <row r="251" spans="1:7">
      <c r="A251" s="2"/>
      <c r="B251" s="19" t="str">
        <f t="shared" si="12"/>
        <v>246Autre</v>
      </c>
      <c r="C251" s="27">
        <v>246</v>
      </c>
      <c r="D251" s="79">
        <f t="shared" si="11"/>
        <v>241.07999999999998</v>
      </c>
      <c r="E251" s="80">
        <f t="shared" si="14"/>
        <v>250.92000000000002</v>
      </c>
      <c r="F251" s="28" t="s">
        <v>13</v>
      </c>
      <c r="G251" s="2"/>
    </row>
    <row r="252" spans="1:7">
      <c r="A252" s="2"/>
      <c r="B252" s="19" t="str">
        <f t="shared" si="12"/>
        <v>247Autre</v>
      </c>
      <c r="C252" s="27">
        <v>247</v>
      </c>
      <c r="D252" s="79">
        <f t="shared" si="11"/>
        <v>242.06</v>
      </c>
      <c r="E252" s="80">
        <f t="shared" si="14"/>
        <v>251.94</v>
      </c>
      <c r="F252" s="28" t="s">
        <v>13</v>
      </c>
      <c r="G252" s="2"/>
    </row>
    <row r="253" spans="1:7">
      <c r="A253" s="2"/>
      <c r="B253" s="19" t="str">
        <f t="shared" si="12"/>
        <v>248Autre</v>
      </c>
      <c r="C253" s="27">
        <v>248</v>
      </c>
      <c r="D253" s="79">
        <f t="shared" si="11"/>
        <v>243.04</v>
      </c>
      <c r="E253" s="80">
        <f t="shared" si="14"/>
        <v>252.96</v>
      </c>
      <c r="F253" s="28" t="s">
        <v>13</v>
      </c>
      <c r="G253" s="2"/>
    </row>
    <row r="254" spans="1:7">
      <c r="A254" s="2"/>
      <c r="B254" s="19" t="str">
        <f t="shared" si="12"/>
        <v>249Autre</v>
      </c>
      <c r="C254" s="27">
        <v>249</v>
      </c>
      <c r="D254" s="79">
        <f t="shared" si="11"/>
        <v>244.01999999999998</v>
      </c>
      <c r="E254" s="80">
        <f t="shared" si="14"/>
        <v>253.98000000000002</v>
      </c>
      <c r="F254" s="28" t="s">
        <v>13</v>
      </c>
      <c r="G254" s="2"/>
    </row>
    <row r="255" spans="1:7" ht="15.75" thickBot="1">
      <c r="A255" s="2"/>
      <c r="B255" s="47" t="str">
        <f t="shared" si="12"/>
        <v>250Autre</v>
      </c>
      <c r="C255" s="29">
        <v>250</v>
      </c>
      <c r="D255" s="81">
        <f t="shared" si="11"/>
        <v>245</v>
      </c>
      <c r="E255" s="82">
        <f t="shared" si="14"/>
        <v>255</v>
      </c>
      <c r="F255" s="45" t="s">
        <v>13</v>
      </c>
      <c r="G255" s="2"/>
    </row>
    <row r="256" spans="1:7" ht="15" customHeight="1">
      <c r="A256" s="2"/>
      <c r="B256" s="46" t="str">
        <f t="shared" si="12"/>
        <v>4ANC NETCONTROL</v>
      </c>
      <c r="C256" s="18">
        <v>4</v>
      </c>
      <c r="D256" s="71">
        <f>C256*1</f>
        <v>4</v>
      </c>
      <c r="E256" s="72">
        <f>C256*1.02</f>
        <v>4.08</v>
      </c>
      <c r="F256" s="41" t="s">
        <v>11</v>
      </c>
      <c r="G256" s="2"/>
    </row>
    <row r="257" spans="1:7" ht="15" customHeight="1">
      <c r="A257" s="2"/>
      <c r="B257" s="19" t="str">
        <f t="shared" si="12"/>
        <v>8ANC NETCONTROL</v>
      </c>
      <c r="C257" s="21">
        <v>8</v>
      </c>
      <c r="D257" s="73">
        <f>C257*1</f>
        <v>8</v>
      </c>
      <c r="E257" s="80">
        <f>C257*1.02</f>
        <v>8.16</v>
      </c>
      <c r="F257" s="33" t="s">
        <v>11</v>
      </c>
      <c r="G257" s="2"/>
    </row>
    <row r="258" spans="1:7" ht="15" customHeight="1">
      <c r="A258" s="2"/>
      <c r="B258" s="19" t="str">
        <f t="shared" si="12"/>
        <v>16,5ANC NETCONTROL</v>
      </c>
      <c r="C258" s="21">
        <v>16.5</v>
      </c>
      <c r="D258" s="73">
        <f>C258*1</f>
        <v>16.5</v>
      </c>
      <c r="E258" s="74">
        <f>C258*1.02</f>
        <v>16.830000000000002</v>
      </c>
      <c r="F258" s="33" t="s">
        <v>11</v>
      </c>
      <c r="G258" s="2"/>
    </row>
    <row r="259" spans="1:7" ht="15" customHeight="1">
      <c r="A259" s="2"/>
      <c r="B259" s="19" t="str">
        <f t="shared" si="12"/>
        <v>72,5ANC NETCONTROL</v>
      </c>
      <c r="C259" s="21">
        <v>72.5</v>
      </c>
      <c r="D259" s="73">
        <f>C259*0.99</f>
        <v>71.775000000000006</v>
      </c>
      <c r="E259" s="74">
        <f>C259*1.005</f>
        <v>72.862499999999997</v>
      </c>
      <c r="F259" s="33" t="s">
        <v>11</v>
      </c>
      <c r="G259" s="2"/>
    </row>
    <row r="260" spans="1:7" ht="15" customHeight="1">
      <c r="A260" s="2"/>
      <c r="B260" s="19" t="str">
        <f t="shared" si="12"/>
        <v>77ANC NETCONTROL</v>
      </c>
      <c r="C260" s="21">
        <v>77</v>
      </c>
      <c r="D260" s="73">
        <f>C260*0.99</f>
        <v>76.23</v>
      </c>
      <c r="E260" s="74">
        <f>C260*1.005</f>
        <v>77.384999999999991</v>
      </c>
      <c r="F260" s="33" t="s">
        <v>11</v>
      </c>
      <c r="G260" s="2"/>
    </row>
    <row r="261" spans="1:7" ht="15" customHeight="1">
      <c r="A261" s="2"/>
      <c r="B261" s="19" t="str">
        <f t="shared" ref="B261:B280" si="15">C261&amp;F261</f>
        <v>4ITRON Allemagne</v>
      </c>
      <c r="C261" s="22">
        <v>4</v>
      </c>
      <c r="D261" s="83">
        <f>C261*1</f>
        <v>4</v>
      </c>
      <c r="E261" s="84">
        <f>C261*1.02</f>
        <v>4.08</v>
      </c>
      <c r="F261" s="34" t="s">
        <v>14</v>
      </c>
      <c r="G261" s="2"/>
    </row>
    <row r="262" spans="1:7" ht="15" customHeight="1">
      <c r="A262" s="2"/>
      <c r="B262" s="19" t="str">
        <f t="shared" si="15"/>
        <v>8ITRON Allemagne</v>
      </c>
      <c r="C262" s="22">
        <v>8</v>
      </c>
      <c r="D262" s="83">
        <f>C262*1</f>
        <v>8</v>
      </c>
      <c r="E262" s="84">
        <f>C262*1.02</f>
        <v>8.16</v>
      </c>
      <c r="F262" s="34" t="s">
        <v>14</v>
      </c>
      <c r="G262" s="2"/>
    </row>
    <row r="263" spans="1:7" ht="15" customHeight="1">
      <c r="A263" s="2"/>
      <c r="B263" s="19" t="str">
        <f t="shared" si="15"/>
        <v>15ITRON Allemagne</v>
      </c>
      <c r="C263" s="22">
        <v>15</v>
      </c>
      <c r="D263" s="83">
        <f>C263*1</f>
        <v>15</v>
      </c>
      <c r="E263" s="84">
        <f>C263*1.02</f>
        <v>15.3</v>
      </c>
      <c r="F263" s="34" t="s">
        <v>14</v>
      </c>
      <c r="G263" s="2"/>
    </row>
    <row r="264" spans="1:7" ht="15" customHeight="1">
      <c r="A264" s="2"/>
      <c r="B264" s="19" t="str">
        <f t="shared" si="15"/>
        <v>16,5ITRON Allemagne</v>
      </c>
      <c r="C264" s="22">
        <v>16.5</v>
      </c>
      <c r="D264" s="83">
        <f>C264*1</f>
        <v>16.5</v>
      </c>
      <c r="E264" s="84">
        <f>C264*1.02</f>
        <v>16.830000000000002</v>
      </c>
      <c r="F264" s="34" t="s">
        <v>14</v>
      </c>
      <c r="G264" s="2"/>
    </row>
    <row r="265" spans="1:7" ht="15" customHeight="1">
      <c r="A265" s="2"/>
      <c r="B265" s="19" t="str">
        <f t="shared" si="15"/>
        <v>38ITRON Allemagne</v>
      </c>
      <c r="C265" s="22">
        <v>38</v>
      </c>
      <c r="D265" s="83">
        <f>C265*0.99</f>
        <v>37.619999999999997</v>
      </c>
      <c r="E265" s="84">
        <f>C265*1.005</f>
        <v>38.19</v>
      </c>
      <c r="F265" s="34" t="s">
        <v>14</v>
      </c>
      <c r="G265" s="2"/>
    </row>
    <row r="266" spans="1:7" ht="15" customHeight="1">
      <c r="A266" s="2"/>
      <c r="B266" s="19" t="str">
        <f t="shared" si="15"/>
        <v>72,5ITRON Allemagne</v>
      </c>
      <c r="C266" s="22">
        <v>72.5</v>
      </c>
      <c r="D266" s="83">
        <f>C266*0.99</f>
        <v>71.775000000000006</v>
      </c>
      <c r="E266" s="84">
        <f>C266*1.005</f>
        <v>72.862499999999997</v>
      </c>
      <c r="F266" s="34" t="s">
        <v>14</v>
      </c>
      <c r="G266" s="2"/>
    </row>
    <row r="267" spans="1:7" ht="15" customHeight="1">
      <c r="A267" s="2"/>
      <c r="B267" s="19" t="str">
        <f t="shared" si="15"/>
        <v>77ITRON Allemagne</v>
      </c>
      <c r="C267" s="22">
        <v>77</v>
      </c>
      <c r="D267" s="83">
        <f>C267*0.99</f>
        <v>76.23</v>
      </c>
      <c r="E267" s="84">
        <f>C267*1.005</f>
        <v>77.384999999999991</v>
      </c>
      <c r="F267" s="34" t="s">
        <v>14</v>
      </c>
      <c r="G267" s="2"/>
    </row>
    <row r="268" spans="1:7" ht="15" customHeight="1">
      <c r="A268" s="2"/>
      <c r="B268" s="19" t="str">
        <f t="shared" si="15"/>
        <v>4ITRON France</v>
      </c>
      <c r="C268" s="25">
        <v>4</v>
      </c>
      <c r="D268" s="85">
        <f t="shared" ref="D268:D280" si="16">C268*1</f>
        <v>4</v>
      </c>
      <c r="E268" s="86">
        <f t="shared" ref="E268:E280" si="17">C268*1.02</f>
        <v>4.08</v>
      </c>
      <c r="F268" s="35" t="s">
        <v>15</v>
      </c>
      <c r="G268" s="2"/>
    </row>
    <row r="269" spans="1:7" ht="15" customHeight="1">
      <c r="A269" s="2"/>
      <c r="B269" s="19" t="str">
        <f t="shared" si="15"/>
        <v>8ITRON France</v>
      </c>
      <c r="C269" s="25">
        <v>8</v>
      </c>
      <c r="D269" s="85">
        <f t="shared" si="16"/>
        <v>8</v>
      </c>
      <c r="E269" s="86">
        <f t="shared" si="17"/>
        <v>8.16</v>
      </c>
      <c r="F269" s="35" t="s">
        <v>15</v>
      </c>
      <c r="G269" s="2"/>
    </row>
    <row r="270" spans="1:7" ht="15" customHeight="1">
      <c r="A270" s="2"/>
      <c r="B270" s="19" t="str">
        <f t="shared" si="15"/>
        <v>11,3ITRON France</v>
      </c>
      <c r="C270" s="25">
        <v>11.3</v>
      </c>
      <c r="D270" s="85">
        <f t="shared" si="16"/>
        <v>11.3</v>
      </c>
      <c r="E270" s="86">
        <f t="shared" si="17"/>
        <v>11.526000000000002</v>
      </c>
      <c r="F270" s="35" t="s">
        <v>15</v>
      </c>
      <c r="G270" s="2"/>
    </row>
    <row r="271" spans="1:7" ht="15" customHeight="1">
      <c r="A271" s="2"/>
      <c r="B271" s="19" t="str">
        <f t="shared" si="15"/>
        <v>13,8ITRON France</v>
      </c>
      <c r="C271" s="25">
        <v>13.8</v>
      </c>
      <c r="D271" s="85">
        <f t="shared" si="16"/>
        <v>13.8</v>
      </c>
      <c r="E271" s="86">
        <f t="shared" si="17"/>
        <v>14.076000000000001</v>
      </c>
      <c r="F271" s="35" t="s">
        <v>15</v>
      </c>
      <c r="G271" s="2"/>
    </row>
    <row r="272" spans="1:7" ht="15" customHeight="1">
      <c r="A272" s="2"/>
      <c r="B272" s="19" t="str">
        <f t="shared" si="15"/>
        <v>15,5ITRON France</v>
      </c>
      <c r="C272" s="25">
        <v>15.5</v>
      </c>
      <c r="D272" s="85">
        <f t="shared" si="16"/>
        <v>15.5</v>
      </c>
      <c r="E272" s="86">
        <f t="shared" si="17"/>
        <v>15.81</v>
      </c>
      <c r="F272" s="35" t="s">
        <v>15</v>
      </c>
      <c r="G272" s="2"/>
    </row>
    <row r="273" spans="1:7" ht="15" customHeight="1">
      <c r="A273" s="2"/>
      <c r="B273" s="19" t="str">
        <f t="shared" si="15"/>
        <v>16,5ITRON France</v>
      </c>
      <c r="C273" s="25">
        <v>16.5</v>
      </c>
      <c r="D273" s="85">
        <f t="shared" si="16"/>
        <v>16.5</v>
      </c>
      <c r="E273" s="86">
        <f t="shared" si="17"/>
        <v>16.830000000000002</v>
      </c>
      <c r="F273" s="35" t="s">
        <v>15</v>
      </c>
      <c r="G273" s="2"/>
    </row>
    <row r="274" spans="1:7" ht="15" customHeight="1">
      <c r="A274" s="2"/>
      <c r="B274" s="19" t="str">
        <f t="shared" si="15"/>
        <v>33,3ITRON France</v>
      </c>
      <c r="C274" s="25">
        <v>33.299999999999997</v>
      </c>
      <c r="D274" s="85">
        <f t="shared" si="16"/>
        <v>33.299999999999997</v>
      </c>
      <c r="E274" s="86">
        <f t="shared" si="17"/>
        <v>33.966000000000001</v>
      </c>
      <c r="F274" s="35" t="s">
        <v>15</v>
      </c>
      <c r="G274" s="2"/>
    </row>
    <row r="275" spans="1:7" ht="15" customHeight="1">
      <c r="A275" s="2"/>
      <c r="B275" s="19" t="str">
        <f t="shared" si="15"/>
        <v>45ITRON France</v>
      </c>
      <c r="C275" s="25">
        <v>45</v>
      </c>
      <c r="D275" s="85">
        <f t="shared" si="16"/>
        <v>45</v>
      </c>
      <c r="E275" s="86">
        <f t="shared" si="17"/>
        <v>45.9</v>
      </c>
      <c r="F275" s="35" t="s">
        <v>15</v>
      </c>
      <c r="G275" s="2"/>
    </row>
    <row r="276" spans="1:7" ht="15" customHeight="1">
      <c r="A276" s="2"/>
      <c r="B276" s="19" t="str">
        <f t="shared" si="15"/>
        <v>74ITRON France</v>
      </c>
      <c r="C276" s="25">
        <v>74</v>
      </c>
      <c r="D276" s="85">
        <f t="shared" si="16"/>
        <v>74</v>
      </c>
      <c r="E276" s="86">
        <f t="shared" si="17"/>
        <v>75.48</v>
      </c>
      <c r="F276" s="35" t="s">
        <v>15</v>
      </c>
      <c r="G276" s="2"/>
    </row>
    <row r="277" spans="1:7" ht="15" customHeight="1">
      <c r="A277" s="2"/>
      <c r="B277" s="19" t="str">
        <f t="shared" si="15"/>
        <v>75ITRON France</v>
      </c>
      <c r="C277" s="25">
        <v>75</v>
      </c>
      <c r="D277" s="85">
        <f t="shared" si="16"/>
        <v>75</v>
      </c>
      <c r="E277" s="86">
        <f t="shared" si="17"/>
        <v>76.5</v>
      </c>
      <c r="F277" s="35" t="s">
        <v>15</v>
      </c>
      <c r="G277" s="2"/>
    </row>
    <row r="278" spans="1:7" ht="15" customHeight="1">
      <c r="A278" s="2"/>
      <c r="B278" s="19" t="str">
        <f t="shared" si="15"/>
        <v>77ITRON France</v>
      </c>
      <c r="C278" s="25">
        <v>77</v>
      </c>
      <c r="D278" s="85">
        <f t="shared" si="16"/>
        <v>77</v>
      </c>
      <c r="E278" s="86">
        <f t="shared" si="17"/>
        <v>78.540000000000006</v>
      </c>
      <c r="F278" s="35" t="s">
        <v>15</v>
      </c>
      <c r="G278" s="2"/>
    </row>
    <row r="279" spans="1:7" ht="15" customHeight="1">
      <c r="A279" s="2"/>
      <c r="B279" s="19" t="str">
        <f t="shared" si="15"/>
        <v>90ITRON France</v>
      </c>
      <c r="C279" s="25">
        <v>90</v>
      </c>
      <c r="D279" s="85">
        <f t="shared" si="16"/>
        <v>90</v>
      </c>
      <c r="E279" s="86">
        <f t="shared" si="17"/>
        <v>91.8</v>
      </c>
      <c r="F279" s="35" t="s">
        <v>15</v>
      </c>
      <c r="G279" s="2"/>
    </row>
    <row r="280" spans="1:7" ht="15" customHeight="1" thickBot="1">
      <c r="A280" s="2"/>
      <c r="B280" s="47" t="str">
        <f t="shared" si="15"/>
        <v>92ITRON France</v>
      </c>
      <c r="C280" s="26">
        <v>92</v>
      </c>
      <c r="D280" s="87">
        <f t="shared" si="16"/>
        <v>92</v>
      </c>
      <c r="E280" s="88">
        <f t="shared" si="17"/>
        <v>93.84</v>
      </c>
      <c r="F280" s="36" t="s">
        <v>15</v>
      </c>
      <c r="G280" s="2"/>
    </row>
    <row r="281" spans="1:7">
      <c r="A281" s="2"/>
      <c r="B281" s="38"/>
      <c r="C281" s="38"/>
      <c r="D281" s="39"/>
      <c r="E281" s="31"/>
      <c r="F281" s="40"/>
      <c r="G281" s="2"/>
    </row>
    <row r="282" spans="1:7">
      <c r="A282" s="2"/>
      <c r="B282" s="38"/>
      <c r="C282" s="38"/>
      <c r="D282" s="39"/>
      <c r="E282" s="31"/>
      <c r="F282" s="40"/>
      <c r="G282" s="2"/>
    </row>
    <row r="283" spans="1:7">
      <c r="A283" s="2"/>
      <c r="B283" s="38"/>
      <c r="C283" s="38"/>
      <c r="D283" s="39"/>
      <c r="E283" s="31"/>
      <c r="F283" s="40"/>
      <c r="G283" s="2"/>
    </row>
    <row r="284" spans="1:7">
      <c r="A284" s="2"/>
      <c r="B284" s="38"/>
      <c r="C284" s="38"/>
      <c r="D284" s="39"/>
      <c r="E284" s="31"/>
      <c r="F284" s="40"/>
      <c r="G284" s="2"/>
    </row>
    <row r="285" spans="1:7">
      <c r="A285" s="2"/>
      <c r="B285" s="38"/>
      <c r="C285" s="38"/>
      <c r="D285" s="39"/>
      <c r="E285" s="31"/>
      <c r="F285" s="40"/>
      <c r="G285" s="2"/>
    </row>
    <row r="286" spans="1:7">
      <c r="A286" s="2"/>
      <c r="B286" s="38"/>
      <c r="C286" s="38"/>
      <c r="D286" s="39"/>
      <c r="E286" s="31"/>
      <c r="F286" s="40"/>
      <c r="G286" s="2"/>
    </row>
    <row r="287" spans="1:7">
      <c r="A287" s="2"/>
      <c r="B287" s="38"/>
      <c r="C287" s="38"/>
      <c r="D287" s="39"/>
      <c r="E287" s="31"/>
      <c r="F287" s="40"/>
      <c r="G287" s="2"/>
    </row>
    <row r="288" spans="1:7">
      <c r="A288" s="2"/>
      <c r="B288" s="38"/>
      <c r="C288" s="38"/>
      <c r="D288" s="39"/>
      <c r="E288" s="31"/>
      <c r="F288" s="40"/>
      <c r="G288" s="2"/>
    </row>
    <row r="289" spans="1:7">
      <c r="A289" s="2"/>
      <c r="B289" s="38"/>
      <c r="C289" s="38"/>
      <c r="D289" s="39"/>
      <c r="E289" s="31"/>
      <c r="F289" s="40"/>
      <c r="G289" s="2"/>
    </row>
    <row r="290" spans="1:7">
      <c r="A290" s="2"/>
      <c r="B290" s="38"/>
      <c r="C290" s="38"/>
      <c r="D290" s="39"/>
      <c r="E290" s="31"/>
      <c r="F290" s="40"/>
      <c r="G290" s="2"/>
    </row>
    <row r="291" spans="1:7">
      <c r="A291" s="2"/>
      <c r="B291" s="38"/>
      <c r="C291" s="38"/>
      <c r="D291" s="39"/>
      <c r="E291" s="31"/>
      <c r="F291" s="40"/>
      <c r="G291" s="2"/>
    </row>
    <row r="292" spans="1:7">
      <c r="A292" s="2"/>
      <c r="B292" s="38"/>
      <c r="C292" s="38"/>
      <c r="D292" s="39"/>
      <c r="E292" s="31"/>
      <c r="F292" s="40"/>
      <c r="G292" s="2"/>
    </row>
    <row r="293" spans="1:7">
      <c r="A293" s="2"/>
      <c r="B293" s="38"/>
      <c r="C293" s="38"/>
      <c r="D293" s="39"/>
      <c r="E293" s="31"/>
      <c r="F293" s="40"/>
      <c r="G293" s="2"/>
    </row>
    <row r="294" spans="1:7">
      <c r="A294" s="2"/>
      <c r="B294" s="38"/>
      <c r="C294" s="38"/>
      <c r="D294" s="39"/>
      <c r="E294" s="31"/>
      <c r="F294" s="40"/>
      <c r="G294" s="2"/>
    </row>
    <row r="295" spans="1:7">
      <c r="A295" s="2"/>
      <c r="B295" s="38"/>
      <c r="C295" s="38"/>
      <c r="D295" s="39"/>
      <c r="E295" s="31"/>
      <c r="F295" s="40"/>
      <c r="G295" s="2"/>
    </row>
    <row r="296" spans="1:7">
      <c r="A296" s="2"/>
      <c r="B296" s="38"/>
      <c r="C296" s="38"/>
      <c r="D296" s="39"/>
      <c r="E296" s="31"/>
      <c r="F296" s="40"/>
      <c r="G296" s="2"/>
    </row>
    <row r="297" spans="1:7">
      <c r="A297" s="2"/>
      <c r="B297" s="38"/>
      <c r="C297" s="38"/>
      <c r="D297" s="39"/>
      <c r="E297" s="31"/>
      <c r="F297" s="40"/>
      <c r="G297" s="2"/>
    </row>
    <row r="298" spans="1:7">
      <c r="A298" s="2"/>
      <c r="B298" s="38"/>
      <c r="C298" s="38"/>
      <c r="D298" s="39"/>
      <c r="E298" s="31"/>
      <c r="F298" s="40"/>
      <c r="G298" s="2"/>
    </row>
    <row r="299" spans="1:7">
      <c r="A299" s="2"/>
      <c r="B299" s="38"/>
      <c r="C299" s="38"/>
      <c r="D299" s="39"/>
      <c r="E299" s="31"/>
      <c r="F299" s="40"/>
      <c r="G299" s="2"/>
    </row>
    <row r="300" spans="1:7">
      <c r="A300" s="2"/>
      <c r="B300" s="38"/>
      <c r="C300" s="38"/>
      <c r="D300" s="39"/>
      <c r="E300" s="31"/>
      <c r="F300" s="40"/>
      <c r="G300" s="2"/>
    </row>
    <row r="301" spans="1:7">
      <c r="A301" s="2"/>
      <c r="B301" s="38"/>
      <c r="C301" s="38"/>
      <c r="D301" s="39"/>
      <c r="E301" s="31"/>
      <c r="F301" s="40"/>
      <c r="G301" s="2"/>
    </row>
    <row r="302" spans="1:7">
      <c r="A302" s="2"/>
      <c r="B302" s="38"/>
      <c r="C302" s="38"/>
      <c r="D302" s="39"/>
      <c r="E302" s="31"/>
      <c r="F302" s="40"/>
      <c r="G302" s="2"/>
    </row>
    <row r="303" spans="1:7">
      <c r="A303" s="2"/>
      <c r="B303" s="38"/>
      <c r="C303" s="38"/>
      <c r="D303" s="39"/>
      <c r="E303" s="31"/>
      <c r="F303" s="40"/>
      <c r="G303" s="2"/>
    </row>
    <row r="304" spans="1:7">
      <c r="A304" s="2"/>
      <c r="B304" s="38"/>
      <c r="C304" s="38"/>
      <c r="D304" s="39"/>
      <c r="E304" s="31"/>
      <c r="F304" s="40"/>
      <c r="G304" s="2"/>
    </row>
    <row r="305" spans="1:7">
      <c r="A305" s="2"/>
      <c r="B305" s="38"/>
      <c r="C305" s="38"/>
      <c r="D305" s="39"/>
      <c r="E305" s="31"/>
      <c r="F305" s="40"/>
      <c r="G305" s="2"/>
    </row>
    <row r="306" spans="1:7">
      <c r="A306" s="2"/>
      <c r="B306" s="38"/>
      <c r="C306" s="38"/>
      <c r="D306" s="39"/>
      <c r="E306" s="31"/>
      <c r="F306" s="40"/>
      <c r="G306" s="2"/>
    </row>
    <row r="307" spans="1:7">
      <c r="A307" s="2"/>
      <c r="B307" s="38"/>
      <c r="C307" s="38"/>
      <c r="D307" s="39"/>
      <c r="E307" s="31"/>
      <c r="F307" s="40"/>
      <c r="G307" s="2"/>
    </row>
    <row r="308" spans="1:7">
      <c r="A308" s="2"/>
      <c r="B308" s="38"/>
      <c r="C308" s="38"/>
      <c r="D308" s="39"/>
      <c r="E308" s="31"/>
      <c r="F308" s="40"/>
      <c r="G308" s="2"/>
    </row>
    <row r="309" spans="1:7">
      <c r="A309" s="2"/>
      <c r="B309" s="38"/>
      <c r="C309" s="38"/>
      <c r="D309" s="39"/>
      <c r="E309" s="31"/>
      <c r="F309" s="40"/>
      <c r="G309" s="2"/>
    </row>
    <row r="310" spans="1:7">
      <c r="A310" s="2"/>
      <c r="B310" s="38"/>
      <c r="C310" s="38"/>
      <c r="D310" s="39"/>
      <c r="E310" s="31"/>
      <c r="F310" s="40"/>
      <c r="G310" s="2"/>
    </row>
    <row r="311" spans="1:7">
      <c r="A311" s="2"/>
      <c r="B311" s="38"/>
      <c r="C311" s="38"/>
      <c r="D311" s="39"/>
      <c r="E311" s="31"/>
      <c r="F311" s="40"/>
      <c r="G311" s="2"/>
    </row>
    <row r="312" spans="1:7">
      <c r="A312" s="2"/>
      <c r="B312" s="38"/>
      <c r="C312" s="38"/>
      <c r="D312" s="39"/>
      <c r="E312" s="31"/>
      <c r="F312" s="40"/>
      <c r="G312" s="2"/>
    </row>
    <row r="313" spans="1:7">
      <c r="A313" s="2"/>
      <c r="B313" s="38"/>
      <c r="C313" s="38"/>
      <c r="D313" s="39"/>
      <c r="E313" s="31"/>
      <c r="F313" s="40"/>
      <c r="G313" s="2"/>
    </row>
    <row r="314" spans="1:7">
      <c r="A314" s="2"/>
      <c r="B314" s="38"/>
      <c r="C314" s="38"/>
      <c r="D314" s="39"/>
      <c r="E314" s="31"/>
      <c r="F314" s="40"/>
      <c r="G314" s="2"/>
    </row>
    <row r="315" spans="1:7">
      <c r="A315" s="2"/>
      <c r="B315" s="38"/>
      <c r="C315" s="38"/>
      <c r="D315" s="39"/>
      <c r="E315" s="31"/>
      <c r="F315" s="40"/>
      <c r="G315" s="2"/>
    </row>
    <row r="316" spans="1:7">
      <c r="A316" s="2"/>
      <c r="B316" s="38"/>
      <c r="C316" s="38"/>
      <c r="D316" s="39"/>
      <c r="E316" s="31"/>
      <c r="F316" s="40"/>
      <c r="G316" s="2"/>
    </row>
    <row r="317" spans="1:7">
      <c r="A317" s="2"/>
      <c r="B317" s="38"/>
      <c r="C317" s="38"/>
      <c r="D317" s="39"/>
      <c r="E317" s="31"/>
      <c r="F317" s="40"/>
      <c r="G317" s="2"/>
    </row>
    <row r="318" spans="1:7">
      <c r="A318" s="2"/>
      <c r="B318" s="38"/>
      <c r="C318" s="38"/>
      <c r="D318" s="39"/>
      <c r="E318" s="31"/>
      <c r="F318" s="40"/>
      <c r="G318" s="2"/>
    </row>
    <row r="319" spans="1:7">
      <c r="A319" s="2"/>
      <c r="B319" s="38"/>
      <c r="C319" s="38"/>
      <c r="D319" s="39"/>
      <c r="E319" s="31"/>
      <c r="F319" s="40"/>
      <c r="G319" s="2"/>
    </row>
    <row r="320" spans="1:7">
      <c r="A320" s="2"/>
      <c r="B320" s="38"/>
      <c r="C320" s="38"/>
      <c r="D320" s="39"/>
      <c r="E320" s="31"/>
      <c r="F320" s="40"/>
      <c r="G320" s="2"/>
    </row>
    <row r="321" spans="1:7">
      <c r="A321" s="2"/>
      <c r="B321" s="38"/>
      <c r="C321" s="38"/>
      <c r="D321" s="39"/>
      <c r="E321" s="31"/>
      <c r="F321" s="40"/>
      <c r="G321" s="2"/>
    </row>
    <row r="322" spans="1:7">
      <c r="A322" s="2"/>
      <c r="B322" s="38"/>
      <c r="C322" s="38"/>
      <c r="D322" s="39"/>
      <c r="E322" s="31"/>
      <c r="F322" s="40"/>
      <c r="G322" s="2"/>
    </row>
    <row r="323" spans="1:7">
      <c r="A323" s="2"/>
      <c r="B323" s="38"/>
      <c r="C323" s="38"/>
      <c r="D323" s="39"/>
      <c r="E323" s="31"/>
      <c r="F323" s="40"/>
      <c r="G323" s="2"/>
    </row>
    <row r="324" spans="1:7">
      <c r="A324" s="2"/>
      <c r="B324" s="38"/>
      <c r="C324" s="38"/>
      <c r="D324" s="39"/>
      <c r="E324" s="31"/>
      <c r="F324" s="40"/>
      <c r="G324" s="2"/>
    </row>
    <row r="325" spans="1:7">
      <c r="A325" s="2"/>
      <c r="B325" s="38"/>
      <c r="C325" s="38"/>
      <c r="D325" s="39"/>
      <c r="E325" s="31"/>
      <c r="F325" s="40"/>
      <c r="G325" s="2"/>
    </row>
    <row r="326" spans="1:7">
      <c r="A326" s="2"/>
      <c r="B326" s="38"/>
      <c r="C326" s="38"/>
      <c r="D326" s="39"/>
      <c r="E326" s="31"/>
      <c r="F326" s="40"/>
      <c r="G326" s="2"/>
    </row>
    <row r="327" spans="1:7">
      <c r="A327" s="2"/>
      <c r="B327" s="38"/>
      <c r="C327" s="38"/>
      <c r="D327" s="39"/>
      <c r="E327" s="31"/>
      <c r="F327" s="40"/>
      <c r="G327" s="2"/>
    </row>
    <row r="328" spans="1:7">
      <c r="A328" s="2"/>
      <c r="B328" s="38"/>
      <c r="C328" s="38"/>
      <c r="D328" s="39"/>
      <c r="E328" s="31"/>
      <c r="F328" s="40"/>
      <c r="G328" s="2"/>
    </row>
    <row r="329" spans="1:7">
      <c r="A329" s="2"/>
      <c r="B329" s="38"/>
      <c r="C329" s="38"/>
      <c r="D329" s="39"/>
      <c r="E329" s="31"/>
      <c r="F329" s="40"/>
      <c r="G329" s="2"/>
    </row>
    <row r="330" spans="1:7">
      <c r="A330" s="2"/>
      <c r="B330" s="38"/>
      <c r="C330" s="38"/>
      <c r="D330" s="39"/>
      <c r="E330" s="31"/>
      <c r="F330" s="40"/>
      <c r="G330" s="2"/>
    </row>
    <row r="331" spans="1:7">
      <c r="A331" s="2"/>
      <c r="B331" s="38"/>
      <c r="C331" s="38"/>
      <c r="D331" s="39"/>
      <c r="E331" s="31"/>
      <c r="F331" s="40"/>
      <c r="G331" s="2"/>
    </row>
    <row r="332" spans="1:7">
      <c r="A332" s="2"/>
      <c r="B332" s="38"/>
      <c r="C332" s="38"/>
      <c r="D332" s="39"/>
      <c r="E332" s="31"/>
      <c r="F332" s="40"/>
      <c r="G332" s="2"/>
    </row>
    <row r="333" spans="1:7">
      <c r="A333" s="2"/>
      <c r="B333" s="38"/>
      <c r="C333" s="38"/>
      <c r="D333" s="39"/>
      <c r="E333" s="31"/>
      <c r="F333" s="40"/>
      <c r="G333" s="2"/>
    </row>
    <row r="334" spans="1:7">
      <c r="A334" s="2"/>
      <c r="B334" s="38"/>
      <c r="C334" s="38"/>
      <c r="D334" s="39"/>
      <c r="E334" s="31"/>
      <c r="F334" s="40"/>
      <c r="G334" s="2"/>
    </row>
    <row r="335" spans="1:7">
      <c r="A335" s="2"/>
      <c r="B335" s="38"/>
      <c r="C335" s="38"/>
      <c r="D335" s="39"/>
      <c r="E335" s="31"/>
      <c r="F335" s="40"/>
      <c r="G335" s="2"/>
    </row>
    <row r="336" spans="1:7">
      <c r="A336" s="2"/>
      <c r="B336" s="38"/>
      <c r="C336" s="38"/>
      <c r="D336" s="39"/>
      <c r="E336" s="31"/>
      <c r="F336" s="40"/>
      <c r="G336" s="2"/>
    </row>
    <row r="337" spans="1:7">
      <c r="A337" s="2"/>
      <c r="B337" s="38"/>
      <c r="C337" s="38"/>
      <c r="D337" s="39"/>
      <c r="E337" s="31"/>
      <c r="F337" s="40"/>
      <c r="G337" s="2"/>
    </row>
    <row r="338" spans="1:7">
      <c r="A338" s="2"/>
      <c r="B338" s="38"/>
      <c r="C338" s="38"/>
      <c r="D338" s="39"/>
      <c r="E338" s="31"/>
      <c r="F338" s="40"/>
      <c r="G338" s="2"/>
    </row>
    <row r="339" spans="1:7">
      <c r="A339" s="2"/>
      <c r="B339" s="38"/>
      <c r="C339" s="38"/>
      <c r="D339" s="39"/>
      <c r="E339" s="31"/>
      <c r="F339" s="40"/>
      <c r="G339" s="2"/>
    </row>
    <row r="340" spans="1:7">
      <c r="A340" s="2"/>
      <c r="B340" s="38"/>
      <c r="C340" s="38"/>
      <c r="D340" s="39"/>
      <c r="E340" s="31"/>
      <c r="F340" s="40"/>
      <c r="G340" s="2"/>
    </row>
    <row r="341" spans="1:7">
      <c r="A341" s="2"/>
      <c r="B341" s="38"/>
      <c r="C341" s="38"/>
      <c r="D341" s="39"/>
      <c r="E341" s="31"/>
      <c r="F341" s="40"/>
      <c r="G341" s="2"/>
    </row>
    <row r="342" spans="1:7">
      <c r="A342" s="2"/>
      <c r="B342" s="38"/>
      <c r="C342" s="38"/>
      <c r="D342" s="39"/>
      <c r="E342" s="31"/>
      <c r="F342" s="40"/>
      <c r="G342" s="2"/>
    </row>
    <row r="343" spans="1:7">
      <c r="A343" s="2"/>
      <c r="B343" s="38"/>
      <c r="C343" s="38"/>
      <c r="D343" s="39"/>
      <c r="E343" s="31"/>
      <c r="F343" s="40"/>
      <c r="G343" s="2"/>
    </row>
    <row r="344" spans="1:7">
      <c r="A344" s="2"/>
      <c r="B344" s="38"/>
      <c r="C344" s="38"/>
      <c r="D344" s="39"/>
      <c r="E344" s="31"/>
      <c r="F344" s="40"/>
      <c r="G344" s="2"/>
    </row>
    <row r="345" spans="1:7">
      <c r="A345" s="2"/>
      <c r="B345" s="38"/>
      <c r="C345" s="38"/>
      <c r="D345" s="39"/>
      <c r="E345" s="31"/>
      <c r="F345" s="40"/>
      <c r="G345" s="2"/>
    </row>
    <row r="346" spans="1:7">
      <c r="A346" s="2"/>
      <c r="B346" s="38"/>
      <c r="C346" s="38"/>
      <c r="D346" s="39"/>
      <c r="E346" s="31"/>
      <c r="F346" s="40"/>
      <c r="G346" s="2"/>
    </row>
    <row r="347" spans="1:7">
      <c r="A347" s="2"/>
      <c r="B347" s="38"/>
      <c r="C347" s="38"/>
      <c r="D347" s="39"/>
      <c r="E347" s="31"/>
      <c r="F347" s="40"/>
      <c r="G347" s="2"/>
    </row>
    <row r="348" spans="1:7">
      <c r="A348" s="2"/>
      <c r="B348" s="38"/>
      <c r="C348" s="38"/>
      <c r="D348" s="39"/>
      <c r="E348" s="31"/>
      <c r="F348" s="40"/>
      <c r="G348" s="2"/>
    </row>
    <row r="349" spans="1:7">
      <c r="A349" s="2"/>
      <c r="B349" s="38"/>
      <c r="C349" s="38"/>
      <c r="D349" s="39"/>
      <c r="E349" s="31"/>
      <c r="F349" s="40"/>
      <c r="G349" s="2"/>
    </row>
    <row r="350" spans="1:7">
      <c r="A350" s="2"/>
      <c r="B350" s="38"/>
      <c r="C350" s="38"/>
      <c r="D350" s="39"/>
      <c r="E350" s="31"/>
      <c r="F350" s="40"/>
      <c r="G350" s="2"/>
    </row>
    <row r="351" spans="1:7">
      <c r="A351" s="2"/>
      <c r="B351" s="38"/>
      <c r="C351" s="38"/>
      <c r="D351" s="39"/>
      <c r="E351" s="31"/>
      <c r="F351" s="40"/>
      <c r="G351" s="2"/>
    </row>
    <row r="352" spans="1:7">
      <c r="A352" s="2"/>
      <c r="B352" s="38"/>
      <c r="C352" s="38"/>
      <c r="D352" s="39"/>
      <c r="E352" s="31"/>
      <c r="F352" s="40"/>
      <c r="G352" s="2"/>
    </row>
    <row r="353" spans="1:7">
      <c r="A353" s="2"/>
      <c r="B353" s="38"/>
      <c r="C353" s="38"/>
      <c r="D353" s="39"/>
      <c r="E353" s="31"/>
      <c r="F353" s="40"/>
      <c r="G353" s="2"/>
    </row>
    <row r="354" spans="1:7">
      <c r="A354" s="2"/>
      <c r="B354" s="38"/>
      <c r="C354" s="38"/>
      <c r="D354" s="39"/>
      <c r="E354" s="31"/>
      <c r="F354" s="40"/>
      <c r="G354" s="2"/>
    </row>
    <row r="355" spans="1:7">
      <c r="A355" s="2"/>
      <c r="B355" s="38"/>
      <c r="C355" s="38"/>
      <c r="D355" s="39"/>
      <c r="E355" s="31"/>
      <c r="F355" s="40"/>
      <c r="G355" s="2"/>
    </row>
    <row r="356" spans="1:7">
      <c r="A356" s="2"/>
      <c r="B356" s="38"/>
      <c r="C356" s="38"/>
      <c r="D356" s="39"/>
      <c r="E356" s="31"/>
      <c r="F356" s="40"/>
      <c r="G356" s="2"/>
    </row>
    <row r="357" spans="1:7">
      <c r="A357" s="2"/>
      <c r="B357" s="38"/>
      <c r="C357" s="38"/>
      <c r="D357" s="39"/>
      <c r="E357" s="31"/>
      <c r="F357" s="40"/>
      <c r="G357" s="2"/>
    </row>
    <row r="358" spans="1:7">
      <c r="A358" s="2"/>
      <c r="B358" s="38"/>
      <c r="C358" s="38"/>
      <c r="D358" s="39"/>
      <c r="E358" s="31"/>
      <c r="F358" s="40"/>
      <c r="G358" s="2"/>
    </row>
    <row r="359" spans="1:7">
      <c r="A359" s="2"/>
      <c r="B359" s="38"/>
      <c r="C359" s="38"/>
      <c r="D359" s="39"/>
      <c r="E359" s="31"/>
      <c r="F359" s="40"/>
      <c r="G359" s="2"/>
    </row>
    <row r="360" spans="1:7">
      <c r="A360" s="2"/>
      <c r="B360" s="38"/>
      <c r="C360" s="38"/>
      <c r="D360" s="39"/>
      <c r="E360" s="31"/>
      <c r="F360" s="40"/>
      <c r="G360" s="2"/>
    </row>
    <row r="361" spans="1:7">
      <c r="A361" s="2"/>
      <c r="B361" s="38"/>
      <c r="C361" s="38"/>
      <c r="D361" s="39"/>
      <c r="E361" s="31"/>
      <c r="F361" s="40"/>
      <c r="G361" s="2"/>
    </row>
    <row r="362" spans="1:7">
      <c r="A362" s="2"/>
      <c r="B362" s="38"/>
      <c r="C362" s="38"/>
      <c r="D362" s="39"/>
      <c r="E362" s="31"/>
      <c r="F362" s="40"/>
      <c r="G362" s="2"/>
    </row>
    <row r="363" spans="1:7">
      <c r="A363" s="2"/>
      <c r="B363" s="38"/>
      <c r="C363" s="38"/>
      <c r="D363" s="39"/>
      <c r="E363" s="31"/>
      <c r="F363" s="40"/>
      <c r="G363" s="2"/>
    </row>
    <row r="364" spans="1:7">
      <c r="A364" s="2"/>
      <c r="B364" s="38"/>
      <c r="C364" s="38"/>
      <c r="D364" s="39"/>
      <c r="E364" s="31"/>
      <c r="F364" s="40"/>
      <c r="G364" s="2"/>
    </row>
    <row r="365" spans="1:7">
      <c r="A365" s="2"/>
      <c r="B365" s="38"/>
      <c r="C365" s="38"/>
      <c r="D365" s="39"/>
      <c r="E365" s="31"/>
      <c r="F365" s="40"/>
      <c r="G365" s="2"/>
    </row>
    <row r="366" spans="1:7">
      <c r="A366" s="2"/>
      <c r="B366" s="38"/>
      <c r="C366" s="38"/>
      <c r="D366" s="39"/>
      <c r="E366" s="31"/>
      <c r="F366" s="40"/>
      <c r="G366" s="2"/>
    </row>
    <row r="367" spans="1:7">
      <c r="A367" s="2"/>
      <c r="B367" s="38"/>
      <c r="C367" s="38"/>
      <c r="D367" s="39"/>
      <c r="E367" s="31"/>
      <c r="F367" s="40"/>
      <c r="G367" s="2"/>
    </row>
    <row r="368" spans="1:7">
      <c r="A368" s="2"/>
      <c r="B368" s="38"/>
      <c r="C368" s="38"/>
      <c r="D368" s="39"/>
      <c r="E368" s="31"/>
      <c r="F368" s="40"/>
      <c r="G368" s="2"/>
    </row>
    <row r="369" spans="1:7">
      <c r="A369" s="2"/>
      <c r="B369" s="38"/>
      <c r="C369" s="38"/>
      <c r="D369" s="39"/>
      <c r="E369" s="31"/>
      <c r="F369" s="40"/>
      <c r="G369" s="2"/>
    </row>
    <row r="370" spans="1:7">
      <c r="A370" s="2"/>
      <c r="B370" s="38"/>
      <c r="C370" s="38"/>
      <c r="D370" s="39"/>
      <c r="E370" s="31"/>
      <c r="F370" s="40"/>
      <c r="G370" s="2"/>
    </row>
    <row r="371" spans="1:7">
      <c r="A371" s="2"/>
      <c r="B371" s="38"/>
      <c r="C371" s="38"/>
      <c r="D371" s="39"/>
      <c r="E371" s="31"/>
      <c r="F371" s="40"/>
      <c r="G371" s="2"/>
    </row>
    <row r="372" spans="1:7">
      <c r="A372" s="2"/>
      <c r="B372" s="38"/>
      <c r="C372" s="38"/>
      <c r="D372" s="39"/>
      <c r="E372" s="31"/>
      <c r="F372" s="40"/>
      <c r="G372" s="2"/>
    </row>
    <row r="373" spans="1:7">
      <c r="A373" s="2"/>
      <c r="B373" s="38"/>
      <c r="C373" s="38"/>
      <c r="D373" s="39"/>
      <c r="E373" s="31"/>
      <c r="F373" s="40"/>
      <c r="G373" s="2"/>
    </row>
    <row r="374" spans="1:7">
      <c r="A374" s="2"/>
      <c r="B374" s="38"/>
      <c r="C374" s="38"/>
      <c r="D374" s="39"/>
      <c r="E374" s="31"/>
      <c r="F374" s="40"/>
      <c r="G374" s="2"/>
    </row>
    <row r="375" spans="1:7">
      <c r="A375" s="2"/>
      <c r="B375" s="38"/>
      <c r="C375" s="38"/>
      <c r="D375" s="39"/>
      <c r="E375" s="31"/>
      <c r="F375" s="40"/>
      <c r="G375" s="2"/>
    </row>
    <row r="376" spans="1:7">
      <c r="A376" s="2"/>
      <c r="B376" s="38"/>
      <c r="C376" s="38"/>
      <c r="D376" s="39"/>
      <c r="E376" s="31"/>
      <c r="F376" s="40"/>
      <c r="G376" s="2"/>
    </row>
    <row r="377" spans="1:7">
      <c r="A377" s="2"/>
      <c r="B377" s="38"/>
      <c r="C377" s="38"/>
      <c r="D377" s="39"/>
      <c r="E377" s="31"/>
      <c r="F377" s="40"/>
      <c r="G377" s="2"/>
    </row>
    <row r="378" spans="1:7">
      <c r="A378" s="2"/>
      <c r="B378" s="38"/>
      <c r="C378" s="38"/>
      <c r="D378" s="39"/>
      <c r="E378" s="31"/>
      <c r="F378" s="40"/>
      <c r="G378" s="2"/>
    </row>
    <row r="379" spans="1:7">
      <c r="A379" s="2"/>
      <c r="B379" s="38"/>
      <c r="C379" s="38"/>
      <c r="D379" s="39"/>
      <c r="E379" s="31"/>
      <c r="F379" s="40"/>
      <c r="G379" s="2"/>
    </row>
    <row r="380" spans="1:7">
      <c r="A380" s="2"/>
      <c r="B380" s="38"/>
      <c r="C380" s="38"/>
      <c r="D380" s="39"/>
      <c r="E380" s="31"/>
      <c r="F380" s="40"/>
      <c r="G380" s="2"/>
    </row>
    <row r="381" spans="1:7">
      <c r="A381" s="2"/>
      <c r="B381" s="38"/>
      <c r="C381" s="38"/>
      <c r="D381" s="39"/>
      <c r="E381" s="31"/>
      <c r="F381" s="40"/>
      <c r="G381" s="2"/>
    </row>
    <row r="382" spans="1:7">
      <c r="A382" s="2"/>
      <c r="B382" s="38"/>
      <c r="C382" s="38"/>
      <c r="D382" s="39"/>
      <c r="E382" s="31"/>
      <c r="F382" s="40"/>
      <c r="G382" s="2"/>
    </row>
    <row r="383" spans="1:7">
      <c r="A383" s="2"/>
      <c r="B383" s="38"/>
      <c r="C383" s="38"/>
      <c r="D383" s="39"/>
      <c r="E383" s="31"/>
      <c r="F383" s="40"/>
      <c r="G383" s="2"/>
    </row>
    <row r="384" spans="1:7">
      <c r="A384" s="2"/>
      <c r="B384" s="38"/>
      <c r="C384" s="38"/>
      <c r="D384" s="39"/>
      <c r="E384" s="31"/>
      <c r="F384" s="40"/>
      <c r="G384" s="2"/>
    </row>
    <row r="385" spans="1:7">
      <c r="A385" s="2"/>
      <c r="B385" s="38"/>
      <c r="C385" s="38"/>
      <c r="D385" s="39"/>
      <c r="E385" s="31"/>
      <c r="F385" s="40"/>
      <c r="G385" s="2"/>
    </row>
    <row r="386" spans="1:7">
      <c r="A386" s="2"/>
      <c r="B386" s="38"/>
      <c r="C386" s="38"/>
      <c r="D386" s="39"/>
      <c r="E386" s="31"/>
      <c r="F386" s="40"/>
      <c r="G386" s="2"/>
    </row>
    <row r="387" spans="1:7">
      <c r="A387" s="2"/>
      <c r="B387" s="38"/>
      <c r="C387" s="38"/>
      <c r="D387" s="39"/>
      <c r="E387" s="31"/>
      <c r="F387" s="40"/>
      <c r="G387" s="2"/>
    </row>
    <row r="388" spans="1:7">
      <c r="A388" s="2"/>
      <c r="B388" s="38"/>
      <c r="C388" s="38"/>
      <c r="D388" s="39"/>
      <c r="E388" s="31"/>
      <c r="F388" s="40"/>
      <c r="G388" s="2"/>
    </row>
    <row r="389" spans="1:7">
      <c r="A389" s="2"/>
      <c r="B389" s="38"/>
      <c r="C389" s="38"/>
      <c r="D389" s="39"/>
      <c r="E389" s="31"/>
      <c r="F389" s="40"/>
      <c r="G389" s="2"/>
    </row>
    <row r="390" spans="1:7">
      <c r="A390" s="2"/>
      <c r="B390" s="38"/>
      <c r="C390" s="38"/>
      <c r="D390" s="39"/>
      <c r="E390" s="31"/>
      <c r="F390" s="40"/>
      <c r="G390" s="2"/>
    </row>
    <row r="391" spans="1:7">
      <c r="A391" s="2"/>
      <c r="B391" s="38"/>
      <c r="C391" s="38"/>
      <c r="D391" s="39"/>
      <c r="E391" s="31"/>
      <c r="F391" s="40"/>
      <c r="G391" s="2"/>
    </row>
    <row r="392" spans="1:7">
      <c r="A392" s="2"/>
      <c r="B392" s="38"/>
      <c r="C392" s="38"/>
      <c r="D392" s="39"/>
      <c r="E392" s="31"/>
      <c r="F392" s="40"/>
      <c r="G392" s="2"/>
    </row>
    <row r="393" spans="1:7">
      <c r="A393" s="2"/>
      <c r="B393" s="38"/>
      <c r="C393" s="38"/>
      <c r="D393" s="39"/>
      <c r="E393" s="31"/>
      <c r="F393" s="40"/>
      <c r="G393" s="2"/>
    </row>
    <row r="394" spans="1:7">
      <c r="A394" s="2"/>
      <c r="B394" s="38"/>
      <c r="C394" s="38"/>
      <c r="D394" s="39"/>
      <c r="E394" s="31"/>
      <c r="F394" s="40"/>
      <c r="G394" s="2"/>
    </row>
    <row r="395" spans="1:7">
      <c r="A395" s="2"/>
      <c r="B395" s="38"/>
      <c r="C395" s="38"/>
      <c r="D395" s="39"/>
      <c r="E395" s="31"/>
      <c r="F395" s="40"/>
      <c r="G395" s="2"/>
    </row>
    <row r="396" spans="1:7">
      <c r="A396" s="2"/>
      <c r="B396" s="38"/>
      <c r="C396" s="38"/>
      <c r="D396" s="39"/>
      <c r="E396" s="31"/>
      <c r="F396" s="40"/>
      <c r="G396" s="2"/>
    </row>
    <row r="397" spans="1:7">
      <c r="A397" s="2"/>
      <c r="B397" s="38"/>
      <c r="C397" s="38"/>
      <c r="D397" s="39"/>
      <c r="E397" s="31"/>
      <c r="F397" s="40"/>
      <c r="G397" s="2"/>
    </row>
    <row r="398" spans="1:7">
      <c r="A398" s="2"/>
      <c r="B398" s="38"/>
      <c r="C398" s="38"/>
      <c r="D398" s="39"/>
      <c r="E398" s="31"/>
      <c r="F398" s="40"/>
      <c r="G398" s="2"/>
    </row>
    <row r="399" spans="1:7">
      <c r="A399" s="2"/>
      <c r="B399" s="38"/>
      <c r="C399" s="38"/>
      <c r="D399" s="39"/>
      <c r="E399" s="31"/>
      <c r="F399" s="40"/>
      <c r="G399" s="2"/>
    </row>
    <row r="400" spans="1:7">
      <c r="A400" s="2"/>
      <c r="B400" s="38"/>
      <c r="C400" s="38"/>
      <c r="D400" s="39"/>
      <c r="E400" s="31"/>
      <c r="F400" s="40"/>
      <c r="G400" s="2"/>
    </row>
    <row r="401" spans="1:7">
      <c r="A401" s="2"/>
      <c r="B401" s="38"/>
      <c r="C401" s="38"/>
      <c r="D401" s="39"/>
      <c r="E401" s="31"/>
      <c r="F401" s="40"/>
      <c r="G401" s="2"/>
    </row>
    <row r="402" spans="1:7">
      <c r="A402" s="2"/>
      <c r="B402" s="38"/>
      <c r="C402" s="38"/>
      <c r="D402" s="39"/>
      <c r="E402" s="31"/>
      <c r="F402" s="40"/>
      <c r="G402" s="2"/>
    </row>
    <row r="403" spans="1:7">
      <c r="A403" s="2"/>
      <c r="B403" s="38"/>
      <c r="C403" s="38"/>
      <c r="D403" s="39"/>
      <c r="E403" s="31"/>
      <c r="F403" s="40"/>
      <c r="G403" s="2"/>
    </row>
    <row r="404" spans="1:7">
      <c r="A404" s="2"/>
      <c r="B404" s="38"/>
      <c r="C404" s="38"/>
      <c r="D404" s="39"/>
      <c r="E404" s="31"/>
      <c r="F404" s="40"/>
      <c r="G404" s="2"/>
    </row>
    <row r="405" spans="1:7">
      <c r="A405" s="2"/>
      <c r="B405" s="2"/>
      <c r="C405" s="2"/>
      <c r="D405" s="2"/>
      <c r="E405" s="2"/>
      <c r="F405" s="2"/>
      <c r="G405" s="2"/>
    </row>
  </sheetData>
  <sheetProtection password="CA4B" sheet="1" objects="1" scenarios="1"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T812"/>
  <sheetViews>
    <sheetView zoomScale="70" zoomScaleNormal="70" workbookViewId="0">
      <selection activeCell="P10" sqref="P10"/>
    </sheetView>
  </sheetViews>
  <sheetFormatPr baseColWidth="10" defaultRowHeight="15"/>
  <cols>
    <col min="1" max="1" width="11.140625" style="93" customWidth="1"/>
    <col min="2" max="2" width="17.85546875" style="93" bestFit="1" customWidth="1"/>
    <col min="3" max="3" width="17.7109375" style="93" customWidth="1"/>
    <col min="4" max="19" width="11.7109375" style="93" customWidth="1"/>
    <col min="20" max="16384" width="11.42578125" style="1"/>
  </cols>
  <sheetData>
    <row r="1" spans="1:19" ht="38.25">
      <c r="A1" s="118" t="s">
        <v>21</v>
      </c>
      <c r="B1" s="118" t="s">
        <v>39</v>
      </c>
      <c r="C1" s="118" t="s">
        <v>30</v>
      </c>
      <c r="D1" s="116" t="s">
        <v>22</v>
      </c>
      <c r="E1" s="116" t="s">
        <v>23</v>
      </c>
      <c r="F1" s="116" t="s">
        <v>40</v>
      </c>
      <c r="G1" s="116" t="s">
        <v>24</v>
      </c>
      <c r="H1" s="117" t="s">
        <v>25</v>
      </c>
      <c r="I1" s="117" t="s">
        <v>26</v>
      </c>
      <c r="J1" s="117" t="s">
        <v>27</v>
      </c>
      <c r="K1" s="117" t="s">
        <v>28</v>
      </c>
      <c r="L1" s="116" t="s">
        <v>32</v>
      </c>
      <c r="M1" s="116" t="s">
        <v>33</v>
      </c>
      <c r="N1" s="116" t="s">
        <v>33</v>
      </c>
      <c r="O1" s="116" t="s">
        <v>34</v>
      </c>
      <c r="P1" s="117" t="s">
        <v>35</v>
      </c>
      <c r="Q1" s="117" t="s">
        <v>36</v>
      </c>
      <c r="R1" s="117" t="s">
        <v>37</v>
      </c>
      <c r="S1" s="117" t="s">
        <v>38</v>
      </c>
    </row>
    <row r="2" spans="1:19" ht="20.100000000000001" customHeight="1">
      <c r="A2" s="93">
        <v>4</v>
      </c>
      <c r="B2" s="93" t="s">
        <v>13</v>
      </c>
      <c r="C2" s="105">
        <v>42686</v>
      </c>
      <c r="D2" s="93">
        <v>4</v>
      </c>
      <c r="E2" s="93">
        <v>2</v>
      </c>
      <c r="F2" s="93">
        <v>3</v>
      </c>
      <c r="G2" s="93">
        <v>2</v>
      </c>
      <c r="L2" s="93">
        <v>5</v>
      </c>
      <c r="M2" s="93">
        <v>5</v>
      </c>
      <c r="N2" s="93">
        <v>3</v>
      </c>
      <c r="O2" s="93">
        <v>2</v>
      </c>
    </row>
    <row r="3" spans="1:19" ht="20.100000000000001" customHeight="1">
      <c r="A3" s="93">
        <v>4</v>
      </c>
      <c r="B3" s="93" t="s">
        <v>13</v>
      </c>
      <c r="C3" s="105">
        <v>42686</v>
      </c>
      <c r="D3" s="93">
        <v>2</v>
      </c>
      <c r="E3" s="93">
        <v>4</v>
      </c>
      <c r="H3" s="93">
        <v>4</v>
      </c>
      <c r="L3" s="93">
        <v>3</v>
      </c>
    </row>
    <row r="4" spans="1:19" ht="20.100000000000001" customHeight="1">
      <c r="A4" s="93">
        <v>165</v>
      </c>
      <c r="B4" s="93" t="s">
        <v>13</v>
      </c>
      <c r="C4" s="105">
        <v>42686</v>
      </c>
      <c r="D4" s="93">
        <v>165</v>
      </c>
      <c r="E4" s="93">
        <v>169</v>
      </c>
    </row>
    <row r="5" spans="1:19" ht="20.100000000000001" customHeight="1">
      <c r="C5" s="105"/>
      <c r="D5" s="105"/>
    </row>
    <row r="6" spans="1:19" ht="20.100000000000001" customHeight="1">
      <c r="C6" s="105"/>
    </row>
    <row r="7" spans="1:19" ht="20.100000000000001" customHeight="1">
      <c r="C7" s="105"/>
    </row>
    <row r="8" spans="1:19" ht="20.100000000000001" customHeight="1">
      <c r="C8" s="105"/>
    </row>
    <row r="9" spans="1:19" ht="20.100000000000001" customHeight="1">
      <c r="C9" s="105"/>
    </row>
    <row r="10" spans="1:19" ht="20.100000000000001" customHeight="1">
      <c r="C10" s="105"/>
    </row>
    <row r="11" spans="1:19" ht="20.100000000000001" customHeight="1">
      <c r="C11" s="105"/>
    </row>
    <row r="12" spans="1:19" ht="20.100000000000001" customHeight="1">
      <c r="C12" s="105"/>
    </row>
    <row r="13" spans="1:19" ht="20.100000000000001" customHeight="1">
      <c r="C13" s="105"/>
    </row>
    <row r="14" spans="1:19" ht="20.100000000000001" customHeight="1">
      <c r="C14" s="105"/>
    </row>
    <row r="15" spans="1:19" ht="20.100000000000001" customHeight="1">
      <c r="C15" s="105"/>
    </row>
    <row r="16" spans="1:19" ht="20.100000000000001" customHeight="1">
      <c r="C16" s="105"/>
    </row>
    <row r="17" spans="3:6" ht="20.100000000000001" customHeight="1">
      <c r="F17" s="105"/>
    </row>
    <row r="18" spans="3:6" ht="20.100000000000001" customHeight="1">
      <c r="C18" s="105"/>
    </row>
    <row r="19" spans="3:6" ht="20.100000000000001" customHeight="1">
      <c r="C19" s="105"/>
    </row>
    <row r="20" spans="3:6" ht="20.100000000000001" customHeight="1">
      <c r="C20" s="105"/>
    </row>
    <row r="21" spans="3:6" ht="20.100000000000001" customHeight="1"/>
    <row r="22" spans="3:6" ht="20.100000000000001" customHeight="1"/>
    <row r="23" spans="3:6" ht="20.100000000000001" customHeight="1"/>
    <row r="24" spans="3:6" ht="20.100000000000001" customHeight="1"/>
    <row r="25" spans="3:6" ht="20.100000000000001" customHeight="1"/>
    <row r="26" spans="3:6" ht="20.100000000000001" customHeight="1"/>
    <row r="27" spans="3:6" ht="20.100000000000001" customHeight="1"/>
    <row r="28" spans="3:6" ht="20.100000000000001" customHeight="1"/>
    <row r="29" spans="3:6" ht="20.100000000000001" customHeight="1"/>
    <row r="30" spans="3:6" ht="20.100000000000001" customHeight="1"/>
    <row r="31" spans="3:6" ht="20.100000000000001" customHeight="1"/>
    <row r="32" spans="3:6" ht="20.100000000000001" customHeight="1"/>
    <row r="33" ht="20.100000000000001" customHeight="1"/>
    <row r="34" ht="20.100000000000001" customHeight="1"/>
    <row r="35" ht="20.100000000000001" customHeight="1"/>
    <row r="36" ht="20.100000000000001" customHeight="1"/>
    <row r="37" ht="20.100000000000001" customHeight="1"/>
    <row r="38" ht="20.100000000000001" customHeight="1"/>
    <row r="39" ht="20.100000000000001" customHeight="1"/>
    <row r="40" ht="20.100000000000001" customHeight="1"/>
    <row r="41" ht="20.100000000000001" customHeight="1"/>
    <row r="42" ht="20.100000000000001" customHeight="1"/>
    <row r="43" ht="20.100000000000001" customHeight="1"/>
    <row r="44" ht="20.100000000000001" customHeight="1"/>
    <row r="45" ht="20.100000000000001" customHeight="1"/>
    <row r="46" ht="20.100000000000001" customHeight="1"/>
    <row r="47" ht="20.100000000000001" customHeight="1"/>
    <row r="48" ht="20.100000000000001" customHeight="1"/>
    <row r="49" ht="20.100000000000001" customHeight="1"/>
    <row r="50" ht="20.100000000000001" customHeight="1"/>
    <row r="51" ht="20.100000000000001" customHeight="1"/>
    <row r="52" ht="20.100000000000001" customHeight="1"/>
    <row r="53" ht="20.100000000000001" customHeight="1"/>
    <row r="54" ht="20.100000000000001" customHeight="1"/>
    <row r="55" ht="20.100000000000001" customHeight="1"/>
    <row r="56" ht="20.100000000000001" customHeight="1"/>
    <row r="57" ht="20.100000000000001" customHeight="1"/>
    <row r="58" ht="20.100000000000001" customHeight="1"/>
    <row r="59" ht="20.100000000000001" customHeight="1"/>
    <row r="60" ht="20.100000000000001" customHeight="1"/>
    <row r="61" ht="20.100000000000001" customHeight="1"/>
    <row r="62" ht="20.100000000000001" customHeight="1"/>
    <row r="63" ht="20.100000000000001" customHeight="1"/>
    <row r="64" ht="20.100000000000001" customHeight="1"/>
    <row r="65" ht="20.100000000000001" customHeight="1"/>
    <row r="66" ht="20.100000000000001" customHeight="1"/>
    <row r="67" ht="20.100000000000001" customHeight="1"/>
    <row r="68" ht="20.100000000000001" customHeight="1"/>
    <row r="69" ht="20.100000000000001" customHeight="1"/>
    <row r="70" ht="20.100000000000001" customHeight="1"/>
    <row r="71" ht="20.100000000000001" customHeight="1"/>
    <row r="72" ht="20.100000000000001" customHeight="1"/>
    <row r="73" ht="20.100000000000001" customHeight="1"/>
    <row r="74" ht="20.100000000000001" customHeight="1"/>
    <row r="75" ht="20.100000000000001" customHeight="1"/>
    <row r="76" ht="20.100000000000001" customHeight="1"/>
    <row r="77" ht="20.100000000000001" customHeight="1"/>
    <row r="78" ht="20.100000000000001" customHeight="1"/>
    <row r="79" ht="20.100000000000001" customHeight="1"/>
    <row r="80" ht="20.100000000000001" customHeight="1"/>
    <row r="81" ht="20.100000000000001" customHeight="1"/>
    <row r="82" ht="20.100000000000001" customHeight="1"/>
    <row r="83" ht="20.100000000000001" customHeight="1"/>
    <row r="84" ht="20.100000000000001" customHeight="1"/>
    <row r="85" ht="20.100000000000001" customHeight="1"/>
    <row r="86" ht="20.100000000000001" customHeight="1"/>
    <row r="87" ht="20.100000000000001" customHeight="1"/>
    <row r="88" ht="20.100000000000001" customHeight="1"/>
    <row r="89" ht="20.100000000000001" customHeight="1"/>
    <row r="90" ht="20.100000000000001" customHeight="1"/>
    <row r="91" ht="20.100000000000001" customHeight="1"/>
    <row r="92" ht="20.100000000000001" customHeight="1"/>
    <row r="93" ht="20.100000000000001" customHeight="1"/>
    <row r="94" ht="20.100000000000001" customHeight="1"/>
    <row r="95" ht="20.100000000000001" customHeight="1"/>
    <row r="96" ht="20.100000000000001" customHeight="1"/>
    <row r="97" ht="20.100000000000001" customHeight="1"/>
    <row r="98" ht="20.100000000000001" customHeight="1"/>
    <row r="99" ht="20.100000000000001" customHeight="1"/>
    <row r="100" ht="20.100000000000001" customHeight="1"/>
    <row r="101" ht="20.100000000000001" customHeight="1"/>
    <row r="102" ht="20.100000000000001" customHeight="1"/>
    <row r="103" ht="20.100000000000001" customHeight="1"/>
    <row r="104" ht="20.100000000000001" customHeight="1"/>
    <row r="105" ht="20.100000000000001" customHeight="1"/>
    <row r="106" ht="20.100000000000001" customHeight="1"/>
    <row r="107" ht="20.100000000000001" customHeight="1"/>
    <row r="108" ht="20.100000000000001" customHeight="1"/>
    <row r="109" ht="20.100000000000001" customHeight="1"/>
    <row r="110" ht="20.100000000000001" customHeight="1"/>
    <row r="111" ht="20.100000000000001" customHeight="1"/>
    <row r="112" ht="20.100000000000001" customHeight="1"/>
    <row r="113" ht="20.100000000000001" customHeight="1"/>
    <row r="114" ht="20.100000000000001" customHeight="1"/>
    <row r="115" ht="20.100000000000001" customHeight="1"/>
    <row r="116" ht="20.100000000000001" customHeight="1"/>
    <row r="117" ht="20.100000000000001" customHeight="1"/>
    <row r="118" ht="20.100000000000001" customHeight="1"/>
    <row r="119" ht="20.100000000000001" customHeight="1"/>
    <row r="120" ht="20.100000000000001" customHeight="1"/>
    <row r="121" ht="20.100000000000001" customHeight="1"/>
    <row r="122" ht="20.100000000000001" customHeight="1"/>
    <row r="123" ht="20.100000000000001" customHeight="1"/>
    <row r="124" ht="20.100000000000001" customHeight="1"/>
    <row r="125" ht="20.100000000000001" customHeight="1"/>
    <row r="126" ht="20.100000000000001" customHeight="1"/>
    <row r="127" ht="20.100000000000001" customHeight="1"/>
    <row r="128" ht="20.100000000000001" customHeight="1"/>
    <row r="129" ht="20.100000000000001" customHeight="1"/>
    <row r="130" ht="20.100000000000001" customHeight="1"/>
    <row r="131" ht="20.100000000000001" customHeight="1"/>
    <row r="132" ht="20.100000000000001" customHeight="1"/>
    <row r="133" ht="20.100000000000001" customHeight="1"/>
    <row r="134" ht="20.100000000000001" customHeight="1"/>
    <row r="135" ht="20.100000000000001" customHeight="1"/>
    <row r="136" ht="20.100000000000001" customHeight="1"/>
    <row r="137" ht="20.100000000000001" customHeight="1"/>
    <row r="138" ht="20.100000000000001" customHeight="1"/>
    <row r="139" ht="20.100000000000001" customHeight="1"/>
    <row r="140" ht="20.100000000000001" customHeight="1"/>
    <row r="141" ht="20.100000000000001" customHeight="1"/>
    <row r="142" ht="20.100000000000001" customHeight="1"/>
    <row r="143" ht="20.100000000000001" customHeight="1"/>
    <row r="144" ht="20.100000000000001" customHeight="1"/>
    <row r="145" ht="20.100000000000001" customHeight="1"/>
    <row r="146" ht="20.100000000000001" customHeight="1"/>
    <row r="147" ht="20.100000000000001" customHeight="1"/>
    <row r="148" ht="20.100000000000001" customHeight="1"/>
    <row r="149" ht="20.100000000000001" customHeight="1"/>
    <row r="150" ht="20.100000000000001" customHeight="1"/>
    <row r="151" ht="20.100000000000001" customHeight="1"/>
    <row r="152" ht="20.100000000000001" customHeight="1"/>
    <row r="153" ht="20.100000000000001" customHeight="1"/>
    <row r="154" ht="20.100000000000001" customHeight="1"/>
    <row r="155" ht="20.100000000000001" customHeight="1"/>
    <row r="156" ht="20.100000000000001" customHeight="1"/>
    <row r="157" ht="20.100000000000001" customHeight="1"/>
    <row r="158" ht="20.100000000000001" customHeight="1"/>
    <row r="159" ht="20.100000000000001" customHeight="1"/>
    <row r="160" ht="20.100000000000001" customHeight="1"/>
    <row r="161" ht="20.100000000000001" customHeight="1"/>
    <row r="162" ht="20.100000000000001" customHeight="1"/>
    <row r="163" ht="20.100000000000001" customHeight="1"/>
    <row r="164" ht="20.100000000000001" customHeight="1"/>
    <row r="165" ht="20.100000000000001" customHeight="1"/>
    <row r="166" ht="20.100000000000001" customHeight="1"/>
    <row r="167" ht="20.100000000000001" customHeight="1"/>
    <row r="168" ht="20.100000000000001" customHeight="1"/>
    <row r="169" ht="20.100000000000001" customHeight="1"/>
    <row r="170" ht="20.100000000000001" customHeight="1"/>
    <row r="171" ht="20.100000000000001" customHeight="1"/>
    <row r="172" ht="20.100000000000001" customHeight="1"/>
    <row r="173" ht="20.100000000000001" customHeight="1"/>
    <row r="174" ht="20.100000000000001" customHeight="1"/>
    <row r="175" ht="20.100000000000001" customHeight="1"/>
    <row r="176" ht="20.100000000000001" customHeight="1"/>
    <row r="177" ht="20.100000000000001" customHeight="1"/>
    <row r="178" ht="20.100000000000001" customHeight="1"/>
    <row r="179" ht="20.100000000000001" customHeight="1"/>
    <row r="180" ht="20.100000000000001" customHeight="1"/>
    <row r="181" ht="20.100000000000001" customHeight="1"/>
    <row r="182" ht="20.100000000000001" customHeight="1"/>
    <row r="183" ht="20.100000000000001" customHeight="1"/>
    <row r="184" ht="20.100000000000001" customHeight="1"/>
    <row r="185" ht="20.100000000000001" customHeight="1"/>
    <row r="186" ht="20.100000000000001" customHeight="1"/>
    <row r="187" ht="20.100000000000001" customHeight="1"/>
    <row r="188" ht="20.100000000000001" customHeight="1"/>
    <row r="189" ht="20.100000000000001" customHeight="1"/>
    <row r="190" ht="20.100000000000001" customHeight="1"/>
    <row r="191" ht="20.100000000000001" customHeight="1"/>
    <row r="192" ht="20.100000000000001" customHeight="1"/>
    <row r="193" ht="20.100000000000001" customHeight="1"/>
    <row r="194" ht="20.100000000000001" customHeight="1"/>
    <row r="195" ht="20.100000000000001" customHeight="1"/>
    <row r="196" ht="20.100000000000001" customHeight="1"/>
    <row r="197" ht="20.100000000000001" customHeight="1"/>
    <row r="198" ht="20.100000000000001" customHeight="1"/>
    <row r="199" ht="20.100000000000001" customHeight="1"/>
    <row r="200" ht="20.100000000000001" customHeight="1"/>
    <row r="201" ht="20.100000000000001" customHeight="1"/>
    <row r="202" ht="20.100000000000001" customHeight="1"/>
    <row r="203" ht="20.100000000000001" customHeight="1"/>
    <row r="204" ht="20.100000000000001" customHeight="1"/>
    <row r="205" ht="20.100000000000001" customHeight="1"/>
    <row r="206" ht="20.100000000000001" customHeight="1"/>
    <row r="207" ht="20.100000000000001" customHeight="1"/>
    <row r="208" ht="20.100000000000001" customHeight="1"/>
    <row r="209" ht="20.100000000000001" customHeight="1"/>
    <row r="210" ht="20.100000000000001" customHeight="1"/>
    <row r="211" ht="20.100000000000001" customHeight="1"/>
    <row r="212" ht="20.100000000000001" customHeight="1"/>
    <row r="213" ht="20.100000000000001" customHeight="1"/>
    <row r="214" ht="20.100000000000001" customHeight="1"/>
    <row r="215" ht="20.100000000000001" customHeight="1"/>
    <row r="216" ht="20.100000000000001" customHeight="1"/>
    <row r="217" ht="20.100000000000001" customHeight="1"/>
    <row r="218" ht="20.100000000000001" customHeight="1"/>
    <row r="219" ht="20.100000000000001" customHeight="1"/>
    <row r="220" ht="20.100000000000001" customHeight="1"/>
    <row r="221" ht="20.100000000000001" customHeight="1"/>
    <row r="222" ht="20.100000000000001" customHeight="1"/>
    <row r="223" ht="20.100000000000001" customHeight="1"/>
    <row r="224" ht="20.100000000000001" customHeight="1"/>
    <row r="225" ht="20.100000000000001" customHeight="1"/>
    <row r="226" ht="20.100000000000001" customHeight="1"/>
    <row r="227" ht="20.100000000000001" customHeight="1"/>
    <row r="228" ht="20.100000000000001" customHeight="1"/>
    <row r="229" ht="20.100000000000001" customHeight="1"/>
    <row r="230" ht="20.100000000000001" customHeight="1"/>
    <row r="231" ht="20.100000000000001" customHeight="1"/>
    <row r="232" ht="20.100000000000001" customHeight="1"/>
    <row r="233" ht="20.100000000000001" customHeight="1"/>
    <row r="234" ht="20.100000000000001" customHeight="1"/>
    <row r="235" ht="20.100000000000001" customHeight="1"/>
    <row r="236" ht="20.100000000000001" customHeight="1"/>
    <row r="237" ht="20.100000000000001" customHeight="1"/>
    <row r="238" ht="20.100000000000001" customHeight="1"/>
    <row r="239" ht="20.100000000000001" customHeight="1"/>
    <row r="240" ht="20.100000000000001" customHeight="1"/>
    <row r="241" ht="20.100000000000001" customHeight="1"/>
    <row r="242" ht="20.100000000000001" customHeight="1"/>
    <row r="243" ht="20.100000000000001" customHeight="1"/>
    <row r="244" ht="20.100000000000001" customHeight="1"/>
    <row r="245" ht="20.100000000000001" customHeight="1"/>
    <row r="246" ht="20.100000000000001" customHeight="1"/>
    <row r="247" ht="20.100000000000001" customHeight="1"/>
    <row r="248" ht="20.100000000000001" customHeight="1"/>
    <row r="249" ht="20.100000000000001" customHeight="1"/>
    <row r="250" ht="20.100000000000001" customHeight="1"/>
    <row r="251" ht="20.100000000000001" customHeight="1"/>
    <row r="252" ht="20.100000000000001" customHeight="1"/>
    <row r="253" ht="20.100000000000001" customHeight="1"/>
    <row r="254" ht="20.100000000000001" customHeight="1"/>
    <row r="255" ht="20.100000000000001" customHeight="1"/>
    <row r="256" ht="20.100000000000001" customHeight="1"/>
    <row r="257" ht="20.100000000000001" customHeight="1"/>
    <row r="258" ht="20.100000000000001" customHeight="1"/>
    <row r="259" ht="20.100000000000001" customHeight="1"/>
    <row r="260" ht="20.100000000000001" customHeight="1"/>
    <row r="261" ht="20.100000000000001" customHeight="1"/>
    <row r="262" ht="20.100000000000001" customHeight="1"/>
    <row r="263" ht="20.100000000000001" customHeight="1"/>
    <row r="264" ht="20.100000000000001" customHeight="1"/>
    <row r="265" ht="20.100000000000001" customHeight="1"/>
    <row r="266" ht="20.100000000000001" customHeight="1"/>
    <row r="267" ht="20.100000000000001" customHeight="1"/>
    <row r="268" ht="20.100000000000001" customHeight="1"/>
    <row r="269" ht="20.100000000000001" customHeight="1"/>
    <row r="270" ht="20.100000000000001" customHeight="1"/>
    <row r="271" ht="20.100000000000001" customHeight="1"/>
    <row r="272" ht="20.100000000000001" customHeight="1"/>
    <row r="273" ht="20.100000000000001" customHeight="1"/>
    <row r="274" ht="20.100000000000001" customHeight="1"/>
    <row r="275" ht="20.100000000000001" customHeight="1"/>
    <row r="276" ht="20.100000000000001" customHeight="1"/>
    <row r="277" ht="20.100000000000001" customHeight="1"/>
    <row r="278" ht="20.100000000000001" customHeight="1"/>
    <row r="279" ht="20.100000000000001" customHeight="1"/>
    <row r="280" ht="20.100000000000001" customHeight="1"/>
    <row r="281" ht="20.100000000000001" customHeight="1"/>
    <row r="282" ht="20.100000000000001" customHeight="1"/>
    <row r="283" ht="20.100000000000001" customHeight="1"/>
    <row r="284" ht="20.100000000000001" customHeight="1"/>
    <row r="285" ht="20.100000000000001" customHeight="1"/>
    <row r="286" ht="20.100000000000001" customHeight="1"/>
    <row r="287" ht="20.100000000000001" customHeight="1"/>
    <row r="288" ht="20.100000000000001" customHeight="1"/>
    <row r="289" ht="20.100000000000001" customHeight="1"/>
    <row r="290" ht="20.100000000000001" customHeight="1"/>
    <row r="291" ht="20.100000000000001" customHeight="1"/>
    <row r="292" ht="20.100000000000001" customHeight="1"/>
    <row r="293" ht="20.100000000000001" customHeight="1"/>
    <row r="294" ht="20.100000000000001" customHeight="1"/>
    <row r="295" ht="20.100000000000001" customHeight="1"/>
    <row r="296" ht="20.100000000000001" customHeight="1"/>
    <row r="297" ht="20.100000000000001" customHeight="1"/>
    <row r="298" ht="20.100000000000001" customHeight="1"/>
    <row r="299" ht="20.100000000000001" customHeight="1"/>
    <row r="300" ht="20.100000000000001" customHeight="1"/>
    <row r="301" ht="20.100000000000001" customHeight="1"/>
    <row r="302" ht="20.100000000000001" customHeight="1"/>
    <row r="303" ht="20.100000000000001" customHeight="1"/>
    <row r="304" ht="20.100000000000001" customHeight="1"/>
    <row r="305" ht="20.100000000000001" customHeight="1"/>
    <row r="306" ht="20.100000000000001" customHeight="1"/>
    <row r="307" ht="20.100000000000001" customHeight="1"/>
    <row r="308" ht="20.100000000000001" customHeight="1"/>
    <row r="309" ht="20.100000000000001" customHeight="1"/>
    <row r="310" ht="20.100000000000001" customHeight="1"/>
    <row r="311" ht="20.100000000000001" customHeight="1"/>
    <row r="312" ht="20.100000000000001" customHeight="1"/>
    <row r="313" ht="20.100000000000001" customHeight="1"/>
    <row r="314" ht="20.100000000000001" customHeight="1"/>
    <row r="315" ht="20.100000000000001" customHeight="1"/>
    <row r="316" ht="20.100000000000001" customHeight="1"/>
    <row r="317" ht="20.100000000000001" customHeight="1"/>
    <row r="318" ht="20.100000000000001" customHeight="1"/>
    <row r="319" ht="20.100000000000001" customHeight="1"/>
    <row r="320" ht="20.100000000000001" customHeight="1"/>
    <row r="321" ht="20.100000000000001" customHeight="1"/>
    <row r="322" ht="20.100000000000001" customHeight="1"/>
    <row r="323" ht="20.100000000000001" customHeight="1"/>
    <row r="324" ht="20.100000000000001" customHeight="1"/>
    <row r="325" ht="20.100000000000001" customHeight="1"/>
    <row r="326" ht="20.100000000000001" customHeight="1"/>
    <row r="327" ht="20.100000000000001" customHeight="1"/>
    <row r="328" ht="20.100000000000001" customHeight="1"/>
    <row r="329" ht="20.100000000000001" customHeight="1"/>
    <row r="330" ht="20.100000000000001" customHeight="1"/>
    <row r="331" ht="20.100000000000001" customHeight="1"/>
    <row r="332" ht="20.100000000000001" customHeight="1"/>
    <row r="333" ht="20.100000000000001" customHeight="1"/>
    <row r="334" ht="20.100000000000001" customHeight="1"/>
    <row r="335" ht="20.100000000000001" customHeight="1"/>
    <row r="336" ht="20.100000000000001" customHeight="1"/>
    <row r="337" ht="20.100000000000001" customHeight="1"/>
    <row r="338" ht="20.100000000000001" customHeight="1"/>
    <row r="339" ht="20.100000000000001" customHeight="1"/>
    <row r="340" ht="20.100000000000001" customHeight="1"/>
    <row r="341" ht="20.100000000000001" customHeight="1"/>
    <row r="342" ht="20.100000000000001" customHeight="1"/>
    <row r="343" ht="20.100000000000001" customHeight="1"/>
    <row r="344" ht="20.100000000000001" customHeight="1"/>
    <row r="345" ht="20.100000000000001" customHeight="1"/>
    <row r="346" ht="20.100000000000001" customHeight="1"/>
    <row r="347" ht="20.100000000000001" customHeight="1"/>
    <row r="348" ht="20.100000000000001" customHeight="1"/>
    <row r="349" ht="20.100000000000001" customHeight="1"/>
    <row r="350" ht="20.100000000000001" customHeight="1"/>
    <row r="351" ht="20.100000000000001" customHeight="1"/>
    <row r="352" ht="20.100000000000001" customHeight="1"/>
    <row r="353" ht="20.100000000000001" customHeight="1"/>
    <row r="354" ht="20.100000000000001" customHeight="1"/>
    <row r="355" ht="20.100000000000001" customHeight="1"/>
    <row r="356" ht="20.100000000000001" customHeight="1"/>
    <row r="357" ht="20.100000000000001" customHeight="1"/>
    <row r="358" ht="20.100000000000001" customHeight="1"/>
    <row r="359" ht="20.100000000000001" customHeight="1"/>
    <row r="360" ht="20.100000000000001" customHeight="1"/>
    <row r="361" ht="20.100000000000001" customHeight="1"/>
    <row r="362" ht="20.100000000000001" customHeight="1"/>
    <row r="363" ht="20.100000000000001" customHeight="1"/>
    <row r="364" ht="20.100000000000001" customHeight="1"/>
    <row r="365" ht="20.100000000000001" customHeight="1"/>
    <row r="366" ht="20.100000000000001" customHeight="1"/>
    <row r="367" ht="20.100000000000001" customHeight="1"/>
    <row r="368" ht="20.100000000000001" customHeight="1"/>
    <row r="369" ht="20.100000000000001" customHeight="1"/>
    <row r="370" ht="20.100000000000001" customHeight="1"/>
    <row r="371" ht="20.100000000000001" customHeight="1"/>
    <row r="372" ht="20.100000000000001" customHeight="1"/>
    <row r="373" ht="20.100000000000001" customHeight="1"/>
    <row r="374" ht="20.100000000000001" customHeight="1"/>
    <row r="375" ht="20.100000000000001" customHeight="1"/>
    <row r="376" ht="20.100000000000001" customHeight="1"/>
    <row r="377" ht="20.100000000000001" customHeight="1"/>
    <row r="378" ht="20.100000000000001" customHeight="1"/>
    <row r="379" ht="20.100000000000001" customHeight="1"/>
    <row r="380" ht="20.100000000000001" customHeight="1"/>
    <row r="381" ht="20.100000000000001" customHeight="1"/>
    <row r="382" ht="20.100000000000001" customHeight="1"/>
    <row r="383" ht="20.100000000000001" customHeight="1"/>
    <row r="384" ht="20.100000000000001" customHeight="1"/>
    <row r="385" ht="20.100000000000001" customHeight="1"/>
    <row r="386" ht="20.100000000000001" customHeight="1"/>
    <row r="387" ht="20.100000000000001" customHeight="1"/>
    <row r="388" ht="20.100000000000001" customHeight="1"/>
    <row r="389" ht="20.100000000000001" customHeight="1"/>
    <row r="390" ht="20.100000000000001" customHeight="1"/>
    <row r="391" ht="20.100000000000001" customHeight="1"/>
    <row r="392" ht="20.100000000000001" customHeight="1"/>
    <row r="393" ht="20.100000000000001" customHeight="1"/>
    <row r="394" ht="20.100000000000001" customHeight="1"/>
    <row r="395" ht="20.100000000000001" customHeight="1"/>
    <row r="396" ht="20.100000000000001" customHeight="1"/>
    <row r="397" ht="20.100000000000001" customHeight="1"/>
    <row r="398" ht="20.100000000000001" customHeight="1"/>
    <row r="399" ht="20.100000000000001" customHeight="1"/>
    <row r="400" ht="20.100000000000001" customHeight="1"/>
    <row r="401" ht="20.100000000000001" customHeight="1"/>
    <row r="402" ht="20.100000000000001" customHeight="1"/>
    <row r="403" ht="20.100000000000001" customHeight="1"/>
    <row r="404" ht="20.100000000000001" customHeight="1"/>
    <row r="405" ht="20.100000000000001" customHeight="1"/>
    <row r="406" ht="20.100000000000001" customHeight="1"/>
    <row r="407" ht="20.100000000000001" customHeight="1"/>
    <row r="408" ht="20.100000000000001" customHeight="1"/>
    <row r="409" ht="20.100000000000001" customHeight="1"/>
    <row r="410" ht="20.100000000000001" customHeight="1"/>
    <row r="411" ht="20.100000000000001" customHeight="1"/>
    <row r="412" ht="20.100000000000001" customHeight="1"/>
    <row r="413" ht="20.100000000000001" customHeight="1"/>
    <row r="414" ht="20.100000000000001" customHeight="1"/>
    <row r="415" ht="20.100000000000001" customHeight="1"/>
    <row r="416" ht="20.100000000000001" customHeight="1"/>
    <row r="417" ht="20.100000000000001" customHeight="1"/>
    <row r="418" ht="20.100000000000001" customHeight="1"/>
    <row r="419" ht="20.100000000000001" customHeight="1"/>
    <row r="420" ht="20.100000000000001" customHeight="1"/>
    <row r="421" ht="20.100000000000001" customHeight="1"/>
    <row r="422" ht="20.100000000000001" customHeight="1"/>
    <row r="423" ht="20.100000000000001" customHeight="1"/>
    <row r="424" ht="20.100000000000001" customHeight="1"/>
    <row r="425" ht="20.100000000000001" customHeight="1"/>
    <row r="426" ht="20.100000000000001" customHeight="1"/>
    <row r="427" ht="20.100000000000001" customHeight="1"/>
    <row r="428" ht="20.100000000000001" customHeight="1"/>
    <row r="429" ht="20.100000000000001" customHeight="1"/>
    <row r="430" ht="20.100000000000001" customHeight="1"/>
    <row r="431" ht="20.100000000000001" customHeight="1"/>
    <row r="432" ht="20.100000000000001" customHeight="1"/>
    <row r="433" ht="20.100000000000001" customHeight="1"/>
    <row r="434" ht="20.100000000000001" customHeight="1"/>
    <row r="435" ht="20.100000000000001" customHeight="1"/>
    <row r="436" ht="20.100000000000001" customHeight="1"/>
    <row r="437" ht="20.100000000000001" customHeight="1"/>
    <row r="438" ht="20.100000000000001" customHeight="1"/>
    <row r="439" ht="20.100000000000001" customHeight="1"/>
    <row r="440" ht="20.100000000000001" customHeight="1"/>
    <row r="441" ht="20.100000000000001" customHeight="1"/>
    <row r="442" ht="20.100000000000001" customHeight="1"/>
    <row r="443" ht="20.100000000000001" customHeight="1"/>
    <row r="444" ht="20.100000000000001" customHeight="1"/>
    <row r="445" ht="20.100000000000001" customHeight="1"/>
    <row r="446" ht="20.100000000000001" customHeight="1"/>
    <row r="447" ht="20.100000000000001" customHeight="1"/>
    <row r="448" ht="20.100000000000001" customHeight="1"/>
    <row r="449" ht="20.100000000000001" customHeight="1"/>
    <row r="450" ht="20.100000000000001" customHeight="1"/>
    <row r="451" ht="20.100000000000001" customHeight="1"/>
    <row r="452" ht="20.100000000000001" customHeight="1"/>
    <row r="453" ht="20.100000000000001" customHeight="1"/>
    <row r="454" ht="20.100000000000001" customHeight="1"/>
    <row r="455" ht="20.100000000000001" customHeight="1"/>
    <row r="456" ht="20.100000000000001" customHeight="1"/>
    <row r="457" ht="20.100000000000001" customHeight="1"/>
    <row r="458" ht="20.100000000000001" customHeight="1"/>
    <row r="459" ht="20.100000000000001" customHeight="1"/>
    <row r="460" ht="20.100000000000001" customHeight="1"/>
    <row r="461" ht="20.100000000000001" customHeight="1"/>
    <row r="462" ht="20.100000000000001" customHeight="1"/>
    <row r="463" ht="20.100000000000001" customHeight="1"/>
    <row r="464" ht="20.100000000000001" customHeight="1"/>
    <row r="465" ht="20.100000000000001" customHeight="1"/>
    <row r="466" ht="20.100000000000001" customHeight="1"/>
    <row r="467" ht="20.100000000000001" customHeight="1"/>
    <row r="468" ht="20.100000000000001" customHeight="1"/>
    <row r="469" ht="20.100000000000001" customHeight="1"/>
    <row r="470" ht="20.100000000000001" customHeight="1"/>
    <row r="471" ht="20.100000000000001" customHeight="1"/>
    <row r="472" ht="20.100000000000001" customHeight="1"/>
    <row r="473" ht="20.100000000000001" customHeight="1"/>
    <row r="474" ht="20.100000000000001" customHeight="1"/>
    <row r="475" ht="20.100000000000001" customHeight="1"/>
    <row r="476" ht="20.100000000000001" customHeight="1"/>
    <row r="477" ht="20.100000000000001" customHeight="1"/>
    <row r="478" ht="20.100000000000001" customHeight="1"/>
    <row r="479" ht="20.100000000000001" customHeight="1"/>
    <row r="480" ht="20.100000000000001" customHeight="1"/>
    <row r="481" ht="20.100000000000001" customHeight="1"/>
    <row r="482" ht="20.100000000000001" customHeight="1"/>
    <row r="483" ht="20.100000000000001" customHeight="1"/>
    <row r="484" ht="20.100000000000001" customHeight="1"/>
    <row r="485" ht="20.100000000000001" customHeight="1"/>
    <row r="486" ht="20.100000000000001" customHeight="1"/>
    <row r="487" ht="20.100000000000001" customHeight="1"/>
    <row r="488" ht="20.100000000000001" customHeight="1"/>
    <row r="489" ht="20.100000000000001" customHeight="1"/>
    <row r="490" ht="20.100000000000001" customHeight="1"/>
    <row r="491" ht="20.100000000000001" customHeight="1"/>
    <row r="492" ht="20.100000000000001" customHeight="1"/>
    <row r="493" ht="20.100000000000001" customHeight="1"/>
    <row r="494" ht="20.100000000000001" customHeight="1"/>
    <row r="495" ht="20.100000000000001" customHeight="1"/>
    <row r="496" ht="20.100000000000001" customHeight="1"/>
    <row r="497" ht="20.100000000000001" customHeight="1"/>
    <row r="498" ht="20.100000000000001" customHeight="1"/>
    <row r="499" ht="20.100000000000001" customHeight="1"/>
    <row r="500" ht="20.100000000000001" customHeight="1"/>
    <row r="501" ht="20.100000000000001" customHeight="1"/>
    <row r="502" ht="20.100000000000001" customHeight="1"/>
    <row r="503" ht="20.100000000000001" customHeight="1"/>
    <row r="504" ht="20.100000000000001" customHeight="1"/>
    <row r="505" ht="20.100000000000001" customHeight="1"/>
    <row r="506" ht="20.100000000000001" customHeight="1"/>
    <row r="507" ht="20.100000000000001" customHeight="1"/>
    <row r="508" ht="20.100000000000001" customHeight="1"/>
    <row r="509" ht="20.100000000000001" customHeight="1"/>
    <row r="510" ht="20.100000000000001" customHeight="1"/>
    <row r="511" ht="20.100000000000001" customHeight="1"/>
    <row r="512" ht="20.100000000000001" customHeight="1"/>
    <row r="513" ht="20.100000000000001" customHeight="1"/>
    <row r="514" ht="20.100000000000001" customHeight="1"/>
    <row r="515" ht="20.100000000000001" customHeight="1"/>
    <row r="516" ht="20.100000000000001" customHeight="1"/>
    <row r="517" ht="20.100000000000001" customHeight="1"/>
    <row r="518" ht="20.100000000000001" customHeight="1"/>
    <row r="519" ht="20.100000000000001" customHeight="1"/>
    <row r="520" ht="20.100000000000001" customHeight="1"/>
    <row r="521" ht="20.100000000000001" customHeight="1"/>
    <row r="522" ht="20.100000000000001" customHeight="1"/>
    <row r="523" ht="20.100000000000001" customHeight="1"/>
    <row r="524" ht="20.100000000000001" customHeight="1"/>
    <row r="525" ht="20.100000000000001" customHeight="1"/>
    <row r="526" ht="20.100000000000001" customHeight="1"/>
    <row r="527" ht="20.100000000000001" customHeight="1"/>
    <row r="528" ht="20.100000000000001" customHeight="1"/>
    <row r="529" ht="20.100000000000001" customHeight="1"/>
    <row r="530" ht="20.100000000000001" customHeight="1"/>
    <row r="531" ht="20.100000000000001" customHeight="1"/>
    <row r="532" ht="20.100000000000001" customHeight="1"/>
    <row r="533" ht="20.100000000000001" customHeight="1"/>
    <row r="534" ht="20.100000000000001" customHeight="1"/>
    <row r="535" ht="20.100000000000001" customHeight="1"/>
    <row r="536" ht="20.100000000000001" customHeight="1"/>
    <row r="537" ht="20.100000000000001" customHeight="1"/>
    <row r="538" ht="20.100000000000001" customHeight="1"/>
    <row r="539" ht="20.100000000000001" customHeight="1"/>
    <row r="540" ht="20.100000000000001" customHeight="1"/>
    <row r="541" ht="20.100000000000001" customHeight="1"/>
    <row r="542" ht="20.100000000000001" customHeight="1"/>
    <row r="543" ht="20.100000000000001" customHeight="1"/>
    <row r="544" ht="20.100000000000001" customHeight="1"/>
    <row r="545" ht="20.100000000000001" customHeight="1"/>
    <row r="546" ht="20.100000000000001" customHeight="1"/>
    <row r="547" ht="20.100000000000001" customHeight="1"/>
    <row r="548" ht="20.100000000000001" customHeight="1"/>
    <row r="549" ht="20.100000000000001" customHeight="1"/>
    <row r="550" ht="20.100000000000001" customHeight="1"/>
    <row r="551" ht="20.100000000000001" customHeight="1"/>
    <row r="552" ht="20.100000000000001" customHeight="1"/>
    <row r="553" ht="20.100000000000001" customHeight="1"/>
    <row r="554" ht="20.100000000000001" customHeight="1"/>
    <row r="555" ht="20.100000000000001" customHeight="1"/>
    <row r="556" ht="20.100000000000001" customHeight="1"/>
    <row r="557" ht="20.100000000000001" customHeight="1"/>
    <row r="558" ht="20.100000000000001" customHeight="1"/>
    <row r="559" ht="20.100000000000001" customHeight="1"/>
    <row r="560" ht="20.100000000000001" customHeight="1"/>
    <row r="561" ht="20.100000000000001" customHeight="1"/>
    <row r="562" ht="20.100000000000001" customHeight="1"/>
    <row r="563" ht="20.100000000000001" customHeight="1"/>
    <row r="564" ht="20.100000000000001" customHeight="1"/>
    <row r="565" ht="20.100000000000001" customHeight="1"/>
    <row r="566" ht="20.100000000000001" customHeight="1"/>
    <row r="567" ht="20.100000000000001" customHeight="1"/>
    <row r="568" ht="20.100000000000001" customHeight="1"/>
    <row r="569" ht="20.100000000000001" customHeight="1"/>
    <row r="570" ht="20.100000000000001" customHeight="1"/>
    <row r="571" ht="20.100000000000001" customHeight="1"/>
    <row r="572" ht="20.100000000000001" customHeight="1"/>
    <row r="573" ht="20.100000000000001" customHeight="1"/>
    <row r="574" ht="20.100000000000001" customHeight="1"/>
    <row r="575" ht="20.100000000000001" customHeight="1"/>
    <row r="576" ht="20.100000000000001" customHeight="1"/>
    <row r="577" ht="20.100000000000001" customHeight="1"/>
    <row r="578" ht="20.100000000000001" customHeight="1"/>
    <row r="579" ht="20.100000000000001" customHeight="1"/>
    <row r="580" ht="20.100000000000001" customHeight="1"/>
    <row r="581" ht="20.100000000000001" customHeight="1"/>
    <row r="582" ht="20.100000000000001" customHeight="1"/>
    <row r="583" ht="20.100000000000001" customHeight="1"/>
    <row r="584" ht="20.100000000000001" customHeight="1"/>
    <row r="585" ht="20.100000000000001" customHeight="1"/>
    <row r="586" ht="20.100000000000001" customHeight="1"/>
    <row r="587" ht="20.100000000000001" customHeight="1"/>
    <row r="588" ht="20.100000000000001" customHeight="1"/>
    <row r="589" ht="20.100000000000001" customHeight="1"/>
    <row r="590" ht="20.100000000000001" customHeight="1"/>
    <row r="591" ht="20.100000000000001" customHeight="1"/>
    <row r="592" ht="20.100000000000001" customHeight="1"/>
    <row r="593" ht="20.100000000000001" customHeight="1"/>
    <row r="594" ht="20.100000000000001" customHeight="1"/>
    <row r="595" ht="20.100000000000001" customHeight="1"/>
    <row r="596" ht="20.100000000000001" customHeight="1"/>
    <row r="597" ht="20.100000000000001" customHeight="1"/>
    <row r="598" ht="20.100000000000001" customHeight="1"/>
    <row r="599" ht="20.100000000000001" customHeight="1"/>
    <row r="600" ht="20.100000000000001" customHeight="1"/>
    <row r="601" ht="20.100000000000001" customHeight="1"/>
    <row r="602" ht="20.100000000000001" customHeight="1"/>
    <row r="603" ht="20.100000000000001" customHeight="1"/>
    <row r="604" ht="20.100000000000001" customHeight="1"/>
    <row r="605" ht="20.100000000000001" customHeight="1"/>
    <row r="606" ht="20.100000000000001" customHeight="1"/>
    <row r="607" ht="20.100000000000001" customHeight="1"/>
    <row r="608" ht="20.100000000000001" customHeight="1"/>
    <row r="609" ht="20.100000000000001" customHeight="1"/>
    <row r="610" ht="20.100000000000001" customHeight="1"/>
    <row r="611" ht="20.100000000000001" customHeight="1"/>
    <row r="612" ht="20.100000000000001" customHeight="1"/>
    <row r="613" ht="20.100000000000001" customHeight="1"/>
    <row r="614" ht="20.100000000000001" customHeight="1"/>
    <row r="615" ht="20.100000000000001" customHeight="1"/>
    <row r="616" ht="20.100000000000001" customHeight="1"/>
    <row r="617" ht="20.100000000000001" customHeight="1"/>
    <row r="618" ht="20.100000000000001" customHeight="1"/>
    <row r="619" ht="20.100000000000001" customHeight="1"/>
    <row r="620" ht="20.100000000000001" customHeight="1"/>
    <row r="621" ht="20.100000000000001" customHeight="1"/>
    <row r="622" ht="20.100000000000001" customHeight="1"/>
    <row r="623" ht="20.100000000000001" customHeight="1"/>
    <row r="624" ht="20.100000000000001" customHeight="1"/>
    <row r="625" ht="20.100000000000001" customHeight="1"/>
    <row r="626" ht="20.100000000000001" customHeight="1"/>
    <row r="627" ht="20.100000000000001" customHeight="1"/>
    <row r="628" ht="20.100000000000001" customHeight="1"/>
    <row r="629" ht="20.100000000000001" customHeight="1"/>
    <row r="630" ht="20.100000000000001" customHeight="1"/>
    <row r="631" ht="20.100000000000001" customHeight="1"/>
    <row r="632" ht="20.100000000000001" customHeight="1"/>
    <row r="633" ht="20.100000000000001" customHeight="1"/>
    <row r="634" ht="20.100000000000001" customHeight="1"/>
    <row r="635" ht="20.100000000000001" customHeight="1"/>
    <row r="636" ht="20.100000000000001" customHeight="1"/>
    <row r="637" ht="20.100000000000001" customHeight="1"/>
    <row r="638" ht="20.100000000000001" customHeight="1"/>
    <row r="639" ht="20.100000000000001" customHeight="1"/>
    <row r="640" ht="20.100000000000001" customHeight="1"/>
    <row r="641" ht="20.100000000000001" customHeight="1"/>
    <row r="642" ht="20.100000000000001" customHeight="1"/>
    <row r="643" ht="20.100000000000001" customHeight="1"/>
    <row r="644" ht="20.100000000000001" customHeight="1"/>
    <row r="645" ht="20.100000000000001" customHeight="1"/>
    <row r="646" ht="20.100000000000001" customHeight="1"/>
    <row r="647" ht="20.100000000000001" customHeight="1"/>
    <row r="648" ht="20.100000000000001" customHeight="1"/>
    <row r="649" ht="20.100000000000001" customHeight="1"/>
    <row r="650" ht="20.100000000000001" customHeight="1"/>
    <row r="651" ht="20.100000000000001" customHeight="1"/>
    <row r="652" ht="20.100000000000001" customHeight="1"/>
    <row r="653" ht="20.100000000000001" customHeight="1"/>
    <row r="654" ht="20.100000000000001" customHeight="1"/>
    <row r="655" ht="20.100000000000001" customHeight="1"/>
    <row r="656" ht="20.100000000000001" customHeight="1"/>
    <row r="657" ht="20.100000000000001" customHeight="1"/>
    <row r="658" ht="20.100000000000001" customHeight="1"/>
    <row r="659" ht="20.100000000000001" customHeight="1"/>
    <row r="660" ht="20.100000000000001" customHeight="1"/>
    <row r="661" ht="20.100000000000001" customHeight="1"/>
    <row r="662" ht="20.100000000000001" customHeight="1"/>
    <row r="663" ht="20.100000000000001" customHeight="1"/>
    <row r="664" ht="20.100000000000001" customHeight="1"/>
    <row r="665" ht="20.100000000000001" customHeight="1"/>
    <row r="666" ht="20.100000000000001" customHeight="1"/>
    <row r="667" ht="20.100000000000001" customHeight="1"/>
    <row r="668" ht="20.100000000000001" customHeight="1"/>
    <row r="669" ht="20.100000000000001" customHeight="1"/>
    <row r="670" ht="20.100000000000001" customHeight="1"/>
    <row r="671" ht="20.100000000000001" customHeight="1"/>
    <row r="672" ht="20.100000000000001" customHeight="1"/>
    <row r="673" ht="20.100000000000001" customHeight="1"/>
    <row r="674" ht="20.100000000000001" customHeight="1"/>
    <row r="675" ht="20.100000000000001" customHeight="1"/>
    <row r="676" ht="20.100000000000001" customHeight="1"/>
    <row r="677" ht="20.100000000000001" customHeight="1"/>
    <row r="678" ht="20.100000000000001" customHeight="1"/>
    <row r="679" ht="20.100000000000001" customHeight="1"/>
    <row r="680" ht="20.100000000000001" customHeight="1"/>
    <row r="681" ht="20.100000000000001" customHeight="1"/>
    <row r="682" ht="20.100000000000001" customHeight="1"/>
    <row r="683" ht="20.100000000000001" customHeight="1"/>
    <row r="684" ht="20.100000000000001" customHeight="1"/>
    <row r="685" ht="20.100000000000001" customHeight="1"/>
    <row r="686" ht="20.100000000000001" customHeight="1"/>
    <row r="687" ht="20.100000000000001" customHeight="1"/>
    <row r="688" ht="20.100000000000001" customHeight="1"/>
    <row r="689" ht="20.100000000000001" customHeight="1"/>
    <row r="690" ht="20.100000000000001" customHeight="1"/>
    <row r="691" ht="20.100000000000001" customHeight="1"/>
    <row r="692" ht="20.100000000000001" customHeight="1"/>
    <row r="693" ht="20.100000000000001" customHeight="1"/>
    <row r="694" ht="20.100000000000001" customHeight="1"/>
    <row r="695" ht="20.100000000000001" customHeight="1"/>
    <row r="696" ht="20.100000000000001" customHeight="1"/>
    <row r="697" ht="20.100000000000001" customHeight="1"/>
    <row r="698" ht="20.100000000000001" customHeight="1"/>
    <row r="699" ht="20.100000000000001" customHeight="1"/>
    <row r="700" ht="20.100000000000001" customHeight="1"/>
    <row r="701" ht="20.100000000000001" customHeight="1"/>
    <row r="702" ht="20.100000000000001" customHeight="1"/>
    <row r="703" ht="20.100000000000001" customHeight="1"/>
    <row r="704" ht="20.100000000000001" customHeight="1"/>
    <row r="705" ht="20.100000000000001" customHeight="1"/>
    <row r="706" ht="20.100000000000001" customHeight="1"/>
    <row r="707" ht="20.100000000000001" customHeight="1"/>
    <row r="708" ht="20.100000000000001" customHeight="1"/>
    <row r="709" ht="20.100000000000001" customHeight="1"/>
    <row r="710" ht="20.100000000000001" customHeight="1"/>
    <row r="711" ht="20.100000000000001" customHeight="1"/>
    <row r="712" ht="20.100000000000001" customHeight="1"/>
    <row r="713" ht="20.100000000000001" customHeight="1"/>
    <row r="714" ht="20.100000000000001" customHeight="1"/>
    <row r="715" ht="20.100000000000001" customHeight="1"/>
    <row r="716" ht="20.100000000000001" customHeight="1"/>
    <row r="717" ht="20.100000000000001" customHeight="1"/>
    <row r="718" ht="20.100000000000001" customHeight="1"/>
    <row r="719" ht="20.100000000000001" customHeight="1"/>
    <row r="720" ht="20.100000000000001" customHeight="1"/>
    <row r="721" ht="20.100000000000001" customHeight="1"/>
    <row r="722" ht="20.100000000000001" customHeight="1"/>
    <row r="723" ht="20.100000000000001" customHeight="1"/>
    <row r="724" ht="20.100000000000001" customHeight="1"/>
    <row r="725" ht="20.100000000000001" customHeight="1"/>
    <row r="726" ht="20.100000000000001" customHeight="1"/>
    <row r="727" ht="20.100000000000001" customHeight="1"/>
    <row r="728" ht="20.100000000000001" customHeight="1"/>
    <row r="729" ht="20.100000000000001" customHeight="1"/>
    <row r="730" ht="20.100000000000001" customHeight="1"/>
    <row r="731" ht="20.100000000000001" customHeight="1"/>
    <row r="732" ht="20.100000000000001" customHeight="1"/>
    <row r="733" ht="20.100000000000001" customHeight="1"/>
    <row r="734" ht="20.100000000000001" customHeight="1"/>
    <row r="735" ht="20.100000000000001" customHeight="1"/>
    <row r="736" ht="20.100000000000001" customHeight="1"/>
    <row r="737" ht="20.100000000000001" customHeight="1"/>
    <row r="738" ht="20.100000000000001" customHeight="1"/>
    <row r="739" ht="20.100000000000001" customHeight="1"/>
    <row r="740" ht="20.100000000000001" customHeight="1"/>
    <row r="741" ht="20.100000000000001" customHeight="1"/>
    <row r="742" ht="20.100000000000001" customHeight="1"/>
    <row r="743" ht="20.100000000000001" customHeight="1"/>
    <row r="744" ht="20.100000000000001" customHeight="1"/>
    <row r="745" ht="20.100000000000001" customHeight="1"/>
    <row r="746" ht="20.100000000000001" customHeight="1"/>
    <row r="747" ht="20.100000000000001" customHeight="1"/>
    <row r="748" ht="20.100000000000001" customHeight="1"/>
    <row r="749" ht="20.100000000000001" customHeight="1"/>
    <row r="750" ht="20.100000000000001" customHeight="1"/>
    <row r="751" ht="20.100000000000001" customHeight="1"/>
    <row r="752" ht="20.100000000000001" customHeight="1"/>
    <row r="753" ht="20.100000000000001" customHeight="1"/>
    <row r="754" ht="20.100000000000001" customHeight="1"/>
    <row r="755" ht="20.100000000000001" customHeight="1"/>
    <row r="756" ht="20.100000000000001" customHeight="1"/>
    <row r="757" ht="20.100000000000001" customHeight="1"/>
    <row r="758" ht="20.100000000000001" customHeight="1"/>
    <row r="759" ht="20.100000000000001" customHeight="1"/>
    <row r="760" ht="20.100000000000001" customHeight="1"/>
    <row r="761" ht="20.100000000000001" customHeight="1"/>
    <row r="762" ht="20.100000000000001" customHeight="1"/>
    <row r="763" ht="20.100000000000001" customHeight="1"/>
    <row r="764" ht="20.100000000000001" customHeight="1"/>
    <row r="765" ht="20.100000000000001" customHeight="1"/>
    <row r="766" ht="20.100000000000001" customHeight="1"/>
    <row r="767" ht="20.100000000000001" customHeight="1"/>
    <row r="768" ht="20.100000000000001" customHeight="1"/>
    <row r="769" ht="20.100000000000001" customHeight="1"/>
    <row r="770" ht="20.100000000000001" customHeight="1"/>
    <row r="771" ht="20.100000000000001" customHeight="1"/>
    <row r="772" ht="20.100000000000001" customHeight="1"/>
    <row r="773" ht="20.100000000000001" customHeight="1"/>
    <row r="774" ht="20.100000000000001" customHeight="1"/>
    <row r="775" ht="20.100000000000001" customHeight="1"/>
    <row r="776" ht="20.100000000000001" customHeight="1"/>
    <row r="777" ht="20.100000000000001" customHeight="1"/>
    <row r="778" ht="20.100000000000001" customHeight="1"/>
    <row r="779" ht="20.100000000000001" customHeight="1"/>
    <row r="780" ht="20.100000000000001" customHeight="1"/>
    <row r="781" ht="20.100000000000001" customHeight="1"/>
    <row r="782" ht="20.100000000000001" customHeight="1"/>
    <row r="783" ht="20.100000000000001" customHeight="1"/>
    <row r="784" ht="20.100000000000001" customHeight="1"/>
    <row r="785" ht="20.100000000000001" customHeight="1"/>
    <row r="786" ht="20.100000000000001" customHeight="1"/>
    <row r="787" ht="20.100000000000001" customHeight="1"/>
    <row r="788" ht="20.100000000000001" customHeight="1"/>
    <row r="789" ht="20.100000000000001" customHeight="1"/>
    <row r="790" ht="20.100000000000001" customHeight="1"/>
    <row r="791" ht="20.100000000000001" customHeight="1"/>
    <row r="792" ht="20.100000000000001" customHeight="1"/>
    <row r="793" ht="20.100000000000001" customHeight="1"/>
    <row r="794" ht="20.100000000000001" customHeight="1"/>
    <row r="795" ht="20.100000000000001" customHeight="1"/>
    <row r="796" ht="20.100000000000001" customHeight="1"/>
    <row r="797" ht="20.100000000000001" customHeight="1"/>
    <row r="798" ht="20.100000000000001" customHeight="1"/>
    <row r="799" ht="20.100000000000001" customHeight="1"/>
    <row r="800" ht="20.100000000000001" customHeight="1"/>
    <row r="801" ht="20.100000000000001" customHeight="1"/>
    <row r="802" ht="20.100000000000001" customHeight="1"/>
    <row r="803" ht="20.100000000000001" customHeight="1"/>
    <row r="804" ht="20.100000000000001" customHeight="1"/>
    <row r="805" ht="20.100000000000001" customHeight="1"/>
    <row r="806" ht="20.100000000000001" customHeight="1"/>
    <row r="807" ht="20.100000000000001" customHeight="1"/>
    <row r="808" ht="20.100000000000001" customHeight="1"/>
    <row r="809" ht="20.100000000000001" customHeight="1"/>
    <row r="810" ht="20.100000000000001" customHeight="1"/>
    <row r="811" ht="20.100000000000001" customHeight="1"/>
    <row r="812" ht="20.100000000000001" customHeight="1"/>
  </sheetData>
  <sheetProtection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100 decharges</vt:lpstr>
      <vt:lpstr>Valeurs CAPA Théoriques</vt:lpstr>
      <vt:lpstr>SUIVI</vt:lpstr>
    </vt:vector>
  </TitlesOfParts>
  <Company>GRPLEG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ml.de_carvalho</dc:creator>
  <cp:lastModifiedBy>Moreno</cp:lastModifiedBy>
  <cp:lastPrinted>2016-11-10T08:58:53Z</cp:lastPrinted>
  <dcterms:created xsi:type="dcterms:W3CDTF">2016-09-26T13:34:56Z</dcterms:created>
  <dcterms:modified xsi:type="dcterms:W3CDTF">2016-11-12T11:28:49Z</dcterms:modified>
</cp:coreProperties>
</file>