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6455" windowHeight="9465"/>
  </bookViews>
  <sheets>
    <sheet name="Modéle" sheetId="7" r:id="rId1"/>
  </sheets>
  <definedNames>
    <definedName name="calcul_ida" localSheetId="0">Modéle!$W$3:$Z$7</definedName>
    <definedName name="calcul_ida">#REF!</definedName>
    <definedName name="cat" localSheetId="0">Modéle!$W$2:$Z$2</definedName>
    <definedName name="cat">#REF!</definedName>
    <definedName name="catégorie" localSheetId="0">Modéle!$B$1</definedName>
    <definedName name="catégorie">#REF!</definedName>
    <definedName name="diff" localSheetId="0">Modéle!$V$3:$V$7</definedName>
    <definedName name="diff">#REF!</definedName>
    <definedName name="différentiel" localSheetId="0">Modéle!$B$3</definedName>
    <definedName name="différentiel">#REF!</definedName>
    <definedName name="egal" localSheetId="0">Modéle!$B$2</definedName>
    <definedName name="egal">#REF!</definedName>
    <definedName name="Id_D" localSheetId="0">Modéle!$B$2</definedName>
    <definedName name="Id_D">#REF!</definedName>
    <definedName name="index_perf" localSheetId="0">Modéle!$F$2:$N$8</definedName>
    <definedName name="index_perf">#REF!</definedName>
    <definedName name="pond" localSheetId="0">Modéle!$B$2+(0.1*Modéle!$B$3)</definedName>
    <definedName name="pond">#REF!+(0.1*#REF!)</definedName>
  </definedNames>
  <calcPr calcId="124519"/>
</workbook>
</file>

<file path=xl/calcChain.xml><?xml version="1.0" encoding="utf-8"?>
<calcChain xmlns="http://schemas.openxmlformats.org/spreadsheetml/2006/main">
  <c r="B9" i="7"/>
  <c r="T22" l="1"/>
  <c r="T21" s="1"/>
  <c r="S22"/>
  <c r="S21" s="1"/>
  <c r="R22"/>
  <c r="R21" s="1"/>
  <c r="Q22"/>
  <c r="Q21" s="1"/>
  <c r="P22"/>
  <c r="P21" s="1"/>
  <c r="O22"/>
  <c r="O21" s="1"/>
  <c r="N22"/>
  <c r="N21" s="1"/>
  <c r="M22"/>
  <c r="M21" s="1"/>
  <c r="L22"/>
  <c r="L21" s="1"/>
  <c r="J22"/>
  <c r="J21" s="1"/>
  <c r="I22"/>
  <c r="I21" s="1"/>
  <c r="H22"/>
  <c r="H21" s="1"/>
  <c r="G22"/>
  <c r="G21" s="1"/>
  <c r="F22"/>
  <c r="F21" s="1"/>
  <c r="E22"/>
  <c r="E21" s="1"/>
  <c r="D22"/>
  <c r="D21" s="1"/>
  <c r="C22"/>
  <c r="C21" s="1"/>
  <c r="B22"/>
  <c r="B21" s="1"/>
  <c r="T15"/>
  <c r="T20" s="1"/>
  <c r="S15"/>
  <c r="S20" s="1"/>
  <c r="R15"/>
  <c r="R20" s="1"/>
  <c r="Q15"/>
  <c r="Q20" s="1"/>
  <c r="P15"/>
  <c r="P20" s="1"/>
  <c r="O15"/>
  <c r="O20" s="1"/>
  <c r="N15"/>
  <c r="N20" s="1"/>
  <c r="M15"/>
  <c r="M20" s="1"/>
  <c r="L15"/>
  <c r="L20" s="1"/>
  <c r="J15"/>
  <c r="J20" s="1"/>
  <c r="I15"/>
  <c r="I20" s="1"/>
  <c r="H15"/>
  <c r="H20" s="1"/>
  <c r="G15"/>
  <c r="G20" s="1"/>
  <c r="F15"/>
  <c r="F20" s="1"/>
  <c r="E15"/>
  <c r="E20" s="1"/>
  <c r="D15"/>
  <c r="D20" s="1"/>
  <c r="C15"/>
  <c r="C20" s="1"/>
  <c r="B15"/>
  <c r="B20" s="1"/>
  <c r="V14"/>
  <c r="Z7"/>
  <c r="Z6"/>
  <c r="Y6"/>
  <c r="Z5"/>
  <c r="Y5"/>
  <c r="X5"/>
  <c r="Z4"/>
  <c r="Y4"/>
  <c r="X4"/>
  <c r="W4"/>
  <c r="Z3"/>
  <c r="Y3"/>
  <c r="X3"/>
  <c r="W3"/>
  <c r="V21" l="1"/>
  <c r="B3" s="1"/>
  <c r="V22"/>
  <c r="V20"/>
  <c r="V15"/>
  <c r="B4" l="1"/>
  <c r="X7"/>
  <c r="X6"/>
  <c r="Y7"/>
  <c r="W5"/>
  <c r="W7"/>
  <c r="W6"/>
</calcChain>
</file>

<file path=xl/sharedStrings.xml><?xml version="1.0" encoding="utf-8"?>
<sst xmlns="http://schemas.openxmlformats.org/spreadsheetml/2006/main" count="39" uniqueCount="34">
  <si>
    <t>Trous</t>
  </si>
  <si>
    <t>Score</t>
  </si>
  <si>
    <t>Stableford Brut</t>
  </si>
  <si>
    <t>Stableford Net</t>
  </si>
  <si>
    <t>Handicap</t>
  </si>
  <si>
    <t>Index départ</t>
  </si>
  <si>
    <t>Index Arrivée</t>
  </si>
  <si>
    <t>Par Parcours</t>
  </si>
  <si>
    <t>Slope</t>
  </si>
  <si>
    <t>SSS</t>
  </si>
  <si>
    <t>Par</t>
  </si>
  <si>
    <t>Score net</t>
  </si>
  <si>
    <t>Coups reçus</t>
  </si>
  <si>
    <t>Non applicable</t>
  </si>
  <si>
    <t>Catégories</t>
  </si>
  <si>
    <t>Index</t>
  </si>
  <si>
    <t>Différentiel</t>
  </si>
  <si>
    <t>Contre perf</t>
  </si>
  <si>
    <t>Perf</t>
  </si>
  <si>
    <t>Zone Tampon</t>
  </si>
  <si>
    <t>34/36</t>
  </si>
  <si>
    <t>33/36</t>
  </si>
  <si>
    <t>Coups reçus (calcul)</t>
  </si>
  <si>
    <t>35/36</t>
  </si>
  <si>
    <t>cat</t>
  </si>
  <si>
    <t>diff</t>
  </si>
  <si>
    <t>Catégorie départ</t>
  </si>
  <si>
    <t>==&gt; 4,4</t>
  </si>
  <si>
    <t>==&gt; 11,4</t>
  </si>
  <si>
    <t>==&gt; 18,4</t>
  </si>
  <si>
    <t>==&gt; 26,4</t>
  </si>
  <si>
    <t>==&gt; 36</t>
  </si>
  <si>
    <t>==&gt; 54</t>
  </si>
  <si>
    <t>Stableford Net (inter)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</si>
</sst>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#,##0_ ;\-#,##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A9A9A9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0" fillId="0" borderId="0" xfId="0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1" xfId="0" applyFont="1" applyFill="1" applyBorder="1"/>
    <xf numFmtId="0" fontId="6" fillId="0" borderId="1" xfId="0" applyFont="1" applyBorder="1"/>
    <xf numFmtId="0" fontId="5" fillId="0" borderId="0" xfId="0" applyFont="1"/>
    <xf numFmtId="0" fontId="6" fillId="0" borderId="2" xfId="0" applyFont="1" applyBorder="1"/>
    <xf numFmtId="0" fontId="5" fillId="0" borderId="6" xfId="0" applyFont="1" applyBorder="1" applyAlignment="1">
      <alignment horizontal="center"/>
    </xf>
    <xf numFmtId="0" fontId="7" fillId="0" borderId="0" xfId="0" applyFont="1"/>
    <xf numFmtId="0" fontId="7" fillId="0" borderId="0" xfId="0" quotePrefix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right" wrapText="1"/>
    </xf>
    <xf numFmtId="0" fontId="0" fillId="0" borderId="0" xfId="0" applyFill="1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5" xfId="0" quotePrefix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3" xfId="0" quotePrefix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Border="1"/>
    <xf numFmtId="0" fontId="5" fillId="2" borderId="4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5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10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Fill="1" applyBorder="1" applyAlignment="1">
      <alignment horizontal="center"/>
    </xf>
    <xf numFmtId="0" fontId="12" fillId="0" borderId="1" xfId="0" applyFont="1" applyBorder="1"/>
    <xf numFmtId="165" fontId="8" fillId="0" borderId="1" xfId="1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2"/>
  <sheetViews>
    <sheetView showGridLines="0" tabSelected="1" workbookViewId="0">
      <selection activeCell="G26" sqref="G26"/>
    </sheetView>
  </sheetViews>
  <sheetFormatPr baseColWidth="10" defaultColWidth="4.85546875" defaultRowHeight="15"/>
  <cols>
    <col min="1" max="1" width="19.85546875" customWidth="1"/>
    <col min="2" max="2" width="5" style="8" customWidth="1"/>
    <col min="5" max="5" width="5.42578125" customWidth="1"/>
    <col min="6" max="9" width="5" customWidth="1"/>
    <col min="10" max="10" width="5" style="4" customWidth="1"/>
    <col min="11" max="14" width="5" customWidth="1"/>
    <col min="19" max="19" width="4.85546875" customWidth="1"/>
    <col min="21" max="21" width="4.5703125" customWidth="1"/>
    <col min="26" max="26" width="5.85546875" bestFit="1" customWidth="1"/>
  </cols>
  <sheetData>
    <row r="1" spans="1:27">
      <c r="A1" s="1" t="s">
        <v>26</v>
      </c>
      <c r="B1" s="42">
        <v>6</v>
      </c>
      <c r="U1" s="22"/>
    </row>
    <row r="2" spans="1:27" ht="16.5" customHeight="1">
      <c r="A2" s="2" t="s">
        <v>5</v>
      </c>
      <c r="B2" s="42">
        <v>54</v>
      </c>
      <c r="D2" s="30" t="s">
        <v>14</v>
      </c>
      <c r="E2" s="30"/>
      <c r="F2" s="27" t="s">
        <v>15</v>
      </c>
      <c r="G2" s="28"/>
      <c r="H2" s="29"/>
      <c r="I2" s="32" t="s">
        <v>17</v>
      </c>
      <c r="J2" s="32"/>
      <c r="K2" s="27"/>
      <c r="L2" s="32" t="s">
        <v>18</v>
      </c>
      <c r="M2" s="32"/>
      <c r="N2" s="32"/>
      <c r="O2" s="34" t="s">
        <v>19</v>
      </c>
      <c r="P2" s="35"/>
      <c r="Q2" s="36"/>
      <c r="U2" s="37" t="s">
        <v>24</v>
      </c>
      <c r="V2" s="37"/>
      <c r="W2" s="37">
        <v>1</v>
      </c>
      <c r="X2" s="37">
        <v>2</v>
      </c>
      <c r="Y2" s="37">
        <v>3</v>
      </c>
      <c r="Z2" s="37">
        <v>4</v>
      </c>
      <c r="AA2" s="37"/>
    </row>
    <row r="3" spans="1:27" ht="16.5" customHeight="1" thickBot="1">
      <c r="A3" s="14" t="s">
        <v>16</v>
      </c>
      <c r="B3" s="17">
        <f>36-V21</f>
        <v>0</v>
      </c>
      <c r="D3" s="23">
        <v>1</v>
      </c>
      <c r="E3" s="23"/>
      <c r="F3" s="21">
        <v>0</v>
      </c>
      <c r="G3" s="25" t="s">
        <v>27</v>
      </c>
      <c r="H3" s="31"/>
      <c r="I3" s="23">
        <v>0.1</v>
      </c>
      <c r="J3" s="23"/>
      <c r="K3" s="23"/>
      <c r="L3" s="23">
        <v>0.1</v>
      </c>
      <c r="M3" s="23"/>
      <c r="N3" s="23"/>
      <c r="O3" s="34" t="s">
        <v>23</v>
      </c>
      <c r="P3" s="35"/>
      <c r="Q3" s="36"/>
      <c r="U3" s="37" t="s">
        <v>25</v>
      </c>
      <c r="V3" s="37">
        <v>0</v>
      </c>
      <c r="W3" s="38">
        <f t="shared" ref="W3:Z7" si="0">egal</f>
        <v>54</v>
      </c>
      <c r="X3" s="38">
        <f t="shared" si="0"/>
        <v>54</v>
      </c>
      <c r="Y3" s="38">
        <f t="shared" si="0"/>
        <v>54</v>
      </c>
      <c r="Z3" s="38">
        <f t="shared" si="0"/>
        <v>54</v>
      </c>
      <c r="AA3" s="37"/>
    </row>
    <row r="4" spans="1:27" ht="16.5" customHeight="1" thickBot="1">
      <c r="A4" s="16" t="s">
        <v>6</v>
      </c>
      <c r="B4" s="9">
        <f>IF(différentiel&lt;0,Id_D+différentiel*VLOOKUP(Id_D,index_perf,7,1),IF(AND(catégorie&lt;4,différentiel&lt;4),egal,INDEX(calcul_ida,MATCH(différentiel,diff,1),MATCH(catégorie,cat,1))))</f>
        <v>54</v>
      </c>
      <c r="D4" s="23">
        <v>2</v>
      </c>
      <c r="E4" s="23"/>
      <c r="F4" s="21">
        <v>4.5</v>
      </c>
      <c r="G4" s="25" t="s">
        <v>28</v>
      </c>
      <c r="H4" s="31"/>
      <c r="I4" s="23">
        <v>0.1</v>
      </c>
      <c r="J4" s="23"/>
      <c r="K4" s="23"/>
      <c r="L4" s="23">
        <v>0.2</v>
      </c>
      <c r="M4" s="23"/>
      <c r="N4" s="23"/>
      <c r="O4" s="34" t="s">
        <v>20</v>
      </c>
      <c r="P4" s="35"/>
      <c r="Q4" s="36"/>
      <c r="T4" s="19"/>
      <c r="U4" s="37"/>
      <c r="V4" s="37">
        <v>1</v>
      </c>
      <c r="W4" s="38">
        <f t="shared" si="0"/>
        <v>54</v>
      </c>
      <c r="X4" s="38">
        <f t="shared" si="0"/>
        <v>54</v>
      </c>
      <c r="Y4" s="38">
        <f t="shared" si="0"/>
        <v>54</v>
      </c>
      <c r="Z4" s="38">
        <f t="shared" si="0"/>
        <v>54</v>
      </c>
      <c r="AA4" s="37"/>
    </row>
    <row r="5" spans="1:27" s="4" customFormat="1" ht="16.5" customHeight="1">
      <c r="A5" s="3"/>
      <c r="B5" s="12"/>
      <c r="D5" s="23">
        <v>3</v>
      </c>
      <c r="E5" s="23"/>
      <c r="F5" s="21">
        <v>11.5</v>
      </c>
      <c r="G5" s="25" t="s">
        <v>29</v>
      </c>
      <c r="H5" s="26"/>
      <c r="I5" s="33">
        <v>0.1</v>
      </c>
      <c r="J5" s="33"/>
      <c r="K5" s="33"/>
      <c r="L5" s="33">
        <v>0.3</v>
      </c>
      <c r="M5" s="33"/>
      <c r="N5" s="33"/>
      <c r="O5" s="33" t="s">
        <v>21</v>
      </c>
      <c r="P5" s="33"/>
      <c r="Q5" s="33"/>
      <c r="R5"/>
      <c r="S5"/>
      <c r="T5" s="18"/>
      <c r="U5" s="37"/>
      <c r="V5" s="37">
        <v>2</v>
      </c>
      <c r="W5" s="38">
        <f>pond</f>
        <v>54</v>
      </c>
      <c r="X5" s="38">
        <f>egal</f>
        <v>54</v>
      </c>
      <c r="Y5" s="38">
        <f>egal</f>
        <v>54</v>
      </c>
      <c r="Z5" s="38">
        <f t="shared" si="0"/>
        <v>54</v>
      </c>
      <c r="AA5" s="39"/>
    </row>
    <row r="6" spans="1:27" ht="16.5" customHeight="1">
      <c r="A6" s="13" t="s">
        <v>7</v>
      </c>
      <c r="B6" s="42">
        <v>72</v>
      </c>
      <c r="D6" s="23">
        <v>4</v>
      </c>
      <c r="E6" s="23"/>
      <c r="F6" s="21">
        <v>18.5</v>
      </c>
      <c r="G6" s="25" t="s">
        <v>30</v>
      </c>
      <c r="H6" s="26"/>
      <c r="I6" s="24" t="s">
        <v>13</v>
      </c>
      <c r="J6" s="24"/>
      <c r="K6" s="24"/>
      <c r="L6" s="23">
        <v>0.4</v>
      </c>
      <c r="M6" s="23"/>
      <c r="N6" s="23"/>
      <c r="O6" s="24" t="s">
        <v>13</v>
      </c>
      <c r="P6" s="24"/>
      <c r="Q6" s="24"/>
      <c r="U6" s="37"/>
      <c r="V6" s="37">
        <v>3</v>
      </c>
      <c r="W6" s="38">
        <f>pond</f>
        <v>54</v>
      </c>
      <c r="X6" s="38">
        <f>pond</f>
        <v>54</v>
      </c>
      <c r="Y6" s="38">
        <f>egal</f>
        <v>54</v>
      </c>
      <c r="Z6" s="38">
        <f t="shared" si="0"/>
        <v>54</v>
      </c>
      <c r="AA6" s="37"/>
    </row>
    <row r="7" spans="1:27" ht="16.5" customHeight="1">
      <c r="A7" s="13" t="s">
        <v>8</v>
      </c>
      <c r="B7" s="42">
        <v>118</v>
      </c>
      <c r="D7" s="23">
        <v>5</v>
      </c>
      <c r="E7" s="23"/>
      <c r="F7" s="21">
        <v>26.5</v>
      </c>
      <c r="G7" s="25" t="s">
        <v>31</v>
      </c>
      <c r="H7" s="26"/>
      <c r="I7" s="24" t="s">
        <v>13</v>
      </c>
      <c r="J7" s="24"/>
      <c r="K7" s="24"/>
      <c r="L7" s="23">
        <v>0.5</v>
      </c>
      <c r="M7" s="23"/>
      <c r="N7" s="23"/>
      <c r="O7" s="24" t="s">
        <v>13</v>
      </c>
      <c r="P7" s="24"/>
      <c r="Q7" s="24"/>
      <c r="U7" s="37"/>
      <c r="V7" s="37">
        <v>4</v>
      </c>
      <c r="W7" s="38">
        <f>pond</f>
        <v>54</v>
      </c>
      <c r="X7" s="38">
        <f>pond</f>
        <v>54</v>
      </c>
      <c r="Y7" s="38">
        <f>pond</f>
        <v>54</v>
      </c>
      <c r="Z7" s="38">
        <f t="shared" si="0"/>
        <v>54</v>
      </c>
      <c r="AA7" s="37"/>
    </row>
    <row r="8" spans="1:27" ht="16.5" customHeight="1">
      <c r="A8" s="13" t="s">
        <v>9</v>
      </c>
      <c r="B8" s="42">
        <v>74</v>
      </c>
      <c r="D8" s="23">
        <v>6</v>
      </c>
      <c r="E8" s="23"/>
      <c r="F8" s="21">
        <v>36.1</v>
      </c>
      <c r="G8" s="25" t="s">
        <v>32</v>
      </c>
      <c r="H8" s="26"/>
      <c r="I8" s="24" t="s">
        <v>13</v>
      </c>
      <c r="J8" s="24"/>
      <c r="K8" s="24"/>
      <c r="L8" s="23">
        <v>1</v>
      </c>
      <c r="M8" s="23"/>
      <c r="N8" s="23"/>
      <c r="O8" s="24" t="s">
        <v>13</v>
      </c>
      <c r="P8" s="24"/>
      <c r="Q8" s="24"/>
      <c r="U8" s="37"/>
      <c r="V8" s="37"/>
      <c r="W8" s="37"/>
      <c r="X8" s="37"/>
      <c r="Y8" s="37"/>
      <c r="Z8" s="37"/>
      <c r="AA8" s="37"/>
    </row>
    <row r="9" spans="1:27" ht="16.5" customHeight="1">
      <c r="A9" s="51" t="s">
        <v>22</v>
      </c>
      <c r="B9" s="52">
        <f>ROUNDUP(B2*B7/113+(B8-B6),0)</f>
        <v>59</v>
      </c>
      <c r="J9"/>
    </row>
    <row r="10" spans="1:27">
      <c r="A10" s="4"/>
      <c r="B10" s="10"/>
      <c r="J10"/>
    </row>
    <row r="12" spans="1:27" s="1" customFormat="1">
      <c r="A12" s="6" t="s">
        <v>0</v>
      </c>
      <c r="B12" s="7">
        <v>1</v>
      </c>
      <c r="C12" s="7">
        <v>2</v>
      </c>
      <c r="D12" s="7">
        <v>3</v>
      </c>
      <c r="E12" s="7">
        <v>4</v>
      </c>
      <c r="F12" s="7">
        <v>5</v>
      </c>
      <c r="G12" s="7">
        <v>6</v>
      </c>
      <c r="H12" s="7">
        <v>7</v>
      </c>
      <c r="I12" s="7">
        <v>8</v>
      </c>
      <c r="J12" s="7">
        <v>9</v>
      </c>
      <c r="L12" s="7">
        <v>10</v>
      </c>
      <c r="M12" s="7">
        <v>11</v>
      </c>
      <c r="N12" s="7">
        <v>12</v>
      </c>
      <c r="O12" s="7">
        <v>13</v>
      </c>
      <c r="P12" s="7">
        <v>14</v>
      </c>
      <c r="Q12" s="7">
        <v>15</v>
      </c>
      <c r="R12" s="7">
        <v>16</v>
      </c>
      <c r="S12" s="7">
        <v>17</v>
      </c>
      <c r="T12" s="7">
        <v>18</v>
      </c>
      <c r="U12"/>
    </row>
    <row r="13" spans="1:27" s="1" customFormat="1">
      <c r="A13" s="5" t="s">
        <v>10</v>
      </c>
      <c r="B13" s="41">
        <v>4</v>
      </c>
      <c r="C13" s="41">
        <v>4</v>
      </c>
      <c r="D13" s="41">
        <v>4</v>
      </c>
      <c r="E13" s="41">
        <v>4</v>
      </c>
      <c r="F13" s="41">
        <v>4</v>
      </c>
      <c r="G13" s="41">
        <v>4</v>
      </c>
      <c r="H13" s="41">
        <v>4</v>
      </c>
      <c r="I13" s="41">
        <v>4</v>
      </c>
      <c r="J13" s="41">
        <v>4</v>
      </c>
      <c r="L13" s="41">
        <v>4</v>
      </c>
      <c r="M13" s="41">
        <v>4</v>
      </c>
      <c r="N13" s="41">
        <v>4</v>
      </c>
      <c r="O13" s="41">
        <v>4</v>
      </c>
      <c r="P13" s="41">
        <v>4</v>
      </c>
      <c r="Q13" s="41">
        <v>4</v>
      </c>
      <c r="R13" s="41">
        <v>4</v>
      </c>
      <c r="S13" s="41">
        <v>4</v>
      </c>
      <c r="T13" s="41">
        <v>4</v>
      </c>
      <c r="U13"/>
    </row>
    <row r="14" spans="1:27" ht="15.75" thickBot="1">
      <c r="A14" s="2" t="s">
        <v>1</v>
      </c>
      <c r="B14" s="42">
        <v>4</v>
      </c>
      <c r="C14" s="42">
        <v>5</v>
      </c>
      <c r="D14" s="42">
        <v>6</v>
      </c>
      <c r="E14" s="42">
        <v>7</v>
      </c>
      <c r="F14" s="42">
        <v>8</v>
      </c>
      <c r="G14" s="42">
        <v>9</v>
      </c>
      <c r="H14" s="42">
        <v>10</v>
      </c>
      <c r="I14" s="42">
        <v>2</v>
      </c>
      <c r="J14" s="42">
        <v>3</v>
      </c>
      <c r="L14" s="43">
        <v>4</v>
      </c>
      <c r="M14" s="43">
        <v>5</v>
      </c>
      <c r="N14" s="43">
        <v>6</v>
      </c>
      <c r="O14" s="43">
        <v>7</v>
      </c>
      <c r="P14" s="43">
        <v>8</v>
      </c>
      <c r="Q14" s="43">
        <v>5</v>
      </c>
      <c r="R14" s="43">
        <v>3</v>
      </c>
      <c r="S14" s="43">
        <v>4</v>
      </c>
      <c r="T14" s="43">
        <v>4</v>
      </c>
      <c r="V14" s="45">
        <f>SUM(B14:T14)</f>
        <v>100</v>
      </c>
    </row>
    <row r="15" spans="1:27" ht="15.75" thickBot="1">
      <c r="A15" s="14" t="s">
        <v>11</v>
      </c>
      <c r="B15" s="11">
        <f t="shared" ref="B15:J15" si="1">B14-B13</f>
        <v>0</v>
      </c>
      <c r="C15" s="11">
        <f t="shared" si="1"/>
        <v>1</v>
      </c>
      <c r="D15" s="11">
        <f t="shared" si="1"/>
        <v>2</v>
      </c>
      <c r="E15" s="11">
        <f t="shared" si="1"/>
        <v>3</v>
      </c>
      <c r="F15" s="11">
        <f t="shared" si="1"/>
        <v>4</v>
      </c>
      <c r="G15" s="11">
        <f t="shared" si="1"/>
        <v>5</v>
      </c>
      <c r="H15" s="11">
        <f t="shared" si="1"/>
        <v>6</v>
      </c>
      <c r="I15" s="11">
        <f t="shared" si="1"/>
        <v>-2</v>
      </c>
      <c r="J15" s="11">
        <f t="shared" si="1"/>
        <v>-1</v>
      </c>
      <c r="K15" s="15"/>
      <c r="L15" s="11">
        <f t="shared" ref="L15:T15" si="2">L14-L13</f>
        <v>0</v>
      </c>
      <c r="M15" s="11">
        <f t="shared" si="2"/>
        <v>1</v>
      </c>
      <c r="N15" s="11">
        <f t="shared" si="2"/>
        <v>2</v>
      </c>
      <c r="O15" s="11">
        <f t="shared" si="2"/>
        <v>3</v>
      </c>
      <c r="P15" s="11">
        <f t="shared" si="2"/>
        <v>4</v>
      </c>
      <c r="Q15" s="11">
        <f t="shared" si="2"/>
        <v>1</v>
      </c>
      <c r="R15" s="11">
        <f t="shared" si="2"/>
        <v>-1</v>
      </c>
      <c r="S15" s="11">
        <f t="shared" si="2"/>
        <v>0</v>
      </c>
      <c r="T15" s="11">
        <f t="shared" si="2"/>
        <v>0</v>
      </c>
      <c r="U15" s="12"/>
      <c r="V15" s="40">
        <f>SUM(B15:T15)</f>
        <v>28</v>
      </c>
    </row>
    <row r="16" spans="1:27" ht="7.5" customHeight="1">
      <c r="A16" s="1"/>
      <c r="J16"/>
    </row>
    <row r="17" spans="1:25">
      <c r="A17" s="2" t="s">
        <v>4</v>
      </c>
      <c r="B17" s="42">
        <v>7</v>
      </c>
      <c r="C17" s="42">
        <v>12</v>
      </c>
      <c r="D17" s="42">
        <v>3</v>
      </c>
      <c r="E17" s="42">
        <v>17</v>
      </c>
      <c r="F17" s="42">
        <v>6</v>
      </c>
      <c r="G17" s="42">
        <v>5</v>
      </c>
      <c r="H17" s="42">
        <v>1</v>
      </c>
      <c r="I17" s="42">
        <v>15</v>
      </c>
      <c r="J17" s="42">
        <v>9</v>
      </c>
      <c r="L17" s="43">
        <v>18</v>
      </c>
      <c r="M17" s="43">
        <v>13</v>
      </c>
      <c r="N17" s="43">
        <v>2</v>
      </c>
      <c r="O17" s="43">
        <v>11</v>
      </c>
      <c r="P17" s="43">
        <v>16</v>
      </c>
      <c r="Q17" s="43">
        <v>8</v>
      </c>
      <c r="R17" s="43">
        <v>14</v>
      </c>
      <c r="S17" s="43">
        <v>4</v>
      </c>
      <c r="T17" s="43">
        <v>10</v>
      </c>
    </row>
    <row r="18" spans="1:25" s="15" customFormat="1">
      <c r="A18" s="51" t="s">
        <v>12</v>
      </c>
      <c r="B18" s="46">
        <v>1</v>
      </c>
      <c r="C18" s="46">
        <v>1</v>
      </c>
      <c r="D18" s="46">
        <v>2</v>
      </c>
      <c r="E18" s="46">
        <v>1</v>
      </c>
      <c r="F18" s="46">
        <v>1</v>
      </c>
      <c r="G18" s="46">
        <v>2</v>
      </c>
      <c r="H18" s="46">
        <v>2</v>
      </c>
      <c r="I18" s="46">
        <v>1</v>
      </c>
      <c r="J18" s="46">
        <v>1</v>
      </c>
      <c r="L18" s="46">
        <v>1</v>
      </c>
      <c r="M18" s="46">
        <v>1</v>
      </c>
      <c r="N18" s="46">
        <v>2</v>
      </c>
      <c r="O18" s="46">
        <v>1</v>
      </c>
      <c r="P18" s="46">
        <v>1</v>
      </c>
      <c r="Q18" s="46">
        <v>1</v>
      </c>
      <c r="R18" s="46">
        <v>1</v>
      </c>
      <c r="S18" s="46">
        <v>2</v>
      </c>
      <c r="T18" s="46">
        <v>1</v>
      </c>
    </row>
    <row r="19" spans="1:25" ht="6.75" customHeight="1">
      <c r="A19" s="1"/>
    </row>
    <row r="20" spans="1:25">
      <c r="A20" s="14" t="s">
        <v>2</v>
      </c>
      <c r="B20" s="11">
        <f>IF(B15=-3,5,IF(B15=-2,4,IF(B15=-1,3,IF(B15=0,2,IF(B15=1,1,IF(B15=2,0,IF(B15=3,0,IF(B15=4,0,IF(B15=5,0,IF(B15=6,0,IF(B15=7,0)))))))))))</f>
        <v>2</v>
      </c>
      <c r="C20" s="11">
        <f t="shared" ref="C20:T20" si="3">IF(C15=-3,5,IF(C15=-2,4,IF(C15=-1,3,IF(C15=0,2,IF(C15=1,1,IF(C15=2,0,IF(C15=3,0,IF(C15=4,0,IF(C15=5,0,IF(C15=6,0,IF(C15=7,0)))))))))))</f>
        <v>1</v>
      </c>
      <c r="D20" s="11">
        <f t="shared" si="3"/>
        <v>0</v>
      </c>
      <c r="E20" s="11">
        <f t="shared" si="3"/>
        <v>0</v>
      </c>
      <c r="F20" s="11">
        <f t="shared" si="3"/>
        <v>0</v>
      </c>
      <c r="G20" s="11">
        <f t="shared" si="3"/>
        <v>0</v>
      </c>
      <c r="H20" s="11">
        <f t="shared" si="3"/>
        <v>0</v>
      </c>
      <c r="I20" s="11">
        <f t="shared" si="3"/>
        <v>4</v>
      </c>
      <c r="J20" s="11">
        <f t="shared" si="3"/>
        <v>3</v>
      </c>
      <c r="K20" s="15"/>
      <c r="L20" s="11">
        <f t="shared" si="3"/>
        <v>2</v>
      </c>
      <c r="M20" s="11">
        <f t="shared" si="3"/>
        <v>1</v>
      </c>
      <c r="N20" s="11">
        <f t="shared" si="3"/>
        <v>0</v>
      </c>
      <c r="O20" s="11">
        <f t="shared" si="3"/>
        <v>0</v>
      </c>
      <c r="P20" s="11">
        <f t="shared" si="3"/>
        <v>0</v>
      </c>
      <c r="Q20" s="11">
        <f t="shared" si="3"/>
        <v>1</v>
      </c>
      <c r="R20" s="11">
        <f t="shared" si="3"/>
        <v>3</v>
      </c>
      <c r="S20" s="11">
        <f t="shared" si="3"/>
        <v>2</v>
      </c>
      <c r="T20" s="11">
        <f t="shared" si="3"/>
        <v>2</v>
      </c>
      <c r="U20" s="12"/>
      <c r="V20" s="44">
        <f>SUM(B20:T20)</f>
        <v>21</v>
      </c>
    </row>
    <row r="21" spans="1:25">
      <c r="A21" s="14" t="s">
        <v>3</v>
      </c>
      <c r="B21" s="11">
        <f>IF(B22=-6,0,IF(B22=-5,0,IF(B22=-4,0,IF(B22=-3,0,IF(B22=-2,0,IF(B22=-1,0,IF(B22=0,0,IF(B22=1,1,IF(B22=2,2,IF(B22=3,3,IF(B22=4,4,IF(B22=5,5,IF(B22=6,6)))))))))))))</f>
        <v>3</v>
      </c>
      <c r="C21" s="11">
        <f t="shared" ref="C21:T21" si="4">IF(C22=-6,0,IF(C22=-5,0,IF(C22=-4,0,IF(C22=-3,0,IF(C22=-2,0,IF(C22=-1,0,IF(C22=0,0,IF(C22=1,1,IF(C22=2,2,IF(C22=3,3,IF(C22=4,4,IF(C22=5,5,IF(C22=6,6)))))))))))))</f>
        <v>2</v>
      </c>
      <c r="D21" s="11">
        <f t="shared" si="4"/>
        <v>2</v>
      </c>
      <c r="E21" s="11">
        <f t="shared" si="4"/>
        <v>0</v>
      </c>
      <c r="F21" s="11">
        <f t="shared" si="4"/>
        <v>0</v>
      </c>
      <c r="G21" s="11">
        <f t="shared" si="4"/>
        <v>0</v>
      </c>
      <c r="H21" s="11">
        <f t="shared" si="4"/>
        <v>0</v>
      </c>
      <c r="I21" s="11">
        <f t="shared" si="4"/>
        <v>5</v>
      </c>
      <c r="J21" s="11">
        <f t="shared" si="4"/>
        <v>4</v>
      </c>
      <c r="K21" s="8"/>
      <c r="L21" s="11">
        <f t="shared" si="4"/>
        <v>3</v>
      </c>
      <c r="M21" s="11">
        <f t="shared" si="4"/>
        <v>2</v>
      </c>
      <c r="N21" s="11">
        <f t="shared" si="4"/>
        <v>2</v>
      </c>
      <c r="O21" s="11">
        <f t="shared" si="4"/>
        <v>0</v>
      </c>
      <c r="P21" s="11">
        <f t="shared" si="4"/>
        <v>0</v>
      </c>
      <c r="Q21" s="11">
        <f t="shared" si="4"/>
        <v>2</v>
      </c>
      <c r="R21" s="11">
        <f t="shared" si="4"/>
        <v>4</v>
      </c>
      <c r="S21" s="11">
        <f t="shared" si="4"/>
        <v>4</v>
      </c>
      <c r="T21" s="11">
        <f t="shared" si="4"/>
        <v>3</v>
      </c>
      <c r="V21" s="44">
        <f>SUM(B21:T21)</f>
        <v>36</v>
      </c>
    </row>
    <row r="22" spans="1:25" s="49" customFormat="1">
      <c r="A22" s="47" t="s">
        <v>33</v>
      </c>
      <c r="B22" s="48">
        <f>2+B13+B18-B14</f>
        <v>3</v>
      </c>
      <c r="C22" s="48">
        <f>2+C13+C18-C14</f>
        <v>2</v>
      </c>
      <c r="D22" s="48">
        <f>2+D13+D18-D14</f>
        <v>2</v>
      </c>
      <c r="E22" s="48">
        <f>2+E13+E18-E14</f>
        <v>0</v>
      </c>
      <c r="F22" s="48">
        <f>2+F13+F18-F14</f>
        <v>-1</v>
      </c>
      <c r="G22" s="48">
        <f>2+G13+G18-G14</f>
        <v>-1</v>
      </c>
      <c r="H22" s="48">
        <f>2+H13+H18-H14</f>
        <v>-2</v>
      </c>
      <c r="I22" s="48">
        <f>2+I13+I18-I14</f>
        <v>5</v>
      </c>
      <c r="J22" s="48">
        <f>2+J13+J18-J14</f>
        <v>4</v>
      </c>
      <c r="L22" s="48">
        <f>2+L13+L18-L14</f>
        <v>3</v>
      </c>
      <c r="M22" s="48">
        <f>2+M13+M18-M14</f>
        <v>2</v>
      </c>
      <c r="N22" s="48">
        <f>2+N13+N18-N14</f>
        <v>2</v>
      </c>
      <c r="O22" s="48">
        <f>2+O13+O18-O14</f>
        <v>0</v>
      </c>
      <c r="P22" s="48">
        <f>2+P13+P18-P14</f>
        <v>-1</v>
      </c>
      <c r="Q22" s="48">
        <f>2+Q13+Q18-Q14</f>
        <v>2</v>
      </c>
      <c r="R22" s="48">
        <f>2+R13+R18-R14</f>
        <v>4</v>
      </c>
      <c r="S22" s="48">
        <f>2+S13+S18-S14</f>
        <v>4</v>
      </c>
      <c r="T22" s="48">
        <f>2+T13+T18-T14</f>
        <v>3</v>
      </c>
      <c r="U22" s="48"/>
      <c r="V22" s="50">
        <f>SUM(B22:T22)</f>
        <v>31</v>
      </c>
    </row>
    <row r="28" spans="1:25">
      <c r="W28" s="20"/>
      <c r="X28" s="20"/>
      <c r="Y28" s="20"/>
    </row>
    <row r="29" spans="1:25">
      <c r="W29" s="20"/>
      <c r="X29" s="20"/>
      <c r="Y29" s="20"/>
    </row>
    <row r="30" spans="1:25">
      <c r="W30" s="20"/>
      <c r="X30" s="20"/>
      <c r="Y30" s="20"/>
    </row>
    <row r="31" spans="1:25">
      <c r="W31" s="20"/>
      <c r="X31" s="20"/>
      <c r="Y31" s="20"/>
    </row>
    <row r="32" spans="1:25">
      <c r="W32" s="20"/>
      <c r="X32" s="20"/>
      <c r="Y32" s="20"/>
    </row>
  </sheetData>
  <sheetProtection selectLockedCells="1"/>
  <mergeCells count="35">
    <mergeCell ref="D8:E8"/>
    <mergeCell ref="G8:H8"/>
    <mergeCell ref="I8:K8"/>
    <mergeCell ref="L8:N8"/>
    <mergeCell ref="O8:Q8"/>
    <mergeCell ref="D6:E6"/>
    <mergeCell ref="G6:H6"/>
    <mergeCell ref="I6:K6"/>
    <mergeCell ref="L6:N6"/>
    <mergeCell ref="O6:Q6"/>
    <mergeCell ref="D7:E7"/>
    <mergeCell ref="G7:H7"/>
    <mergeCell ref="I7:K7"/>
    <mergeCell ref="L7:N7"/>
    <mergeCell ref="O7:Q7"/>
    <mergeCell ref="D4:E4"/>
    <mergeCell ref="G4:H4"/>
    <mergeCell ref="I4:K4"/>
    <mergeCell ref="L4:N4"/>
    <mergeCell ref="O4:Q4"/>
    <mergeCell ref="D5:E5"/>
    <mergeCell ref="G5:H5"/>
    <mergeCell ref="I5:K5"/>
    <mergeCell ref="L5:N5"/>
    <mergeCell ref="O5:Q5"/>
    <mergeCell ref="D2:E2"/>
    <mergeCell ref="F2:H2"/>
    <mergeCell ref="I2:K2"/>
    <mergeCell ref="L2:N2"/>
    <mergeCell ref="O2:Q2"/>
    <mergeCell ref="D3:E3"/>
    <mergeCell ref="G3:H3"/>
    <mergeCell ref="I3:K3"/>
    <mergeCell ref="L3:N3"/>
    <mergeCell ref="O3:Q3"/>
  </mergeCells>
  <dataValidations count="1">
    <dataValidation type="list" allowBlank="1" showInputMessage="1" showErrorMessage="1" sqref="B1">
      <formula1>"1,2,3,4,5,6"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Modéle</vt:lpstr>
      <vt:lpstr>Modéle!calcul_ida</vt:lpstr>
      <vt:lpstr>Modéle!cat</vt:lpstr>
      <vt:lpstr>Modéle!catégorie</vt:lpstr>
      <vt:lpstr>Modéle!diff</vt:lpstr>
      <vt:lpstr>Modéle!différentiel</vt:lpstr>
      <vt:lpstr>Modéle!egal</vt:lpstr>
      <vt:lpstr>Modéle!Id_D</vt:lpstr>
      <vt:lpstr>Modéle!index_perf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</dc:creator>
  <cp:lastModifiedBy>ct</cp:lastModifiedBy>
  <dcterms:created xsi:type="dcterms:W3CDTF">2016-11-04T14:36:41Z</dcterms:created>
  <dcterms:modified xsi:type="dcterms:W3CDTF">2016-11-12T17:03:16Z</dcterms:modified>
</cp:coreProperties>
</file>