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drawings/drawing3.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4.xml" ContentType="application/vnd.openxmlformats-officedocument.drawing+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harts/chart4.xml" ContentType="application/vnd.openxmlformats-officedocument.drawingml.chart+xml"/>
  <Override PartName="/xl/charts/chart5.xml" ContentType="application/vnd.openxmlformats-officedocument.drawingml.chart+xml"/>
  <Override PartName="/xl/charts/chart6.xml" ContentType="application/vnd.openxmlformats-officedocument.drawingml.chart+xml"/>
  <Override PartName="/xl/drawings/drawing5.xml" ContentType="application/vnd.openxmlformats-officedocument.drawing+xml"/>
  <Override PartName="/xl/tables/table7.xml" ContentType="application/vnd.openxmlformats-officedocument.spreadsheetml.table+xml"/>
  <Override PartName="/xl/tables/table8.xml" ContentType="application/vnd.openxmlformats-officedocument.spreadsheetml.table+xml"/>
  <Override PartName="/xl/drawings/drawing6.xml" ContentType="application/vnd.openxmlformats-officedocument.drawing+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drawings/drawing7.xml" ContentType="application/vnd.openxmlformats-officedocument.drawing+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charts/chart10.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drawings/drawing8.xml" ContentType="application/vnd.openxmlformats-officedocument.drawing+xml"/>
  <Override PartName="/xl/tables/table15.xml" ContentType="application/vnd.openxmlformats-officedocument.spreadsheetml.table+xml"/>
  <Override PartName="/xl/tables/table16.xml" ContentType="application/vnd.openxmlformats-officedocument.spreadsheetml.table+xml"/>
  <Override PartName="/xl/drawings/drawing9.xml" ContentType="application/vnd.openxmlformats-officedocument.drawing+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charts/chart13.xml" ContentType="application/vnd.openxmlformats-officedocument.drawingml.chart+xml"/>
  <Override PartName="/xl/charts/chart14.xml" ContentType="application/vnd.openxmlformats-officedocument.drawingml.chart+xml"/>
  <Override PartName="/xl/charts/chart15.xml" ContentType="application/vnd.openxmlformats-officedocument.drawingml.chart+xml"/>
  <Override PartName="/xl/drawings/drawing10.xml" ContentType="application/vnd.openxmlformats-officedocument.drawing+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charts/chart16.xml" ContentType="application/vnd.openxmlformats-officedocument.drawingml.chart+xml"/>
  <Override PartName="/xl/charts/chart17.xml" ContentType="application/vnd.openxmlformats-officedocument.drawingml.chart+xml"/>
  <Override PartName="/xl/charts/chart18.xml" ContentType="application/vnd.openxmlformats-officedocument.drawingml.chart+xml"/>
  <Override PartName="/xl/drawings/drawing11.xml" ContentType="application/vnd.openxmlformats-officedocument.drawing+xml"/>
  <Override PartName="/xl/tables/table23.xml" ContentType="application/vnd.openxmlformats-officedocument.spreadsheetml.table+xml"/>
  <Override PartName="/xl/tables/table24.xml" ContentType="application/vnd.openxmlformats-officedocument.spreadsheetml.table+xml"/>
  <Override PartName="/xl/drawings/drawing12.xml" ContentType="application/vnd.openxmlformats-officedocument.drawing+xml"/>
  <Override PartName="/xl/tables/table25.xml" ContentType="application/vnd.openxmlformats-officedocument.spreadsheetml.table+xml"/>
  <Override PartName="/xl/tables/table26.xml" ContentType="application/vnd.openxmlformats-officedocument.spreadsheetml.table+xml"/>
  <Override PartName="/xl/charts/chart19.xml" ContentType="application/vnd.openxmlformats-officedocument.drawingml.chart+xml"/>
  <Override PartName="/xl/charts/chart20.xml" ContentType="application/vnd.openxmlformats-officedocument.drawingml.chart+xml"/>
  <Override PartName="/xl/drawings/drawing13.xml" ContentType="application/vnd.openxmlformats-officedocument.drawing+xml"/>
  <Override PartName="/xl/tables/table27.xml" ContentType="application/vnd.openxmlformats-officedocument.spreadsheetml.table+xml"/>
  <Override PartName="/xl/tables/table28.xml" ContentType="application/vnd.openxmlformats-officedocument.spreadsheetml.table+xml"/>
  <Override PartName="/xl/charts/chart21.xml" ContentType="application/vnd.openxmlformats-officedocument.drawingml.chart+xml"/>
  <Override PartName="/xl/charts/chart22.xml" ContentType="application/vnd.openxmlformats-officedocument.drawingml.chart+xml"/>
  <Override PartName="/xl/drawings/drawing14.xml" ContentType="application/vnd.openxmlformats-officedocument.drawing+xml"/>
  <Override PartName="/xl/tables/table29.xml" ContentType="application/vnd.openxmlformats-officedocument.spreadsheetml.table+xml"/>
  <Override PartName="/xl/tables/table30.xml" ContentType="application/vnd.openxmlformats-officedocument.spreadsheetml.table+xml"/>
  <Override PartName="/xl/drawings/drawing15.xml" ContentType="application/vnd.openxmlformats-officedocument.drawing+xml"/>
  <Override PartName="/xl/tables/table31.xml" ContentType="application/vnd.openxmlformats-officedocument.spreadsheetml.table+xml"/>
  <Override PartName="/xl/tables/table32.xml" ContentType="application/vnd.openxmlformats-officedocument.spreadsheetml.table+xml"/>
  <Override PartName="/xl/charts/chart23.xml" ContentType="application/vnd.openxmlformats-officedocument.drawingml.chart+xml"/>
  <Override PartName="/xl/charts/chart24.xml" ContentType="application/vnd.openxmlformats-officedocument.drawingml.chart+xml"/>
  <Override PartName="/xl/drawings/drawing16.xml" ContentType="application/vnd.openxmlformats-officedocument.drawing+xml"/>
  <Override PartName="/xl/tables/table33.xml" ContentType="application/vnd.openxmlformats-officedocument.spreadsheetml.table+xml"/>
  <Override PartName="/xl/tables/table34.xml" ContentType="application/vnd.openxmlformats-officedocument.spreadsheetml.table+xml"/>
  <Override PartName="/xl/charts/chart25.xml" ContentType="application/vnd.openxmlformats-officedocument.drawingml.chart+xml"/>
  <Override PartName="/xl/charts/chart26.xml" ContentType="application/vnd.openxmlformats-officedocument.drawingml.chart+xml"/>
  <Override PartName="/xl/drawings/drawing17.xml" ContentType="application/vnd.openxmlformats-officedocument.drawing+xml"/>
  <Override PartName="/xl/tables/table35.xml" ContentType="application/vnd.openxmlformats-officedocument.spreadsheetml.table+xml"/>
  <Override PartName="/xl/tables/table36.xml" ContentType="application/vnd.openxmlformats-officedocument.spreadsheetml.table+xml"/>
  <Override PartName="/xl/drawings/drawing18.xml" ContentType="application/vnd.openxmlformats-officedocument.drawing+xml"/>
  <Override PartName="/xl/tables/table37.xml" ContentType="application/vnd.openxmlformats-officedocument.spreadsheetml.table+xml"/>
  <Override PartName="/xl/tables/table38.xml" ContentType="application/vnd.openxmlformats-officedocument.spreadsheetml.table+xml"/>
  <Override PartName="/xl/charts/chart27.xml" ContentType="application/vnd.openxmlformats-officedocument.drawingml.chart+xml"/>
  <Override PartName="/xl/charts/chart28.xml" ContentType="application/vnd.openxmlformats-officedocument.drawingml.chart+xml"/>
  <Override PartName="/xl/drawings/drawing19.xml" ContentType="application/vnd.openxmlformats-officedocument.drawing+xml"/>
  <Override PartName="/xl/tables/table39.xml" ContentType="application/vnd.openxmlformats-officedocument.spreadsheetml.table+xml"/>
  <Override PartName="/xl/tables/table40.xml" ContentType="application/vnd.openxmlformats-officedocument.spreadsheetml.table+xml"/>
  <Override PartName="/xl/charts/chart29.xml" ContentType="application/vnd.openxmlformats-officedocument.drawingml.chart+xml"/>
  <Override PartName="/xl/charts/chart30.xml" ContentType="application/vnd.openxmlformats-officedocument.drawingml.chart+xml"/>
  <Override PartName="/xl/drawings/drawing20.xml" ContentType="application/vnd.openxmlformats-officedocument.drawing+xml"/>
  <Override PartName="/xl/tables/table41.xml" ContentType="application/vnd.openxmlformats-officedocument.spreadsheetml.table+xml"/>
  <Override PartName="/xl/tables/table42.xml" ContentType="application/vnd.openxmlformats-officedocument.spreadsheetml.table+xml"/>
  <Override PartName="/xl/drawings/drawing21.xml" ContentType="application/vnd.openxmlformats-officedocument.drawing+xml"/>
  <Override PartName="/xl/tables/table43.xml" ContentType="application/vnd.openxmlformats-officedocument.spreadsheetml.table+xml"/>
  <Override PartName="/xl/tables/table44.xml" ContentType="application/vnd.openxmlformats-officedocument.spreadsheetml.table+xml"/>
  <Override PartName="/xl/charts/chart31.xml" ContentType="application/vnd.openxmlformats-officedocument.drawingml.chart+xml"/>
  <Override PartName="/xl/charts/chart32.xml" ContentType="application/vnd.openxmlformats-officedocument.drawingml.chart+xml"/>
  <Override PartName="/xl/drawings/drawing22.xml" ContentType="application/vnd.openxmlformats-officedocument.drawing+xml"/>
  <Override PartName="/xl/tables/table45.xml" ContentType="application/vnd.openxmlformats-officedocument.spreadsheetml.table+xml"/>
  <Override PartName="/xl/tables/table46.xml" ContentType="application/vnd.openxmlformats-officedocument.spreadsheetml.table+xml"/>
  <Override PartName="/xl/charts/chart33.xml" ContentType="application/vnd.openxmlformats-officedocument.drawingml.chart+xml"/>
  <Override PartName="/xl/charts/chart34.xml" ContentType="application/vnd.openxmlformats-officedocument.drawingml.chart+xml"/>
  <Override PartName="/xl/drawings/drawing23.xml" ContentType="application/vnd.openxmlformats-officedocument.drawing+xml"/>
  <Override PartName="/xl/tables/table47.xml" ContentType="application/vnd.openxmlformats-officedocument.spreadsheetml.table+xml"/>
  <Override PartName="/xl/tables/table48.xml" ContentType="application/vnd.openxmlformats-officedocument.spreadsheetml.table+xml"/>
  <Override PartName="/xl/drawings/drawing24.xml" ContentType="application/vnd.openxmlformats-officedocument.drawing+xml"/>
  <Override PartName="/xl/tables/table49.xml" ContentType="application/vnd.openxmlformats-officedocument.spreadsheetml.table+xml"/>
  <Override PartName="/xl/charts/chart35.xml" ContentType="application/vnd.openxmlformats-officedocument.drawingml.chart+xml"/>
  <Override PartName="/xl/drawings/drawing25.xml" ContentType="application/vnd.openxmlformats-officedocument.drawing+xml"/>
  <Override PartName="/xl/tables/table50.xml" ContentType="application/vnd.openxmlformats-officedocument.spreadsheetml.table+xml"/>
  <Override PartName="/xl/charts/chart36.xml" ContentType="application/vnd.openxmlformats-officedocument.drawingml.chart+xml"/>
  <Override PartName="/xl/drawings/drawing26.xml" ContentType="application/vnd.openxmlformats-officedocument.drawing+xml"/>
  <Override PartName="/xl/tables/table51.xml" ContentType="application/vnd.openxmlformats-officedocument.spreadsheetml.table+xml"/>
  <Override PartName="/xl/tables/table5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always" codeName="ThisWorkbook" autoCompressPictures="0" defaultThemeVersion="124226"/>
  <bookViews>
    <workbookView xWindow="45" yWindow="90" windowWidth="11700" windowHeight="9945" tabRatio="709" firstSheet="1" activeTab="24"/>
  </bookViews>
  <sheets>
    <sheet name="Instructions" sheetId="6" state="hidden" r:id="rId1"/>
    <sheet name="SAISIE - RECAPITULATIF" sheetId="38" r:id="rId2"/>
    <sheet name="FII - NIVEAU N" sheetId="15" state="hidden" r:id="rId3"/>
    <sheet name="FII - NIVEAU P" sheetId="20" state="hidden" r:id="rId4"/>
    <sheet name="POOL FII" sheetId="11" state="hidden" r:id="rId5"/>
    <sheet name="FV - NIVEAU N" sheetId="21" state="hidden" r:id="rId6"/>
    <sheet name="FV - NIVEAU P" sheetId="22" state="hidden" r:id="rId7"/>
    <sheet name="POOL FV" sheetId="23" state="hidden" r:id="rId8"/>
    <sheet name="FVII - NIVEAU N" sheetId="44" state="hidden" r:id="rId9"/>
    <sheet name="FVII - NIVEAU P" sheetId="45" state="hidden" r:id="rId10"/>
    <sheet name="POOL FVII" sheetId="46" state="hidden" r:id="rId11"/>
    <sheet name="FX - NIVEAU N" sheetId="47" state="hidden" r:id="rId12"/>
    <sheet name="FX - NIVEAU P" sheetId="48" state="hidden" r:id="rId13"/>
    <sheet name="POOL FX" sheetId="49" state="hidden" r:id="rId14"/>
    <sheet name="FVIII - NIVEAU N" sheetId="50" state="hidden" r:id="rId15"/>
    <sheet name="FVIII - NIVEAU P" sheetId="51" state="hidden" r:id="rId16"/>
    <sheet name="POOL FVIII" sheetId="52" state="hidden" r:id="rId17"/>
    <sheet name="FIX - NIVEAU N" sheetId="58" state="hidden" r:id="rId18"/>
    <sheet name="FIX - NIVEAU P" sheetId="59" state="hidden" r:id="rId19"/>
    <sheet name="POOL FIX" sheetId="60" state="hidden" r:id="rId20"/>
    <sheet name="FXI - NIVEAU N" sheetId="61" state="hidden" r:id="rId21"/>
    <sheet name="FXI - NIVEAU P" sheetId="63" state="hidden" r:id="rId22"/>
    <sheet name="POOL FXI" sheetId="64" state="hidden" r:id="rId23"/>
    <sheet name="FXII - NIVEAU N" sheetId="65" r:id="rId24"/>
    <sheet name="FXII - NIVEAU P" sheetId="66" r:id="rId25"/>
    <sheet name="POOL FXII" sheetId="67" r:id="rId26"/>
  </sheets>
  <definedNames>
    <definedName name="AT1N" localSheetId="8">'SAISIE - RECAPITULATIF'!#REF!</definedName>
    <definedName name="AT1N" localSheetId="9">'SAISIE - RECAPITULATIF'!#REF!</definedName>
    <definedName name="AT1N" localSheetId="14">'SAISIE - RECAPITULATIF'!#REF!</definedName>
    <definedName name="AT1N" localSheetId="15">'SAISIE - RECAPITULATIF'!#REF!</definedName>
    <definedName name="AT1N" localSheetId="11">'SAISIE - RECAPITULATIF'!#REF!</definedName>
    <definedName name="AT1N" localSheetId="12">'SAISIE - RECAPITULATIF'!#REF!</definedName>
    <definedName name="AT1N" localSheetId="10">'SAISIE - RECAPITULATIF'!#REF!</definedName>
    <definedName name="AT1N" localSheetId="16">'SAISIE - RECAPITULATIF'!#REF!</definedName>
    <definedName name="AT1N" localSheetId="13">'SAISIE - RECAPITULATIF'!#REF!</definedName>
    <definedName name="AT1P" localSheetId="17">'SAISIE - RECAPITULATIF'!#REF!</definedName>
    <definedName name="AT1P" localSheetId="8">'SAISIE - RECAPITULATIF'!#REF!</definedName>
    <definedName name="AT1P" localSheetId="9">'SAISIE - RECAPITULATIF'!#REF!</definedName>
    <definedName name="AT1P" localSheetId="14">'SAISIE - RECAPITULATIF'!#REF!</definedName>
    <definedName name="AT1P" localSheetId="15">'SAISIE - RECAPITULATIF'!#REF!</definedName>
    <definedName name="AT1P" localSheetId="11">'SAISIE - RECAPITULATIF'!#REF!</definedName>
    <definedName name="AT1P" localSheetId="12">'SAISIE - RECAPITULATIF'!#REF!</definedName>
    <definedName name="AT1P" localSheetId="20">'SAISIE - RECAPITULATIF'!#REF!</definedName>
    <definedName name="AT1P" localSheetId="23">'SAISIE - RECAPITULATIF'!#REF!</definedName>
    <definedName name="AT1P" localSheetId="10">'SAISIE - RECAPITULATIF'!#REF!</definedName>
    <definedName name="AT1P" localSheetId="16">'SAISIE - RECAPITULATIF'!#REF!</definedName>
    <definedName name="AT1P" localSheetId="13">'SAISIE - RECAPITULATIF'!#REF!</definedName>
    <definedName name="AT2N" localSheetId="17">'SAISIE - RECAPITULATIF'!#REF!</definedName>
    <definedName name="AT2N" localSheetId="8">'SAISIE - RECAPITULATIF'!#REF!</definedName>
    <definedName name="AT2N" localSheetId="9">'SAISIE - RECAPITULATIF'!#REF!</definedName>
    <definedName name="AT2N" localSheetId="14">'SAISIE - RECAPITULATIF'!#REF!</definedName>
    <definedName name="AT2N" localSheetId="15">'SAISIE - RECAPITULATIF'!#REF!</definedName>
    <definedName name="AT2N" localSheetId="11">'SAISIE - RECAPITULATIF'!#REF!</definedName>
    <definedName name="AT2N" localSheetId="12">'SAISIE - RECAPITULATIF'!#REF!</definedName>
    <definedName name="AT2N" localSheetId="20">'SAISIE - RECAPITULATIF'!#REF!</definedName>
    <definedName name="AT2N" localSheetId="23">'SAISIE - RECAPITULATIF'!#REF!</definedName>
    <definedName name="AT2N" localSheetId="24">'SAISIE - RECAPITULATIF'!#REF!</definedName>
    <definedName name="AT2N" localSheetId="10">'SAISIE - RECAPITULATIF'!#REF!</definedName>
    <definedName name="AT2N" localSheetId="16">'SAISIE - RECAPITULATIF'!#REF!</definedName>
    <definedName name="AT2N" localSheetId="13">'SAISIE - RECAPITULATIF'!#REF!</definedName>
    <definedName name="AT2N" localSheetId="25">'SAISIE - RECAPITULATIF'!#REF!</definedName>
    <definedName name="AT2N">'SAISIE - RECAPITULATIF'!#REF!</definedName>
    <definedName name="AT2P" localSheetId="8">'SAISIE - RECAPITULATIF'!#REF!</definedName>
    <definedName name="AT2P" localSheetId="9">'SAISIE - RECAPITULATIF'!#REF!</definedName>
    <definedName name="AT2P" localSheetId="14">'SAISIE - RECAPITULATIF'!#REF!</definedName>
    <definedName name="AT2P" localSheetId="15">'SAISIE - RECAPITULATIF'!#REF!</definedName>
    <definedName name="AT2P" localSheetId="11">'SAISIE - RECAPITULATIF'!#REF!</definedName>
    <definedName name="AT2P" localSheetId="12">'SAISIE - RECAPITULATIF'!#REF!</definedName>
    <definedName name="AT2P" localSheetId="10">'SAISIE - RECAPITULATIF'!#REF!</definedName>
    <definedName name="AT2P" localSheetId="16">'SAISIE - RECAPITULATIF'!#REF!</definedName>
    <definedName name="AT2P" localSheetId="13">'SAISIE - RECAPITULATIF'!#REF!</definedName>
    <definedName name="FI2N" localSheetId="17">'SAISIE - RECAPITULATIF'!#REF!</definedName>
    <definedName name="FI2N" localSheetId="8">'SAISIE - RECAPITULATIF'!#REF!</definedName>
    <definedName name="FI2N" localSheetId="9">'SAISIE - RECAPITULATIF'!#REF!</definedName>
    <definedName name="FI2N" localSheetId="14">'SAISIE - RECAPITULATIF'!#REF!</definedName>
    <definedName name="FI2N" localSheetId="15">'SAISIE - RECAPITULATIF'!#REF!</definedName>
    <definedName name="FI2N" localSheetId="11">'SAISIE - RECAPITULATIF'!#REF!</definedName>
    <definedName name="FI2N" localSheetId="12">'SAISIE - RECAPITULATIF'!#REF!</definedName>
    <definedName name="FI2N" localSheetId="20">'SAISIE - RECAPITULATIF'!#REF!</definedName>
    <definedName name="FI2N" localSheetId="23">'SAISIE - RECAPITULATIF'!#REF!</definedName>
    <definedName name="FI2N" localSheetId="24">'SAISIE - RECAPITULATIF'!#REF!</definedName>
    <definedName name="FI2N" localSheetId="19">'SAISIE - RECAPITULATIF'!#REF!</definedName>
    <definedName name="FI2N" localSheetId="10">'SAISIE - RECAPITULATIF'!#REF!</definedName>
    <definedName name="FI2N" localSheetId="16">'SAISIE - RECAPITULATIF'!#REF!</definedName>
    <definedName name="FI2N" localSheetId="13">'SAISIE - RECAPITULATIF'!#REF!</definedName>
    <definedName name="FI2N" localSheetId="22">'SAISIE - RECAPITULATIF'!#REF!</definedName>
    <definedName name="FI2N" localSheetId="25">'SAISIE - RECAPITULATIF'!#REF!</definedName>
    <definedName name="FI2N">'SAISIE - RECAPITULATIF'!#REF!</definedName>
    <definedName name="FIB1N" localSheetId="17">'SAISIE - RECAPITULATIF'!#REF!</definedName>
    <definedName name="FIB1N" localSheetId="18">'SAISIE - RECAPITULATIF'!#REF!</definedName>
    <definedName name="FIB1N" localSheetId="8">'SAISIE - RECAPITULATIF'!#REF!</definedName>
    <definedName name="FIB1N" localSheetId="9">'SAISIE - RECAPITULATIF'!#REF!</definedName>
    <definedName name="FIB1N" localSheetId="14">'SAISIE - RECAPITULATIF'!#REF!</definedName>
    <definedName name="FIB1N" localSheetId="15">'SAISIE - RECAPITULATIF'!#REF!</definedName>
    <definedName name="FIB1N" localSheetId="11">'SAISIE - RECAPITULATIF'!#REF!</definedName>
    <definedName name="FIB1N" localSheetId="12">'SAISIE - RECAPITULATIF'!#REF!</definedName>
    <definedName name="FIB1N" localSheetId="20">'SAISIE - RECAPITULATIF'!#REF!</definedName>
    <definedName name="FIB1N" localSheetId="21">'SAISIE - RECAPITULATIF'!#REF!</definedName>
    <definedName name="FIB1N" localSheetId="23">'SAISIE - RECAPITULATIF'!#REF!</definedName>
    <definedName name="FIB1N" localSheetId="24">'SAISIE - RECAPITULATIF'!#REF!</definedName>
    <definedName name="FIB1N" localSheetId="19">'SAISIE - RECAPITULATIF'!#REF!</definedName>
    <definedName name="FIB1N" localSheetId="10">'SAISIE - RECAPITULATIF'!#REF!</definedName>
    <definedName name="FIB1N" localSheetId="16">'SAISIE - RECAPITULATIF'!#REF!</definedName>
    <definedName name="FIB1N" localSheetId="13">'SAISIE - RECAPITULATIF'!#REF!</definedName>
    <definedName name="FIB1N" localSheetId="22">'SAISIE - RECAPITULATIF'!#REF!</definedName>
    <definedName name="FIB1N" localSheetId="25">'SAISIE - RECAPITULATIF'!#REF!</definedName>
    <definedName name="FIB1N">'SAISIE - RECAPITULATIF'!#REF!</definedName>
    <definedName name="FIB1P" localSheetId="17">'SAISIE - RECAPITULATIF'!#REF!</definedName>
    <definedName name="FIB1P" localSheetId="18">'SAISIE - RECAPITULATIF'!#REF!</definedName>
    <definedName name="FIB1P" localSheetId="8">'SAISIE - RECAPITULATIF'!#REF!</definedName>
    <definedName name="FIB1P" localSheetId="9">'SAISIE - RECAPITULATIF'!#REF!</definedName>
    <definedName name="FIB1P" localSheetId="14">'SAISIE - RECAPITULATIF'!#REF!</definedName>
    <definedName name="FIB1P" localSheetId="15">'SAISIE - RECAPITULATIF'!#REF!</definedName>
    <definedName name="FIB1P" localSheetId="11">'SAISIE - RECAPITULATIF'!#REF!</definedName>
    <definedName name="FIB1P" localSheetId="12">'SAISIE - RECAPITULATIF'!#REF!</definedName>
    <definedName name="FIB1P" localSheetId="20">'SAISIE - RECAPITULATIF'!#REF!</definedName>
    <definedName name="FIB1P" localSheetId="21">'SAISIE - RECAPITULATIF'!#REF!</definedName>
    <definedName name="FIB1P" localSheetId="23">'SAISIE - RECAPITULATIF'!#REF!</definedName>
    <definedName name="FIB1P" localSheetId="24">'SAISIE - RECAPITULATIF'!#REF!</definedName>
    <definedName name="FIB1P" localSheetId="19">'SAISIE - RECAPITULATIF'!#REF!</definedName>
    <definedName name="FIB1P" localSheetId="10">'SAISIE - RECAPITULATIF'!#REF!</definedName>
    <definedName name="FIB1P" localSheetId="16">'SAISIE - RECAPITULATIF'!#REF!</definedName>
    <definedName name="FIB1P" localSheetId="13">'SAISIE - RECAPITULATIF'!#REF!</definedName>
    <definedName name="FIB1P" localSheetId="22">'SAISIE - RECAPITULATIF'!#REF!</definedName>
    <definedName name="FIB1P" localSheetId="25">'SAISIE - RECAPITULATIF'!#REF!</definedName>
    <definedName name="FIB1P">'SAISIE - RECAPITULATIF'!#REF!</definedName>
    <definedName name="FIB2N" localSheetId="17">'SAISIE - RECAPITULATIF'!#REF!</definedName>
    <definedName name="FIB2N" localSheetId="18">'SAISIE - RECAPITULATIF'!#REF!</definedName>
    <definedName name="FIB2N" localSheetId="8">'SAISIE - RECAPITULATIF'!#REF!</definedName>
    <definedName name="FIB2N" localSheetId="9">'SAISIE - RECAPITULATIF'!#REF!</definedName>
    <definedName name="FIB2N" localSheetId="14">'SAISIE - RECAPITULATIF'!#REF!</definedName>
    <definedName name="FIB2N" localSheetId="15">'SAISIE - RECAPITULATIF'!#REF!</definedName>
    <definedName name="FIB2N" localSheetId="11">'SAISIE - RECAPITULATIF'!#REF!</definedName>
    <definedName name="FIB2N" localSheetId="12">'SAISIE - RECAPITULATIF'!#REF!</definedName>
    <definedName name="FIB2N" localSheetId="20">'SAISIE - RECAPITULATIF'!#REF!</definedName>
    <definedName name="FIB2N" localSheetId="21">'SAISIE - RECAPITULATIF'!#REF!</definedName>
    <definedName name="FIB2N" localSheetId="23">'SAISIE - RECAPITULATIF'!#REF!</definedName>
    <definedName name="FIB2N" localSheetId="24">'SAISIE - RECAPITULATIF'!#REF!</definedName>
    <definedName name="FIB2N" localSheetId="19">'SAISIE - RECAPITULATIF'!#REF!</definedName>
    <definedName name="FIB2N" localSheetId="10">'SAISIE - RECAPITULATIF'!#REF!</definedName>
    <definedName name="FIB2N" localSheetId="16">'SAISIE - RECAPITULATIF'!#REF!</definedName>
    <definedName name="FIB2N" localSheetId="13">'SAISIE - RECAPITULATIF'!#REF!</definedName>
    <definedName name="FIB2N" localSheetId="22">'SAISIE - RECAPITULATIF'!#REF!</definedName>
    <definedName name="FIB2N" localSheetId="25">'SAISIE - RECAPITULATIF'!#REF!</definedName>
    <definedName name="FIB2N">'SAISIE - RECAPITULATIF'!#REF!</definedName>
    <definedName name="FIB2P" localSheetId="17">'SAISIE - RECAPITULATIF'!#REF!</definedName>
    <definedName name="FIB2P" localSheetId="18">'SAISIE - RECAPITULATIF'!#REF!</definedName>
    <definedName name="FIB2P" localSheetId="8">'SAISIE - RECAPITULATIF'!#REF!</definedName>
    <definedName name="FIB2P" localSheetId="9">'SAISIE - RECAPITULATIF'!#REF!</definedName>
    <definedName name="FIB2P" localSheetId="14">'SAISIE - RECAPITULATIF'!#REF!</definedName>
    <definedName name="FIB2P" localSheetId="15">'SAISIE - RECAPITULATIF'!#REF!</definedName>
    <definedName name="FIB2P" localSheetId="11">'SAISIE - RECAPITULATIF'!#REF!</definedName>
    <definedName name="FIB2P" localSheetId="12">'SAISIE - RECAPITULATIF'!#REF!</definedName>
    <definedName name="FIB2P" localSheetId="20">'SAISIE - RECAPITULATIF'!#REF!</definedName>
    <definedName name="FIB2P" localSheetId="21">'SAISIE - RECAPITULATIF'!#REF!</definedName>
    <definedName name="FIB2P" localSheetId="23">'SAISIE - RECAPITULATIF'!#REF!</definedName>
    <definedName name="FIB2P" localSheetId="24">'SAISIE - RECAPITULATIF'!#REF!</definedName>
    <definedName name="FIB2P" localSheetId="19">'SAISIE - RECAPITULATIF'!#REF!</definedName>
    <definedName name="FIB2P" localSheetId="10">'SAISIE - RECAPITULATIF'!#REF!</definedName>
    <definedName name="FIB2P" localSheetId="16">'SAISIE - RECAPITULATIF'!#REF!</definedName>
    <definedName name="FIB2P" localSheetId="13">'SAISIE - RECAPITULATIF'!#REF!</definedName>
    <definedName name="FIB2P" localSheetId="22">'SAISIE - RECAPITULATIF'!#REF!</definedName>
    <definedName name="FIB2P" localSheetId="25">'SAISIE - RECAPITULATIF'!#REF!</definedName>
    <definedName name="FIB2P">'SAISIE - RECAPITULATIF'!#REF!</definedName>
    <definedName name="HEUREATN" localSheetId="17">'SAISIE - RECAPITULATIF'!#REF!</definedName>
    <definedName name="HEUREATN" localSheetId="18">'SAISIE - RECAPITULATIF'!#REF!</definedName>
    <definedName name="HEUREATN" localSheetId="8">'SAISIE - RECAPITULATIF'!#REF!</definedName>
    <definedName name="HEUREATN" localSheetId="9">'SAISIE - RECAPITULATIF'!#REF!</definedName>
    <definedName name="HEUREATN" localSheetId="14">'SAISIE - RECAPITULATIF'!#REF!</definedName>
    <definedName name="HEUREATN" localSheetId="15">'SAISIE - RECAPITULATIF'!#REF!</definedName>
    <definedName name="HEUREATN" localSheetId="11">'SAISIE - RECAPITULATIF'!#REF!</definedName>
    <definedName name="HEUREATN" localSheetId="12">'SAISIE - RECAPITULATIF'!#REF!</definedName>
    <definedName name="HEUREATN" localSheetId="20">'SAISIE - RECAPITULATIF'!#REF!</definedName>
    <definedName name="HEUREATN" localSheetId="21">'SAISIE - RECAPITULATIF'!#REF!</definedName>
    <definedName name="HEUREATN" localSheetId="23">'SAISIE - RECAPITULATIF'!#REF!</definedName>
    <definedName name="HEUREATN" localSheetId="24">'SAISIE - RECAPITULATIF'!#REF!</definedName>
    <definedName name="HEUREATN" localSheetId="19">'SAISIE - RECAPITULATIF'!#REF!</definedName>
    <definedName name="HEUREATN" localSheetId="10">'SAISIE - RECAPITULATIF'!#REF!</definedName>
    <definedName name="HEUREATN" localSheetId="16">'SAISIE - RECAPITULATIF'!#REF!</definedName>
    <definedName name="HEUREATN" localSheetId="13">'SAISIE - RECAPITULATIF'!#REF!</definedName>
    <definedName name="HEUREATN" localSheetId="22">'SAISIE - RECAPITULATIF'!#REF!</definedName>
    <definedName name="HEUREATN" localSheetId="25">'SAISIE - RECAPITULATIF'!#REF!</definedName>
    <definedName name="HEUREATN">'SAISIE - RECAPITULATIF'!#REF!</definedName>
    <definedName name="HEUREATP" localSheetId="17">'SAISIE - RECAPITULATIF'!#REF!</definedName>
    <definedName name="HEUREATP" localSheetId="18">'SAISIE - RECAPITULATIF'!#REF!</definedName>
    <definedName name="HEUREATP" localSheetId="8">'SAISIE - RECAPITULATIF'!#REF!</definedName>
    <definedName name="HEUREATP" localSheetId="9">'SAISIE - RECAPITULATIF'!#REF!</definedName>
    <definedName name="HEUREATP" localSheetId="14">'SAISIE - RECAPITULATIF'!#REF!</definedName>
    <definedName name="HEUREATP" localSheetId="15">'SAISIE - RECAPITULATIF'!#REF!</definedName>
    <definedName name="HEUREATP" localSheetId="11">'SAISIE - RECAPITULATIF'!#REF!</definedName>
    <definedName name="HEUREATP" localSheetId="12">'SAISIE - RECAPITULATIF'!#REF!</definedName>
    <definedName name="HEUREATP" localSheetId="20">'SAISIE - RECAPITULATIF'!#REF!</definedName>
    <definedName name="HEUREATP" localSheetId="21">'SAISIE - RECAPITULATIF'!#REF!</definedName>
    <definedName name="HEUREATP" localSheetId="23">'SAISIE - RECAPITULATIF'!#REF!</definedName>
    <definedName name="HEUREATP" localSheetId="24">'SAISIE - RECAPITULATIF'!#REF!</definedName>
    <definedName name="HEUREATP" localSheetId="10">'SAISIE - RECAPITULATIF'!#REF!</definedName>
    <definedName name="HEUREATP" localSheetId="16">'SAISIE - RECAPITULATIF'!#REF!</definedName>
    <definedName name="HEUREATP" localSheetId="13">'SAISIE - RECAPITULATIF'!#REF!</definedName>
    <definedName name="HEUREFIBN" localSheetId="18">'SAISIE - RECAPITULATIF'!#REF!</definedName>
    <definedName name="HEUREFIBN" localSheetId="8">'SAISIE - RECAPITULATIF'!#REF!</definedName>
    <definedName name="HEUREFIBN" localSheetId="9">'SAISIE - RECAPITULATIF'!#REF!</definedName>
    <definedName name="HEUREFIBN" localSheetId="14">'SAISIE - RECAPITULATIF'!#REF!</definedName>
    <definedName name="HEUREFIBN" localSheetId="15">'SAISIE - RECAPITULATIF'!#REF!</definedName>
    <definedName name="HEUREFIBN" localSheetId="11">'SAISIE - RECAPITULATIF'!#REF!</definedName>
    <definedName name="HEUREFIBN" localSheetId="12">'SAISIE - RECAPITULATIF'!#REF!</definedName>
    <definedName name="HEUREFIBN" localSheetId="21">'SAISIE - RECAPITULATIF'!#REF!</definedName>
    <definedName name="HEUREFIBN" localSheetId="23">'SAISIE - RECAPITULATIF'!#REF!</definedName>
    <definedName name="HEUREFIBN" localSheetId="24">'SAISIE - RECAPITULATIF'!#REF!</definedName>
    <definedName name="HEUREFIBN" localSheetId="19">'SAISIE - RECAPITULATIF'!#REF!</definedName>
    <definedName name="HEUREFIBN" localSheetId="10">'SAISIE - RECAPITULATIF'!#REF!</definedName>
    <definedName name="HEUREFIBN" localSheetId="16">'SAISIE - RECAPITULATIF'!#REF!</definedName>
    <definedName name="HEUREFIBN" localSheetId="13">'SAISIE - RECAPITULATIF'!#REF!</definedName>
    <definedName name="HEUREFIBN" localSheetId="22">'SAISIE - RECAPITULATIF'!#REF!</definedName>
    <definedName name="HEUREFIBN" localSheetId="25">'SAISIE - RECAPITULATIF'!#REF!</definedName>
    <definedName name="HEUREFIBN">'SAISIE - RECAPITULATIF'!#REF!</definedName>
    <definedName name="HEUREFIBP" localSheetId="17">'SAISIE - RECAPITULATIF'!#REF!</definedName>
    <definedName name="HEUREFIBP" localSheetId="18">'SAISIE - RECAPITULATIF'!#REF!</definedName>
    <definedName name="HEUREFIBP" localSheetId="8">'SAISIE - RECAPITULATIF'!#REF!</definedName>
    <definedName name="HEUREFIBP" localSheetId="9">'SAISIE - RECAPITULATIF'!#REF!</definedName>
    <definedName name="HEUREFIBP" localSheetId="14">'SAISIE - RECAPITULATIF'!#REF!</definedName>
    <definedName name="HEUREFIBP" localSheetId="15">'SAISIE - RECAPITULATIF'!#REF!</definedName>
    <definedName name="HEUREFIBP" localSheetId="11">'SAISIE - RECAPITULATIF'!#REF!</definedName>
    <definedName name="HEUREFIBP" localSheetId="12">'SAISIE - RECAPITULATIF'!#REF!</definedName>
    <definedName name="HEUREFIBP" localSheetId="20">'SAISIE - RECAPITULATIF'!#REF!</definedName>
    <definedName name="HEUREFIBP" localSheetId="21">'SAISIE - RECAPITULATIF'!#REF!</definedName>
    <definedName name="HEUREFIBP" localSheetId="23">'SAISIE - RECAPITULATIF'!#REF!</definedName>
    <definedName name="HEUREFIBP" localSheetId="24">'SAISIE - RECAPITULATIF'!#REF!</definedName>
    <definedName name="HEUREFIBP" localSheetId="19">'SAISIE - RECAPITULATIF'!#REF!</definedName>
    <definedName name="HEUREFIBP" localSheetId="10">'SAISIE - RECAPITULATIF'!#REF!</definedName>
    <definedName name="HEUREFIBP" localSheetId="16">'SAISIE - RECAPITULATIF'!#REF!</definedName>
    <definedName name="HEUREFIBP" localSheetId="13">'SAISIE - RECAPITULATIF'!#REF!</definedName>
    <definedName name="HEUREFIBP" localSheetId="22">'SAISIE - RECAPITULATIF'!#REF!</definedName>
    <definedName name="HEUREFIBP" localSheetId="25">'SAISIE - RECAPITULATIF'!#REF!</definedName>
    <definedName name="HEUREFIBP">'SAISIE - RECAPITULATIF'!#REF!</definedName>
    <definedName name="HEURETCAN" localSheetId="17">'SAISIE - RECAPITULATIF'!#REF!</definedName>
    <definedName name="HEURETCAN" localSheetId="18">'SAISIE - RECAPITULATIF'!#REF!</definedName>
    <definedName name="HEURETCAN" localSheetId="8">'SAISIE - RECAPITULATIF'!#REF!</definedName>
    <definedName name="HEURETCAN" localSheetId="9">'SAISIE - RECAPITULATIF'!#REF!</definedName>
    <definedName name="HEURETCAN" localSheetId="14">'SAISIE - RECAPITULATIF'!#REF!</definedName>
    <definedName name="HEURETCAN" localSheetId="15">'SAISIE - RECAPITULATIF'!#REF!</definedName>
    <definedName name="HEURETCAN" localSheetId="11">'SAISIE - RECAPITULATIF'!#REF!</definedName>
    <definedName name="HEURETCAN" localSheetId="12">'SAISIE - RECAPITULATIF'!#REF!</definedName>
    <definedName name="HEURETCAN" localSheetId="20">'SAISIE - RECAPITULATIF'!#REF!</definedName>
    <definedName name="HEURETCAN" localSheetId="21">'SAISIE - RECAPITULATIF'!#REF!</definedName>
    <definedName name="HEURETCAN" localSheetId="23">'SAISIE - RECAPITULATIF'!#REF!</definedName>
    <definedName name="HEURETCAN" localSheetId="24">'SAISIE - RECAPITULATIF'!#REF!</definedName>
    <definedName name="HEURETCAN" localSheetId="19">'SAISIE - RECAPITULATIF'!#REF!</definedName>
    <definedName name="HEURETCAN" localSheetId="10">'SAISIE - RECAPITULATIF'!#REF!</definedName>
    <definedName name="HEURETCAN" localSheetId="16">'SAISIE - RECAPITULATIF'!#REF!</definedName>
    <definedName name="HEURETCAN" localSheetId="13">'SAISIE - RECAPITULATIF'!#REF!</definedName>
    <definedName name="HEURETCAN" localSheetId="22">'SAISIE - RECAPITULATIF'!#REF!</definedName>
    <definedName name="HEURETCAN" localSheetId="25">'SAISIE - RECAPITULATIF'!#REF!</definedName>
    <definedName name="HEURETCAN">'SAISIE - RECAPITULATIF'!#REF!</definedName>
    <definedName name="HEURETCAP" localSheetId="17">'SAISIE - RECAPITULATIF'!#REF!</definedName>
    <definedName name="HEURETCAP" localSheetId="18">'SAISIE - RECAPITULATIF'!#REF!</definedName>
    <definedName name="HEURETCAP" localSheetId="8">'SAISIE - RECAPITULATIF'!#REF!</definedName>
    <definedName name="HEURETCAP" localSheetId="9">'SAISIE - RECAPITULATIF'!#REF!</definedName>
    <definedName name="HEURETCAP" localSheetId="14">'SAISIE - RECAPITULATIF'!#REF!</definedName>
    <definedName name="HEURETCAP" localSheetId="15">'SAISIE - RECAPITULATIF'!#REF!</definedName>
    <definedName name="HEURETCAP" localSheetId="11">'SAISIE - RECAPITULATIF'!#REF!</definedName>
    <definedName name="HEURETCAP" localSheetId="12">'SAISIE - RECAPITULATIF'!#REF!</definedName>
    <definedName name="HEURETCAP" localSheetId="20">'SAISIE - RECAPITULATIF'!#REF!</definedName>
    <definedName name="HEURETCAP" localSheetId="21">'SAISIE - RECAPITULATIF'!#REF!</definedName>
    <definedName name="HEURETCAP" localSheetId="23">'SAISIE - RECAPITULATIF'!#REF!</definedName>
    <definedName name="HEURETCAP" localSheetId="24">'SAISIE - RECAPITULATIF'!#REF!</definedName>
    <definedName name="HEURETCAP" localSheetId="19">'SAISIE - RECAPITULATIF'!#REF!</definedName>
    <definedName name="HEURETCAP" localSheetId="10">'SAISIE - RECAPITULATIF'!#REF!</definedName>
    <definedName name="HEURETCAP" localSheetId="16">'SAISIE - RECAPITULATIF'!#REF!</definedName>
    <definedName name="HEURETCAP" localSheetId="13">'SAISIE - RECAPITULATIF'!#REF!</definedName>
    <definedName name="HEURETCAP" localSheetId="22">'SAISIE - RECAPITULATIF'!#REF!</definedName>
    <definedName name="HEURETCAP" localSheetId="25">'SAISIE - RECAPITULATIF'!#REF!</definedName>
    <definedName name="HEURETCAP">'SAISIE - RECAPITULATIF'!#REF!</definedName>
    <definedName name="HEURETCKN" localSheetId="17">'SAISIE - RECAPITULATIF'!#REF!</definedName>
    <definedName name="HEURETCKN" localSheetId="18">'SAISIE - RECAPITULATIF'!#REF!</definedName>
    <definedName name="HEURETCKN" localSheetId="8">'SAISIE - RECAPITULATIF'!#REF!</definedName>
    <definedName name="HEURETCKN" localSheetId="9">'SAISIE - RECAPITULATIF'!#REF!</definedName>
    <definedName name="HEURETCKN" localSheetId="14">'SAISIE - RECAPITULATIF'!#REF!</definedName>
    <definedName name="HEURETCKN" localSheetId="15">'SAISIE - RECAPITULATIF'!#REF!</definedName>
    <definedName name="HEURETCKN" localSheetId="11">'SAISIE - RECAPITULATIF'!#REF!</definedName>
    <definedName name="HEURETCKN" localSheetId="12">'SAISIE - RECAPITULATIF'!#REF!</definedName>
    <definedName name="HEURETCKN" localSheetId="20">'SAISIE - RECAPITULATIF'!#REF!</definedName>
    <definedName name="HEURETCKN" localSheetId="21">'SAISIE - RECAPITULATIF'!#REF!</definedName>
    <definedName name="HEURETCKN" localSheetId="23">'SAISIE - RECAPITULATIF'!#REF!</definedName>
    <definedName name="HEURETCKN" localSheetId="24">'SAISIE - RECAPITULATIF'!#REF!</definedName>
    <definedName name="HEURETCKN" localSheetId="19">'SAISIE - RECAPITULATIF'!#REF!</definedName>
    <definedName name="HEURETCKN" localSheetId="10">'SAISIE - RECAPITULATIF'!#REF!</definedName>
    <definedName name="HEURETCKN" localSheetId="16">'SAISIE - RECAPITULATIF'!#REF!</definedName>
    <definedName name="HEURETCKN" localSheetId="13">'SAISIE - RECAPITULATIF'!#REF!</definedName>
    <definedName name="HEURETCKN" localSheetId="22">'SAISIE - RECAPITULATIF'!#REF!</definedName>
    <definedName name="HEURETCKN" localSheetId="25">'SAISIE - RECAPITULATIF'!#REF!</definedName>
    <definedName name="HEURETCKN">'SAISIE - RECAPITULATIF'!#REF!</definedName>
    <definedName name="HEURETCKP" localSheetId="17">'SAISIE - RECAPITULATIF'!#REF!</definedName>
    <definedName name="HEURETCKP" localSheetId="18">'SAISIE - RECAPITULATIF'!#REF!</definedName>
    <definedName name="HEURETCKP" localSheetId="8">'SAISIE - RECAPITULATIF'!#REF!</definedName>
    <definedName name="HEURETCKP" localSheetId="9">'SAISIE - RECAPITULATIF'!#REF!</definedName>
    <definedName name="HEURETCKP" localSheetId="14">'SAISIE - RECAPITULATIF'!#REF!</definedName>
    <definedName name="HEURETCKP" localSheetId="15">'SAISIE - RECAPITULATIF'!#REF!</definedName>
    <definedName name="HEURETCKP" localSheetId="11">'SAISIE - RECAPITULATIF'!#REF!</definedName>
    <definedName name="HEURETCKP" localSheetId="12">'SAISIE - RECAPITULATIF'!#REF!</definedName>
    <definedName name="HEURETCKP" localSheetId="20">'SAISIE - RECAPITULATIF'!#REF!</definedName>
    <definedName name="HEURETCKP" localSheetId="21">'SAISIE - RECAPITULATIF'!#REF!</definedName>
    <definedName name="HEURETCKP" localSheetId="23">'SAISIE - RECAPITULATIF'!#REF!</definedName>
    <definedName name="HEURETCKP" localSheetId="24">'SAISIE - RECAPITULATIF'!#REF!</definedName>
    <definedName name="HEURETCKP" localSheetId="19">'SAISIE - RECAPITULATIF'!#REF!</definedName>
    <definedName name="HEURETCKP" localSheetId="10">'SAISIE - RECAPITULATIF'!#REF!</definedName>
    <definedName name="HEURETCKP" localSheetId="16">'SAISIE - RECAPITULATIF'!#REF!</definedName>
    <definedName name="HEURETCKP" localSheetId="13">'SAISIE - RECAPITULATIF'!#REF!</definedName>
    <definedName name="HEURETCKP" localSheetId="22">'SAISIE - RECAPITULATIF'!#REF!</definedName>
    <definedName name="HEURETCKP" localSheetId="25">'SAISIE - RECAPITULATIF'!#REF!</definedName>
    <definedName name="HEURETCKP">'SAISIE - RECAPITULATIF'!#REF!</definedName>
    <definedName name="HEURETPN" localSheetId="17">'SAISIE - RECAPITULATIF'!#REF!</definedName>
    <definedName name="HEURETPN" localSheetId="18">'SAISIE - RECAPITULATIF'!#REF!</definedName>
    <definedName name="HEURETPN" localSheetId="8">'SAISIE - RECAPITULATIF'!#REF!</definedName>
    <definedName name="HEURETPN" localSheetId="9">'SAISIE - RECAPITULATIF'!#REF!</definedName>
    <definedName name="HEURETPN" localSheetId="14">'SAISIE - RECAPITULATIF'!#REF!</definedName>
    <definedName name="HEURETPN" localSheetId="15">'SAISIE - RECAPITULATIF'!#REF!</definedName>
    <definedName name="HEURETPN" localSheetId="11">'SAISIE - RECAPITULATIF'!#REF!</definedName>
    <definedName name="HEURETPN" localSheetId="12">'SAISIE - RECAPITULATIF'!#REF!</definedName>
    <definedName name="HEURETPN" localSheetId="20">'SAISIE - RECAPITULATIF'!#REF!</definedName>
    <definedName name="HEURETPN" localSheetId="21">'SAISIE - RECAPITULATIF'!#REF!</definedName>
    <definedName name="HEURETPN" localSheetId="23">'SAISIE - RECAPITULATIF'!#REF!</definedName>
    <definedName name="HEURETPN" localSheetId="24">'SAISIE - RECAPITULATIF'!#REF!</definedName>
    <definedName name="HEURETPN" localSheetId="19">'SAISIE - RECAPITULATIF'!#REF!</definedName>
    <definedName name="HEURETPN" localSheetId="10">'SAISIE - RECAPITULATIF'!#REF!</definedName>
    <definedName name="HEURETPN" localSheetId="16">'SAISIE - RECAPITULATIF'!#REF!</definedName>
    <definedName name="HEURETPN" localSheetId="13">'SAISIE - RECAPITULATIF'!#REF!</definedName>
    <definedName name="HEURETPN" localSheetId="22">'SAISIE - RECAPITULATIF'!#REF!</definedName>
    <definedName name="HEURETPN" localSheetId="25">'SAISIE - RECAPITULATIF'!#REF!</definedName>
    <definedName name="HEURETPN">'SAISIE - RECAPITULATIF'!#REF!</definedName>
    <definedName name="HEURETPP" localSheetId="17">'SAISIE - RECAPITULATIF'!#REF!</definedName>
    <definedName name="HEURETPP" localSheetId="18">'SAISIE - RECAPITULATIF'!#REF!</definedName>
    <definedName name="HEURETPP" localSheetId="8">'SAISIE - RECAPITULATIF'!#REF!</definedName>
    <definedName name="HEURETPP" localSheetId="9">'SAISIE - RECAPITULATIF'!#REF!</definedName>
    <definedName name="HEURETPP" localSheetId="14">'SAISIE - RECAPITULATIF'!#REF!</definedName>
    <definedName name="HEURETPP" localSheetId="15">'SAISIE - RECAPITULATIF'!#REF!</definedName>
    <definedName name="HEURETPP" localSheetId="11">'SAISIE - RECAPITULATIF'!#REF!</definedName>
    <definedName name="HEURETPP" localSheetId="12">'SAISIE - RECAPITULATIF'!#REF!</definedName>
    <definedName name="HEURETPP" localSheetId="20">'SAISIE - RECAPITULATIF'!#REF!</definedName>
    <definedName name="HEURETPP" localSheetId="21">'SAISIE - RECAPITULATIF'!#REF!</definedName>
    <definedName name="HEURETPP" localSheetId="23">'SAISIE - RECAPITULATIF'!#REF!</definedName>
    <definedName name="HEURETPP" localSheetId="24">'SAISIE - RECAPITULATIF'!#REF!</definedName>
    <definedName name="HEURETPP" localSheetId="19">'SAISIE - RECAPITULATIF'!#REF!</definedName>
    <definedName name="HEURETPP" localSheetId="10">'SAISIE - RECAPITULATIF'!#REF!</definedName>
    <definedName name="HEURETPP" localSheetId="16">'SAISIE - RECAPITULATIF'!#REF!</definedName>
    <definedName name="HEURETPP" localSheetId="13">'SAISIE - RECAPITULATIF'!#REF!</definedName>
    <definedName name="HEURETPP" localSheetId="22">'SAISIE - RECAPITULATIF'!#REF!</definedName>
    <definedName name="HEURETPP" localSheetId="25">'SAISIE - RECAPITULATIF'!#REF!</definedName>
    <definedName name="HEURETPP">'SAISIE - RECAPITULATIF'!#REF!</definedName>
    <definedName name="HEURETTN" localSheetId="17">'SAISIE - RECAPITULATIF'!#REF!</definedName>
    <definedName name="HEURETTN" localSheetId="18">'SAISIE - RECAPITULATIF'!#REF!</definedName>
    <definedName name="HEURETTN" localSheetId="8">'SAISIE - RECAPITULATIF'!#REF!</definedName>
    <definedName name="HEURETTN" localSheetId="9">'SAISIE - RECAPITULATIF'!#REF!</definedName>
    <definedName name="HEURETTN" localSheetId="14">'SAISIE - RECAPITULATIF'!#REF!</definedName>
    <definedName name="HEURETTN" localSheetId="15">'SAISIE - RECAPITULATIF'!#REF!</definedName>
    <definedName name="HEURETTN" localSheetId="11">'SAISIE - RECAPITULATIF'!#REF!</definedName>
    <definedName name="HEURETTN" localSheetId="12">'SAISIE - RECAPITULATIF'!#REF!</definedName>
    <definedName name="HEURETTN" localSheetId="20">'SAISIE - RECAPITULATIF'!#REF!</definedName>
    <definedName name="HEURETTN" localSheetId="21">'SAISIE - RECAPITULATIF'!#REF!</definedName>
    <definedName name="HEURETTN" localSheetId="23">'SAISIE - RECAPITULATIF'!#REF!</definedName>
    <definedName name="HEURETTN" localSheetId="24">'SAISIE - RECAPITULATIF'!#REF!</definedName>
    <definedName name="HEURETTN" localSheetId="19">'SAISIE - RECAPITULATIF'!#REF!</definedName>
    <definedName name="HEURETTN" localSheetId="10">'SAISIE - RECAPITULATIF'!#REF!</definedName>
    <definedName name="HEURETTN" localSheetId="16">'SAISIE - RECAPITULATIF'!#REF!</definedName>
    <definedName name="HEURETTN" localSheetId="13">'SAISIE - RECAPITULATIF'!#REF!</definedName>
    <definedName name="HEURETTN" localSheetId="22">'SAISIE - RECAPITULATIF'!#REF!</definedName>
    <definedName name="HEURETTN" localSheetId="25">'SAISIE - RECAPITULATIF'!#REF!</definedName>
    <definedName name="HEURETTN">'SAISIE - RECAPITULATIF'!#REF!</definedName>
    <definedName name="JOUR" localSheetId="17">'SAISIE - RECAPITULATIF'!#REF!</definedName>
    <definedName name="JOUR" localSheetId="18">'SAISIE - RECAPITULATIF'!#REF!</definedName>
    <definedName name="JOUR" localSheetId="8">'SAISIE - RECAPITULATIF'!#REF!</definedName>
    <definedName name="JOUR" localSheetId="9">'SAISIE - RECAPITULATIF'!#REF!</definedName>
    <definedName name="JOUR" localSheetId="14">'SAISIE - RECAPITULATIF'!#REF!</definedName>
    <definedName name="JOUR" localSheetId="15">'SAISIE - RECAPITULATIF'!#REF!</definedName>
    <definedName name="JOUR" localSheetId="11">'SAISIE - RECAPITULATIF'!#REF!</definedName>
    <definedName name="JOUR" localSheetId="12">'SAISIE - RECAPITULATIF'!#REF!</definedName>
    <definedName name="JOUR" localSheetId="20">'SAISIE - RECAPITULATIF'!#REF!</definedName>
    <definedName name="JOUR" localSheetId="21">'SAISIE - RECAPITULATIF'!#REF!</definedName>
    <definedName name="JOUR" localSheetId="23">'SAISIE - RECAPITULATIF'!#REF!</definedName>
    <definedName name="JOUR" localSheetId="24">'SAISIE - RECAPITULATIF'!#REF!</definedName>
    <definedName name="JOUR" localSheetId="19">'SAISIE - RECAPITULATIF'!#REF!</definedName>
    <definedName name="JOUR" localSheetId="10">'SAISIE - RECAPITULATIF'!#REF!</definedName>
    <definedName name="JOUR" localSheetId="16">'SAISIE - RECAPITULATIF'!#REF!</definedName>
    <definedName name="JOUR" localSheetId="13">'SAISIE - RECAPITULATIF'!#REF!</definedName>
    <definedName name="JOUR" localSheetId="22">'SAISIE - RECAPITULATIF'!#REF!</definedName>
    <definedName name="JOUR" localSheetId="25">'SAISIE - RECAPITULATIF'!#REF!</definedName>
    <definedName name="JOUR">'SAISIE - RECAPITULATIF'!#REF!</definedName>
    <definedName name="Lower_PCC_Limit" localSheetId="3">OFFSET(#REF!,0,0,COUNTA(#REF!)-1)</definedName>
    <definedName name="Lower_PCC_Limit" localSheetId="17">OFFSET(#REF!,0,0,COUNTA(#REF!)-1)</definedName>
    <definedName name="Lower_PCC_Limit" localSheetId="18">OFFSET(#REF!,0,0,COUNTA(#REF!)-1)</definedName>
    <definedName name="Lower_PCC_Limit" localSheetId="5">OFFSET(#REF!,0,0,COUNTA(#REF!)-1)</definedName>
    <definedName name="Lower_PCC_Limit" localSheetId="6">OFFSET(#REF!,0,0,COUNTA(#REF!)-1)</definedName>
    <definedName name="Lower_PCC_Limit" localSheetId="8">OFFSET(#REF!,0,0,COUNTA(#REF!)-1)</definedName>
    <definedName name="Lower_PCC_Limit" localSheetId="9">OFFSET(#REF!,0,0,COUNTA(#REF!)-1)</definedName>
    <definedName name="Lower_PCC_Limit" localSheetId="14">OFFSET(#REF!,0,0,COUNTA(#REF!)-1)</definedName>
    <definedName name="Lower_PCC_Limit" localSheetId="15">OFFSET(#REF!,0,0,COUNTA(#REF!)-1)</definedName>
    <definedName name="Lower_PCC_Limit" localSheetId="11">OFFSET(#REF!,0,0,COUNTA(#REF!)-1)</definedName>
    <definedName name="Lower_PCC_Limit" localSheetId="12">OFFSET(#REF!,0,0,COUNTA(#REF!)-1)</definedName>
    <definedName name="Lower_PCC_Limit" localSheetId="20">OFFSET(#REF!,0,0,COUNTA(#REF!)-1)</definedName>
    <definedName name="Lower_PCC_Limit" localSheetId="21">OFFSET(#REF!,0,0,COUNTA(#REF!)-1)</definedName>
    <definedName name="Lower_PCC_Limit" localSheetId="23">OFFSET(#REF!,0,0,COUNTA(#REF!)-1)</definedName>
    <definedName name="Lower_PCC_Limit" localSheetId="24">OFFSET(#REF!,0,0,COUNTA(#REF!)-1)</definedName>
    <definedName name="Lower_PCC_Limit" localSheetId="19">OFFSET(#REF!,0,0,COUNTA(#REF!)-1)</definedName>
    <definedName name="Lower_PCC_Limit" localSheetId="7">OFFSET(#REF!,0,0,COUNTA(#REF!)-1)</definedName>
    <definedName name="Lower_PCC_Limit" localSheetId="10">OFFSET(#REF!,0,0,COUNTA(#REF!)-1)</definedName>
    <definedName name="Lower_PCC_Limit" localSheetId="16">OFFSET(#REF!,0,0,COUNTA(#REF!)-1)</definedName>
    <definedName name="Lower_PCC_Limit" localSheetId="13">OFFSET(#REF!,0,0,COUNTA(#REF!)-1)</definedName>
    <definedName name="Lower_PCC_Limit" localSheetId="22">OFFSET(#REF!,0,0,COUNTA(#REF!)-1)</definedName>
    <definedName name="Lower_PCC_Limit" localSheetId="25">OFFSET(#REF!,0,0,COUNTA(#REF!)-1)</definedName>
    <definedName name="Lower_PCC_Limit">OFFSET(#REF!,0,0,COUNTA(#REF!)-1)</definedName>
    <definedName name="OPERATEUR" localSheetId="17">'SAISIE - RECAPITULATIF'!#REF!</definedName>
    <definedName name="OPERATEUR" localSheetId="18">'SAISIE - RECAPITULATIF'!#REF!</definedName>
    <definedName name="OPERATEUR" localSheetId="8">'SAISIE - RECAPITULATIF'!#REF!</definedName>
    <definedName name="OPERATEUR" localSheetId="9">'SAISIE - RECAPITULATIF'!#REF!</definedName>
    <definedName name="OPERATEUR" localSheetId="14">'SAISIE - RECAPITULATIF'!#REF!</definedName>
    <definedName name="OPERATEUR" localSheetId="15">'SAISIE - RECAPITULATIF'!#REF!</definedName>
    <definedName name="OPERATEUR" localSheetId="11">'SAISIE - RECAPITULATIF'!#REF!</definedName>
    <definedName name="OPERATEUR" localSheetId="12">'SAISIE - RECAPITULATIF'!#REF!</definedName>
    <definedName name="OPERATEUR" localSheetId="20">'SAISIE - RECAPITULATIF'!#REF!</definedName>
    <definedName name="OPERATEUR" localSheetId="21">'SAISIE - RECAPITULATIF'!#REF!</definedName>
    <definedName name="OPERATEUR" localSheetId="23">'SAISIE - RECAPITULATIF'!#REF!</definedName>
    <definedName name="OPERATEUR" localSheetId="24">'SAISIE - RECAPITULATIF'!#REF!</definedName>
    <definedName name="OPERATEUR" localSheetId="19">'SAISIE - RECAPITULATIF'!#REF!</definedName>
    <definedName name="OPERATEUR" localSheetId="10">'SAISIE - RECAPITULATIF'!#REF!</definedName>
    <definedName name="OPERATEUR" localSheetId="16">'SAISIE - RECAPITULATIF'!#REF!</definedName>
    <definedName name="OPERATEUR" localSheetId="13">'SAISIE - RECAPITULATIF'!#REF!</definedName>
    <definedName name="OPERATEUR" localSheetId="22">'SAISIE - RECAPITULATIF'!#REF!</definedName>
    <definedName name="OPERATEUR" localSheetId="25">'SAISIE - RECAPITULATIF'!#REF!</definedName>
    <definedName name="OPERATEUR">'SAISIE - RECAPITULATIF'!#REF!</definedName>
    <definedName name="STAR" localSheetId="17">'SAISIE - RECAPITULATIF'!#REF!</definedName>
    <definedName name="STAR" localSheetId="18">'SAISIE - RECAPITULATIF'!#REF!</definedName>
    <definedName name="STAR" localSheetId="8">'SAISIE - RECAPITULATIF'!#REF!</definedName>
    <definedName name="STAR" localSheetId="9">'SAISIE - RECAPITULATIF'!#REF!</definedName>
    <definedName name="STAR" localSheetId="14">'SAISIE - RECAPITULATIF'!#REF!</definedName>
    <definedName name="STAR" localSheetId="15">'SAISIE - RECAPITULATIF'!#REF!</definedName>
    <definedName name="STAR" localSheetId="11">'SAISIE - RECAPITULATIF'!#REF!</definedName>
    <definedName name="STAR" localSheetId="12">'SAISIE - RECAPITULATIF'!#REF!</definedName>
    <definedName name="STAR" localSheetId="20">'SAISIE - RECAPITULATIF'!#REF!</definedName>
    <definedName name="STAR" localSheetId="21">'SAISIE - RECAPITULATIF'!#REF!</definedName>
    <definedName name="STAR" localSheetId="23">'SAISIE - RECAPITULATIF'!#REF!</definedName>
    <definedName name="STAR" localSheetId="24">'SAISIE - RECAPITULATIF'!#REF!</definedName>
    <definedName name="STAR" localSheetId="19">'SAISIE - RECAPITULATIF'!#REF!</definedName>
    <definedName name="STAR" localSheetId="10">'SAISIE - RECAPITULATIF'!#REF!</definedName>
    <definedName name="STAR" localSheetId="16">'SAISIE - RECAPITULATIF'!#REF!</definedName>
    <definedName name="STAR" localSheetId="13">'SAISIE - RECAPITULATIF'!#REF!</definedName>
    <definedName name="STAR" localSheetId="22">'SAISIE - RECAPITULATIF'!#REF!</definedName>
    <definedName name="STAR" localSheetId="25">'SAISIE - RECAPITULATIF'!#REF!</definedName>
    <definedName name="STAR">'SAISIE - RECAPITULATIF'!#REF!</definedName>
    <definedName name="STAR297" localSheetId="23">#REF!</definedName>
    <definedName name="STAR297" localSheetId="24">#REF!</definedName>
    <definedName name="STAR297" localSheetId="25">#REF!</definedName>
    <definedName name="STAR297">#REF!</definedName>
    <definedName name="STAR299" localSheetId="23">#REF!</definedName>
    <definedName name="STAR299" localSheetId="24">#REF!</definedName>
    <definedName name="STAR299" localSheetId="25">#REF!</definedName>
    <definedName name="STAR299">#REF!</definedName>
    <definedName name="STAR400" localSheetId="23">#REF!</definedName>
    <definedName name="STAR400" localSheetId="24">#REF!</definedName>
    <definedName name="STAR400" localSheetId="25">#REF!</definedName>
    <definedName name="STAR400">#REF!</definedName>
    <definedName name="STARS" localSheetId="23">#REF!</definedName>
    <definedName name="STARS" localSheetId="24">#REF!</definedName>
    <definedName name="STARS" localSheetId="25">#REF!</definedName>
    <definedName name="STARS">#REF!</definedName>
    <definedName name="TCA1N" localSheetId="17">'SAISIE - RECAPITULATIF'!#REF!</definedName>
    <definedName name="TCA1N" localSheetId="18">'SAISIE - RECAPITULATIF'!#REF!</definedName>
    <definedName name="TCA1N" localSheetId="8">'SAISIE - RECAPITULATIF'!#REF!</definedName>
    <definedName name="TCA1N" localSheetId="9">'SAISIE - RECAPITULATIF'!#REF!</definedName>
    <definedName name="TCA1N" localSheetId="14">'SAISIE - RECAPITULATIF'!#REF!</definedName>
    <definedName name="TCA1N" localSheetId="15">'SAISIE - RECAPITULATIF'!#REF!</definedName>
    <definedName name="TCA1N" localSheetId="11">'SAISIE - RECAPITULATIF'!#REF!</definedName>
    <definedName name="TCA1N" localSheetId="12">'SAISIE - RECAPITULATIF'!#REF!</definedName>
    <definedName name="TCA1N" localSheetId="20">'SAISIE - RECAPITULATIF'!#REF!</definedName>
    <definedName name="TCA1N" localSheetId="21">'SAISIE - RECAPITULATIF'!#REF!</definedName>
    <definedName name="TCA1N" localSheetId="23">'SAISIE - RECAPITULATIF'!#REF!</definedName>
    <definedName name="TCA1N" localSheetId="24">'SAISIE - RECAPITULATIF'!#REF!</definedName>
    <definedName name="TCA1N" localSheetId="19">'SAISIE - RECAPITULATIF'!#REF!</definedName>
    <definedName name="TCA1N" localSheetId="10">'SAISIE - RECAPITULATIF'!#REF!</definedName>
    <definedName name="TCA1N" localSheetId="16">'SAISIE - RECAPITULATIF'!#REF!</definedName>
    <definedName name="TCA1N" localSheetId="13">'SAISIE - RECAPITULATIF'!#REF!</definedName>
    <definedName name="TCA1N" localSheetId="22">'SAISIE - RECAPITULATIF'!#REF!</definedName>
    <definedName name="TCA1N" localSheetId="25">'SAISIE - RECAPITULATIF'!#REF!</definedName>
    <definedName name="TCA1N">'SAISIE - RECAPITULATIF'!#REF!</definedName>
    <definedName name="TCA1P" localSheetId="17">'SAISIE - RECAPITULATIF'!#REF!</definedName>
    <definedName name="TCA1P" localSheetId="18">'SAISIE - RECAPITULATIF'!#REF!</definedName>
    <definedName name="TCA1P" localSheetId="8">'SAISIE - RECAPITULATIF'!#REF!</definedName>
    <definedName name="TCA1P" localSheetId="9">'SAISIE - RECAPITULATIF'!#REF!</definedName>
    <definedName name="TCA1P" localSheetId="14">'SAISIE - RECAPITULATIF'!#REF!</definedName>
    <definedName name="TCA1P" localSheetId="15">'SAISIE - RECAPITULATIF'!#REF!</definedName>
    <definedName name="TCA1P" localSheetId="11">'SAISIE - RECAPITULATIF'!#REF!</definedName>
    <definedName name="TCA1P" localSheetId="12">'SAISIE - RECAPITULATIF'!#REF!</definedName>
    <definedName name="TCA1P" localSheetId="20">'SAISIE - RECAPITULATIF'!#REF!</definedName>
    <definedName name="TCA1P" localSheetId="21">'SAISIE - RECAPITULATIF'!#REF!</definedName>
    <definedName name="TCA1P" localSheetId="23">'SAISIE - RECAPITULATIF'!#REF!</definedName>
    <definedName name="TCA1P" localSheetId="24">'SAISIE - RECAPITULATIF'!#REF!</definedName>
    <definedName name="TCA1P" localSheetId="19">'SAISIE - RECAPITULATIF'!#REF!</definedName>
    <definedName name="TCA1P" localSheetId="10">'SAISIE - RECAPITULATIF'!#REF!</definedName>
    <definedName name="TCA1P" localSheetId="16">'SAISIE - RECAPITULATIF'!#REF!</definedName>
    <definedName name="TCA1P" localSheetId="13">'SAISIE - RECAPITULATIF'!#REF!</definedName>
    <definedName name="TCA1P" localSheetId="22">'SAISIE - RECAPITULATIF'!#REF!</definedName>
    <definedName name="TCA1P" localSheetId="25">'SAISIE - RECAPITULATIF'!#REF!</definedName>
    <definedName name="TCA1P">'SAISIE - RECAPITULATIF'!#REF!</definedName>
    <definedName name="TCA2N" localSheetId="17">'SAISIE - RECAPITULATIF'!#REF!</definedName>
    <definedName name="TCA2N" localSheetId="18">'SAISIE - RECAPITULATIF'!#REF!</definedName>
    <definedName name="TCA2N" localSheetId="8">'SAISIE - RECAPITULATIF'!#REF!</definedName>
    <definedName name="TCA2N" localSheetId="9">'SAISIE - RECAPITULATIF'!#REF!</definedName>
    <definedName name="TCA2N" localSheetId="14">'SAISIE - RECAPITULATIF'!#REF!</definedName>
    <definedName name="TCA2N" localSheetId="15">'SAISIE - RECAPITULATIF'!#REF!</definedName>
    <definedName name="TCA2N" localSheetId="11">'SAISIE - RECAPITULATIF'!#REF!</definedName>
    <definedName name="TCA2N" localSheetId="12">'SAISIE - RECAPITULATIF'!#REF!</definedName>
    <definedName name="TCA2N" localSheetId="20">'SAISIE - RECAPITULATIF'!#REF!</definedName>
    <definedName name="TCA2N" localSheetId="21">'SAISIE - RECAPITULATIF'!#REF!</definedName>
    <definedName name="TCA2N" localSheetId="23">'SAISIE - RECAPITULATIF'!#REF!</definedName>
    <definedName name="TCA2N" localSheetId="24">'SAISIE - RECAPITULATIF'!#REF!</definedName>
    <definedName name="TCA2N" localSheetId="19">'SAISIE - RECAPITULATIF'!#REF!</definedName>
    <definedName name="TCA2N" localSheetId="10">'SAISIE - RECAPITULATIF'!#REF!</definedName>
    <definedName name="TCA2N" localSheetId="16">'SAISIE - RECAPITULATIF'!#REF!</definedName>
    <definedName name="TCA2N" localSheetId="13">'SAISIE - RECAPITULATIF'!#REF!</definedName>
    <definedName name="TCA2N" localSheetId="22">'SAISIE - RECAPITULATIF'!#REF!</definedName>
    <definedName name="TCA2N" localSheetId="25">'SAISIE - RECAPITULATIF'!#REF!</definedName>
    <definedName name="TCA2N">'SAISIE - RECAPITULATIF'!#REF!</definedName>
    <definedName name="TCA2P" localSheetId="17">'SAISIE - RECAPITULATIF'!#REF!</definedName>
    <definedName name="TCA2P" localSheetId="18">'SAISIE - RECAPITULATIF'!#REF!</definedName>
    <definedName name="TCA2P" localSheetId="8">'SAISIE - RECAPITULATIF'!#REF!</definedName>
    <definedName name="TCA2P" localSheetId="9">'SAISIE - RECAPITULATIF'!#REF!</definedName>
    <definedName name="TCA2P" localSheetId="14">'SAISIE - RECAPITULATIF'!#REF!</definedName>
    <definedName name="TCA2P" localSheetId="15">'SAISIE - RECAPITULATIF'!#REF!</definedName>
    <definedName name="TCA2P" localSheetId="11">'SAISIE - RECAPITULATIF'!#REF!</definedName>
    <definedName name="TCA2P" localSheetId="12">'SAISIE - RECAPITULATIF'!#REF!</definedName>
    <definedName name="TCA2P" localSheetId="20">'SAISIE - RECAPITULATIF'!#REF!</definedName>
    <definedName name="TCA2P" localSheetId="21">'SAISIE - RECAPITULATIF'!#REF!</definedName>
    <definedName name="TCA2P" localSheetId="23">'SAISIE - RECAPITULATIF'!#REF!</definedName>
    <definedName name="TCA2P" localSheetId="24">'SAISIE - RECAPITULATIF'!#REF!</definedName>
    <definedName name="TCA2P" localSheetId="19">'SAISIE - RECAPITULATIF'!#REF!</definedName>
    <definedName name="TCA2P" localSheetId="10">'SAISIE - RECAPITULATIF'!#REF!</definedName>
    <definedName name="TCA2P" localSheetId="16">'SAISIE - RECAPITULATIF'!#REF!</definedName>
    <definedName name="TCA2P" localSheetId="13">'SAISIE - RECAPITULATIF'!#REF!</definedName>
    <definedName name="TCA2P" localSheetId="22">'SAISIE - RECAPITULATIF'!#REF!</definedName>
    <definedName name="TCA2P" localSheetId="25">'SAISIE - RECAPITULATIF'!#REF!</definedName>
    <definedName name="TCA2P">'SAISIE - RECAPITULATIF'!#REF!</definedName>
    <definedName name="TCK1N" localSheetId="17">'SAISIE - RECAPITULATIF'!#REF!</definedName>
    <definedName name="TCK1N" localSheetId="18">'SAISIE - RECAPITULATIF'!#REF!</definedName>
    <definedName name="TCK1N" localSheetId="8">'SAISIE - RECAPITULATIF'!#REF!</definedName>
    <definedName name="TCK1N" localSheetId="9">'SAISIE - RECAPITULATIF'!#REF!</definedName>
    <definedName name="TCK1N" localSheetId="14">'SAISIE - RECAPITULATIF'!#REF!</definedName>
    <definedName name="TCK1N" localSheetId="15">'SAISIE - RECAPITULATIF'!#REF!</definedName>
    <definedName name="TCK1N" localSheetId="11">'SAISIE - RECAPITULATIF'!#REF!</definedName>
    <definedName name="TCK1N" localSheetId="12">'SAISIE - RECAPITULATIF'!#REF!</definedName>
    <definedName name="TCK1N" localSheetId="20">'SAISIE - RECAPITULATIF'!#REF!</definedName>
    <definedName name="TCK1N" localSheetId="21">'SAISIE - RECAPITULATIF'!#REF!</definedName>
    <definedName name="TCK1N" localSheetId="23">'SAISIE - RECAPITULATIF'!#REF!</definedName>
    <definedName name="TCK1N" localSheetId="24">'SAISIE - RECAPITULATIF'!#REF!</definedName>
    <definedName name="TCK1N" localSheetId="19">'SAISIE - RECAPITULATIF'!#REF!</definedName>
    <definedName name="TCK1N" localSheetId="10">'SAISIE - RECAPITULATIF'!#REF!</definedName>
    <definedName name="TCK1N" localSheetId="16">'SAISIE - RECAPITULATIF'!#REF!</definedName>
    <definedName name="TCK1N" localSheetId="13">'SAISIE - RECAPITULATIF'!#REF!</definedName>
    <definedName name="TCK1N" localSheetId="22">'SAISIE - RECAPITULATIF'!#REF!</definedName>
    <definedName name="TCK1N" localSheetId="25">'SAISIE - RECAPITULATIF'!#REF!</definedName>
    <definedName name="TCK1N">'SAISIE - RECAPITULATIF'!#REF!</definedName>
    <definedName name="TCK1P" localSheetId="17">'SAISIE - RECAPITULATIF'!#REF!</definedName>
    <definedName name="TCK1P" localSheetId="18">'SAISIE - RECAPITULATIF'!#REF!</definedName>
    <definedName name="TCK1P" localSheetId="8">'SAISIE - RECAPITULATIF'!#REF!</definedName>
    <definedName name="TCK1P" localSheetId="9">'SAISIE - RECAPITULATIF'!#REF!</definedName>
    <definedName name="TCK1P" localSheetId="14">'SAISIE - RECAPITULATIF'!#REF!</definedName>
    <definedName name="TCK1P" localSheetId="15">'SAISIE - RECAPITULATIF'!#REF!</definedName>
    <definedName name="TCK1P" localSheetId="11">'SAISIE - RECAPITULATIF'!#REF!</definedName>
    <definedName name="TCK1P" localSheetId="12">'SAISIE - RECAPITULATIF'!#REF!</definedName>
    <definedName name="TCK1P" localSheetId="20">'SAISIE - RECAPITULATIF'!#REF!</definedName>
    <definedName name="TCK1P" localSheetId="21">'SAISIE - RECAPITULATIF'!#REF!</definedName>
    <definedName name="TCK1P" localSheetId="23">'SAISIE - RECAPITULATIF'!#REF!</definedName>
    <definedName name="TCK1P" localSheetId="24">'SAISIE - RECAPITULATIF'!#REF!</definedName>
    <definedName name="TCK1P" localSheetId="19">'SAISIE - RECAPITULATIF'!#REF!</definedName>
    <definedName name="TCK1P" localSheetId="10">'SAISIE - RECAPITULATIF'!#REF!</definedName>
    <definedName name="TCK1P" localSheetId="16">'SAISIE - RECAPITULATIF'!#REF!</definedName>
    <definedName name="TCK1P" localSheetId="13">'SAISIE - RECAPITULATIF'!#REF!</definedName>
    <definedName name="TCK1P" localSheetId="22">'SAISIE - RECAPITULATIF'!#REF!</definedName>
    <definedName name="TCK1P" localSheetId="25">'SAISIE - RECAPITULATIF'!#REF!</definedName>
    <definedName name="TCK1P">'SAISIE - RECAPITULATIF'!#REF!</definedName>
    <definedName name="TCK2N" localSheetId="17">'SAISIE - RECAPITULATIF'!#REF!</definedName>
    <definedName name="TCK2N" localSheetId="18">'SAISIE - RECAPITULATIF'!#REF!</definedName>
    <definedName name="TCK2N" localSheetId="8">'SAISIE - RECAPITULATIF'!#REF!</definedName>
    <definedName name="TCK2N" localSheetId="9">'SAISIE - RECAPITULATIF'!#REF!</definedName>
    <definedName name="TCK2N" localSheetId="14">'SAISIE - RECAPITULATIF'!#REF!</definedName>
    <definedName name="TCK2N" localSheetId="15">'SAISIE - RECAPITULATIF'!#REF!</definedName>
    <definedName name="TCK2N" localSheetId="11">'SAISIE - RECAPITULATIF'!#REF!</definedName>
    <definedName name="TCK2N" localSheetId="12">'SAISIE - RECAPITULATIF'!#REF!</definedName>
    <definedName name="TCK2N" localSheetId="20">'SAISIE - RECAPITULATIF'!#REF!</definedName>
    <definedName name="TCK2N" localSheetId="21">'SAISIE - RECAPITULATIF'!#REF!</definedName>
    <definedName name="TCK2N" localSheetId="23">'SAISIE - RECAPITULATIF'!#REF!</definedName>
    <definedName name="TCK2N" localSheetId="24">'SAISIE - RECAPITULATIF'!#REF!</definedName>
    <definedName name="TCK2N" localSheetId="19">'SAISIE - RECAPITULATIF'!#REF!</definedName>
    <definedName name="TCK2N" localSheetId="10">'SAISIE - RECAPITULATIF'!#REF!</definedName>
    <definedName name="TCK2N" localSheetId="16">'SAISIE - RECAPITULATIF'!#REF!</definedName>
    <definedName name="TCK2N" localSheetId="13">'SAISIE - RECAPITULATIF'!#REF!</definedName>
    <definedName name="TCK2N" localSheetId="22">'SAISIE - RECAPITULATIF'!#REF!</definedName>
    <definedName name="TCK2N" localSheetId="25">'SAISIE - RECAPITULATIF'!#REF!</definedName>
    <definedName name="TCK2N">'SAISIE - RECAPITULATIF'!#REF!</definedName>
    <definedName name="TCK2P" localSheetId="17">'SAISIE - RECAPITULATIF'!#REF!</definedName>
    <definedName name="TCK2P" localSheetId="18">'SAISIE - RECAPITULATIF'!#REF!</definedName>
    <definedName name="TCK2P" localSheetId="8">'SAISIE - RECAPITULATIF'!#REF!</definedName>
    <definedName name="TCK2P" localSheetId="9">'SAISIE - RECAPITULATIF'!#REF!</definedName>
    <definedName name="TCK2P" localSheetId="14">'SAISIE - RECAPITULATIF'!#REF!</definedName>
    <definedName name="TCK2P" localSheetId="15">'SAISIE - RECAPITULATIF'!#REF!</definedName>
    <definedName name="TCK2P" localSheetId="11">'SAISIE - RECAPITULATIF'!#REF!</definedName>
    <definedName name="TCK2P" localSheetId="12">'SAISIE - RECAPITULATIF'!#REF!</definedName>
    <definedName name="TCK2P" localSheetId="20">'SAISIE - RECAPITULATIF'!#REF!</definedName>
    <definedName name="TCK2P" localSheetId="21">'SAISIE - RECAPITULATIF'!#REF!</definedName>
    <definedName name="TCK2P" localSheetId="23">'SAISIE - RECAPITULATIF'!#REF!</definedName>
    <definedName name="TCK2P" localSheetId="24">'SAISIE - RECAPITULATIF'!#REF!</definedName>
    <definedName name="TCK2P" localSheetId="19">'SAISIE - RECAPITULATIF'!#REF!</definedName>
    <definedName name="TCK2P" localSheetId="10">'SAISIE - RECAPITULATIF'!#REF!</definedName>
    <definedName name="TCK2P" localSheetId="16">'SAISIE - RECAPITULATIF'!#REF!</definedName>
    <definedName name="TCK2P" localSheetId="13">'SAISIE - RECAPITULATIF'!#REF!</definedName>
    <definedName name="TCK2P" localSheetId="22">'SAISIE - RECAPITULATIF'!#REF!</definedName>
    <definedName name="TCK2P" localSheetId="25">'SAISIE - RECAPITULATIF'!#REF!</definedName>
    <definedName name="TCK2P">'SAISIE - RECAPITULATIF'!#REF!</definedName>
    <definedName name="TP1N" localSheetId="17">'SAISIE - RECAPITULATIF'!#REF!</definedName>
    <definedName name="TP1N" localSheetId="18">'SAISIE - RECAPITULATIF'!#REF!</definedName>
    <definedName name="TP1N" localSheetId="8">'SAISIE - RECAPITULATIF'!#REF!</definedName>
    <definedName name="TP1N" localSheetId="9">'SAISIE - RECAPITULATIF'!#REF!</definedName>
    <definedName name="TP1N" localSheetId="14">'SAISIE - RECAPITULATIF'!#REF!</definedName>
    <definedName name="TP1N" localSheetId="15">'SAISIE - RECAPITULATIF'!#REF!</definedName>
    <definedName name="TP1N" localSheetId="11">'SAISIE - RECAPITULATIF'!#REF!</definedName>
    <definedName name="TP1N" localSheetId="12">'SAISIE - RECAPITULATIF'!#REF!</definedName>
    <definedName name="TP1N" localSheetId="20">'SAISIE - RECAPITULATIF'!#REF!</definedName>
    <definedName name="TP1N" localSheetId="21">'SAISIE - RECAPITULATIF'!#REF!</definedName>
    <definedName name="TP1N" localSheetId="23">'SAISIE - RECAPITULATIF'!#REF!</definedName>
    <definedName name="TP1N" localSheetId="24">'SAISIE - RECAPITULATIF'!#REF!</definedName>
    <definedName name="TP1N" localSheetId="19">'SAISIE - RECAPITULATIF'!#REF!</definedName>
    <definedName name="TP1N" localSheetId="10">'SAISIE - RECAPITULATIF'!#REF!</definedName>
    <definedName name="TP1N" localSheetId="16">'SAISIE - RECAPITULATIF'!#REF!</definedName>
    <definedName name="TP1N" localSheetId="13">'SAISIE - RECAPITULATIF'!#REF!</definedName>
    <definedName name="TP1N" localSheetId="22">'SAISIE - RECAPITULATIF'!#REF!</definedName>
    <definedName name="TP1N" localSheetId="25">'SAISIE - RECAPITULATIF'!#REF!</definedName>
    <definedName name="TP1N">'SAISIE - RECAPITULATIF'!#REF!</definedName>
    <definedName name="TP1P" localSheetId="17">'SAISIE - RECAPITULATIF'!#REF!</definedName>
    <definedName name="TP1P" localSheetId="18">'SAISIE - RECAPITULATIF'!#REF!</definedName>
    <definedName name="TP1P" localSheetId="8">'SAISIE - RECAPITULATIF'!#REF!</definedName>
    <definedName name="TP1P" localSheetId="9">'SAISIE - RECAPITULATIF'!#REF!</definedName>
    <definedName name="TP1P" localSheetId="14">'SAISIE - RECAPITULATIF'!#REF!</definedName>
    <definedName name="TP1P" localSheetId="15">'SAISIE - RECAPITULATIF'!#REF!</definedName>
    <definedName name="TP1P" localSheetId="11">'SAISIE - RECAPITULATIF'!#REF!</definedName>
    <definedName name="TP1P" localSheetId="12">'SAISIE - RECAPITULATIF'!#REF!</definedName>
    <definedName name="TP1P" localSheetId="20">'SAISIE - RECAPITULATIF'!#REF!</definedName>
    <definedName name="TP1P" localSheetId="21">'SAISIE - RECAPITULATIF'!#REF!</definedName>
    <definedName name="TP1P" localSheetId="23">'SAISIE - RECAPITULATIF'!#REF!</definedName>
    <definedName name="TP1P" localSheetId="24">'SAISIE - RECAPITULATIF'!#REF!</definedName>
    <definedName name="TP1P" localSheetId="19">'SAISIE - RECAPITULATIF'!#REF!</definedName>
    <definedName name="TP1P" localSheetId="10">'SAISIE - RECAPITULATIF'!#REF!</definedName>
    <definedName name="TP1P" localSheetId="16">'SAISIE - RECAPITULATIF'!#REF!</definedName>
    <definedName name="TP1P" localSheetId="13">'SAISIE - RECAPITULATIF'!#REF!</definedName>
    <definedName name="TP1P" localSheetId="22">'SAISIE - RECAPITULATIF'!#REF!</definedName>
    <definedName name="TP1P" localSheetId="25">'SAISIE - RECAPITULATIF'!#REF!</definedName>
    <definedName name="TP1P">'SAISIE - RECAPITULATIF'!#REF!</definedName>
    <definedName name="TP2N" localSheetId="17">'SAISIE - RECAPITULATIF'!#REF!</definedName>
    <definedName name="TP2N" localSheetId="18">'SAISIE - RECAPITULATIF'!#REF!</definedName>
    <definedName name="TP2N" localSheetId="8">'SAISIE - RECAPITULATIF'!#REF!</definedName>
    <definedName name="TP2N" localSheetId="9">'SAISIE - RECAPITULATIF'!#REF!</definedName>
    <definedName name="TP2N" localSheetId="14">'SAISIE - RECAPITULATIF'!#REF!</definedName>
    <definedName name="TP2N" localSheetId="15">'SAISIE - RECAPITULATIF'!#REF!</definedName>
    <definedName name="TP2N" localSheetId="11">'SAISIE - RECAPITULATIF'!#REF!</definedName>
    <definedName name="TP2N" localSheetId="12">'SAISIE - RECAPITULATIF'!#REF!</definedName>
    <definedName name="TP2N" localSheetId="20">'SAISIE - RECAPITULATIF'!#REF!</definedName>
    <definedName name="TP2N" localSheetId="21">'SAISIE - RECAPITULATIF'!#REF!</definedName>
    <definedName name="TP2N" localSheetId="23">'SAISIE - RECAPITULATIF'!#REF!</definedName>
    <definedName name="TP2N" localSheetId="24">'SAISIE - RECAPITULATIF'!#REF!</definedName>
    <definedName name="TP2N" localSheetId="19">'SAISIE - RECAPITULATIF'!#REF!</definedName>
    <definedName name="TP2N" localSheetId="10">'SAISIE - RECAPITULATIF'!#REF!</definedName>
    <definedName name="TP2N" localSheetId="16">'SAISIE - RECAPITULATIF'!#REF!</definedName>
    <definedName name="TP2N" localSheetId="13">'SAISIE - RECAPITULATIF'!#REF!</definedName>
    <definedName name="TP2N" localSheetId="22">'SAISIE - RECAPITULATIF'!#REF!</definedName>
    <definedName name="TP2N" localSheetId="25">'SAISIE - RECAPITULATIF'!#REF!</definedName>
    <definedName name="TP2N">'SAISIE - RECAPITULATIF'!#REF!</definedName>
    <definedName name="TP2P" localSheetId="17">'SAISIE - RECAPITULATIF'!#REF!</definedName>
    <definedName name="TP2P" localSheetId="18">'SAISIE - RECAPITULATIF'!#REF!</definedName>
    <definedName name="TP2P" localSheetId="8">'SAISIE - RECAPITULATIF'!#REF!</definedName>
    <definedName name="TP2P" localSheetId="9">'SAISIE - RECAPITULATIF'!#REF!</definedName>
    <definedName name="TP2P" localSheetId="14">'SAISIE - RECAPITULATIF'!#REF!</definedName>
    <definedName name="TP2P" localSheetId="15">'SAISIE - RECAPITULATIF'!#REF!</definedName>
    <definedName name="TP2P" localSheetId="11">'SAISIE - RECAPITULATIF'!#REF!</definedName>
    <definedName name="TP2P" localSheetId="12">'SAISIE - RECAPITULATIF'!#REF!</definedName>
    <definedName name="TP2P" localSheetId="20">'SAISIE - RECAPITULATIF'!#REF!</definedName>
    <definedName name="TP2P" localSheetId="21">'SAISIE - RECAPITULATIF'!#REF!</definedName>
    <definedName name="TP2P" localSheetId="23">'SAISIE - RECAPITULATIF'!#REF!</definedName>
    <definedName name="TP2P" localSheetId="24">'SAISIE - RECAPITULATIF'!#REF!</definedName>
    <definedName name="TP2P" localSheetId="19">'SAISIE - RECAPITULATIF'!#REF!</definedName>
    <definedName name="TP2P" localSheetId="10">'SAISIE - RECAPITULATIF'!#REF!</definedName>
    <definedName name="TP2P" localSheetId="16">'SAISIE - RECAPITULATIF'!#REF!</definedName>
    <definedName name="TP2P" localSheetId="13">'SAISIE - RECAPITULATIF'!#REF!</definedName>
    <definedName name="TP2P" localSheetId="22">'SAISIE - RECAPITULATIF'!#REF!</definedName>
    <definedName name="TP2P" localSheetId="25">'SAISIE - RECAPITULATIF'!#REF!</definedName>
    <definedName name="TP2P">'SAISIE - RECAPITULATIF'!#REF!</definedName>
    <definedName name="TT1N" localSheetId="17">'SAISIE - RECAPITULATIF'!#REF!</definedName>
    <definedName name="TT1N" localSheetId="18">'SAISIE - RECAPITULATIF'!#REF!</definedName>
    <definedName name="TT1N" localSheetId="8">'SAISIE - RECAPITULATIF'!#REF!</definedName>
    <definedName name="TT1N" localSheetId="9">'SAISIE - RECAPITULATIF'!#REF!</definedName>
    <definedName name="TT1N" localSheetId="14">'SAISIE - RECAPITULATIF'!#REF!</definedName>
    <definedName name="TT1N" localSheetId="15">'SAISIE - RECAPITULATIF'!#REF!</definedName>
    <definedName name="TT1N" localSheetId="11">'SAISIE - RECAPITULATIF'!#REF!</definedName>
    <definedName name="TT1N" localSheetId="12">'SAISIE - RECAPITULATIF'!#REF!</definedName>
    <definedName name="TT1N" localSheetId="20">'SAISIE - RECAPITULATIF'!#REF!</definedName>
    <definedName name="TT1N" localSheetId="21">'SAISIE - RECAPITULATIF'!#REF!</definedName>
    <definedName name="TT1N" localSheetId="23">'SAISIE - RECAPITULATIF'!#REF!</definedName>
    <definedName name="TT1N" localSheetId="24">'SAISIE - RECAPITULATIF'!#REF!</definedName>
    <definedName name="TT1N" localSheetId="19">'SAISIE - RECAPITULATIF'!#REF!</definedName>
    <definedName name="TT1N" localSheetId="10">'SAISIE - RECAPITULATIF'!#REF!</definedName>
    <definedName name="TT1N" localSheetId="16">'SAISIE - RECAPITULATIF'!#REF!</definedName>
    <definedName name="TT1N" localSheetId="13">'SAISIE - RECAPITULATIF'!#REF!</definedName>
    <definedName name="TT1N" localSheetId="22">'SAISIE - RECAPITULATIF'!#REF!</definedName>
    <definedName name="TT1N" localSheetId="25">'SAISIE - RECAPITULATIF'!#REF!</definedName>
    <definedName name="TT1N">'SAISIE - RECAPITULATIF'!#REF!</definedName>
    <definedName name="TT2N" localSheetId="17">'SAISIE - RECAPITULATIF'!#REF!</definedName>
    <definedName name="TT2N" localSheetId="18">'SAISIE - RECAPITULATIF'!#REF!</definedName>
    <definedName name="TT2N" localSheetId="8">'SAISIE - RECAPITULATIF'!#REF!</definedName>
    <definedName name="TT2N" localSheetId="9">'SAISIE - RECAPITULATIF'!#REF!</definedName>
    <definedName name="TT2N" localSheetId="14">'SAISIE - RECAPITULATIF'!#REF!</definedName>
    <definedName name="TT2N" localSheetId="15">'SAISIE - RECAPITULATIF'!#REF!</definedName>
    <definedName name="TT2N" localSheetId="11">'SAISIE - RECAPITULATIF'!#REF!</definedName>
    <definedName name="TT2N" localSheetId="12">'SAISIE - RECAPITULATIF'!#REF!</definedName>
    <definedName name="TT2N" localSheetId="20">'SAISIE - RECAPITULATIF'!#REF!</definedName>
    <definedName name="TT2N" localSheetId="21">'SAISIE - RECAPITULATIF'!#REF!</definedName>
    <definedName name="TT2N" localSheetId="23">'SAISIE - RECAPITULATIF'!#REF!</definedName>
    <definedName name="TT2N" localSheetId="24">'SAISIE - RECAPITULATIF'!#REF!</definedName>
    <definedName name="TT2N" localSheetId="19">'SAISIE - RECAPITULATIF'!#REF!</definedName>
    <definedName name="TT2N" localSheetId="10">'SAISIE - RECAPITULATIF'!#REF!</definedName>
    <definedName name="TT2N" localSheetId="16">'SAISIE - RECAPITULATIF'!#REF!</definedName>
    <definedName name="TT2N" localSheetId="13">'SAISIE - RECAPITULATIF'!#REF!</definedName>
    <definedName name="TT2N" localSheetId="22">'SAISIE - RECAPITULATIF'!#REF!</definedName>
    <definedName name="TT2N" localSheetId="25">'SAISIE - RECAPITULATIF'!#REF!</definedName>
    <definedName name="TT2N">'SAISIE - RECAPITULATIF'!#REF!</definedName>
    <definedName name="Upper_PCC_Limit" localSheetId="3">OFFSET(#REF!,0,0,COUNTA(#REF!)-1)</definedName>
    <definedName name="Upper_PCC_Limit" localSheetId="17">OFFSET(#REF!,0,0,COUNTA(#REF!)-1)</definedName>
    <definedName name="Upper_PCC_Limit" localSheetId="18">OFFSET(#REF!,0,0,COUNTA(#REF!)-1)</definedName>
    <definedName name="Upper_PCC_Limit" localSheetId="5">OFFSET(#REF!,0,0,COUNTA(#REF!)-1)</definedName>
    <definedName name="Upper_PCC_Limit" localSheetId="6">OFFSET(#REF!,0,0,COUNTA(#REF!)-1)</definedName>
    <definedName name="Upper_PCC_Limit" localSheetId="8">OFFSET(#REF!,0,0,COUNTA(#REF!)-1)</definedName>
    <definedName name="Upper_PCC_Limit" localSheetId="9">OFFSET(#REF!,0,0,COUNTA(#REF!)-1)</definedName>
    <definedName name="Upper_PCC_Limit" localSheetId="14">OFFSET(#REF!,0,0,COUNTA(#REF!)-1)</definedName>
    <definedName name="Upper_PCC_Limit" localSheetId="15">OFFSET(#REF!,0,0,COUNTA(#REF!)-1)</definedName>
    <definedName name="Upper_PCC_Limit" localSheetId="11">OFFSET(#REF!,0,0,COUNTA(#REF!)-1)</definedName>
    <definedName name="Upper_PCC_Limit" localSheetId="12">OFFSET(#REF!,0,0,COUNTA(#REF!)-1)</definedName>
    <definedName name="Upper_PCC_Limit" localSheetId="20">OFFSET(#REF!,0,0,COUNTA(#REF!)-1)</definedName>
    <definedName name="Upper_PCC_Limit" localSheetId="21">OFFSET(#REF!,0,0,COUNTA(#REF!)-1)</definedName>
    <definedName name="Upper_PCC_Limit" localSheetId="23">OFFSET(#REF!,0,0,COUNTA(#REF!)-1)</definedName>
    <definedName name="Upper_PCC_Limit" localSheetId="24">OFFSET(#REF!,0,0,COUNTA(#REF!)-1)</definedName>
    <definedName name="Upper_PCC_Limit" localSheetId="19">OFFSET(#REF!,0,0,COUNTA(#REF!)-1)</definedName>
    <definedName name="Upper_PCC_Limit" localSheetId="7">OFFSET(#REF!,0,0,COUNTA(#REF!)-1)</definedName>
    <definedName name="Upper_PCC_Limit" localSheetId="10">OFFSET(#REF!,0,0,COUNTA(#REF!)-1)</definedName>
    <definedName name="Upper_PCC_Limit" localSheetId="16">OFFSET(#REF!,0,0,COUNTA(#REF!)-1)</definedName>
    <definedName name="Upper_PCC_Limit" localSheetId="13">OFFSET(#REF!,0,0,COUNTA(#REF!)-1)</definedName>
    <definedName name="Upper_PCC_Limit" localSheetId="22">OFFSET(#REF!,0,0,COUNTA(#REF!)-1)</definedName>
    <definedName name="Upper_PCC_Limit" localSheetId="25">OFFSET(#REF!,0,0,COUNTA(#REF!)-1)</definedName>
    <definedName name="Upper_PCC_Limit">OFFSET(#REF!,0,0,COUNTA(#REF!)-1)</definedName>
    <definedName name="Value" localSheetId="3">OFFSET(#REF!,0,0,COUNTA(#REF!)-1)</definedName>
    <definedName name="Value" localSheetId="18">OFFSET(#REF!,0,0,COUNTA(#REF!)-1)</definedName>
    <definedName name="Value" localSheetId="5">OFFSET(#REF!,0,0,COUNTA(#REF!)-1)</definedName>
    <definedName name="Value" localSheetId="6">OFFSET(#REF!,0,0,COUNTA(#REF!)-1)</definedName>
    <definedName name="Value" localSheetId="8">OFFSET(#REF!,0,0,COUNTA(#REF!)-1)</definedName>
    <definedName name="Value" localSheetId="9">OFFSET(#REF!,0,0,COUNTA(#REF!)-1)</definedName>
    <definedName name="Value" localSheetId="14">OFFSET(#REF!,0,0,COUNTA(#REF!)-1)</definedName>
    <definedName name="Value" localSheetId="15">OFFSET(#REF!,0,0,COUNTA(#REF!)-1)</definedName>
    <definedName name="Value" localSheetId="11">OFFSET(#REF!,0,0,COUNTA(#REF!)-1)</definedName>
    <definedName name="Value" localSheetId="12">OFFSET(#REF!,0,0,COUNTA(#REF!)-1)</definedName>
    <definedName name="Value" localSheetId="21">OFFSET(#REF!,0,0,COUNTA(#REF!)-1)</definedName>
    <definedName name="Value" localSheetId="23">OFFSET(#REF!,0,0,COUNTA(#REF!)-1)</definedName>
    <definedName name="Value" localSheetId="24">OFFSET(#REF!,0,0,COUNTA(#REF!)-1)</definedName>
    <definedName name="Value" localSheetId="19">OFFSET(#REF!,0,0,COUNTA(#REF!)-1)</definedName>
    <definedName name="Value" localSheetId="7">OFFSET(#REF!,0,0,COUNTA(#REF!)-1)</definedName>
    <definedName name="Value" localSheetId="10">OFFSET(#REF!,0,0,COUNTA(#REF!)-1)</definedName>
    <definedName name="Value" localSheetId="16">OFFSET(#REF!,0,0,COUNTA(#REF!)-1)</definedName>
    <definedName name="Value" localSheetId="13">OFFSET(#REF!,0,0,COUNTA(#REF!)-1)</definedName>
    <definedName name="Value" localSheetId="22">OFFSET(#REF!,0,0,COUNTA(#REF!)-1)</definedName>
    <definedName name="Value" localSheetId="25">OFFSET(#REF!,0,0,COUNTA(#REF!)-1)</definedName>
    <definedName name="Value">OFFSET(#REF!,0,0,COUNTA(#REF!)-1)</definedName>
    <definedName name="_xlnm.Print_Area" localSheetId="2">'FII - NIVEAU N'!$A$1:$Z$201</definedName>
    <definedName name="_xlnm.Print_Area" localSheetId="3">'FII - NIVEAU P'!$A$1:$Z$201</definedName>
    <definedName name="_xlnm.Print_Area" localSheetId="5">'FV - NIVEAU N'!$A$1:$Z$200</definedName>
    <definedName name="_xlnm.Print_Area" localSheetId="6">'FV - NIVEAU P'!$A$1:$Z$206</definedName>
    <definedName name="_xlnm.Print_Area" localSheetId="8">'FVII - NIVEAU N'!$A$1:$Z$201</definedName>
    <definedName name="_xlnm.Print_Area" localSheetId="9">'FVII - NIVEAU P'!$A$1:$Z$201</definedName>
    <definedName name="_xlnm.Print_Area" localSheetId="14">'FVIII - NIVEAU N'!$A$1:$Z$134</definedName>
    <definedName name="_xlnm.Print_Area" localSheetId="15">'FVIII - NIVEAU P'!$A$1:$Z$134</definedName>
    <definedName name="_xlnm.Print_Area" localSheetId="11">'FX - NIVEAU N'!$A$1:$Z$134</definedName>
    <definedName name="_xlnm.Print_Area" localSheetId="12">'FX - NIVEAU P'!$A$1:$Z$134</definedName>
    <definedName name="_xlnm.Print_Area" localSheetId="0">Instructions!$A$1:$I$31</definedName>
    <definedName name="_xlnm.Print_Area" localSheetId="4">'POOL FII'!$A$1:$AT$92</definedName>
    <definedName name="_xlnm.Print_Area" localSheetId="7">'POOL FV'!$A$1:$AT$92</definedName>
    <definedName name="_xlnm.Print_Area" localSheetId="10">'POOL FVII'!$A$1:$AT$92</definedName>
    <definedName name="_xlnm.Print_Area" localSheetId="16">'POOL FVIII'!$A$1:$AT$92</definedName>
    <definedName name="_xlnm.Print_Area" localSheetId="13">'POOL FX'!$A$1:$AT$92</definedName>
    <definedName name="_xlnm.Print_Area" localSheetId="1">'SAISIE - RECAPITULATIF'!$A$1:$Y$69</definedName>
  </definedNames>
  <calcPr calcId="145621"/>
</workbook>
</file>

<file path=xl/calcChain.xml><?xml version="1.0" encoding="utf-8"?>
<calcChain xmlns="http://schemas.openxmlformats.org/spreadsheetml/2006/main">
  <c r="I68" i="38" l="1"/>
  <c r="H68" i="38"/>
  <c r="G68" i="38"/>
  <c r="F68" i="38"/>
  <c r="E68" i="38"/>
  <c r="D68" i="38"/>
  <c r="C68" i="38"/>
  <c r="I66" i="38"/>
  <c r="H66" i="38"/>
  <c r="G66" i="38"/>
  <c r="F66" i="38"/>
  <c r="E66" i="38"/>
  <c r="D66" i="38"/>
  <c r="C66" i="38"/>
  <c r="AB87" i="67" l="1"/>
  <c r="AB36" i="67"/>
  <c r="AA36" i="67"/>
  <c r="Z36" i="67"/>
  <c r="Y36" i="67"/>
  <c r="AB35" i="67"/>
  <c r="AA35" i="67"/>
  <c r="Z35" i="67"/>
  <c r="Y35" i="67"/>
  <c r="AB34" i="67"/>
  <c r="AA34" i="67"/>
  <c r="Z34" i="67"/>
  <c r="Y34" i="67"/>
  <c r="AB33" i="67"/>
  <c r="AA33" i="67"/>
  <c r="Z33" i="67"/>
  <c r="Y33" i="67"/>
  <c r="AB32" i="67"/>
  <c r="AA32" i="67"/>
  <c r="Z32" i="67"/>
  <c r="Y32" i="67"/>
  <c r="AB31" i="67"/>
  <c r="AA31" i="67"/>
  <c r="Z31" i="67"/>
  <c r="Y31" i="67"/>
  <c r="AB30" i="67"/>
  <c r="AA30" i="67"/>
  <c r="Z30" i="67"/>
  <c r="Y30" i="67"/>
  <c r="AB29" i="67"/>
  <c r="AA29" i="67"/>
  <c r="Z29" i="67"/>
  <c r="Y29" i="67"/>
  <c r="AB28" i="67"/>
  <c r="AA28" i="67"/>
  <c r="Z28" i="67"/>
  <c r="Y28" i="67"/>
  <c r="AB27" i="67"/>
  <c r="AA27" i="67"/>
  <c r="Z27" i="67"/>
  <c r="Y27" i="67"/>
  <c r="AB26" i="67"/>
  <c r="AA26" i="67"/>
  <c r="Z26" i="67"/>
  <c r="Y26" i="67"/>
  <c r="AB25" i="67"/>
  <c r="AA25" i="67"/>
  <c r="Z25" i="67"/>
  <c r="Y25" i="67"/>
  <c r="AB24" i="67"/>
  <c r="AA24" i="67"/>
  <c r="Z24" i="67"/>
  <c r="Y24" i="67"/>
  <c r="AB23" i="67"/>
  <c r="AA23" i="67"/>
  <c r="Z23" i="67"/>
  <c r="Y23" i="67"/>
  <c r="AB22" i="67"/>
  <c r="AA22" i="67"/>
  <c r="Z22" i="67"/>
  <c r="Y22" i="67"/>
  <c r="AB21" i="67"/>
  <c r="AA21" i="67"/>
  <c r="Z21" i="67"/>
  <c r="Y21" i="67"/>
  <c r="AB20" i="67"/>
  <c r="AA20" i="67"/>
  <c r="Z20" i="67"/>
  <c r="Y20" i="67"/>
  <c r="AB19" i="67"/>
  <c r="AA19" i="67"/>
  <c r="Z19" i="67"/>
  <c r="Y19" i="67"/>
  <c r="AB18" i="67"/>
  <c r="AA18" i="67"/>
  <c r="Z18" i="67"/>
  <c r="Y18" i="67"/>
  <c r="AB17" i="67"/>
  <c r="AA17" i="67"/>
  <c r="Z17" i="67"/>
  <c r="Y17" i="67"/>
  <c r="Y14" i="67"/>
  <c r="Y13" i="67"/>
  <c r="Y12" i="67"/>
  <c r="Y11" i="67"/>
  <c r="Y10" i="67"/>
  <c r="Y9" i="67"/>
  <c r="Y8" i="67"/>
  <c r="Y7" i="67"/>
  <c r="Y6" i="67"/>
  <c r="Y5" i="67"/>
  <c r="Y4" i="67"/>
  <c r="E87" i="67"/>
  <c r="O56" i="67"/>
  <c r="S56" i="67" s="1"/>
  <c r="I54" i="67"/>
  <c r="I53" i="67"/>
  <c r="I51" i="67"/>
  <c r="I49" i="67"/>
  <c r="I45" i="67"/>
  <c r="I43" i="67"/>
  <c r="I42" i="67"/>
  <c r="I39" i="67"/>
  <c r="I38" i="67"/>
  <c r="E36" i="67"/>
  <c r="D36" i="67"/>
  <c r="F36" i="67" s="1"/>
  <c r="N36" i="67" s="1"/>
  <c r="C36" i="67"/>
  <c r="B36" i="67"/>
  <c r="E35" i="67"/>
  <c r="D35" i="67"/>
  <c r="F35" i="67" s="1"/>
  <c r="O35" i="67" s="1"/>
  <c r="C35" i="67"/>
  <c r="B35" i="67"/>
  <c r="E34" i="67"/>
  <c r="D34" i="67"/>
  <c r="F34" i="67" s="1"/>
  <c r="O34" i="67" s="1"/>
  <c r="C34" i="67"/>
  <c r="B34" i="67"/>
  <c r="E33" i="67"/>
  <c r="D33" i="67"/>
  <c r="C33" i="67"/>
  <c r="B33" i="67"/>
  <c r="E32" i="67"/>
  <c r="D32" i="67"/>
  <c r="I32" i="67" s="1"/>
  <c r="C32" i="67"/>
  <c r="B32" i="67"/>
  <c r="E31" i="67"/>
  <c r="D31" i="67"/>
  <c r="F31" i="67" s="1"/>
  <c r="O31" i="67" s="1"/>
  <c r="C31" i="67"/>
  <c r="B31" i="67"/>
  <c r="E30" i="67"/>
  <c r="D30" i="67"/>
  <c r="F30" i="67" s="1"/>
  <c r="O30" i="67" s="1"/>
  <c r="C30" i="67"/>
  <c r="B30" i="67"/>
  <c r="E29" i="67"/>
  <c r="D29" i="67"/>
  <c r="C29" i="67"/>
  <c r="B29" i="67"/>
  <c r="E28" i="67"/>
  <c r="D28" i="67"/>
  <c r="I28" i="67" s="1"/>
  <c r="C28" i="67"/>
  <c r="B28" i="67"/>
  <c r="E27" i="67"/>
  <c r="D27" i="67"/>
  <c r="F27" i="67" s="1"/>
  <c r="O27" i="67" s="1"/>
  <c r="C27" i="67"/>
  <c r="B27" i="67"/>
  <c r="E26" i="67"/>
  <c r="D26" i="67"/>
  <c r="C26" i="67"/>
  <c r="B26" i="67"/>
  <c r="E25" i="67"/>
  <c r="D25" i="67"/>
  <c r="F25" i="67" s="1"/>
  <c r="C25" i="67"/>
  <c r="B25" i="67"/>
  <c r="E24" i="67"/>
  <c r="D24" i="67"/>
  <c r="C24" i="67"/>
  <c r="B24" i="67"/>
  <c r="E23" i="67"/>
  <c r="D23" i="67"/>
  <c r="F23" i="67" s="1"/>
  <c r="C23" i="67"/>
  <c r="B23" i="67"/>
  <c r="E22" i="67"/>
  <c r="D22" i="67"/>
  <c r="C22" i="67"/>
  <c r="B22" i="67"/>
  <c r="E21" i="67"/>
  <c r="D21" i="67"/>
  <c r="F21" i="67" s="1"/>
  <c r="C21" i="67"/>
  <c r="B21" i="67"/>
  <c r="E20" i="67"/>
  <c r="D20" i="67"/>
  <c r="C20" i="67"/>
  <c r="B20" i="67"/>
  <c r="E19" i="67"/>
  <c r="D19" i="67"/>
  <c r="F19" i="67" s="1"/>
  <c r="C19" i="67"/>
  <c r="B19" i="67"/>
  <c r="E18" i="67"/>
  <c r="D18" i="67"/>
  <c r="C18" i="67"/>
  <c r="B18" i="67"/>
  <c r="E17" i="67"/>
  <c r="D17" i="67"/>
  <c r="C17" i="67"/>
  <c r="B17" i="67"/>
  <c r="B14" i="67"/>
  <c r="B13" i="67"/>
  <c r="B12" i="67"/>
  <c r="B11" i="67"/>
  <c r="B10" i="67"/>
  <c r="B9" i="67"/>
  <c r="B8" i="67"/>
  <c r="B7" i="67"/>
  <c r="B6" i="67"/>
  <c r="B5" i="67"/>
  <c r="B4" i="67"/>
  <c r="AO76" i="67"/>
  <c r="AL76" i="67"/>
  <c r="AP76" i="67" s="1"/>
  <c r="AK76" i="67"/>
  <c r="AJ76" i="67"/>
  <c r="AI76" i="67"/>
  <c r="AH76" i="67"/>
  <c r="AG76" i="67"/>
  <c r="AF76" i="67"/>
  <c r="AO75" i="67"/>
  <c r="AL75" i="67"/>
  <c r="AN75" i="67" s="1"/>
  <c r="AK75" i="67"/>
  <c r="AJ75" i="67"/>
  <c r="AI75" i="67"/>
  <c r="AH75" i="67"/>
  <c r="AG75" i="67"/>
  <c r="AF75" i="67"/>
  <c r="AO74" i="67"/>
  <c r="AL74" i="67"/>
  <c r="AQ74" i="67" s="1"/>
  <c r="AK74" i="67"/>
  <c r="AJ74" i="67"/>
  <c r="AI74" i="67"/>
  <c r="AH74" i="67"/>
  <c r="AG74" i="67"/>
  <c r="AF74" i="67"/>
  <c r="AO73" i="67"/>
  <c r="AL73" i="67"/>
  <c r="AP73" i="67" s="1"/>
  <c r="AK73" i="67"/>
  <c r="AJ73" i="67"/>
  <c r="AI73" i="67"/>
  <c r="AH73" i="67"/>
  <c r="AG73" i="67"/>
  <c r="AF73" i="67"/>
  <c r="AO72" i="67"/>
  <c r="AL72" i="67"/>
  <c r="AP72" i="67" s="1"/>
  <c r="AK72" i="67"/>
  <c r="AJ72" i="67"/>
  <c r="AI72" i="67"/>
  <c r="AH72" i="67"/>
  <c r="AG72" i="67"/>
  <c r="AF72" i="67"/>
  <c r="AO71" i="67"/>
  <c r="AM71" i="67"/>
  <c r="AL71" i="67"/>
  <c r="AP71" i="67" s="1"/>
  <c r="AK71" i="67"/>
  <c r="AJ71" i="67"/>
  <c r="AI71" i="67"/>
  <c r="AH71" i="67"/>
  <c r="AG71" i="67"/>
  <c r="AF71" i="67"/>
  <c r="AO70" i="67"/>
  <c r="AL70" i="67"/>
  <c r="AQ70" i="67" s="1"/>
  <c r="AK70" i="67"/>
  <c r="AJ70" i="67"/>
  <c r="AI70" i="67"/>
  <c r="AH70" i="67"/>
  <c r="AG70" i="67"/>
  <c r="AF70" i="67"/>
  <c r="AO69" i="67"/>
  <c r="AL69" i="67"/>
  <c r="AP69" i="67" s="1"/>
  <c r="AK69" i="67"/>
  <c r="AJ69" i="67"/>
  <c r="AI69" i="67"/>
  <c r="AH69" i="67"/>
  <c r="AG69" i="67"/>
  <c r="AF69" i="67"/>
  <c r="AO68" i="67"/>
  <c r="AL68" i="67"/>
  <c r="AK68" i="67"/>
  <c r="AJ68" i="67"/>
  <c r="AI68" i="67"/>
  <c r="AH68" i="67"/>
  <c r="AG68" i="67"/>
  <c r="AF68" i="67"/>
  <c r="AO67" i="67"/>
  <c r="AL67" i="67"/>
  <c r="AP67" i="67" s="1"/>
  <c r="AK67" i="67"/>
  <c r="AJ67" i="67"/>
  <c r="AI67" i="67"/>
  <c r="AH67" i="67"/>
  <c r="AG67" i="67"/>
  <c r="AF67" i="67"/>
  <c r="AO66" i="67"/>
  <c r="AL66" i="67"/>
  <c r="AQ66" i="67" s="1"/>
  <c r="AK66" i="67"/>
  <c r="AJ66" i="67"/>
  <c r="AI66" i="67"/>
  <c r="AH66" i="67"/>
  <c r="AG66" i="67"/>
  <c r="AF66" i="67"/>
  <c r="AO65" i="67"/>
  <c r="AL65" i="67"/>
  <c r="AP65" i="67" s="1"/>
  <c r="AK65" i="67"/>
  <c r="AJ65" i="67"/>
  <c r="AI65" i="67"/>
  <c r="AH65" i="67"/>
  <c r="AG65" i="67"/>
  <c r="AF65" i="67"/>
  <c r="AO64" i="67"/>
  <c r="AL64" i="67"/>
  <c r="AP64" i="67" s="1"/>
  <c r="AK64" i="67"/>
  <c r="AJ64" i="67"/>
  <c r="AI64" i="67"/>
  <c r="AH64" i="67"/>
  <c r="AG64" i="67"/>
  <c r="AF64" i="67"/>
  <c r="AO63" i="67"/>
  <c r="AL63" i="67"/>
  <c r="AP63" i="67" s="1"/>
  <c r="AK63" i="67"/>
  <c r="AJ63" i="67"/>
  <c r="AI63" i="67"/>
  <c r="AH63" i="67"/>
  <c r="AG63" i="67"/>
  <c r="AF63" i="67"/>
  <c r="AO62" i="67"/>
  <c r="AL62" i="67"/>
  <c r="AQ62" i="67" s="1"/>
  <c r="AK62" i="67"/>
  <c r="AJ62" i="67"/>
  <c r="AI62" i="67"/>
  <c r="AH62" i="67"/>
  <c r="AG62" i="67"/>
  <c r="AF62" i="67"/>
  <c r="AO61" i="67"/>
  <c r="AL61" i="67"/>
  <c r="AP61" i="67" s="1"/>
  <c r="AK61" i="67"/>
  <c r="AJ61" i="67"/>
  <c r="AI61" i="67"/>
  <c r="AH61" i="67"/>
  <c r="AG61" i="67"/>
  <c r="AF61" i="67"/>
  <c r="AO60" i="67"/>
  <c r="AL60" i="67"/>
  <c r="AK60" i="67"/>
  <c r="AJ60" i="67"/>
  <c r="AI60" i="67"/>
  <c r="AH60" i="67"/>
  <c r="AG60" i="67"/>
  <c r="AF60" i="67"/>
  <c r="AO59" i="67"/>
  <c r="AL59" i="67"/>
  <c r="AP59" i="67" s="1"/>
  <c r="AK59" i="67"/>
  <c r="AJ59" i="67"/>
  <c r="AI59" i="67"/>
  <c r="AH59" i="67"/>
  <c r="AG59" i="67"/>
  <c r="AF59" i="67"/>
  <c r="AO58" i="67"/>
  <c r="AN58" i="67"/>
  <c r="AL58" i="67"/>
  <c r="AQ58" i="67" s="1"/>
  <c r="AK58" i="67"/>
  <c r="AJ58" i="67"/>
  <c r="AI58" i="67"/>
  <c r="AH58" i="67"/>
  <c r="AG58" i="67"/>
  <c r="AF58" i="67"/>
  <c r="AQ57" i="67"/>
  <c r="AO57" i="67"/>
  <c r="AM57" i="67"/>
  <c r="AL57" i="67"/>
  <c r="AP57" i="67" s="1"/>
  <c r="AK57" i="67"/>
  <c r="AJ57" i="67"/>
  <c r="AI57" i="67"/>
  <c r="AH57" i="67"/>
  <c r="AG57" i="67"/>
  <c r="AF57" i="67"/>
  <c r="AF56" i="67"/>
  <c r="AL55" i="67"/>
  <c r="AP55" i="67" s="1"/>
  <c r="AF55" i="67"/>
  <c r="O55" i="67"/>
  <c r="S55" i="67" s="1"/>
  <c r="I55" i="67"/>
  <c r="AF54" i="67"/>
  <c r="AF53" i="67"/>
  <c r="AF52" i="67"/>
  <c r="I52" i="67"/>
  <c r="AF51" i="67"/>
  <c r="J51" i="67"/>
  <c r="AL50" i="67"/>
  <c r="AF50" i="67"/>
  <c r="O50" i="67"/>
  <c r="I50" i="67"/>
  <c r="AH49" i="67"/>
  <c r="AL49" i="67"/>
  <c r="AF49" i="67"/>
  <c r="O49" i="67"/>
  <c r="AH48" i="67"/>
  <c r="AL48" i="67"/>
  <c r="AF48" i="67"/>
  <c r="AF47" i="67"/>
  <c r="I47" i="67"/>
  <c r="AF46" i="67"/>
  <c r="I46" i="67"/>
  <c r="AF45" i="67"/>
  <c r="AF43" i="67"/>
  <c r="AF42" i="67"/>
  <c r="AF41" i="67"/>
  <c r="I41" i="67"/>
  <c r="AF40" i="67"/>
  <c r="I40" i="67"/>
  <c r="AF39" i="67"/>
  <c r="AF38" i="67"/>
  <c r="AF37" i="67"/>
  <c r="I37" i="67"/>
  <c r="AF36" i="67"/>
  <c r="I36" i="67"/>
  <c r="AF35" i="67"/>
  <c r="AC35" i="67"/>
  <c r="AI35" i="67" s="1"/>
  <c r="AL34" i="67"/>
  <c r="AC34" i="67"/>
  <c r="AF34" i="67"/>
  <c r="I34" i="67"/>
  <c r="AL33" i="67"/>
  <c r="AC33" i="67"/>
  <c r="AF33" i="67"/>
  <c r="F33" i="67"/>
  <c r="O33" i="67" s="1"/>
  <c r="I33" i="67"/>
  <c r="AL32" i="67"/>
  <c r="AC32" i="67"/>
  <c r="AF32" i="67"/>
  <c r="F32" i="67"/>
  <c r="O32" i="67" s="1"/>
  <c r="AL31" i="67"/>
  <c r="AC31" i="67"/>
  <c r="AF31" i="67"/>
  <c r="AL30" i="67"/>
  <c r="AC30" i="67"/>
  <c r="AF30" i="67"/>
  <c r="I30" i="67"/>
  <c r="AL29" i="67"/>
  <c r="AC29" i="67"/>
  <c r="AF29" i="67"/>
  <c r="F29" i="67"/>
  <c r="O29" i="67" s="1"/>
  <c r="I29" i="67"/>
  <c r="AL28" i="67"/>
  <c r="AC28" i="67"/>
  <c r="AF28" i="67"/>
  <c r="F28" i="67"/>
  <c r="O28" i="67" s="1"/>
  <c r="AL27" i="67"/>
  <c r="AC27" i="67"/>
  <c r="AF27" i="67"/>
  <c r="AC26" i="67"/>
  <c r="AF26" i="67"/>
  <c r="F26" i="67"/>
  <c r="I26" i="67"/>
  <c r="AC25" i="67"/>
  <c r="AF25" i="67"/>
  <c r="AC24" i="67"/>
  <c r="AF24" i="67"/>
  <c r="F24" i="67"/>
  <c r="I24" i="67"/>
  <c r="AC23" i="67"/>
  <c r="AF23" i="67"/>
  <c r="AC22" i="67"/>
  <c r="AF22" i="67"/>
  <c r="F22" i="67"/>
  <c r="I22" i="67"/>
  <c r="AC21" i="67"/>
  <c r="AF21" i="67"/>
  <c r="AC20" i="67"/>
  <c r="AF20" i="67"/>
  <c r="F20" i="67"/>
  <c r="I20" i="67"/>
  <c r="AC19" i="67"/>
  <c r="AF19" i="67"/>
  <c r="AC18" i="67"/>
  <c r="AF18" i="67"/>
  <c r="F18" i="67"/>
  <c r="I18" i="67"/>
  <c r="AC17" i="67"/>
  <c r="AL17" i="67" s="1"/>
  <c r="AF17" i="67"/>
  <c r="J17" i="67"/>
  <c r="L17" i="67" s="1"/>
  <c r="I17" i="67"/>
  <c r="F17" i="67"/>
  <c r="AG17" i="67"/>
  <c r="AI17" i="67" s="1"/>
  <c r="AA6" i="67"/>
  <c r="D6" i="67"/>
  <c r="D2" i="67"/>
  <c r="AA2" i="67" s="1"/>
  <c r="C2" i="67"/>
  <c r="Z2" i="67" s="1"/>
  <c r="B1" i="67"/>
  <c r="Y1" i="67" s="1"/>
  <c r="Z63" i="66"/>
  <c r="L60" i="66"/>
  <c r="I60" i="66"/>
  <c r="F60" i="66"/>
  <c r="O60" i="66" s="1"/>
  <c r="I59" i="66"/>
  <c r="F59" i="66"/>
  <c r="O59" i="66" s="1"/>
  <c r="I58" i="66"/>
  <c r="F58" i="66"/>
  <c r="O58" i="66" s="1"/>
  <c r="R58" i="66" s="1"/>
  <c r="I57" i="66"/>
  <c r="F57" i="66"/>
  <c r="O57" i="66" s="1"/>
  <c r="R57" i="66" s="1"/>
  <c r="L56" i="66"/>
  <c r="J56" i="66"/>
  <c r="I56" i="66"/>
  <c r="F56" i="66"/>
  <c r="O56" i="66" s="1"/>
  <c r="R56" i="66" s="1"/>
  <c r="I55" i="66"/>
  <c r="F55" i="66"/>
  <c r="O55" i="66" s="1"/>
  <c r="P55" i="66" s="1"/>
  <c r="J54" i="66"/>
  <c r="I54" i="66"/>
  <c r="F54" i="66"/>
  <c r="O54" i="66" s="1"/>
  <c r="P54" i="66" s="1"/>
  <c r="R53" i="66"/>
  <c r="P53" i="66"/>
  <c r="L53" i="66"/>
  <c r="J53" i="66"/>
  <c r="I53" i="66"/>
  <c r="F53" i="66"/>
  <c r="O53" i="66" s="1"/>
  <c r="R52" i="66"/>
  <c r="L52" i="66"/>
  <c r="I52" i="66"/>
  <c r="F52" i="66"/>
  <c r="O52" i="66" s="1"/>
  <c r="P52" i="66" s="1"/>
  <c r="J51" i="66"/>
  <c r="I51" i="66"/>
  <c r="F51" i="66"/>
  <c r="O51" i="66" s="1"/>
  <c r="R51" i="66" s="1"/>
  <c r="I50" i="66"/>
  <c r="F50" i="66"/>
  <c r="O50" i="66" s="1"/>
  <c r="P50" i="66" s="1"/>
  <c r="P49" i="66"/>
  <c r="L49" i="66"/>
  <c r="I49" i="66"/>
  <c r="F49" i="66"/>
  <c r="O49" i="66" s="1"/>
  <c r="R49" i="66" s="1"/>
  <c r="R48" i="66"/>
  <c r="L48" i="66"/>
  <c r="J48" i="66"/>
  <c r="I48" i="66"/>
  <c r="F48" i="66"/>
  <c r="O48" i="66" s="1"/>
  <c r="P48" i="66" s="1"/>
  <c r="I47" i="66"/>
  <c r="F47" i="66"/>
  <c r="O47" i="66" s="1"/>
  <c r="R47" i="66" s="1"/>
  <c r="J46" i="66"/>
  <c r="I46" i="66"/>
  <c r="F46" i="66"/>
  <c r="O46" i="66" s="1"/>
  <c r="P46" i="66" s="1"/>
  <c r="P45" i="66"/>
  <c r="J45" i="66"/>
  <c r="I45" i="66"/>
  <c r="F45" i="66"/>
  <c r="O45" i="66" s="1"/>
  <c r="T45" i="66" s="1"/>
  <c r="I44" i="66"/>
  <c r="F44" i="66"/>
  <c r="O44" i="66" s="1"/>
  <c r="P44" i="66" s="1"/>
  <c r="I43" i="66"/>
  <c r="F43" i="66"/>
  <c r="O43" i="66" s="1"/>
  <c r="S43" i="66" s="1"/>
  <c r="J42" i="66"/>
  <c r="I42" i="66"/>
  <c r="F42" i="66"/>
  <c r="O42" i="66" s="1"/>
  <c r="S42" i="66" s="1"/>
  <c r="I41" i="66"/>
  <c r="F41" i="66"/>
  <c r="K41" i="66" s="1"/>
  <c r="B12" i="66"/>
  <c r="B14" i="66" s="1"/>
  <c r="B7" i="66"/>
  <c r="J41" i="66" s="1"/>
  <c r="L41" i="66" s="1"/>
  <c r="D2" i="66"/>
  <c r="C2" i="66"/>
  <c r="B1" i="66"/>
  <c r="Z63" i="65"/>
  <c r="I60" i="65"/>
  <c r="F60" i="65"/>
  <c r="M60" i="65" s="1"/>
  <c r="I59" i="65"/>
  <c r="F59" i="65"/>
  <c r="O59" i="65" s="1"/>
  <c r="I58" i="65"/>
  <c r="F58" i="65"/>
  <c r="L58" i="65" s="1"/>
  <c r="I57" i="65"/>
  <c r="F57" i="65"/>
  <c r="L57" i="65" s="1"/>
  <c r="I56" i="65"/>
  <c r="F56" i="65"/>
  <c r="L56" i="65" s="1"/>
  <c r="I55" i="65"/>
  <c r="F55" i="65"/>
  <c r="L55" i="65" s="1"/>
  <c r="I54" i="65"/>
  <c r="F54" i="65"/>
  <c r="L54" i="65" s="1"/>
  <c r="I53" i="65"/>
  <c r="F53" i="65"/>
  <c r="L53" i="65" s="1"/>
  <c r="I52" i="65"/>
  <c r="F52" i="65"/>
  <c r="L52" i="65" s="1"/>
  <c r="I51" i="65"/>
  <c r="F51" i="65"/>
  <c r="L51" i="65" s="1"/>
  <c r="I50" i="65"/>
  <c r="F50" i="65"/>
  <c r="L50" i="65" s="1"/>
  <c r="O49" i="65"/>
  <c r="I49" i="65"/>
  <c r="F49" i="65"/>
  <c r="K49" i="65" s="1"/>
  <c r="O48" i="65"/>
  <c r="S48" i="65" s="1"/>
  <c r="I48" i="65"/>
  <c r="F48" i="65"/>
  <c r="K48" i="65" s="1"/>
  <c r="O47" i="65"/>
  <c r="I47" i="65"/>
  <c r="F47" i="65"/>
  <c r="K47" i="65" s="1"/>
  <c r="I46" i="65"/>
  <c r="F46" i="65"/>
  <c r="O46" i="65" s="1"/>
  <c r="I45" i="65"/>
  <c r="F45" i="65"/>
  <c r="O45" i="65" s="1"/>
  <c r="I44" i="65"/>
  <c r="F44" i="65"/>
  <c r="O44" i="65" s="1"/>
  <c r="I43" i="65"/>
  <c r="F43" i="65"/>
  <c r="K43" i="65" s="1"/>
  <c r="L42" i="65"/>
  <c r="I42" i="65"/>
  <c r="F42" i="65"/>
  <c r="K42" i="65" s="1"/>
  <c r="R41" i="65"/>
  <c r="I41" i="65"/>
  <c r="F41" i="65"/>
  <c r="O41" i="65" s="1"/>
  <c r="B14" i="65"/>
  <c r="B12" i="65"/>
  <c r="B13" i="65" s="1"/>
  <c r="B7" i="65"/>
  <c r="J41" i="65" s="1"/>
  <c r="L41" i="65" s="1"/>
  <c r="F6" i="65"/>
  <c r="D2" i="65"/>
  <c r="C2" i="65"/>
  <c r="B1" i="65"/>
  <c r="AN63" i="67" l="1"/>
  <c r="AM67" i="67"/>
  <c r="AN62" i="67"/>
  <c r="AN74" i="67"/>
  <c r="AM61" i="67"/>
  <c r="AM73" i="67"/>
  <c r="AQ61" i="67"/>
  <c r="AQ73" i="67"/>
  <c r="AR73" i="67" s="1"/>
  <c r="AS73" i="67" s="1"/>
  <c r="AQ59" i="67"/>
  <c r="AR59" i="67" s="1"/>
  <c r="AS59" i="67" s="1"/>
  <c r="AM59" i="67"/>
  <c r="AQ65" i="67"/>
  <c r="AN66" i="67"/>
  <c r="AQ67" i="67"/>
  <c r="AR67" i="67" s="1"/>
  <c r="AS67" i="67" s="1"/>
  <c r="AM69" i="67"/>
  <c r="AN71" i="67"/>
  <c r="AQ75" i="67"/>
  <c r="AN59" i="67"/>
  <c r="AQ63" i="67"/>
  <c r="AM63" i="67"/>
  <c r="AM65" i="67"/>
  <c r="AN67" i="67"/>
  <c r="AQ69" i="67"/>
  <c r="AN70" i="67"/>
  <c r="AQ71" i="67"/>
  <c r="AR71" i="67" s="1"/>
  <c r="AS71" i="67" s="1"/>
  <c r="AM75" i="67"/>
  <c r="O48" i="67"/>
  <c r="K48" i="67"/>
  <c r="K49" i="67"/>
  <c r="AR57" i="67"/>
  <c r="AS57" i="67" s="1"/>
  <c r="I19" i="67"/>
  <c r="I21" i="67"/>
  <c r="I23" i="67"/>
  <c r="I25" i="67"/>
  <c r="I27" i="67"/>
  <c r="I31" i="67"/>
  <c r="I35" i="67"/>
  <c r="I48" i="67"/>
  <c r="I56" i="67"/>
  <c r="AD61" i="67"/>
  <c r="AR65" i="67"/>
  <c r="AS65" i="67" s="1"/>
  <c r="AD69" i="67"/>
  <c r="M18" i="67"/>
  <c r="O18" i="67"/>
  <c r="K18" i="67"/>
  <c r="J18" i="67"/>
  <c r="L18" i="67"/>
  <c r="N18" i="67"/>
  <c r="M19" i="67"/>
  <c r="L19" i="67"/>
  <c r="O19" i="67"/>
  <c r="K19" i="67"/>
  <c r="N19" i="67"/>
  <c r="J19" i="67"/>
  <c r="AJ20" i="67"/>
  <c r="AI20" i="67"/>
  <c r="AL20" i="67"/>
  <c r="AH20" i="67"/>
  <c r="AK20" i="67"/>
  <c r="AG20" i="67"/>
  <c r="M22" i="67"/>
  <c r="L22" i="67"/>
  <c r="O22" i="67"/>
  <c r="K22" i="67"/>
  <c r="N22" i="67"/>
  <c r="J22" i="67"/>
  <c r="AJ23" i="67"/>
  <c r="AI23" i="67"/>
  <c r="AL23" i="67"/>
  <c r="AH23" i="67"/>
  <c r="AK23" i="67"/>
  <c r="AG23" i="67"/>
  <c r="M25" i="67"/>
  <c r="L25" i="67"/>
  <c r="O25" i="67"/>
  <c r="K25" i="67"/>
  <c r="N25" i="67"/>
  <c r="J25" i="67"/>
  <c r="AJ25" i="67"/>
  <c r="AI25" i="67"/>
  <c r="AL25" i="67"/>
  <c r="AH25" i="67"/>
  <c r="AK25" i="67"/>
  <c r="AG25" i="67"/>
  <c r="M26" i="67"/>
  <c r="L26" i="67"/>
  <c r="O26" i="67"/>
  <c r="K26" i="67"/>
  <c r="N26" i="67"/>
  <c r="J26" i="67"/>
  <c r="AJ26" i="67"/>
  <c r="AK26" i="67"/>
  <c r="AI26" i="67"/>
  <c r="AH26" i="67"/>
  <c r="AL26" i="67"/>
  <c r="AG26" i="67"/>
  <c r="AJ19" i="67"/>
  <c r="AI19" i="67"/>
  <c r="AL19" i="67"/>
  <c r="AH19" i="67"/>
  <c r="AK19" i="67"/>
  <c r="AG19" i="67"/>
  <c r="M21" i="67"/>
  <c r="L21" i="67"/>
  <c r="O21" i="67"/>
  <c r="K21" i="67"/>
  <c r="N21" i="67"/>
  <c r="J21" i="67"/>
  <c r="AJ22" i="67"/>
  <c r="AI22" i="67"/>
  <c r="AL22" i="67"/>
  <c r="AH22" i="67"/>
  <c r="AK22" i="67"/>
  <c r="AG22" i="67"/>
  <c r="M24" i="67"/>
  <c r="L24" i="67"/>
  <c r="O24" i="67"/>
  <c r="K24" i="67"/>
  <c r="N24" i="67"/>
  <c r="J24" i="67"/>
  <c r="K17" i="67"/>
  <c r="O17" i="67"/>
  <c r="AJ18" i="67"/>
  <c r="AL18" i="67"/>
  <c r="AH18" i="67"/>
  <c r="AK18" i="67"/>
  <c r="AG18" i="67"/>
  <c r="AI18" i="67"/>
  <c r="M20" i="67"/>
  <c r="L20" i="67"/>
  <c r="O20" i="67"/>
  <c r="K20" i="67"/>
  <c r="N20" i="67"/>
  <c r="J20" i="67"/>
  <c r="AJ21" i="67"/>
  <c r="AI21" i="67"/>
  <c r="AL21" i="67"/>
  <c r="AH21" i="67"/>
  <c r="AK21" i="67"/>
  <c r="AG21" i="67"/>
  <c r="M23" i="67"/>
  <c r="L23" i="67"/>
  <c r="O23" i="67"/>
  <c r="K23" i="67"/>
  <c r="N23" i="67"/>
  <c r="J23" i="67"/>
  <c r="AJ24" i="67"/>
  <c r="AI24" i="67"/>
  <c r="AL24" i="67"/>
  <c r="AH24" i="67"/>
  <c r="AK24" i="67"/>
  <c r="AG24" i="67"/>
  <c r="L27" i="67"/>
  <c r="N27" i="67"/>
  <c r="J27" i="67"/>
  <c r="M27" i="67"/>
  <c r="AI27" i="67"/>
  <c r="AK27" i="67"/>
  <c r="AG27" i="67"/>
  <c r="AJ27" i="67"/>
  <c r="L28" i="67"/>
  <c r="N28" i="67"/>
  <c r="J28" i="67"/>
  <c r="M28" i="67"/>
  <c r="AI28" i="67"/>
  <c r="AK28" i="67"/>
  <c r="AG28" i="67"/>
  <c r="AJ28" i="67"/>
  <c r="L29" i="67"/>
  <c r="N29" i="67"/>
  <c r="J29" i="67"/>
  <c r="M29" i="67"/>
  <c r="AI29" i="67"/>
  <c r="AK29" i="67"/>
  <c r="AG29" i="67"/>
  <c r="AJ29" i="67"/>
  <c r="L30" i="67"/>
  <c r="N30" i="67"/>
  <c r="J30" i="67"/>
  <c r="M30" i="67"/>
  <c r="AI30" i="67"/>
  <c r="AK30" i="67"/>
  <c r="AG30" i="67"/>
  <c r="AJ30" i="67"/>
  <c r="L31" i="67"/>
  <c r="N31" i="67"/>
  <c r="J31" i="67"/>
  <c r="M31" i="67"/>
  <c r="AI31" i="67"/>
  <c r="AK31" i="67"/>
  <c r="AG31" i="67"/>
  <c r="AJ31" i="67"/>
  <c r="L32" i="67"/>
  <c r="N32" i="67"/>
  <c r="J32" i="67"/>
  <c r="M32" i="67"/>
  <c r="AI32" i="67"/>
  <c r="AK32" i="67"/>
  <c r="AG32" i="67"/>
  <c r="AJ32" i="67"/>
  <c r="L33" i="67"/>
  <c r="N33" i="67"/>
  <c r="J33" i="67"/>
  <c r="M33" i="67"/>
  <c r="AI33" i="67"/>
  <c r="AK33" i="67"/>
  <c r="AG33" i="67"/>
  <c r="AJ33" i="67"/>
  <c r="L34" i="67"/>
  <c r="N34" i="67"/>
  <c r="J34" i="67"/>
  <c r="M34" i="67"/>
  <c r="AI34" i="67"/>
  <c r="AK34" i="67"/>
  <c r="AG34" i="67"/>
  <c r="AJ34" i="67"/>
  <c r="L35" i="67"/>
  <c r="N35" i="67"/>
  <c r="J35" i="67"/>
  <c r="M35" i="67"/>
  <c r="AH17" i="67"/>
  <c r="K27" i="67"/>
  <c r="AH27" i="67"/>
  <c r="K28" i="67"/>
  <c r="AH28" i="67"/>
  <c r="K29" i="67"/>
  <c r="AH29" i="67"/>
  <c r="K30" i="67"/>
  <c r="AH30" i="67"/>
  <c r="K31" i="67"/>
  <c r="AH31" i="67"/>
  <c r="K32" i="67"/>
  <c r="AH32" i="67"/>
  <c r="K33" i="67"/>
  <c r="AH33" i="67"/>
  <c r="K34" i="67"/>
  <c r="AH34" i="67"/>
  <c r="K35" i="67"/>
  <c r="T27" i="67"/>
  <c r="P27" i="67"/>
  <c r="AO27" i="67"/>
  <c r="R27" i="67"/>
  <c r="Q27" i="67"/>
  <c r="AQ27" i="67"/>
  <c r="AM27" i="67"/>
  <c r="AN27" i="67"/>
  <c r="T28" i="67"/>
  <c r="P28" i="67"/>
  <c r="AO28" i="67"/>
  <c r="R28" i="67"/>
  <c r="Q28" i="67"/>
  <c r="AQ28" i="67"/>
  <c r="AM28" i="67"/>
  <c r="AN28" i="67"/>
  <c r="T29" i="67"/>
  <c r="P29" i="67"/>
  <c r="AO29" i="67"/>
  <c r="R29" i="67"/>
  <c r="Q29" i="67"/>
  <c r="AQ29" i="67"/>
  <c r="AM29" i="67"/>
  <c r="AN29" i="67"/>
  <c r="T30" i="67"/>
  <c r="P30" i="67"/>
  <c r="AO30" i="67"/>
  <c r="R30" i="67"/>
  <c r="Q30" i="67"/>
  <c r="AQ30" i="67"/>
  <c r="AM30" i="67"/>
  <c r="AN30" i="67"/>
  <c r="T31" i="67"/>
  <c r="P31" i="67"/>
  <c r="AO31" i="67"/>
  <c r="R31" i="67"/>
  <c r="Q31" i="67"/>
  <c r="AQ31" i="67"/>
  <c r="AM31" i="67"/>
  <c r="AN31" i="67"/>
  <c r="T32" i="67"/>
  <c r="P32" i="67"/>
  <c r="AO32" i="67"/>
  <c r="R32" i="67"/>
  <c r="Q32" i="67"/>
  <c r="AQ32" i="67"/>
  <c r="AM32" i="67"/>
  <c r="AN32" i="67"/>
  <c r="T33" i="67"/>
  <c r="P33" i="67"/>
  <c r="AO33" i="67"/>
  <c r="R33" i="67"/>
  <c r="Q33" i="67"/>
  <c r="AQ33" i="67"/>
  <c r="AM33" i="67"/>
  <c r="AN33" i="67"/>
  <c r="T34" i="67"/>
  <c r="P34" i="67"/>
  <c r="AO34" i="67"/>
  <c r="R34" i="67"/>
  <c r="Q34" i="67"/>
  <c r="AQ34" i="67"/>
  <c r="AM34" i="67"/>
  <c r="AN34" i="67"/>
  <c r="T35" i="67"/>
  <c r="P35" i="67"/>
  <c r="AO35" i="67"/>
  <c r="R35" i="67"/>
  <c r="Q35" i="67"/>
  <c r="S27" i="67"/>
  <c r="AP27" i="67"/>
  <c r="S28" i="67"/>
  <c r="AP28" i="67"/>
  <c r="S29" i="67"/>
  <c r="AP29" i="67"/>
  <c r="S30" i="67"/>
  <c r="AP30" i="67"/>
  <c r="S31" i="67"/>
  <c r="AP31" i="67"/>
  <c r="S32" i="67"/>
  <c r="AP32" i="67"/>
  <c r="S33" i="67"/>
  <c r="AP33" i="67"/>
  <c r="S34" i="67"/>
  <c r="AP34" i="67"/>
  <c r="S35" i="67"/>
  <c r="AG35" i="67"/>
  <c r="AL35" i="67"/>
  <c r="J36" i="67"/>
  <c r="N46" i="67"/>
  <c r="J46" i="67"/>
  <c r="L46" i="67"/>
  <c r="O46" i="67"/>
  <c r="M46" i="67"/>
  <c r="K46" i="67"/>
  <c r="AN48" i="67"/>
  <c r="AQ48" i="67"/>
  <c r="AM48" i="67"/>
  <c r="AP48" i="67"/>
  <c r="AN49" i="67"/>
  <c r="AQ49" i="67"/>
  <c r="AM49" i="67"/>
  <c r="AP49" i="67"/>
  <c r="AH35" i="67"/>
  <c r="AK46" i="67"/>
  <c r="AG46" i="67"/>
  <c r="AI46" i="67"/>
  <c r="AL46" i="67"/>
  <c r="AJ46" i="67"/>
  <c r="AH46" i="67"/>
  <c r="AJ35" i="67"/>
  <c r="M36" i="67"/>
  <c r="L36" i="67"/>
  <c r="O36" i="67"/>
  <c r="K36" i="67"/>
  <c r="N44" i="67"/>
  <c r="J44" i="67"/>
  <c r="M44" i="67"/>
  <c r="L44" i="67"/>
  <c r="K44" i="67"/>
  <c r="O44" i="67"/>
  <c r="AK44" i="67"/>
  <c r="AG44" i="67"/>
  <c r="AJ44" i="67"/>
  <c r="AI44" i="67"/>
  <c r="AH44" i="67"/>
  <c r="AL44" i="67"/>
  <c r="N45" i="67"/>
  <c r="J45" i="67"/>
  <c r="L45" i="67"/>
  <c r="O45" i="67"/>
  <c r="M45" i="67"/>
  <c r="K45" i="67"/>
  <c r="N47" i="67"/>
  <c r="J47" i="67"/>
  <c r="L47" i="67"/>
  <c r="O47" i="67"/>
  <c r="M47" i="67"/>
  <c r="K47" i="67"/>
  <c r="AO48" i="67"/>
  <c r="R48" i="67"/>
  <c r="Q48" i="67"/>
  <c r="T48" i="67"/>
  <c r="P48" i="67"/>
  <c r="S48" i="67"/>
  <c r="AO49" i="67"/>
  <c r="R49" i="67"/>
  <c r="Q49" i="67"/>
  <c r="T49" i="67"/>
  <c r="P49" i="67"/>
  <c r="S49" i="67"/>
  <c r="AK35" i="67"/>
  <c r="AK45" i="67"/>
  <c r="AG45" i="67"/>
  <c r="AI45" i="67"/>
  <c r="AL45" i="67"/>
  <c r="AJ45" i="67"/>
  <c r="AH45" i="67"/>
  <c r="AK47" i="67"/>
  <c r="AG47" i="67"/>
  <c r="AI47" i="67"/>
  <c r="AL47" i="67"/>
  <c r="AJ47" i="67"/>
  <c r="AH47" i="67"/>
  <c r="AC36" i="67"/>
  <c r="I44" i="67"/>
  <c r="AF44" i="67"/>
  <c r="N48" i="67"/>
  <c r="J48" i="67"/>
  <c r="M48" i="67"/>
  <c r="L48" i="67"/>
  <c r="AK48" i="67"/>
  <c r="AG48" i="67"/>
  <c r="AJ48" i="67"/>
  <c r="AI48" i="67"/>
  <c r="N49" i="67"/>
  <c r="J49" i="67"/>
  <c r="M49" i="67"/>
  <c r="L49" i="67"/>
  <c r="AK49" i="67"/>
  <c r="AG49" i="67"/>
  <c r="AJ49" i="67"/>
  <c r="AI49" i="67"/>
  <c r="S50" i="67"/>
  <c r="AO50" i="67"/>
  <c r="R50" i="67"/>
  <c r="Q50" i="67"/>
  <c r="T50" i="67"/>
  <c r="P50" i="67"/>
  <c r="AP50" i="67"/>
  <c r="AN50" i="67"/>
  <c r="AQ50" i="67"/>
  <c r="AM50" i="67"/>
  <c r="L50" i="67"/>
  <c r="AI50" i="67"/>
  <c r="M51" i="67"/>
  <c r="AN60" i="67"/>
  <c r="AQ60" i="67"/>
  <c r="AM60" i="67"/>
  <c r="AN68" i="67"/>
  <c r="AQ68" i="67"/>
  <c r="AM68" i="67"/>
  <c r="M50" i="67"/>
  <c r="AJ50" i="67"/>
  <c r="O51" i="67"/>
  <c r="N55" i="67"/>
  <c r="J55" i="67"/>
  <c r="M55" i="67"/>
  <c r="L55" i="67"/>
  <c r="AK55" i="67"/>
  <c r="AG55" i="67"/>
  <c r="AJ55" i="67"/>
  <c r="AI55" i="67"/>
  <c r="N56" i="67"/>
  <c r="J56" i="67"/>
  <c r="M56" i="67"/>
  <c r="L56" i="67"/>
  <c r="AK56" i="67"/>
  <c r="AG56" i="67"/>
  <c r="AJ56" i="67"/>
  <c r="AI56" i="67"/>
  <c r="AD57" i="67"/>
  <c r="AD65" i="67"/>
  <c r="J50" i="67"/>
  <c r="N50" i="67"/>
  <c r="AG50" i="67"/>
  <c r="AK50" i="67"/>
  <c r="K55" i="67"/>
  <c r="AH55" i="67"/>
  <c r="K56" i="67"/>
  <c r="AH56" i="67"/>
  <c r="AP60" i="67"/>
  <c r="AR61" i="67"/>
  <c r="AS61" i="67" s="1"/>
  <c r="AR63" i="67"/>
  <c r="AS63" i="67" s="1"/>
  <c r="AD63" i="67"/>
  <c r="AN64" i="67"/>
  <c r="AQ64" i="67"/>
  <c r="AR64" i="67" s="1"/>
  <c r="AS64" i="67" s="1"/>
  <c r="AM64" i="67"/>
  <c r="AP68" i="67"/>
  <c r="AR69" i="67"/>
  <c r="AS69" i="67" s="1"/>
  <c r="AD71" i="67"/>
  <c r="AN72" i="67"/>
  <c r="AQ72" i="67"/>
  <c r="AR72" i="67" s="1"/>
  <c r="AS72" i="67" s="1"/>
  <c r="AM72" i="67"/>
  <c r="K50" i="67"/>
  <c r="AH50" i="67"/>
  <c r="N51" i="67"/>
  <c r="L51" i="67"/>
  <c r="K51" i="67"/>
  <c r="AO55" i="67"/>
  <c r="R55" i="67"/>
  <c r="Q55" i="67"/>
  <c r="T55" i="67"/>
  <c r="U55" i="67" s="1"/>
  <c r="V55" i="67" s="1"/>
  <c r="P55" i="67"/>
  <c r="AN55" i="67"/>
  <c r="AQ55" i="67"/>
  <c r="AD55" i="67" s="1"/>
  <c r="AM55" i="67"/>
  <c r="AO56" i="67"/>
  <c r="R56" i="67"/>
  <c r="Q56" i="67"/>
  <c r="T56" i="67"/>
  <c r="U56" i="67" s="1"/>
  <c r="V56" i="67" s="1"/>
  <c r="P56" i="67"/>
  <c r="AL56" i="67"/>
  <c r="AN76" i="67"/>
  <c r="AQ76" i="67"/>
  <c r="AR76" i="67" s="1"/>
  <c r="AS76" i="67" s="1"/>
  <c r="AM76" i="67"/>
  <c r="AN57" i="67"/>
  <c r="AN61" i="67"/>
  <c r="AN65" i="67"/>
  <c r="AN69" i="67"/>
  <c r="AN73" i="67"/>
  <c r="AP75" i="67"/>
  <c r="AP58" i="67"/>
  <c r="AP62" i="67"/>
  <c r="AP66" i="67"/>
  <c r="AP70" i="67"/>
  <c r="AP74" i="67"/>
  <c r="AM58" i="67"/>
  <c r="AM62" i="67"/>
  <c r="AM66" i="67"/>
  <c r="AM70" i="67"/>
  <c r="AM74" i="67"/>
  <c r="M42" i="66"/>
  <c r="J43" i="66"/>
  <c r="J44" i="66"/>
  <c r="M45" i="66"/>
  <c r="M46" i="66"/>
  <c r="J50" i="66"/>
  <c r="N54" i="66"/>
  <c r="J55" i="66"/>
  <c r="R55" i="66"/>
  <c r="J57" i="66"/>
  <c r="B13" i="66"/>
  <c r="N42" i="66"/>
  <c r="L43" i="66"/>
  <c r="R43" i="66"/>
  <c r="L44" i="66"/>
  <c r="N45" i="66"/>
  <c r="N46" i="66"/>
  <c r="L47" i="66"/>
  <c r="N48" i="66"/>
  <c r="J49" i="66"/>
  <c r="L50" i="66"/>
  <c r="P51" i="66"/>
  <c r="J52" i="66"/>
  <c r="N53" i="66"/>
  <c r="R54" i="66"/>
  <c r="L55" i="66"/>
  <c r="N56" i="66"/>
  <c r="L57" i="66"/>
  <c r="L59" i="66"/>
  <c r="J60" i="66"/>
  <c r="M43" i="66"/>
  <c r="N47" i="66"/>
  <c r="N57" i="66"/>
  <c r="J58" i="66"/>
  <c r="M44" i="66"/>
  <c r="N50" i="66"/>
  <c r="N55" i="66"/>
  <c r="N59" i="66"/>
  <c r="L42" i="66"/>
  <c r="N43" i="66"/>
  <c r="N44" i="66"/>
  <c r="L45" i="66"/>
  <c r="L46" i="66"/>
  <c r="P47" i="66"/>
  <c r="N49" i="66"/>
  <c r="R50" i="66"/>
  <c r="L51" i="66"/>
  <c r="N52" i="66"/>
  <c r="L54" i="66"/>
  <c r="L58" i="66"/>
  <c r="N60" i="66"/>
  <c r="P43" i="66"/>
  <c r="J47" i="66"/>
  <c r="N51" i="66"/>
  <c r="N58" i="66"/>
  <c r="J59" i="66"/>
  <c r="P42" i="66"/>
  <c r="T43" i="66"/>
  <c r="T44" i="66"/>
  <c r="S47" i="66"/>
  <c r="Q47" i="66"/>
  <c r="T47" i="66"/>
  <c r="S49" i="66"/>
  <c r="Q49" i="66"/>
  <c r="T49" i="66"/>
  <c r="S51" i="66"/>
  <c r="Q51" i="66"/>
  <c r="T51" i="66"/>
  <c r="S53" i="66"/>
  <c r="Q53" i="66"/>
  <c r="T53" i="66"/>
  <c r="S55" i="66"/>
  <c r="Q55" i="66"/>
  <c r="T55" i="66"/>
  <c r="P56" i="66"/>
  <c r="T57" i="66"/>
  <c r="P57" i="66"/>
  <c r="S57" i="66"/>
  <c r="Q57" i="66"/>
  <c r="T58" i="66"/>
  <c r="P58" i="66"/>
  <c r="S58" i="66"/>
  <c r="Q58" i="66"/>
  <c r="R59" i="66"/>
  <c r="Q42" i="66"/>
  <c r="S46" i="66"/>
  <c r="Q46" i="66"/>
  <c r="R46" i="66"/>
  <c r="R42" i="66"/>
  <c r="Q43" i="66"/>
  <c r="S45" i="66"/>
  <c r="Q45" i="66"/>
  <c r="R45" i="66"/>
  <c r="T46" i="66"/>
  <c r="S48" i="66"/>
  <c r="Q48" i="66"/>
  <c r="T48" i="66"/>
  <c r="S50" i="66"/>
  <c r="Q50" i="66"/>
  <c r="T50" i="66"/>
  <c r="S52" i="66"/>
  <c r="Q52" i="66"/>
  <c r="T52" i="66"/>
  <c r="S54" i="66"/>
  <c r="Q54" i="66"/>
  <c r="T54" i="66"/>
  <c r="S56" i="66"/>
  <c r="Q56" i="66"/>
  <c r="T56" i="66"/>
  <c r="S60" i="66"/>
  <c r="P60" i="66"/>
  <c r="T60" i="66"/>
  <c r="R60" i="66"/>
  <c r="I63" i="66" s="1"/>
  <c r="Z62" i="66" s="1"/>
  <c r="Q60" i="66"/>
  <c r="O41" i="66"/>
  <c r="R41" i="66" s="1"/>
  <c r="T42" i="66"/>
  <c r="U42" i="66" s="1"/>
  <c r="V42" i="66" s="1"/>
  <c r="S44" i="66"/>
  <c r="Q44" i="66"/>
  <c r="R44" i="66"/>
  <c r="T59" i="66"/>
  <c r="P59" i="66"/>
  <c r="S59" i="66"/>
  <c r="Q59" i="66"/>
  <c r="M47" i="66"/>
  <c r="M48" i="66"/>
  <c r="M49" i="66"/>
  <c r="M50" i="66"/>
  <c r="M51" i="66"/>
  <c r="M52" i="66"/>
  <c r="M53" i="66"/>
  <c r="M54" i="66"/>
  <c r="M55" i="66"/>
  <c r="M56" i="66"/>
  <c r="M57" i="66"/>
  <c r="M58" i="66"/>
  <c r="M59" i="66"/>
  <c r="M60" i="66"/>
  <c r="K42" i="66"/>
  <c r="K43" i="66"/>
  <c r="K44" i="66"/>
  <c r="K45" i="66"/>
  <c r="K46" i="66"/>
  <c r="K47" i="66"/>
  <c r="K48" i="66"/>
  <c r="K49" i="66"/>
  <c r="K50" i="66"/>
  <c r="K51" i="66"/>
  <c r="K52" i="66"/>
  <c r="K53" i="66"/>
  <c r="K54" i="66"/>
  <c r="K55" i="66"/>
  <c r="K56" i="66"/>
  <c r="K57" i="66"/>
  <c r="K58" i="66"/>
  <c r="K59" i="66"/>
  <c r="K60" i="66"/>
  <c r="J60" i="65"/>
  <c r="L59" i="65"/>
  <c r="L60" i="65"/>
  <c r="K44" i="65"/>
  <c r="K45" i="65"/>
  <c r="N60" i="65"/>
  <c r="K41" i="65"/>
  <c r="O60" i="65"/>
  <c r="Q60" i="65" s="1"/>
  <c r="T46" i="65"/>
  <c r="P46" i="65"/>
  <c r="R46" i="65"/>
  <c r="Q46" i="65"/>
  <c r="S46" i="65"/>
  <c r="T44" i="65"/>
  <c r="P44" i="65"/>
  <c r="R44" i="65"/>
  <c r="Q44" i="65"/>
  <c r="N42" i="65"/>
  <c r="J42" i="65"/>
  <c r="M42" i="65"/>
  <c r="N43" i="65"/>
  <c r="J43" i="65"/>
  <c r="M43" i="65"/>
  <c r="L43" i="65"/>
  <c r="L48" i="65"/>
  <c r="N48" i="65"/>
  <c r="J48" i="65"/>
  <c r="M48" i="65"/>
  <c r="T49" i="65"/>
  <c r="P49" i="65"/>
  <c r="R49" i="65"/>
  <c r="Q49" i="65"/>
  <c r="Q59" i="65"/>
  <c r="P59" i="65"/>
  <c r="T59" i="65"/>
  <c r="S59" i="65"/>
  <c r="R59" i="65"/>
  <c r="O42" i="65"/>
  <c r="L44" i="65"/>
  <c r="N44" i="65"/>
  <c r="J44" i="65"/>
  <c r="M44" i="65"/>
  <c r="S44" i="65"/>
  <c r="T45" i="65"/>
  <c r="P45" i="65"/>
  <c r="R45" i="65"/>
  <c r="Q45" i="65"/>
  <c r="K46" i="65"/>
  <c r="O43" i="65"/>
  <c r="L45" i="65"/>
  <c r="N45" i="65"/>
  <c r="J45" i="65"/>
  <c r="M45" i="65"/>
  <c r="S45" i="65"/>
  <c r="L49" i="65"/>
  <c r="N49" i="65"/>
  <c r="J49" i="65"/>
  <c r="M49" i="65"/>
  <c r="S49" i="65"/>
  <c r="L46" i="65"/>
  <c r="N46" i="65"/>
  <c r="J46" i="65"/>
  <c r="M46" i="65"/>
  <c r="T47" i="65"/>
  <c r="P47" i="65"/>
  <c r="R47" i="65"/>
  <c r="Q47" i="65"/>
  <c r="L47" i="65"/>
  <c r="N47" i="65"/>
  <c r="J47" i="65"/>
  <c r="M47" i="65"/>
  <c r="S47" i="65"/>
  <c r="T48" i="65"/>
  <c r="G48" i="65" s="1"/>
  <c r="P48" i="65"/>
  <c r="R48" i="65"/>
  <c r="Q48" i="65"/>
  <c r="M51" i="65"/>
  <c r="M52" i="65"/>
  <c r="M53" i="65"/>
  <c r="M54" i="65"/>
  <c r="M55" i="65"/>
  <c r="M56" i="65"/>
  <c r="M57" i="65"/>
  <c r="M58" i="65"/>
  <c r="M59" i="65"/>
  <c r="K60" i="65"/>
  <c r="P60" i="65"/>
  <c r="M50" i="65"/>
  <c r="J50" i="65"/>
  <c r="N50" i="65"/>
  <c r="J51" i="65"/>
  <c r="N51" i="65"/>
  <c r="J52" i="65"/>
  <c r="N52" i="65"/>
  <c r="J53" i="65"/>
  <c r="N53" i="65"/>
  <c r="J54" i="65"/>
  <c r="N54" i="65"/>
  <c r="J55" i="65"/>
  <c r="N55" i="65"/>
  <c r="J56" i="65"/>
  <c r="N56" i="65"/>
  <c r="J57" i="65"/>
  <c r="N57" i="65"/>
  <c r="J58" i="65"/>
  <c r="N58" i="65"/>
  <c r="J59" i="65"/>
  <c r="N59" i="65"/>
  <c r="R60" i="65"/>
  <c r="I63" i="65" s="1"/>
  <c r="Z62" i="65" s="1"/>
  <c r="K50" i="65"/>
  <c r="O50" i="65"/>
  <c r="K51" i="65"/>
  <c r="O51" i="65"/>
  <c r="K52" i="65"/>
  <c r="O52" i="65"/>
  <c r="K53" i="65"/>
  <c r="O53" i="65"/>
  <c r="K54" i="65"/>
  <c r="O54" i="65"/>
  <c r="K55" i="65"/>
  <c r="O55" i="65"/>
  <c r="K56" i="65"/>
  <c r="O56" i="65"/>
  <c r="K57" i="65"/>
  <c r="O57" i="65"/>
  <c r="K58" i="65"/>
  <c r="O58" i="65"/>
  <c r="K59" i="65"/>
  <c r="S60" i="65"/>
  <c r="T60" i="65"/>
  <c r="Q60" i="38"/>
  <c r="P60" i="38"/>
  <c r="O60" i="38"/>
  <c r="N60" i="38"/>
  <c r="M60" i="38"/>
  <c r="L60" i="38"/>
  <c r="K60" i="38"/>
  <c r="I60" i="38"/>
  <c r="H60" i="38"/>
  <c r="G60" i="38"/>
  <c r="F60" i="38"/>
  <c r="E60" i="38"/>
  <c r="D60" i="38"/>
  <c r="C60" i="38"/>
  <c r="Q58" i="38"/>
  <c r="P58" i="38"/>
  <c r="O58" i="38"/>
  <c r="N58" i="38"/>
  <c r="M58" i="38"/>
  <c r="L58" i="38"/>
  <c r="K58" i="38"/>
  <c r="I58" i="38"/>
  <c r="H58" i="38"/>
  <c r="G58" i="38"/>
  <c r="F58" i="38"/>
  <c r="E58" i="38"/>
  <c r="D58" i="38"/>
  <c r="C58" i="38"/>
  <c r="D64" i="38"/>
  <c r="D62" i="38"/>
  <c r="I56" i="38"/>
  <c r="H56" i="38"/>
  <c r="G56" i="38"/>
  <c r="F56" i="38"/>
  <c r="E56" i="38"/>
  <c r="D56" i="38"/>
  <c r="C56" i="38"/>
  <c r="I54" i="38"/>
  <c r="H54" i="38"/>
  <c r="G54" i="38"/>
  <c r="F54" i="38"/>
  <c r="E54" i="38"/>
  <c r="D54" i="38"/>
  <c r="C54" i="38"/>
  <c r="Q52" i="38"/>
  <c r="P52" i="38"/>
  <c r="O52" i="38"/>
  <c r="N52" i="38"/>
  <c r="M52" i="38"/>
  <c r="L52" i="38"/>
  <c r="K52" i="38"/>
  <c r="I52" i="38"/>
  <c r="H52" i="38"/>
  <c r="G52" i="38"/>
  <c r="F52" i="38"/>
  <c r="E52" i="38"/>
  <c r="D52" i="38"/>
  <c r="C52" i="38"/>
  <c r="Q50" i="38"/>
  <c r="P50" i="38"/>
  <c r="O50" i="38"/>
  <c r="N50" i="38"/>
  <c r="M50" i="38"/>
  <c r="L50" i="38"/>
  <c r="K50" i="38"/>
  <c r="I50" i="38"/>
  <c r="H50" i="38"/>
  <c r="G50" i="38"/>
  <c r="F50" i="38"/>
  <c r="E50" i="38"/>
  <c r="D50" i="38"/>
  <c r="C50" i="38"/>
  <c r="E87" i="64"/>
  <c r="E56" i="64"/>
  <c r="D56" i="64"/>
  <c r="C56" i="64"/>
  <c r="B56" i="64"/>
  <c r="E55" i="64"/>
  <c r="D55" i="64"/>
  <c r="C55" i="64"/>
  <c r="B55" i="64"/>
  <c r="E54" i="64"/>
  <c r="D54" i="64"/>
  <c r="C54" i="64"/>
  <c r="B54" i="64"/>
  <c r="E53" i="64"/>
  <c r="D53" i="64"/>
  <c r="C53" i="64"/>
  <c r="B53" i="64"/>
  <c r="E52" i="64"/>
  <c r="D52" i="64"/>
  <c r="C52" i="64"/>
  <c r="B52" i="64"/>
  <c r="E51" i="64"/>
  <c r="D51" i="64"/>
  <c r="C51" i="64"/>
  <c r="B51" i="64"/>
  <c r="E50" i="64"/>
  <c r="D50" i="64"/>
  <c r="C50" i="64"/>
  <c r="B50" i="64"/>
  <c r="E49" i="64"/>
  <c r="D49" i="64"/>
  <c r="C49" i="64"/>
  <c r="B49" i="64"/>
  <c r="E48" i="64"/>
  <c r="D48" i="64"/>
  <c r="C48" i="64"/>
  <c r="B48" i="64"/>
  <c r="E47" i="64"/>
  <c r="D47" i="64"/>
  <c r="C47" i="64"/>
  <c r="B47" i="64"/>
  <c r="E46" i="64"/>
  <c r="D46" i="64"/>
  <c r="C46" i="64"/>
  <c r="B46" i="64"/>
  <c r="E45" i="64"/>
  <c r="D45" i="64"/>
  <c r="C45" i="64"/>
  <c r="B45" i="64"/>
  <c r="E44" i="64"/>
  <c r="D44" i="64"/>
  <c r="C44" i="64"/>
  <c r="B44" i="64"/>
  <c r="E43" i="64"/>
  <c r="D43" i="64"/>
  <c r="C43" i="64"/>
  <c r="B43" i="64"/>
  <c r="E42" i="64"/>
  <c r="D42" i="64"/>
  <c r="C42" i="64"/>
  <c r="B42" i="64"/>
  <c r="E41" i="64"/>
  <c r="D41" i="64"/>
  <c r="C41" i="64"/>
  <c r="B41" i="64"/>
  <c r="E40" i="64"/>
  <c r="D40" i="64"/>
  <c r="C40" i="64"/>
  <c r="B40" i="64"/>
  <c r="E39" i="64"/>
  <c r="D39" i="64"/>
  <c r="C39" i="64"/>
  <c r="B39" i="64"/>
  <c r="E38" i="64"/>
  <c r="D38" i="64"/>
  <c r="C38" i="64"/>
  <c r="B38" i="64"/>
  <c r="E37" i="64"/>
  <c r="D37" i="64"/>
  <c r="C37" i="64"/>
  <c r="B37" i="64"/>
  <c r="E36" i="64"/>
  <c r="D36" i="64"/>
  <c r="C36" i="64"/>
  <c r="B36" i="64"/>
  <c r="E35" i="64"/>
  <c r="D35" i="64"/>
  <c r="C35" i="64"/>
  <c r="B35" i="64"/>
  <c r="E34" i="64"/>
  <c r="D34" i="64"/>
  <c r="C34" i="64"/>
  <c r="B34" i="64"/>
  <c r="E33" i="64"/>
  <c r="D33" i="64"/>
  <c r="C33" i="64"/>
  <c r="B33" i="64"/>
  <c r="E32" i="64"/>
  <c r="D32" i="64"/>
  <c r="C32" i="64"/>
  <c r="B32" i="64"/>
  <c r="E31" i="64"/>
  <c r="D31" i="64"/>
  <c r="C31" i="64"/>
  <c r="B31" i="64"/>
  <c r="E30" i="64"/>
  <c r="D30" i="64"/>
  <c r="C30" i="64"/>
  <c r="B30" i="64"/>
  <c r="E29" i="64"/>
  <c r="D29" i="64"/>
  <c r="C29" i="64"/>
  <c r="B29" i="64"/>
  <c r="E28" i="64"/>
  <c r="D28" i="64"/>
  <c r="C28" i="64"/>
  <c r="B28" i="64"/>
  <c r="E27" i="64"/>
  <c r="D27" i="64"/>
  <c r="C27" i="64"/>
  <c r="B27" i="64"/>
  <c r="E26" i="64"/>
  <c r="D26" i="64"/>
  <c r="C26" i="64"/>
  <c r="B26" i="64"/>
  <c r="E25" i="64"/>
  <c r="D25" i="64"/>
  <c r="C25" i="64"/>
  <c r="B25" i="64"/>
  <c r="E24" i="64"/>
  <c r="D24" i="64"/>
  <c r="C24" i="64"/>
  <c r="B24" i="64"/>
  <c r="E23" i="64"/>
  <c r="D23" i="64"/>
  <c r="C23" i="64"/>
  <c r="B23" i="64"/>
  <c r="E22" i="64"/>
  <c r="D22" i="64"/>
  <c r="C22" i="64"/>
  <c r="B22" i="64"/>
  <c r="E21" i="64"/>
  <c r="D21" i="64"/>
  <c r="C21" i="64"/>
  <c r="B21" i="64"/>
  <c r="E20" i="64"/>
  <c r="D20" i="64"/>
  <c r="C20" i="64"/>
  <c r="B20" i="64"/>
  <c r="E19" i="64"/>
  <c r="D19" i="64"/>
  <c r="C19" i="64"/>
  <c r="B19" i="64"/>
  <c r="E18" i="64"/>
  <c r="D18" i="64"/>
  <c r="C18" i="64"/>
  <c r="B18" i="64"/>
  <c r="E17" i="64"/>
  <c r="D17" i="64"/>
  <c r="C17" i="64"/>
  <c r="B17" i="64"/>
  <c r="B14" i="64"/>
  <c r="B13" i="64"/>
  <c r="B12" i="64"/>
  <c r="B11" i="64"/>
  <c r="B10" i="64"/>
  <c r="B9" i="64"/>
  <c r="B8" i="64"/>
  <c r="B7" i="64"/>
  <c r="B6" i="64"/>
  <c r="B5" i="64"/>
  <c r="B4" i="64"/>
  <c r="AB87" i="64"/>
  <c r="AB56" i="64"/>
  <c r="AA56" i="64"/>
  <c r="Z56" i="64"/>
  <c r="Y56" i="64"/>
  <c r="AB55" i="64"/>
  <c r="AA55" i="64"/>
  <c r="Z55" i="64"/>
  <c r="Y55" i="64"/>
  <c r="AB54" i="64"/>
  <c r="AA54" i="64"/>
  <c r="Z54" i="64"/>
  <c r="Y54" i="64"/>
  <c r="AB53" i="64"/>
  <c r="AA53" i="64"/>
  <c r="Z53" i="64"/>
  <c r="Y53" i="64"/>
  <c r="AB52" i="64"/>
  <c r="AA52" i="64"/>
  <c r="Z52" i="64"/>
  <c r="Y52" i="64"/>
  <c r="AB51" i="64"/>
  <c r="AA51" i="64"/>
  <c r="Z51" i="64"/>
  <c r="Y51" i="64"/>
  <c r="AB50" i="64"/>
  <c r="AA50" i="64"/>
  <c r="Z50" i="64"/>
  <c r="Y50" i="64"/>
  <c r="AB49" i="64"/>
  <c r="AA49" i="64"/>
  <c r="Z49" i="64"/>
  <c r="Y49" i="64"/>
  <c r="AB48" i="64"/>
  <c r="AA48" i="64"/>
  <c r="Z48" i="64"/>
  <c r="Y48" i="64"/>
  <c r="AB47" i="64"/>
  <c r="AA47" i="64"/>
  <c r="Z47" i="64"/>
  <c r="Y47" i="64"/>
  <c r="AB46" i="64"/>
  <c r="AA46" i="64"/>
  <c r="Z46" i="64"/>
  <c r="Y46" i="64"/>
  <c r="AB45" i="64"/>
  <c r="AA45" i="64"/>
  <c r="Z45" i="64"/>
  <c r="Y45" i="64"/>
  <c r="AB44" i="64"/>
  <c r="AA44" i="64"/>
  <c r="Z44" i="64"/>
  <c r="Y44" i="64"/>
  <c r="AB43" i="64"/>
  <c r="AA43" i="64"/>
  <c r="Z43" i="64"/>
  <c r="Y43" i="64"/>
  <c r="AB42" i="64"/>
  <c r="AA42" i="64"/>
  <c r="Z42" i="64"/>
  <c r="Y42" i="64"/>
  <c r="AB41" i="64"/>
  <c r="AA41" i="64"/>
  <c r="Z41" i="64"/>
  <c r="Y41" i="64"/>
  <c r="AB40" i="64"/>
  <c r="AA40" i="64"/>
  <c r="Z40" i="64"/>
  <c r="Y40" i="64"/>
  <c r="AB39" i="64"/>
  <c r="AA39" i="64"/>
  <c r="Z39" i="64"/>
  <c r="Y39" i="64"/>
  <c r="AB38" i="64"/>
  <c r="AA38" i="64"/>
  <c r="Z38" i="64"/>
  <c r="Y38" i="64"/>
  <c r="AB37" i="64"/>
  <c r="AA37" i="64"/>
  <c r="Z37" i="64"/>
  <c r="Y37" i="64"/>
  <c r="AB36" i="64"/>
  <c r="AA36" i="64"/>
  <c r="Z36" i="64"/>
  <c r="Y36" i="64"/>
  <c r="AB35" i="64"/>
  <c r="AA35" i="64"/>
  <c r="Z35" i="64"/>
  <c r="Y35" i="64"/>
  <c r="AB34" i="64"/>
  <c r="AA34" i="64"/>
  <c r="Z34" i="64"/>
  <c r="Y34" i="64"/>
  <c r="AB33" i="64"/>
  <c r="AA33" i="64"/>
  <c r="Z33" i="64"/>
  <c r="Y33" i="64"/>
  <c r="AB32" i="64"/>
  <c r="AA32" i="64"/>
  <c r="Z32" i="64"/>
  <c r="Y32" i="64"/>
  <c r="AB31" i="64"/>
  <c r="AA31" i="64"/>
  <c r="Z31" i="64"/>
  <c r="Y31" i="64"/>
  <c r="AB30" i="64"/>
  <c r="AA30" i="64"/>
  <c r="Z30" i="64"/>
  <c r="Y30" i="64"/>
  <c r="AB29" i="64"/>
  <c r="AA29" i="64"/>
  <c r="Z29" i="64"/>
  <c r="Y29" i="64"/>
  <c r="AB28" i="64"/>
  <c r="AA28" i="64"/>
  <c r="Z28" i="64"/>
  <c r="Y28" i="64"/>
  <c r="AB27" i="64"/>
  <c r="AA27" i="64"/>
  <c r="Z27" i="64"/>
  <c r="Y27" i="64"/>
  <c r="AB26" i="64"/>
  <c r="AA26" i="64"/>
  <c r="Z26" i="64"/>
  <c r="Y26" i="64"/>
  <c r="AB25" i="64"/>
  <c r="AA25" i="64"/>
  <c r="Z25" i="64"/>
  <c r="Y25" i="64"/>
  <c r="AB24" i="64"/>
  <c r="AA24" i="64"/>
  <c r="Z24" i="64"/>
  <c r="Y24" i="64"/>
  <c r="AB23" i="64"/>
  <c r="AA23" i="64"/>
  <c r="Z23" i="64"/>
  <c r="Y23" i="64"/>
  <c r="AB22" i="64"/>
  <c r="AA22" i="64"/>
  <c r="Z22" i="64"/>
  <c r="Y22" i="64"/>
  <c r="AB21" i="64"/>
  <c r="AA21" i="64"/>
  <c r="Z21" i="64"/>
  <c r="Y21" i="64"/>
  <c r="AB20" i="64"/>
  <c r="AA20" i="64"/>
  <c r="Z20" i="64"/>
  <c r="Y20" i="64"/>
  <c r="AB19" i="64"/>
  <c r="AA19" i="64"/>
  <c r="Z19" i="64"/>
  <c r="Y19" i="64"/>
  <c r="AB18" i="64"/>
  <c r="AA18" i="64"/>
  <c r="Z18" i="64"/>
  <c r="Y18" i="64"/>
  <c r="AB17" i="64"/>
  <c r="AA17" i="64"/>
  <c r="Z17" i="64"/>
  <c r="Y17" i="64"/>
  <c r="Y14" i="64"/>
  <c r="Y13" i="64"/>
  <c r="Y12" i="64"/>
  <c r="Y11" i="64"/>
  <c r="Y10" i="64"/>
  <c r="Y9" i="64"/>
  <c r="Y8" i="64"/>
  <c r="Y7" i="64"/>
  <c r="Y6" i="64"/>
  <c r="Y5" i="64"/>
  <c r="Y4" i="64"/>
  <c r="AO76" i="64"/>
  <c r="AL76" i="64"/>
  <c r="AP76" i="64" s="1"/>
  <c r="AK76" i="64"/>
  <c r="AJ76" i="64"/>
  <c r="AI76" i="64"/>
  <c r="AH76" i="64"/>
  <c r="AG76" i="64"/>
  <c r="AF76" i="64"/>
  <c r="AO75" i="64"/>
  <c r="AL75" i="64"/>
  <c r="AP75" i="64" s="1"/>
  <c r="AK75" i="64"/>
  <c r="AJ75" i="64"/>
  <c r="AI75" i="64"/>
  <c r="AH75" i="64"/>
  <c r="AG75" i="64"/>
  <c r="AF75" i="64"/>
  <c r="AO74" i="64"/>
  <c r="AL74" i="64"/>
  <c r="AP74" i="64" s="1"/>
  <c r="AK74" i="64"/>
  <c r="AJ74" i="64"/>
  <c r="AI74" i="64"/>
  <c r="AH74" i="64"/>
  <c r="AG74" i="64"/>
  <c r="AF74" i="64"/>
  <c r="AO73" i="64"/>
  <c r="AL73" i="64"/>
  <c r="AP73" i="64" s="1"/>
  <c r="AK73" i="64"/>
  <c r="AJ73" i="64"/>
  <c r="AI73" i="64"/>
  <c r="AH73" i="64"/>
  <c r="AG73" i="64"/>
  <c r="AF73" i="64"/>
  <c r="AO72" i="64"/>
  <c r="AL72" i="64"/>
  <c r="AP72" i="64" s="1"/>
  <c r="AK72" i="64"/>
  <c r="AJ72" i="64"/>
  <c r="AI72" i="64"/>
  <c r="AH72" i="64"/>
  <c r="AG72" i="64"/>
  <c r="AF72" i="64"/>
  <c r="AO71" i="64"/>
  <c r="AL71" i="64"/>
  <c r="AP71" i="64" s="1"/>
  <c r="AK71" i="64"/>
  <c r="AJ71" i="64"/>
  <c r="AI71" i="64"/>
  <c r="AH71" i="64"/>
  <c r="AG71" i="64"/>
  <c r="AF71" i="64"/>
  <c r="AO70" i="64"/>
  <c r="AL70" i="64"/>
  <c r="AP70" i="64" s="1"/>
  <c r="AK70" i="64"/>
  <c r="AJ70" i="64"/>
  <c r="AI70" i="64"/>
  <c r="AH70" i="64"/>
  <c r="AG70" i="64"/>
  <c r="AF70" i="64"/>
  <c r="AO69" i="64"/>
  <c r="AL69" i="64"/>
  <c r="AP69" i="64" s="1"/>
  <c r="AK69" i="64"/>
  <c r="AJ69" i="64"/>
  <c r="AI69" i="64"/>
  <c r="AH69" i="64"/>
  <c r="AG69" i="64"/>
  <c r="AF69" i="64"/>
  <c r="AO68" i="64"/>
  <c r="AL68" i="64"/>
  <c r="AP68" i="64" s="1"/>
  <c r="AK68" i="64"/>
  <c r="AJ68" i="64"/>
  <c r="AI68" i="64"/>
  <c r="AH68" i="64"/>
  <c r="AG68" i="64"/>
  <c r="AF68" i="64"/>
  <c r="AO67" i="64"/>
  <c r="AL67" i="64"/>
  <c r="AN67" i="64" s="1"/>
  <c r="AK67" i="64"/>
  <c r="AJ67" i="64"/>
  <c r="AI67" i="64"/>
  <c r="AH67" i="64"/>
  <c r="AG67" i="64"/>
  <c r="AF67" i="64"/>
  <c r="AO66" i="64"/>
  <c r="AL66" i="64"/>
  <c r="AP66" i="64" s="1"/>
  <c r="AK66" i="64"/>
  <c r="AJ66" i="64"/>
  <c r="AI66" i="64"/>
  <c r="AH66" i="64"/>
  <c r="AG66" i="64"/>
  <c r="AF66" i="64"/>
  <c r="AO65" i="64"/>
  <c r="AL65" i="64"/>
  <c r="AP65" i="64" s="1"/>
  <c r="AK65" i="64"/>
  <c r="AJ65" i="64"/>
  <c r="AI65" i="64"/>
  <c r="AH65" i="64"/>
  <c r="AG65" i="64"/>
  <c r="AF65" i="64"/>
  <c r="AO64" i="64"/>
  <c r="AL64" i="64"/>
  <c r="AP64" i="64" s="1"/>
  <c r="AK64" i="64"/>
  <c r="AJ64" i="64"/>
  <c r="AI64" i="64"/>
  <c r="AH64" i="64"/>
  <c r="AG64" i="64"/>
  <c r="AF64" i="64"/>
  <c r="AO63" i="64"/>
  <c r="AL63" i="64"/>
  <c r="AN63" i="64" s="1"/>
  <c r="AK63" i="64"/>
  <c r="AJ63" i="64"/>
  <c r="AI63" i="64"/>
  <c r="AH63" i="64"/>
  <c r="AG63" i="64"/>
  <c r="AF63" i="64"/>
  <c r="AO62" i="64"/>
  <c r="AL62" i="64"/>
  <c r="AP62" i="64" s="1"/>
  <c r="AK62" i="64"/>
  <c r="AJ62" i="64"/>
  <c r="AI62" i="64"/>
  <c r="AH62" i="64"/>
  <c r="AG62" i="64"/>
  <c r="AF62" i="64"/>
  <c r="AO61" i="64"/>
  <c r="AL61" i="64"/>
  <c r="AP61" i="64" s="1"/>
  <c r="AK61" i="64"/>
  <c r="AJ61" i="64"/>
  <c r="AI61" i="64"/>
  <c r="AH61" i="64"/>
  <c r="AG61" i="64"/>
  <c r="AF61" i="64"/>
  <c r="AO60" i="64"/>
  <c r="AL60" i="64"/>
  <c r="AP60" i="64" s="1"/>
  <c r="AK60" i="64"/>
  <c r="AJ60" i="64"/>
  <c r="AI60" i="64"/>
  <c r="AH60" i="64"/>
  <c r="AG60" i="64"/>
  <c r="AF60" i="64"/>
  <c r="AO59" i="64"/>
  <c r="AL59" i="64"/>
  <c r="AN59" i="64" s="1"/>
  <c r="AK59" i="64"/>
  <c r="AJ59" i="64"/>
  <c r="AI59" i="64"/>
  <c r="AH59" i="64"/>
  <c r="AG59" i="64"/>
  <c r="AF59" i="64"/>
  <c r="AQ58" i="64"/>
  <c r="AO58" i="64"/>
  <c r="AL58" i="64"/>
  <c r="AP58" i="64" s="1"/>
  <c r="AK58" i="64"/>
  <c r="AJ58" i="64"/>
  <c r="AI58" i="64"/>
  <c r="AH58" i="64"/>
  <c r="AG58" i="64"/>
  <c r="AF58" i="64"/>
  <c r="AO57" i="64"/>
  <c r="AL57" i="64"/>
  <c r="AK57" i="64"/>
  <c r="AJ57" i="64"/>
  <c r="AI57" i="64"/>
  <c r="AH57" i="64"/>
  <c r="AG57" i="64"/>
  <c r="AF57" i="64"/>
  <c r="I56" i="64"/>
  <c r="AF55" i="64"/>
  <c r="I55" i="64"/>
  <c r="AF54" i="64"/>
  <c r="I54" i="64"/>
  <c r="AF53" i="64"/>
  <c r="I53" i="64"/>
  <c r="AF52" i="64"/>
  <c r="I52" i="64"/>
  <c r="AF51" i="64"/>
  <c r="I51" i="64"/>
  <c r="AF50" i="64"/>
  <c r="I50" i="64"/>
  <c r="AF49" i="64"/>
  <c r="I49" i="64"/>
  <c r="AF48" i="64"/>
  <c r="I48" i="64"/>
  <c r="AF47" i="64"/>
  <c r="F47" i="64"/>
  <c r="AC46" i="64"/>
  <c r="F46" i="64"/>
  <c r="AC45" i="64"/>
  <c r="F45" i="64"/>
  <c r="AC44" i="64"/>
  <c r="F44" i="64"/>
  <c r="AC43" i="64"/>
  <c r="I43" i="64"/>
  <c r="AF42" i="64"/>
  <c r="I42" i="64"/>
  <c r="AF41" i="64"/>
  <c r="I41" i="64"/>
  <c r="AF40" i="64"/>
  <c r="I40" i="64"/>
  <c r="AF39" i="64"/>
  <c r="I39" i="64"/>
  <c r="AF38" i="64"/>
  <c r="I38" i="64"/>
  <c r="AC37" i="64"/>
  <c r="F37" i="64"/>
  <c r="AC36" i="64"/>
  <c r="F36" i="64"/>
  <c r="AC35" i="64"/>
  <c r="F35" i="64"/>
  <c r="AC34" i="64"/>
  <c r="F34" i="64"/>
  <c r="AC33" i="64"/>
  <c r="F33" i="64"/>
  <c r="AC32" i="64"/>
  <c r="F32" i="64"/>
  <c r="AC31" i="64"/>
  <c r="F31" i="64"/>
  <c r="AC30" i="64"/>
  <c r="F30" i="64"/>
  <c r="AC29" i="64"/>
  <c r="F29" i="64"/>
  <c r="AC28" i="64"/>
  <c r="F28" i="64"/>
  <c r="AC27" i="64"/>
  <c r="F27" i="64"/>
  <c r="AC26" i="64"/>
  <c r="F26" i="64"/>
  <c r="AC25" i="64"/>
  <c r="F25" i="64"/>
  <c r="AC24" i="64"/>
  <c r="F24" i="64"/>
  <c r="AF23" i="64"/>
  <c r="I23" i="64"/>
  <c r="AC22" i="64"/>
  <c r="I22" i="64"/>
  <c r="AC21" i="64"/>
  <c r="I21" i="64"/>
  <c r="AF20" i="64"/>
  <c r="I20" i="64"/>
  <c r="AF19" i="64"/>
  <c r="F19" i="64"/>
  <c r="AF18" i="64"/>
  <c r="I18" i="64"/>
  <c r="AF17" i="64"/>
  <c r="AC17" i="64"/>
  <c r="I17" i="64"/>
  <c r="AG17" i="64"/>
  <c r="AI17" i="64" s="1"/>
  <c r="J17" i="64"/>
  <c r="L17" i="64" s="1"/>
  <c r="AA6" i="64"/>
  <c r="D6" i="64"/>
  <c r="D2" i="64"/>
  <c r="AA2" i="64" s="1"/>
  <c r="C2" i="64"/>
  <c r="Z2" i="64" s="1"/>
  <c r="B1" i="64"/>
  <c r="Y1" i="64" s="1"/>
  <c r="N126" i="63"/>
  <c r="L126" i="63"/>
  <c r="J126" i="63"/>
  <c r="I126" i="63"/>
  <c r="F126" i="63"/>
  <c r="O126" i="63" s="1"/>
  <c r="N125" i="63"/>
  <c r="L125" i="63"/>
  <c r="J125" i="63"/>
  <c r="I125" i="63"/>
  <c r="F125" i="63"/>
  <c r="O125" i="63" s="1"/>
  <c r="N124" i="63"/>
  <c r="L124" i="63"/>
  <c r="J124" i="63"/>
  <c r="I124" i="63"/>
  <c r="F124" i="63"/>
  <c r="O124" i="63" s="1"/>
  <c r="N123" i="63"/>
  <c r="L123" i="63"/>
  <c r="J123" i="63"/>
  <c r="I123" i="63"/>
  <c r="F123" i="63"/>
  <c r="O123" i="63" s="1"/>
  <c r="N122" i="63"/>
  <c r="L122" i="63"/>
  <c r="J122" i="63"/>
  <c r="I122" i="63"/>
  <c r="F122" i="63"/>
  <c r="O122" i="63" s="1"/>
  <c r="N121" i="63"/>
  <c r="L121" i="63"/>
  <c r="J121" i="63"/>
  <c r="I121" i="63"/>
  <c r="F121" i="63"/>
  <c r="O121" i="63" s="1"/>
  <c r="N120" i="63"/>
  <c r="L120" i="63"/>
  <c r="J120" i="63"/>
  <c r="I120" i="63"/>
  <c r="F120" i="63"/>
  <c r="O120" i="63" s="1"/>
  <c r="N119" i="63"/>
  <c r="L119" i="63"/>
  <c r="J119" i="63"/>
  <c r="I119" i="63"/>
  <c r="F119" i="63"/>
  <c r="O119" i="63" s="1"/>
  <c r="N118" i="63"/>
  <c r="L118" i="63"/>
  <c r="J118" i="63"/>
  <c r="I118" i="63"/>
  <c r="F118" i="63"/>
  <c r="O118" i="63" s="1"/>
  <c r="R117" i="63"/>
  <c r="N117" i="63"/>
  <c r="L117" i="63"/>
  <c r="J117" i="63"/>
  <c r="I117" i="63"/>
  <c r="F117" i="63"/>
  <c r="O117" i="63" s="1"/>
  <c r="R116" i="63"/>
  <c r="N116" i="63"/>
  <c r="L116" i="63"/>
  <c r="J116" i="63"/>
  <c r="I116" i="63"/>
  <c r="F116" i="63"/>
  <c r="O116" i="63" s="1"/>
  <c r="R115" i="63"/>
  <c r="N115" i="63"/>
  <c r="L115" i="63"/>
  <c r="J115" i="63"/>
  <c r="I115" i="63"/>
  <c r="F115" i="63"/>
  <c r="O115" i="63" s="1"/>
  <c r="R114" i="63"/>
  <c r="N114" i="63"/>
  <c r="L114" i="63"/>
  <c r="J114" i="63"/>
  <c r="I114" i="63"/>
  <c r="F114" i="63"/>
  <c r="O114" i="63" s="1"/>
  <c r="I113" i="63"/>
  <c r="F113" i="63"/>
  <c r="O113" i="63" s="1"/>
  <c r="I112" i="63"/>
  <c r="F112" i="63"/>
  <c r="O112" i="63" s="1"/>
  <c r="I111" i="63"/>
  <c r="F111" i="63"/>
  <c r="O111" i="63" s="1"/>
  <c r="I110" i="63"/>
  <c r="F110" i="63"/>
  <c r="O110" i="63" s="1"/>
  <c r="I109" i="63"/>
  <c r="F109" i="63"/>
  <c r="O109" i="63" s="1"/>
  <c r="I108" i="63"/>
  <c r="F108" i="63"/>
  <c r="O108" i="63" s="1"/>
  <c r="O107" i="63"/>
  <c r="R107" i="63" s="1"/>
  <c r="K107" i="63"/>
  <c r="I107" i="63"/>
  <c r="F107" i="63"/>
  <c r="B78" i="63"/>
  <c r="B80" i="63" s="1"/>
  <c r="F74" i="63"/>
  <c r="B73" i="63"/>
  <c r="J107" i="63" s="1"/>
  <c r="L107" i="63" s="1"/>
  <c r="B72" i="63"/>
  <c r="B71" i="63"/>
  <c r="G70" i="63"/>
  <c r="B70" i="63"/>
  <c r="Z63" i="63"/>
  <c r="Z129" i="63" s="1"/>
  <c r="N60" i="63"/>
  <c r="L60" i="63"/>
  <c r="J60" i="63"/>
  <c r="I60" i="63"/>
  <c r="F60" i="63"/>
  <c r="O60" i="63" s="1"/>
  <c r="N59" i="63"/>
  <c r="L59" i="63"/>
  <c r="J59" i="63"/>
  <c r="I59" i="63"/>
  <c r="F59" i="63"/>
  <c r="O59" i="63" s="1"/>
  <c r="N58" i="63"/>
  <c r="L58" i="63"/>
  <c r="J58" i="63"/>
  <c r="I58" i="63"/>
  <c r="F58" i="63"/>
  <c r="O58" i="63" s="1"/>
  <c r="N57" i="63"/>
  <c r="L57" i="63"/>
  <c r="J57" i="63"/>
  <c r="I57" i="63"/>
  <c r="F57" i="63"/>
  <c r="O57" i="63" s="1"/>
  <c r="R56" i="63"/>
  <c r="N56" i="63"/>
  <c r="L56" i="63"/>
  <c r="J56" i="63"/>
  <c r="I56" i="63"/>
  <c r="F56" i="63"/>
  <c r="O56" i="63" s="1"/>
  <c r="R55" i="63"/>
  <c r="N55" i="63"/>
  <c r="L55" i="63"/>
  <c r="J55" i="63"/>
  <c r="I55" i="63"/>
  <c r="F55" i="63"/>
  <c r="O55" i="63" s="1"/>
  <c r="R54" i="63"/>
  <c r="N54" i="63"/>
  <c r="L54" i="63"/>
  <c r="J54" i="63"/>
  <c r="I54" i="63"/>
  <c r="F54" i="63"/>
  <c r="O54" i="63" s="1"/>
  <c r="R53" i="63"/>
  <c r="N53" i="63"/>
  <c r="L53" i="63"/>
  <c r="J53" i="63"/>
  <c r="I53" i="63"/>
  <c r="F53" i="63"/>
  <c r="O53" i="63" s="1"/>
  <c r="R52" i="63"/>
  <c r="N52" i="63"/>
  <c r="L52" i="63"/>
  <c r="J52" i="63"/>
  <c r="I52" i="63"/>
  <c r="F52" i="63"/>
  <c r="O52" i="63" s="1"/>
  <c r="R51" i="63"/>
  <c r="N51" i="63"/>
  <c r="L51" i="63"/>
  <c r="J51" i="63"/>
  <c r="I51" i="63"/>
  <c r="F51" i="63"/>
  <c r="O51" i="63" s="1"/>
  <c r="R50" i="63"/>
  <c r="N50" i="63"/>
  <c r="L50" i="63"/>
  <c r="J50" i="63"/>
  <c r="I50" i="63"/>
  <c r="F50" i="63"/>
  <c r="O50" i="63" s="1"/>
  <c r="R49" i="63"/>
  <c r="N49" i="63"/>
  <c r="L49" i="63"/>
  <c r="J49" i="63"/>
  <c r="I49" i="63"/>
  <c r="F49" i="63"/>
  <c r="O49" i="63" s="1"/>
  <c r="R48" i="63"/>
  <c r="N48" i="63"/>
  <c r="L48" i="63"/>
  <c r="J48" i="63"/>
  <c r="I48" i="63"/>
  <c r="F48" i="63"/>
  <c r="O48" i="63" s="1"/>
  <c r="R47" i="63"/>
  <c r="N47" i="63"/>
  <c r="L47" i="63"/>
  <c r="J47" i="63"/>
  <c r="I47" i="63"/>
  <c r="F47" i="63"/>
  <c r="O47" i="63" s="1"/>
  <c r="R46" i="63"/>
  <c r="N46" i="63"/>
  <c r="L46" i="63"/>
  <c r="J46" i="63"/>
  <c r="I46" i="63"/>
  <c r="F46" i="63"/>
  <c r="O46" i="63" s="1"/>
  <c r="R45" i="63"/>
  <c r="N45" i="63"/>
  <c r="L45" i="63"/>
  <c r="J45" i="63"/>
  <c r="I45" i="63"/>
  <c r="F45" i="63"/>
  <c r="O45" i="63" s="1"/>
  <c r="R44" i="63"/>
  <c r="N44" i="63"/>
  <c r="L44" i="63"/>
  <c r="J44" i="63"/>
  <c r="I44" i="63"/>
  <c r="F44" i="63"/>
  <c r="O44" i="63" s="1"/>
  <c r="I43" i="63"/>
  <c r="F43" i="63"/>
  <c r="O43" i="63" s="1"/>
  <c r="I42" i="63"/>
  <c r="F42" i="63"/>
  <c r="M42" i="63" s="1"/>
  <c r="O41" i="63"/>
  <c r="R41" i="63" s="1"/>
  <c r="K41" i="63"/>
  <c r="I41" i="63"/>
  <c r="F41" i="63"/>
  <c r="B12" i="63"/>
  <c r="B13" i="63" s="1"/>
  <c r="B7" i="63"/>
  <c r="J41" i="63" s="1"/>
  <c r="L41" i="63" s="1"/>
  <c r="D2" i="63"/>
  <c r="C2" i="63"/>
  <c r="B1" i="63"/>
  <c r="G110" i="61"/>
  <c r="N126" i="61"/>
  <c r="L126" i="61"/>
  <c r="J126" i="61"/>
  <c r="I126" i="61"/>
  <c r="F126" i="61"/>
  <c r="O126" i="61" s="1"/>
  <c r="N125" i="61"/>
  <c r="L125" i="61"/>
  <c r="J125" i="61"/>
  <c r="I125" i="61"/>
  <c r="F125" i="61"/>
  <c r="O125" i="61" s="1"/>
  <c r="N124" i="61"/>
  <c r="L124" i="61"/>
  <c r="J124" i="61"/>
  <c r="I124" i="61"/>
  <c r="F124" i="61"/>
  <c r="O124" i="61" s="1"/>
  <c r="N123" i="61"/>
  <c r="L123" i="61"/>
  <c r="J123" i="61"/>
  <c r="I123" i="61"/>
  <c r="F123" i="61"/>
  <c r="O123" i="61" s="1"/>
  <c r="N122" i="61"/>
  <c r="L122" i="61"/>
  <c r="J122" i="61"/>
  <c r="I122" i="61"/>
  <c r="F122" i="61"/>
  <c r="O122" i="61" s="1"/>
  <c r="N121" i="61"/>
  <c r="L121" i="61"/>
  <c r="J121" i="61"/>
  <c r="I121" i="61"/>
  <c r="F121" i="61"/>
  <c r="O121" i="61" s="1"/>
  <c r="N120" i="61"/>
  <c r="L120" i="61"/>
  <c r="J120" i="61"/>
  <c r="I120" i="61"/>
  <c r="F120" i="61"/>
  <c r="O120" i="61" s="1"/>
  <c r="N119" i="61"/>
  <c r="L119" i="61"/>
  <c r="J119" i="61"/>
  <c r="I119" i="61"/>
  <c r="F119" i="61"/>
  <c r="O119" i="61" s="1"/>
  <c r="N118" i="61"/>
  <c r="L118" i="61"/>
  <c r="J118" i="61"/>
  <c r="I118" i="61"/>
  <c r="F118" i="61"/>
  <c r="O118" i="61" s="1"/>
  <c r="N117" i="61"/>
  <c r="L117" i="61"/>
  <c r="J117" i="61"/>
  <c r="I117" i="61"/>
  <c r="F117" i="61"/>
  <c r="O117" i="61" s="1"/>
  <c r="N116" i="61"/>
  <c r="L116" i="61"/>
  <c r="J116" i="61"/>
  <c r="I116" i="61"/>
  <c r="F116" i="61"/>
  <c r="O116" i="61" s="1"/>
  <c r="N115" i="61"/>
  <c r="L115" i="61"/>
  <c r="J115" i="61"/>
  <c r="I115" i="61"/>
  <c r="F115" i="61"/>
  <c r="O115" i="61" s="1"/>
  <c r="N114" i="61"/>
  <c r="L114" i="61"/>
  <c r="J114" i="61"/>
  <c r="I114" i="61"/>
  <c r="F114" i="61"/>
  <c r="O114" i="61" s="1"/>
  <c r="N113" i="61"/>
  <c r="L113" i="61"/>
  <c r="J113" i="61"/>
  <c r="I113" i="61"/>
  <c r="F113" i="61"/>
  <c r="O113" i="61" s="1"/>
  <c r="N112" i="61"/>
  <c r="L112" i="61"/>
  <c r="J112" i="61"/>
  <c r="I112" i="61"/>
  <c r="F112" i="61"/>
  <c r="O112" i="61" s="1"/>
  <c r="N111" i="61"/>
  <c r="L111" i="61"/>
  <c r="J111" i="61"/>
  <c r="I111" i="61"/>
  <c r="F111" i="61"/>
  <c r="O111" i="61" s="1"/>
  <c r="N110" i="61"/>
  <c r="L110" i="61"/>
  <c r="J110" i="61"/>
  <c r="I110" i="61"/>
  <c r="F110" i="61"/>
  <c r="O110" i="61" s="1"/>
  <c r="N109" i="61"/>
  <c r="L109" i="61"/>
  <c r="J109" i="61"/>
  <c r="I109" i="61"/>
  <c r="F109" i="61"/>
  <c r="O109" i="61" s="1"/>
  <c r="N108" i="61"/>
  <c r="L108" i="61"/>
  <c r="J108" i="61"/>
  <c r="I108" i="61"/>
  <c r="F108" i="61"/>
  <c r="O108" i="61" s="1"/>
  <c r="I107" i="61"/>
  <c r="F107" i="61"/>
  <c r="O107" i="61" s="1"/>
  <c r="R107" i="61" s="1"/>
  <c r="B79" i="61"/>
  <c r="B78" i="61"/>
  <c r="B80" i="61" s="1"/>
  <c r="F74" i="61"/>
  <c r="B72" i="61"/>
  <c r="B71" i="61"/>
  <c r="B73" i="61" s="1"/>
  <c r="J107" i="61" s="1"/>
  <c r="L107" i="61" s="1"/>
  <c r="G70" i="61"/>
  <c r="B70" i="61"/>
  <c r="Z63" i="61"/>
  <c r="Z129" i="61" s="1"/>
  <c r="M60" i="61"/>
  <c r="I60" i="61"/>
  <c r="F60" i="61"/>
  <c r="M59" i="61"/>
  <c r="I59" i="61"/>
  <c r="F59" i="61"/>
  <c r="M58" i="61"/>
  <c r="I58" i="61"/>
  <c r="F58" i="61"/>
  <c r="M57" i="61"/>
  <c r="I57" i="61"/>
  <c r="F57" i="61"/>
  <c r="M56" i="61"/>
  <c r="I56" i="61"/>
  <c r="F56" i="61"/>
  <c r="M55" i="61"/>
  <c r="I55" i="61"/>
  <c r="F55" i="61"/>
  <c r="M54" i="61"/>
  <c r="I54" i="61"/>
  <c r="F54" i="61"/>
  <c r="M53" i="61"/>
  <c r="I53" i="61"/>
  <c r="F53" i="61"/>
  <c r="M52" i="61"/>
  <c r="I52" i="61"/>
  <c r="F52" i="61"/>
  <c r="M51" i="61"/>
  <c r="I51" i="61"/>
  <c r="F51" i="61"/>
  <c r="M50" i="61"/>
  <c r="I50" i="61"/>
  <c r="F50" i="61"/>
  <c r="M49" i="61"/>
  <c r="I49" i="61"/>
  <c r="F49" i="61"/>
  <c r="M48" i="61"/>
  <c r="I48" i="61"/>
  <c r="F48" i="61"/>
  <c r="M47" i="61"/>
  <c r="J47" i="61"/>
  <c r="I47" i="61"/>
  <c r="F47" i="61"/>
  <c r="N46" i="61"/>
  <c r="L46" i="61"/>
  <c r="J46" i="61"/>
  <c r="I46" i="61"/>
  <c r="F46" i="61"/>
  <c r="O46" i="61" s="1"/>
  <c r="N45" i="61"/>
  <c r="L45" i="61"/>
  <c r="J45" i="61"/>
  <c r="I45" i="61"/>
  <c r="F45" i="61"/>
  <c r="O45" i="61" s="1"/>
  <c r="N44" i="61"/>
  <c r="L44" i="61"/>
  <c r="J44" i="61"/>
  <c r="I44" i="61"/>
  <c r="F44" i="61"/>
  <c r="O44" i="61" s="1"/>
  <c r="N43" i="61"/>
  <c r="L43" i="61"/>
  <c r="J43" i="61"/>
  <c r="I43" i="61"/>
  <c r="F43" i="61"/>
  <c r="O43" i="61" s="1"/>
  <c r="I42" i="61"/>
  <c r="F42" i="61"/>
  <c r="L42" i="61" s="1"/>
  <c r="O41" i="61"/>
  <c r="R41" i="61" s="1"/>
  <c r="K41" i="61"/>
  <c r="I41" i="61"/>
  <c r="F41" i="61"/>
  <c r="B13" i="61"/>
  <c r="B12" i="61"/>
  <c r="B14" i="61" s="1"/>
  <c r="B7" i="61"/>
  <c r="J41" i="61" s="1"/>
  <c r="L41" i="61" s="1"/>
  <c r="F6" i="61"/>
  <c r="F72" i="61" s="1"/>
  <c r="D2" i="61"/>
  <c r="C2" i="61"/>
  <c r="B1" i="61"/>
  <c r="AB87" i="60"/>
  <c r="AB56" i="60"/>
  <c r="AA56" i="60"/>
  <c r="Z56" i="60"/>
  <c r="Y56" i="60"/>
  <c r="AB55" i="60"/>
  <c r="AA55" i="60"/>
  <c r="Z55" i="60"/>
  <c r="Y55" i="60"/>
  <c r="AB54" i="60"/>
  <c r="AA54" i="60"/>
  <c r="Z54" i="60"/>
  <c r="Y54" i="60"/>
  <c r="AB53" i="60"/>
  <c r="AA53" i="60"/>
  <c r="Z53" i="60"/>
  <c r="Y53" i="60"/>
  <c r="AB52" i="60"/>
  <c r="AA52" i="60"/>
  <c r="Z52" i="60"/>
  <c r="Y52" i="60"/>
  <c r="AB51" i="60"/>
  <c r="AA51" i="60"/>
  <c r="Z51" i="60"/>
  <c r="Y51" i="60"/>
  <c r="AB50" i="60"/>
  <c r="AA50" i="60"/>
  <c r="Z50" i="60"/>
  <c r="Y50" i="60"/>
  <c r="AB49" i="60"/>
  <c r="AA49" i="60"/>
  <c r="Z49" i="60"/>
  <c r="Y49" i="60"/>
  <c r="AB48" i="60"/>
  <c r="AA48" i="60"/>
  <c r="Z48" i="60"/>
  <c r="Y48" i="60"/>
  <c r="AB47" i="60"/>
  <c r="AA47" i="60"/>
  <c r="Z47" i="60"/>
  <c r="Y47" i="60"/>
  <c r="AB46" i="60"/>
  <c r="AA46" i="60"/>
  <c r="Z46" i="60"/>
  <c r="Y46" i="60"/>
  <c r="AB45" i="60"/>
  <c r="AA45" i="60"/>
  <c r="Z45" i="60"/>
  <c r="Y45" i="60"/>
  <c r="AB44" i="60"/>
  <c r="AA44" i="60"/>
  <c r="Z44" i="60"/>
  <c r="Y44" i="60"/>
  <c r="AB43" i="60"/>
  <c r="AA43" i="60"/>
  <c r="Z43" i="60"/>
  <c r="Y43" i="60"/>
  <c r="AB42" i="60"/>
  <c r="AA42" i="60"/>
  <c r="Z42" i="60"/>
  <c r="Y42" i="60"/>
  <c r="AB41" i="60"/>
  <c r="AA41" i="60"/>
  <c r="Z41" i="60"/>
  <c r="Y41" i="60"/>
  <c r="AB40" i="60"/>
  <c r="AA40" i="60"/>
  <c r="Z40" i="60"/>
  <c r="Y40" i="60"/>
  <c r="AB39" i="60"/>
  <c r="AA39" i="60"/>
  <c r="Z39" i="60"/>
  <c r="Y39" i="60"/>
  <c r="AB38" i="60"/>
  <c r="AA38" i="60"/>
  <c r="Z38" i="60"/>
  <c r="Y38" i="60"/>
  <c r="AB37" i="60"/>
  <c r="AA37" i="60"/>
  <c r="Z37" i="60"/>
  <c r="Y37" i="60"/>
  <c r="AB36" i="60"/>
  <c r="AA36" i="60"/>
  <c r="Z36" i="60"/>
  <c r="Y36" i="60"/>
  <c r="AB35" i="60"/>
  <c r="AA35" i="60"/>
  <c r="Z35" i="60"/>
  <c r="Y35" i="60"/>
  <c r="AB34" i="60"/>
  <c r="AA34" i="60"/>
  <c r="Z34" i="60"/>
  <c r="Y34" i="60"/>
  <c r="AB33" i="60"/>
  <c r="AA33" i="60"/>
  <c r="Z33" i="60"/>
  <c r="Y33" i="60"/>
  <c r="AB32" i="60"/>
  <c r="AA32" i="60"/>
  <c r="Z32" i="60"/>
  <c r="Y32" i="60"/>
  <c r="AB31" i="60"/>
  <c r="AA31" i="60"/>
  <c r="Z31" i="60"/>
  <c r="Y31" i="60"/>
  <c r="AB30" i="60"/>
  <c r="AA30" i="60"/>
  <c r="Z30" i="60"/>
  <c r="Y30" i="60"/>
  <c r="AB29" i="60"/>
  <c r="AA29" i="60"/>
  <c r="Z29" i="60"/>
  <c r="Y29" i="60"/>
  <c r="AB28" i="60"/>
  <c r="AA28" i="60"/>
  <c r="Z28" i="60"/>
  <c r="Y28" i="60"/>
  <c r="AB27" i="60"/>
  <c r="AA27" i="60"/>
  <c r="Z27" i="60"/>
  <c r="Y27" i="60"/>
  <c r="AB26" i="60"/>
  <c r="AA26" i="60"/>
  <c r="Z26" i="60"/>
  <c r="Y26" i="60"/>
  <c r="AB25" i="60"/>
  <c r="AA25" i="60"/>
  <c r="Z25" i="60"/>
  <c r="Y25" i="60"/>
  <c r="AB24" i="60"/>
  <c r="AA24" i="60"/>
  <c r="Z24" i="60"/>
  <c r="Y24" i="60"/>
  <c r="AB23" i="60"/>
  <c r="AA23" i="60"/>
  <c r="Z23" i="60"/>
  <c r="Y23" i="60"/>
  <c r="AB22" i="60"/>
  <c r="AA22" i="60"/>
  <c r="Z22" i="60"/>
  <c r="Y22" i="60"/>
  <c r="AB21" i="60"/>
  <c r="AA21" i="60"/>
  <c r="Z21" i="60"/>
  <c r="Y21" i="60"/>
  <c r="AB20" i="60"/>
  <c r="AA20" i="60"/>
  <c r="Z20" i="60"/>
  <c r="Y20" i="60"/>
  <c r="AB19" i="60"/>
  <c r="AA19" i="60"/>
  <c r="Z19" i="60"/>
  <c r="Y19" i="60"/>
  <c r="AB18" i="60"/>
  <c r="AA18" i="60"/>
  <c r="Z18" i="60"/>
  <c r="Y18" i="60"/>
  <c r="AB17" i="60"/>
  <c r="AA17" i="60"/>
  <c r="Z17" i="60"/>
  <c r="Y17" i="60"/>
  <c r="Y14" i="60"/>
  <c r="Y13" i="60"/>
  <c r="Y12" i="60"/>
  <c r="Y11" i="60"/>
  <c r="Y10" i="60"/>
  <c r="Y9" i="60"/>
  <c r="Y8" i="60"/>
  <c r="Y7" i="60"/>
  <c r="Y6" i="60"/>
  <c r="Y5" i="60"/>
  <c r="Y4" i="60"/>
  <c r="E87" i="60"/>
  <c r="E56" i="60"/>
  <c r="D56" i="60"/>
  <c r="C56" i="60"/>
  <c r="B56" i="60"/>
  <c r="E55" i="60"/>
  <c r="D55" i="60"/>
  <c r="C55" i="60"/>
  <c r="B55" i="60"/>
  <c r="E54" i="60"/>
  <c r="D54" i="60"/>
  <c r="C54" i="60"/>
  <c r="B54" i="60"/>
  <c r="E53" i="60"/>
  <c r="D53" i="60"/>
  <c r="C53" i="60"/>
  <c r="B53" i="60"/>
  <c r="E52" i="60"/>
  <c r="D52" i="60"/>
  <c r="C52" i="60"/>
  <c r="B52" i="60"/>
  <c r="E51" i="60"/>
  <c r="D51" i="60"/>
  <c r="C51" i="60"/>
  <c r="B51" i="60"/>
  <c r="E50" i="60"/>
  <c r="D50" i="60"/>
  <c r="C50" i="60"/>
  <c r="B50" i="60"/>
  <c r="E49" i="60"/>
  <c r="D49" i="60"/>
  <c r="C49" i="60"/>
  <c r="B49" i="60"/>
  <c r="E48" i="60"/>
  <c r="D48" i="60"/>
  <c r="C48" i="60"/>
  <c r="B48" i="60"/>
  <c r="E47" i="60"/>
  <c r="D47" i="60"/>
  <c r="C47" i="60"/>
  <c r="B47" i="60"/>
  <c r="E46" i="60"/>
  <c r="D46" i="60"/>
  <c r="C46" i="60"/>
  <c r="B46" i="60"/>
  <c r="E45" i="60"/>
  <c r="D45" i="60"/>
  <c r="C45" i="60"/>
  <c r="B45" i="60"/>
  <c r="E44" i="60"/>
  <c r="D44" i="60"/>
  <c r="C44" i="60"/>
  <c r="B44" i="60"/>
  <c r="E43" i="60"/>
  <c r="D43" i="60"/>
  <c r="C43" i="60"/>
  <c r="B43" i="60"/>
  <c r="E42" i="60"/>
  <c r="D42" i="60"/>
  <c r="C42" i="60"/>
  <c r="B42" i="60"/>
  <c r="E41" i="60"/>
  <c r="D41" i="60"/>
  <c r="C41" i="60"/>
  <c r="B41" i="60"/>
  <c r="E40" i="60"/>
  <c r="D40" i="60"/>
  <c r="C40" i="60"/>
  <c r="B40" i="60"/>
  <c r="E39" i="60"/>
  <c r="D39" i="60"/>
  <c r="C39" i="60"/>
  <c r="B39" i="60"/>
  <c r="E38" i="60"/>
  <c r="D38" i="60"/>
  <c r="C38" i="60"/>
  <c r="B38" i="60"/>
  <c r="E37" i="60"/>
  <c r="D37" i="60"/>
  <c r="C37" i="60"/>
  <c r="B37" i="60"/>
  <c r="E36" i="60"/>
  <c r="D36" i="60"/>
  <c r="C36" i="60"/>
  <c r="B36" i="60"/>
  <c r="E35" i="60"/>
  <c r="D35" i="60"/>
  <c r="C35" i="60"/>
  <c r="B35" i="60"/>
  <c r="E34" i="60"/>
  <c r="D34" i="60"/>
  <c r="C34" i="60"/>
  <c r="B34" i="60"/>
  <c r="E33" i="60"/>
  <c r="D33" i="60"/>
  <c r="C33" i="60"/>
  <c r="B33" i="60"/>
  <c r="E32" i="60"/>
  <c r="D32" i="60"/>
  <c r="C32" i="60"/>
  <c r="B32" i="60"/>
  <c r="E31" i="60"/>
  <c r="D31" i="60"/>
  <c r="C31" i="60"/>
  <c r="B31" i="60"/>
  <c r="E30" i="60"/>
  <c r="D30" i="60"/>
  <c r="C30" i="60"/>
  <c r="B30" i="60"/>
  <c r="E29" i="60"/>
  <c r="D29" i="60"/>
  <c r="C29" i="60"/>
  <c r="B29" i="60"/>
  <c r="E28" i="60"/>
  <c r="D28" i="60"/>
  <c r="C28" i="60"/>
  <c r="B28" i="60"/>
  <c r="E27" i="60"/>
  <c r="D27" i="60"/>
  <c r="C27" i="60"/>
  <c r="B27" i="60"/>
  <c r="E26" i="60"/>
  <c r="D26" i="60"/>
  <c r="C26" i="60"/>
  <c r="B26" i="60"/>
  <c r="E25" i="60"/>
  <c r="D25" i="60"/>
  <c r="C25" i="60"/>
  <c r="B25" i="60"/>
  <c r="E24" i="60"/>
  <c r="D24" i="60"/>
  <c r="C24" i="60"/>
  <c r="B24" i="60"/>
  <c r="E23" i="60"/>
  <c r="D23" i="60"/>
  <c r="C23" i="60"/>
  <c r="B23" i="60"/>
  <c r="E22" i="60"/>
  <c r="D22" i="60"/>
  <c r="C22" i="60"/>
  <c r="B22" i="60"/>
  <c r="E21" i="60"/>
  <c r="D21" i="60"/>
  <c r="C21" i="60"/>
  <c r="B21" i="60"/>
  <c r="E20" i="60"/>
  <c r="D20" i="60"/>
  <c r="C20" i="60"/>
  <c r="B20" i="60"/>
  <c r="E19" i="60"/>
  <c r="D19" i="60"/>
  <c r="C19" i="60"/>
  <c r="B19" i="60"/>
  <c r="E18" i="60"/>
  <c r="D18" i="60"/>
  <c r="C18" i="60"/>
  <c r="B18" i="60"/>
  <c r="E17" i="60"/>
  <c r="D17" i="60"/>
  <c r="C17" i="60"/>
  <c r="B17" i="60"/>
  <c r="B14" i="60"/>
  <c r="B13" i="60"/>
  <c r="B12" i="60"/>
  <c r="B11" i="60"/>
  <c r="B10" i="60"/>
  <c r="B9" i="60"/>
  <c r="B8" i="60"/>
  <c r="B7" i="60"/>
  <c r="B6" i="60"/>
  <c r="B5" i="60"/>
  <c r="B4" i="60"/>
  <c r="AO76" i="60"/>
  <c r="AL76" i="60"/>
  <c r="AM76" i="60" s="1"/>
  <c r="AK76" i="60"/>
  <c r="AJ76" i="60"/>
  <c r="AI76" i="60"/>
  <c r="AH76" i="60"/>
  <c r="AG76" i="60"/>
  <c r="AF76" i="60"/>
  <c r="AO75" i="60"/>
  <c r="AL75" i="60"/>
  <c r="AP75" i="60" s="1"/>
  <c r="AK75" i="60"/>
  <c r="AJ75" i="60"/>
  <c r="AI75" i="60"/>
  <c r="AH75" i="60"/>
  <c r="AG75" i="60"/>
  <c r="AF75" i="60"/>
  <c r="AO74" i="60"/>
  <c r="AL74" i="60"/>
  <c r="AK74" i="60"/>
  <c r="AJ74" i="60"/>
  <c r="AI74" i="60"/>
  <c r="AH74" i="60"/>
  <c r="AG74" i="60"/>
  <c r="AF74" i="60"/>
  <c r="AO73" i="60"/>
  <c r="AL73" i="60"/>
  <c r="AP73" i="60" s="1"/>
  <c r="AK73" i="60"/>
  <c r="AJ73" i="60"/>
  <c r="AI73" i="60"/>
  <c r="AH73" i="60"/>
  <c r="AG73" i="60"/>
  <c r="AF73" i="60"/>
  <c r="AO72" i="60"/>
  <c r="AL72" i="60"/>
  <c r="AK72" i="60"/>
  <c r="AJ72" i="60"/>
  <c r="AI72" i="60"/>
  <c r="AH72" i="60"/>
  <c r="AG72" i="60"/>
  <c r="AF72" i="60"/>
  <c r="AO71" i="60"/>
  <c r="AL71" i="60"/>
  <c r="AP71" i="60" s="1"/>
  <c r="AK71" i="60"/>
  <c r="AJ71" i="60"/>
  <c r="AI71" i="60"/>
  <c r="AH71" i="60"/>
  <c r="AG71" i="60"/>
  <c r="AF71" i="60"/>
  <c r="AO70" i="60"/>
  <c r="AL70" i="60"/>
  <c r="AK70" i="60"/>
  <c r="AJ70" i="60"/>
  <c r="AI70" i="60"/>
  <c r="AH70" i="60"/>
  <c r="AG70" i="60"/>
  <c r="AF70" i="60"/>
  <c r="AO69" i="60"/>
  <c r="AL69" i="60"/>
  <c r="AP69" i="60" s="1"/>
  <c r="AK69" i="60"/>
  <c r="AJ69" i="60"/>
  <c r="AI69" i="60"/>
  <c r="AH69" i="60"/>
  <c r="AG69" i="60"/>
  <c r="AF69" i="60"/>
  <c r="AO68" i="60"/>
  <c r="AL68" i="60"/>
  <c r="AK68" i="60"/>
  <c r="AJ68" i="60"/>
  <c r="AI68" i="60"/>
  <c r="AH68" i="60"/>
  <c r="AG68" i="60"/>
  <c r="AF68" i="60"/>
  <c r="AO67" i="60"/>
  <c r="AL67" i="60"/>
  <c r="AP67" i="60" s="1"/>
  <c r="AK67" i="60"/>
  <c r="AJ67" i="60"/>
  <c r="AI67" i="60"/>
  <c r="AH67" i="60"/>
  <c r="AG67" i="60"/>
  <c r="AF67" i="60"/>
  <c r="AO66" i="60"/>
  <c r="AL66" i="60"/>
  <c r="AK66" i="60"/>
  <c r="AJ66" i="60"/>
  <c r="AI66" i="60"/>
  <c r="AH66" i="60"/>
  <c r="AG66" i="60"/>
  <c r="AF66" i="60"/>
  <c r="AO65" i="60"/>
  <c r="AL65" i="60"/>
  <c r="AP65" i="60" s="1"/>
  <c r="AK65" i="60"/>
  <c r="AJ65" i="60"/>
  <c r="AI65" i="60"/>
  <c r="AH65" i="60"/>
  <c r="AG65" i="60"/>
  <c r="AF65" i="60"/>
  <c r="AO64" i="60"/>
  <c r="AL64" i="60"/>
  <c r="AK64" i="60"/>
  <c r="AJ64" i="60"/>
  <c r="AI64" i="60"/>
  <c r="AH64" i="60"/>
  <c r="AG64" i="60"/>
  <c r="AF64" i="60"/>
  <c r="AO63" i="60"/>
  <c r="AL63" i="60"/>
  <c r="AP63" i="60" s="1"/>
  <c r="AK63" i="60"/>
  <c r="AJ63" i="60"/>
  <c r="AI63" i="60"/>
  <c r="AH63" i="60"/>
  <c r="AG63" i="60"/>
  <c r="AF63" i="60"/>
  <c r="AO62" i="60"/>
  <c r="AL62" i="60"/>
  <c r="AK62" i="60"/>
  <c r="AJ62" i="60"/>
  <c r="AI62" i="60"/>
  <c r="AH62" i="60"/>
  <c r="AG62" i="60"/>
  <c r="AF62" i="60"/>
  <c r="AO61" i="60"/>
  <c r="AL61" i="60"/>
  <c r="AP61" i="60" s="1"/>
  <c r="AK61" i="60"/>
  <c r="AJ61" i="60"/>
  <c r="AI61" i="60"/>
  <c r="AH61" i="60"/>
  <c r="AG61" i="60"/>
  <c r="AF61" i="60"/>
  <c r="AO60" i="60"/>
  <c r="AL60" i="60"/>
  <c r="AK60" i="60"/>
  <c r="AJ60" i="60"/>
  <c r="AI60" i="60"/>
  <c r="AH60" i="60"/>
  <c r="AG60" i="60"/>
  <c r="AF60" i="60"/>
  <c r="AO59" i="60"/>
  <c r="AL59" i="60"/>
  <c r="AP59" i="60" s="1"/>
  <c r="AK59" i="60"/>
  <c r="AJ59" i="60"/>
  <c r="AI59" i="60"/>
  <c r="AH59" i="60"/>
  <c r="AG59" i="60"/>
  <c r="AF59" i="60"/>
  <c r="AO58" i="60"/>
  <c r="AL58" i="60"/>
  <c r="AK58" i="60"/>
  <c r="AJ58" i="60"/>
  <c r="AI58" i="60"/>
  <c r="AH58" i="60"/>
  <c r="AG58" i="60"/>
  <c r="AF58" i="60"/>
  <c r="AO57" i="60"/>
  <c r="AL57" i="60"/>
  <c r="AP57" i="60" s="1"/>
  <c r="AK57" i="60"/>
  <c r="AJ57" i="60"/>
  <c r="AI57" i="60"/>
  <c r="AH57" i="60"/>
  <c r="AG57" i="60"/>
  <c r="AF57" i="60"/>
  <c r="AF56" i="60"/>
  <c r="AC56" i="60"/>
  <c r="I56" i="60"/>
  <c r="AF55" i="60"/>
  <c r="I55" i="60"/>
  <c r="AF54" i="60"/>
  <c r="I54" i="60"/>
  <c r="AF53" i="60"/>
  <c r="I53" i="60"/>
  <c r="AF52" i="60"/>
  <c r="I52" i="60"/>
  <c r="AF51" i="60"/>
  <c r="I51" i="60"/>
  <c r="AF50" i="60"/>
  <c r="I50" i="60"/>
  <c r="AF49" i="60"/>
  <c r="I49" i="60"/>
  <c r="AF48" i="60"/>
  <c r="I48" i="60"/>
  <c r="AF47" i="60"/>
  <c r="I47" i="60"/>
  <c r="AF46" i="60"/>
  <c r="I46" i="60"/>
  <c r="AF45" i="60"/>
  <c r="I45" i="60"/>
  <c r="AF44" i="60"/>
  <c r="I44" i="60"/>
  <c r="AF43" i="60"/>
  <c r="I43" i="60"/>
  <c r="AF42" i="60"/>
  <c r="I42" i="60"/>
  <c r="AF41" i="60"/>
  <c r="I41" i="60"/>
  <c r="F41" i="60"/>
  <c r="AF40" i="60"/>
  <c r="AC40" i="60"/>
  <c r="I40" i="60"/>
  <c r="F40" i="60"/>
  <c r="AF39" i="60"/>
  <c r="AC39" i="60"/>
  <c r="I39" i="60"/>
  <c r="F39" i="60"/>
  <c r="AF38" i="60"/>
  <c r="AC38" i="60"/>
  <c r="I38" i="60"/>
  <c r="F38" i="60"/>
  <c r="AF37" i="60"/>
  <c r="AC37" i="60"/>
  <c r="I37" i="60"/>
  <c r="F37" i="60"/>
  <c r="AF36" i="60"/>
  <c r="AC36" i="60"/>
  <c r="I36" i="60"/>
  <c r="F36" i="60"/>
  <c r="AF35" i="60"/>
  <c r="AC35" i="60"/>
  <c r="I35" i="60"/>
  <c r="F35" i="60"/>
  <c r="AF34" i="60"/>
  <c r="AC34" i="60"/>
  <c r="I34" i="60"/>
  <c r="F34" i="60"/>
  <c r="AF33" i="60"/>
  <c r="AC33" i="60"/>
  <c r="I33" i="60"/>
  <c r="F33" i="60"/>
  <c r="AF32" i="60"/>
  <c r="AC32" i="60"/>
  <c r="I32" i="60"/>
  <c r="F32" i="60"/>
  <c r="AF31" i="60"/>
  <c r="AC31" i="60"/>
  <c r="I31" i="60"/>
  <c r="F31" i="60"/>
  <c r="AF30" i="60"/>
  <c r="AC30" i="60"/>
  <c r="I30" i="60"/>
  <c r="F30" i="60"/>
  <c r="AF29" i="60"/>
  <c r="AC29" i="60"/>
  <c r="I29" i="60"/>
  <c r="F29" i="60"/>
  <c r="AF28" i="60"/>
  <c r="AC28" i="60"/>
  <c r="I28" i="60"/>
  <c r="F28" i="60"/>
  <c r="AF27" i="60"/>
  <c r="AC27" i="60"/>
  <c r="I27" i="60"/>
  <c r="F27" i="60"/>
  <c r="AF26" i="60"/>
  <c r="AC26" i="60"/>
  <c r="I26" i="60"/>
  <c r="F26" i="60"/>
  <c r="AF25" i="60"/>
  <c r="AC25" i="60"/>
  <c r="I25" i="60"/>
  <c r="F25" i="60"/>
  <c r="AF24" i="60"/>
  <c r="AC24" i="60"/>
  <c r="I24" i="60"/>
  <c r="F24" i="60"/>
  <c r="AF23" i="60"/>
  <c r="AC23" i="60"/>
  <c r="I23" i="60"/>
  <c r="F23" i="60"/>
  <c r="AF22" i="60"/>
  <c r="AC22" i="60"/>
  <c r="I22" i="60"/>
  <c r="F22" i="60"/>
  <c r="AF21" i="60"/>
  <c r="AC21" i="60"/>
  <c r="I21" i="60"/>
  <c r="AF20" i="60"/>
  <c r="I20" i="60"/>
  <c r="AF19" i="60"/>
  <c r="I19" i="60"/>
  <c r="AF18" i="60"/>
  <c r="I18" i="60"/>
  <c r="AF17" i="60"/>
  <c r="I17" i="60"/>
  <c r="F17" i="60"/>
  <c r="AG17" i="60"/>
  <c r="AI17" i="60" s="1"/>
  <c r="J17" i="60"/>
  <c r="L17" i="60" s="1"/>
  <c r="AA6" i="60"/>
  <c r="D6" i="60"/>
  <c r="D2" i="60"/>
  <c r="AA2" i="60" s="1"/>
  <c r="C2" i="60"/>
  <c r="Z2" i="60" s="1"/>
  <c r="B1" i="60"/>
  <c r="Y1" i="60" s="1"/>
  <c r="N126" i="59"/>
  <c r="L126" i="59"/>
  <c r="J126" i="59"/>
  <c r="I126" i="59"/>
  <c r="F126" i="59"/>
  <c r="O126" i="59" s="1"/>
  <c r="N125" i="59"/>
  <c r="L125" i="59"/>
  <c r="J125" i="59"/>
  <c r="I125" i="59"/>
  <c r="F125" i="59"/>
  <c r="O125" i="59" s="1"/>
  <c r="N124" i="59"/>
  <c r="L124" i="59"/>
  <c r="J124" i="59"/>
  <c r="I124" i="59"/>
  <c r="F124" i="59"/>
  <c r="O124" i="59" s="1"/>
  <c r="N123" i="59"/>
  <c r="L123" i="59"/>
  <c r="J123" i="59"/>
  <c r="I123" i="59"/>
  <c r="F123" i="59"/>
  <c r="O123" i="59" s="1"/>
  <c r="N122" i="59"/>
  <c r="L122" i="59"/>
  <c r="J122" i="59"/>
  <c r="I122" i="59"/>
  <c r="F122" i="59"/>
  <c r="O122" i="59" s="1"/>
  <c r="N121" i="59"/>
  <c r="L121" i="59"/>
  <c r="J121" i="59"/>
  <c r="I121" i="59"/>
  <c r="F121" i="59"/>
  <c r="O121" i="59" s="1"/>
  <c r="N120" i="59"/>
  <c r="L120" i="59"/>
  <c r="J120" i="59"/>
  <c r="I120" i="59"/>
  <c r="F120" i="59"/>
  <c r="O120" i="59" s="1"/>
  <c r="L119" i="59"/>
  <c r="J119" i="59"/>
  <c r="I119" i="59"/>
  <c r="F119" i="59"/>
  <c r="N119" i="59" s="1"/>
  <c r="I118" i="59"/>
  <c r="F118" i="59"/>
  <c r="N118" i="59" s="1"/>
  <c r="I117" i="59"/>
  <c r="F117" i="59"/>
  <c r="N117" i="59" s="1"/>
  <c r="I116" i="59"/>
  <c r="F116" i="59"/>
  <c r="I115" i="59"/>
  <c r="F115" i="59"/>
  <c r="M115" i="59" s="1"/>
  <c r="I114" i="59"/>
  <c r="F114" i="59"/>
  <c r="M114" i="59" s="1"/>
  <c r="I113" i="59"/>
  <c r="F113" i="59"/>
  <c r="O113" i="59" s="1"/>
  <c r="I112" i="59"/>
  <c r="F112" i="59"/>
  <c r="O112" i="59" s="1"/>
  <c r="I111" i="59"/>
  <c r="F111" i="59"/>
  <c r="I110" i="59"/>
  <c r="F110" i="59"/>
  <c r="M110" i="59" s="1"/>
  <c r="I109" i="59"/>
  <c r="F109" i="59"/>
  <c r="M109" i="59" s="1"/>
  <c r="I108" i="59"/>
  <c r="F108" i="59"/>
  <c r="M108" i="59" s="1"/>
  <c r="O107" i="59"/>
  <c r="R107" i="59" s="1"/>
  <c r="K107" i="59"/>
  <c r="I107" i="59"/>
  <c r="F107" i="59"/>
  <c r="B78" i="59"/>
  <c r="B79" i="59" s="1"/>
  <c r="F74" i="59"/>
  <c r="B73" i="59"/>
  <c r="J107" i="59" s="1"/>
  <c r="L107" i="59" s="1"/>
  <c r="B72" i="59"/>
  <c r="B71" i="59"/>
  <c r="G70" i="59"/>
  <c r="B70" i="59"/>
  <c r="Z63" i="59"/>
  <c r="Z129" i="59" s="1"/>
  <c r="R60" i="59"/>
  <c r="I63" i="59" s="1"/>
  <c r="Z62" i="59" s="1"/>
  <c r="N60" i="59"/>
  <c r="L60" i="59"/>
  <c r="J60" i="59"/>
  <c r="I60" i="59"/>
  <c r="F60" i="59"/>
  <c r="O60" i="59" s="1"/>
  <c r="R59" i="59"/>
  <c r="N59" i="59"/>
  <c r="L59" i="59"/>
  <c r="J59" i="59"/>
  <c r="I59" i="59"/>
  <c r="F59" i="59"/>
  <c r="O59" i="59" s="1"/>
  <c r="R58" i="59"/>
  <c r="N58" i="59"/>
  <c r="L58" i="59"/>
  <c r="J58" i="59"/>
  <c r="I58" i="59"/>
  <c r="F58" i="59"/>
  <c r="O58" i="59" s="1"/>
  <c r="R57" i="59"/>
  <c r="N57" i="59"/>
  <c r="L57" i="59"/>
  <c r="J57" i="59"/>
  <c r="I57" i="59"/>
  <c r="F57" i="59"/>
  <c r="O57" i="59" s="1"/>
  <c r="N56" i="59"/>
  <c r="L56" i="59"/>
  <c r="J56" i="59"/>
  <c r="I56" i="59"/>
  <c r="F56" i="59"/>
  <c r="O56" i="59" s="1"/>
  <c r="N55" i="59"/>
  <c r="L55" i="59"/>
  <c r="J55" i="59"/>
  <c r="I55" i="59"/>
  <c r="F55" i="59"/>
  <c r="O55" i="59" s="1"/>
  <c r="N54" i="59"/>
  <c r="L54" i="59"/>
  <c r="J54" i="59"/>
  <c r="I54" i="59"/>
  <c r="F54" i="59"/>
  <c r="O54" i="59" s="1"/>
  <c r="N53" i="59"/>
  <c r="L53" i="59"/>
  <c r="J53" i="59"/>
  <c r="I53" i="59"/>
  <c r="F53" i="59"/>
  <c r="O53" i="59" s="1"/>
  <c r="N52" i="59"/>
  <c r="L52" i="59"/>
  <c r="J52" i="59"/>
  <c r="I52" i="59"/>
  <c r="F52" i="59"/>
  <c r="O52" i="59" s="1"/>
  <c r="N51" i="59"/>
  <c r="L51" i="59"/>
  <c r="J51" i="59"/>
  <c r="I51" i="59"/>
  <c r="F51" i="59"/>
  <c r="O51" i="59" s="1"/>
  <c r="N50" i="59"/>
  <c r="L50" i="59"/>
  <c r="J50" i="59"/>
  <c r="I50" i="59"/>
  <c r="F50" i="59"/>
  <c r="O50" i="59" s="1"/>
  <c r="N49" i="59"/>
  <c r="L49" i="59"/>
  <c r="J49" i="59"/>
  <c r="I49" i="59"/>
  <c r="F49" i="59"/>
  <c r="O49" i="59" s="1"/>
  <c r="N48" i="59"/>
  <c r="L48" i="59"/>
  <c r="J48" i="59"/>
  <c r="I48" i="59"/>
  <c r="F48" i="59"/>
  <c r="O48" i="59" s="1"/>
  <c r="N47" i="59"/>
  <c r="L47" i="59"/>
  <c r="J47" i="59"/>
  <c r="I47" i="59"/>
  <c r="F47" i="59"/>
  <c r="O47" i="59" s="1"/>
  <c r="N46" i="59"/>
  <c r="L46" i="59"/>
  <c r="J46" i="59"/>
  <c r="I46" i="59"/>
  <c r="F46" i="59"/>
  <c r="O46" i="59" s="1"/>
  <c r="N45" i="59"/>
  <c r="L45" i="59"/>
  <c r="J45" i="59"/>
  <c r="I45" i="59"/>
  <c r="F45" i="59"/>
  <c r="O45" i="59" s="1"/>
  <c r="N44" i="59"/>
  <c r="L44" i="59"/>
  <c r="J44" i="59"/>
  <c r="I44" i="59"/>
  <c r="F44" i="59"/>
  <c r="O44" i="59" s="1"/>
  <c r="N43" i="59"/>
  <c r="L43" i="59"/>
  <c r="J43" i="59"/>
  <c r="I43" i="59"/>
  <c r="F43" i="59"/>
  <c r="O43" i="59" s="1"/>
  <c r="N42" i="59"/>
  <c r="L42" i="59"/>
  <c r="J42" i="59"/>
  <c r="I42" i="59"/>
  <c r="F42" i="59"/>
  <c r="O42" i="59" s="1"/>
  <c r="I41" i="59"/>
  <c r="F41" i="59"/>
  <c r="O41" i="59" s="1"/>
  <c r="R41" i="59" s="1"/>
  <c r="B13" i="59"/>
  <c r="B12" i="59"/>
  <c r="B14" i="59" s="1"/>
  <c r="B7" i="59"/>
  <c r="J41" i="59" s="1"/>
  <c r="L41" i="59" s="1"/>
  <c r="D2" i="59"/>
  <c r="C2" i="59"/>
  <c r="B1" i="59"/>
  <c r="N126" i="58"/>
  <c r="L126" i="58"/>
  <c r="J126" i="58"/>
  <c r="I126" i="58"/>
  <c r="F126" i="58"/>
  <c r="O126" i="58" s="1"/>
  <c r="N125" i="58"/>
  <c r="L125" i="58"/>
  <c r="J125" i="58"/>
  <c r="I125" i="58"/>
  <c r="F125" i="58"/>
  <c r="O125" i="58" s="1"/>
  <c r="N124" i="58"/>
  <c r="L124" i="58"/>
  <c r="J124" i="58"/>
  <c r="I124" i="58"/>
  <c r="F124" i="58"/>
  <c r="O124" i="58" s="1"/>
  <c r="N123" i="58"/>
  <c r="L123" i="58"/>
  <c r="J123" i="58"/>
  <c r="I123" i="58"/>
  <c r="F123" i="58"/>
  <c r="O123" i="58" s="1"/>
  <c r="N122" i="58"/>
  <c r="L122" i="58"/>
  <c r="J122" i="58"/>
  <c r="I122" i="58"/>
  <c r="F122" i="58"/>
  <c r="O122" i="58" s="1"/>
  <c r="N121" i="58"/>
  <c r="L121" i="58"/>
  <c r="J121" i="58"/>
  <c r="I121" i="58"/>
  <c r="F121" i="58"/>
  <c r="O121" i="58" s="1"/>
  <c r="N120" i="58"/>
  <c r="L120" i="58"/>
  <c r="J120" i="58"/>
  <c r="I120" i="58"/>
  <c r="F120" i="58"/>
  <c r="O120" i="58" s="1"/>
  <c r="N119" i="58"/>
  <c r="L119" i="58"/>
  <c r="J119" i="58"/>
  <c r="I119" i="58"/>
  <c r="F119" i="58"/>
  <c r="O119" i="58" s="1"/>
  <c r="N118" i="58"/>
  <c r="L118" i="58"/>
  <c r="J118" i="58"/>
  <c r="I118" i="58"/>
  <c r="F118" i="58"/>
  <c r="O118" i="58" s="1"/>
  <c r="R117" i="58"/>
  <c r="N117" i="58"/>
  <c r="L117" i="58"/>
  <c r="J117" i="58"/>
  <c r="I117" i="58"/>
  <c r="F117" i="58"/>
  <c r="O117" i="58" s="1"/>
  <c r="R116" i="58"/>
  <c r="N116" i="58"/>
  <c r="L116" i="58"/>
  <c r="J116" i="58"/>
  <c r="I116" i="58"/>
  <c r="F116" i="58"/>
  <c r="O116" i="58" s="1"/>
  <c r="R115" i="58"/>
  <c r="N115" i="58"/>
  <c r="L115" i="58"/>
  <c r="J115" i="58"/>
  <c r="I115" i="58"/>
  <c r="F115" i="58"/>
  <c r="O115" i="58" s="1"/>
  <c r="R114" i="58"/>
  <c r="N114" i="58"/>
  <c r="L114" i="58"/>
  <c r="J114" i="58"/>
  <c r="I114" i="58"/>
  <c r="F114" i="58"/>
  <c r="O114" i="58" s="1"/>
  <c r="I113" i="58"/>
  <c r="F113" i="58"/>
  <c r="O113" i="58" s="1"/>
  <c r="I112" i="58"/>
  <c r="F112" i="58"/>
  <c r="O112" i="58" s="1"/>
  <c r="I111" i="58"/>
  <c r="F111" i="58"/>
  <c r="O111" i="58" s="1"/>
  <c r="I110" i="58"/>
  <c r="F110" i="58"/>
  <c r="O110" i="58" s="1"/>
  <c r="I109" i="58"/>
  <c r="F109" i="58"/>
  <c r="O109" i="58" s="1"/>
  <c r="I108" i="58"/>
  <c r="F108" i="58"/>
  <c r="O108" i="58" s="1"/>
  <c r="O107" i="58"/>
  <c r="R107" i="58" s="1"/>
  <c r="K107" i="58"/>
  <c r="I107" i="58"/>
  <c r="F107" i="58"/>
  <c r="B78" i="58"/>
  <c r="B80" i="58" s="1"/>
  <c r="F74" i="58"/>
  <c r="B73" i="58"/>
  <c r="J107" i="58" s="1"/>
  <c r="L107" i="58" s="1"/>
  <c r="B72" i="58"/>
  <c r="B71" i="58"/>
  <c r="G70" i="58"/>
  <c r="B70" i="58"/>
  <c r="Z63" i="58"/>
  <c r="Z129" i="58" s="1"/>
  <c r="N60" i="58"/>
  <c r="L60" i="58"/>
  <c r="J60" i="58"/>
  <c r="I60" i="58"/>
  <c r="F60" i="58"/>
  <c r="O60" i="58" s="1"/>
  <c r="N59" i="58"/>
  <c r="L59" i="58"/>
  <c r="J59" i="58"/>
  <c r="I59" i="58"/>
  <c r="F59" i="58"/>
  <c r="O59" i="58" s="1"/>
  <c r="N58" i="58"/>
  <c r="L58" i="58"/>
  <c r="J58" i="58"/>
  <c r="I58" i="58"/>
  <c r="F58" i="58"/>
  <c r="O58" i="58" s="1"/>
  <c r="N57" i="58"/>
  <c r="L57" i="58"/>
  <c r="J57" i="58"/>
  <c r="I57" i="58"/>
  <c r="F57" i="58"/>
  <c r="O57" i="58" s="1"/>
  <c r="N56" i="58"/>
  <c r="L56" i="58"/>
  <c r="J56" i="58"/>
  <c r="I56" i="58"/>
  <c r="F56" i="58"/>
  <c r="O56" i="58" s="1"/>
  <c r="N55" i="58"/>
  <c r="L55" i="58"/>
  <c r="J55" i="58"/>
  <c r="I55" i="58"/>
  <c r="F55" i="58"/>
  <c r="O55" i="58" s="1"/>
  <c r="N54" i="58"/>
  <c r="L54" i="58"/>
  <c r="J54" i="58"/>
  <c r="I54" i="58"/>
  <c r="F54" i="58"/>
  <c r="O54" i="58" s="1"/>
  <c r="N53" i="58"/>
  <c r="L53" i="58"/>
  <c r="J53" i="58"/>
  <c r="I53" i="58"/>
  <c r="F53" i="58"/>
  <c r="O53" i="58" s="1"/>
  <c r="N52" i="58"/>
  <c r="L52" i="58"/>
  <c r="J52" i="58"/>
  <c r="I52" i="58"/>
  <c r="F52" i="58"/>
  <c r="O52" i="58" s="1"/>
  <c r="N51" i="58"/>
  <c r="L51" i="58"/>
  <c r="J51" i="58"/>
  <c r="I51" i="58"/>
  <c r="F51" i="58"/>
  <c r="O51" i="58" s="1"/>
  <c r="N50" i="58"/>
  <c r="L50" i="58"/>
  <c r="J50" i="58"/>
  <c r="I50" i="58"/>
  <c r="F50" i="58"/>
  <c r="O50" i="58" s="1"/>
  <c r="N49" i="58"/>
  <c r="L49" i="58"/>
  <c r="J49" i="58"/>
  <c r="I49" i="58"/>
  <c r="F49" i="58"/>
  <c r="O49" i="58" s="1"/>
  <c r="N48" i="58"/>
  <c r="L48" i="58"/>
  <c r="J48" i="58"/>
  <c r="I48" i="58"/>
  <c r="F48" i="58"/>
  <c r="O48" i="58" s="1"/>
  <c r="N47" i="58"/>
  <c r="L47" i="58"/>
  <c r="J47" i="58"/>
  <c r="I47" i="58"/>
  <c r="F47" i="58"/>
  <c r="O47" i="58" s="1"/>
  <c r="N46" i="58"/>
  <c r="L46" i="58"/>
  <c r="J46" i="58"/>
  <c r="I46" i="58"/>
  <c r="F46" i="58"/>
  <c r="O46" i="58" s="1"/>
  <c r="N45" i="58"/>
  <c r="L45" i="58"/>
  <c r="J45" i="58"/>
  <c r="I45" i="58"/>
  <c r="F45" i="58"/>
  <c r="O45" i="58" s="1"/>
  <c r="N44" i="58"/>
  <c r="L44" i="58"/>
  <c r="J44" i="58"/>
  <c r="I44" i="58"/>
  <c r="F44" i="58"/>
  <c r="O44" i="58" s="1"/>
  <c r="N43" i="58"/>
  <c r="L43" i="58"/>
  <c r="J43" i="58"/>
  <c r="I43" i="58"/>
  <c r="F43" i="58"/>
  <c r="O43" i="58" s="1"/>
  <c r="I42" i="58"/>
  <c r="F42" i="58"/>
  <c r="L42" i="58" s="1"/>
  <c r="O41" i="58"/>
  <c r="R41" i="58" s="1"/>
  <c r="K41" i="58"/>
  <c r="I41" i="58"/>
  <c r="F41" i="58"/>
  <c r="B13" i="58"/>
  <c r="B12" i="58"/>
  <c r="B14" i="58" s="1"/>
  <c r="B7" i="58"/>
  <c r="J41" i="58" s="1"/>
  <c r="L41" i="58" s="1"/>
  <c r="F6" i="58"/>
  <c r="F72" i="58" s="1"/>
  <c r="D2" i="58"/>
  <c r="C2" i="58"/>
  <c r="B1" i="58"/>
  <c r="Y83" i="52"/>
  <c r="B83" i="52"/>
  <c r="Y83" i="49"/>
  <c r="B83" i="49"/>
  <c r="AD73" i="67" l="1"/>
  <c r="AD67" i="67"/>
  <c r="AD59" i="67"/>
  <c r="AD74" i="67"/>
  <c r="AR74" i="67"/>
  <c r="AS74" i="67" s="1"/>
  <c r="AD58" i="67"/>
  <c r="AR58" i="67"/>
  <c r="AS58" i="67" s="1"/>
  <c r="AN56" i="67"/>
  <c r="AQ56" i="67"/>
  <c r="AM56" i="67"/>
  <c r="AP56" i="67"/>
  <c r="N54" i="67"/>
  <c r="J54" i="67"/>
  <c r="L54" i="67"/>
  <c r="K54" i="67"/>
  <c r="O54" i="67"/>
  <c r="M54" i="67"/>
  <c r="N52" i="67"/>
  <c r="J52" i="67"/>
  <c r="L52" i="67"/>
  <c r="K52" i="67"/>
  <c r="O52" i="67"/>
  <c r="M52" i="67"/>
  <c r="AR55" i="67"/>
  <c r="AS55" i="67" s="1"/>
  <c r="AR50" i="67"/>
  <c r="AS50" i="67" s="1"/>
  <c r="AD50" i="67"/>
  <c r="AK43" i="67"/>
  <c r="AG43" i="67"/>
  <c r="AJ43" i="67"/>
  <c r="AI43" i="67"/>
  <c r="AL43" i="67"/>
  <c r="AH43" i="67"/>
  <c r="AJ41" i="67"/>
  <c r="AI41" i="67"/>
  <c r="AL41" i="67"/>
  <c r="AH41" i="67"/>
  <c r="AK41" i="67"/>
  <c r="AG41" i="67"/>
  <c r="AJ39" i="67"/>
  <c r="AI39" i="67"/>
  <c r="AL39" i="67"/>
  <c r="AH39" i="67"/>
  <c r="AK39" i="67"/>
  <c r="AG39" i="67"/>
  <c r="AJ37" i="67"/>
  <c r="AI37" i="67"/>
  <c r="AL37" i="67"/>
  <c r="AH37" i="67"/>
  <c r="AK37" i="67"/>
  <c r="AG37" i="67"/>
  <c r="U49" i="67"/>
  <c r="V49" i="67" s="1"/>
  <c r="G49" i="67"/>
  <c r="AO47" i="67"/>
  <c r="R47" i="67"/>
  <c r="T47" i="67"/>
  <c r="P47" i="67"/>
  <c r="Q47" i="67"/>
  <c r="S47" i="67"/>
  <c r="AO44" i="67"/>
  <c r="R44" i="67"/>
  <c r="S44" i="67"/>
  <c r="Q44" i="67"/>
  <c r="P44" i="67"/>
  <c r="T44" i="67"/>
  <c r="AD33" i="67"/>
  <c r="AR33" i="67"/>
  <c r="AS33" i="67" s="1"/>
  <c r="AD31" i="67"/>
  <c r="AR31" i="67"/>
  <c r="AS31" i="67" s="1"/>
  <c r="AD29" i="67"/>
  <c r="AR29" i="67"/>
  <c r="AS29" i="67" s="1"/>
  <c r="AD27" i="67"/>
  <c r="AR27" i="67"/>
  <c r="AS27" i="67" s="1"/>
  <c r="R17" i="67"/>
  <c r="AO17" i="67"/>
  <c r="AD70" i="67"/>
  <c r="AR70" i="67"/>
  <c r="AS70" i="67" s="1"/>
  <c r="AR75" i="67"/>
  <c r="AS75" i="67" s="1"/>
  <c r="AD75" i="67"/>
  <c r="AR68" i="67"/>
  <c r="AS68" i="67" s="1"/>
  <c r="AD68" i="67"/>
  <c r="AR60" i="67"/>
  <c r="AS60" i="67" s="1"/>
  <c r="AD60" i="67"/>
  <c r="AK53" i="67"/>
  <c r="AG53" i="67"/>
  <c r="AI53" i="67"/>
  <c r="AH53" i="67"/>
  <c r="AL53" i="67"/>
  <c r="AJ53" i="67"/>
  <c r="AK51" i="67"/>
  <c r="AG51" i="67"/>
  <c r="AI51" i="67"/>
  <c r="AH51" i="67"/>
  <c r="AL51" i="67"/>
  <c r="AJ51" i="67"/>
  <c r="AD72" i="67"/>
  <c r="AD64" i="67"/>
  <c r="G56" i="67"/>
  <c r="G55" i="67"/>
  <c r="U50" i="67"/>
  <c r="V50" i="67" s="1"/>
  <c r="G50" i="67"/>
  <c r="N43" i="67"/>
  <c r="J43" i="67"/>
  <c r="M43" i="67"/>
  <c r="L43" i="67"/>
  <c r="O43" i="67"/>
  <c r="K43" i="67"/>
  <c r="M41" i="67"/>
  <c r="L41" i="67"/>
  <c r="O41" i="67"/>
  <c r="K41" i="67"/>
  <c r="N41" i="67"/>
  <c r="J41" i="67"/>
  <c r="M39" i="67"/>
  <c r="L39" i="67"/>
  <c r="O39" i="67"/>
  <c r="K39" i="67"/>
  <c r="N39" i="67"/>
  <c r="J39" i="67"/>
  <c r="M37" i="67"/>
  <c r="L37" i="67"/>
  <c r="O37" i="67"/>
  <c r="K37" i="67"/>
  <c r="N37" i="67"/>
  <c r="J37" i="67"/>
  <c r="AQ47" i="67"/>
  <c r="AM47" i="67"/>
  <c r="AN47" i="67"/>
  <c r="AP47" i="67"/>
  <c r="AQ46" i="67"/>
  <c r="AM46" i="67"/>
  <c r="AN46" i="67"/>
  <c r="AP46" i="67"/>
  <c r="G35" i="67"/>
  <c r="U35" i="67"/>
  <c r="V35" i="67" s="1"/>
  <c r="G33" i="67"/>
  <c r="U33" i="67"/>
  <c r="V33" i="67" s="1"/>
  <c r="G31" i="67"/>
  <c r="U31" i="67"/>
  <c r="V31" i="67" s="1"/>
  <c r="G29" i="67"/>
  <c r="U29" i="67"/>
  <c r="V29" i="67" s="1"/>
  <c r="G27" i="67"/>
  <c r="U27" i="67"/>
  <c r="V27" i="67" s="1"/>
  <c r="AN24" i="67"/>
  <c r="AQ24" i="67"/>
  <c r="AM24" i="67"/>
  <c r="AP24" i="67"/>
  <c r="AN21" i="67"/>
  <c r="AQ21" i="67"/>
  <c r="AM21" i="67"/>
  <c r="AP21" i="67"/>
  <c r="Q24" i="67"/>
  <c r="T24" i="67"/>
  <c r="P24" i="67"/>
  <c r="S24" i="67"/>
  <c r="AO24" i="67"/>
  <c r="R24" i="67"/>
  <c r="Q21" i="67"/>
  <c r="T21" i="67"/>
  <c r="P21" i="67"/>
  <c r="S21" i="67"/>
  <c r="AO21" i="67"/>
  <c r="R21" i="67"/>
  <c r="AN25" i="67"/>
  <c r="AQ25" i="67"/>
  <c r="AM25" i="67"/>
  <c r="AP25" i="67"/>
  <c r="AN23" i="67"/>
  <c r="AQ23" i="67"/>
  <c r="AM23" i="67"/>
  <c r="AP23" i="67"/>
  <c r="AN20" i="67"/>
  <c r="AQ20" i="67"/>
  <c r="AM20" i="67"/>
  <c r="AP20" i="67"/>
  <c r="AD66" i="67"/>
  <c r="AR66" i="67"/>
  <c r="AS66" i="67" s="1"/>
  <c r="AD76" i="67"/>
  <c r="N53" i="67"/>
  <c r="J53" i="67"/>
  <c r="L53" i="67"/>
  <c r="K53" i="67"/>
  <c r="O53" i="67"/>
  <c r="M53" i="67"/>
  <c r="AO51" i="67"/>
  <c r="R51" i="67"/>
  <c r="T51" i="67"/>
  <c r="P51" i="67"/>
  <c r="S51" i="67"/>
  <c r="Q51" i="67"/>
  <c r="AJ42" i="67"/>
  <c r="AI42" i="67"/>
  <c r="AL42" i="67"/>
  <c r="AH42" i="67"/>
  <c r="AK42" i="67"/>
  <c r="AG42" i="67"/>
  <c r="AJ40" i="67"/>
  <c r="AI40" i="67"/>
  <c r="AL40" i="67"/>
  <c r="AH40" i="67"/>
  <c r="AK40" i="67"/>
  <c r="AG40" i="67"/>
  <c r="AJ38" i="67"/>
  <c r="AI38" i="67"/>
  <c r="AL38" i="67"/>
  <c r="AH38" i="67"/>
  <c r="AK38" i="67"/>
  <c r="AG38" i="67"/>
  <c r="AJ36" i="67"/>
  <c r="AI36" i="67"/>
  <c r="AL36" i="67"/>
  <c r="AH36" i="67"/>
  <c r="AK36" i="67"/>
  <c r="AG36" i="67"/>
  <c r="AO45" i="67"/>
  <c r="R45" i="67"/>
  <c r="T45" i="67"/>
  <c r="P45" i="67"/>
  <c r="Q45" i="67"/>
  <c r="S45" i="67"/>
  <c r="AP44" i="67"/>
  <c r="AN44" i="67"/>
  <c r="AM44" i="67"/>
  <c r="AQ44" i="67"/>
  <c r="AR49" i="67"/>
  <c r="AS49" i="67" s="1"/>
  <c r="AD49" i="67"/>
  <c r="AO46" i="67"/>
  <c r="R46" i="67"/>
  <c r="T46" i="67"/>
  <c r="P46" i="67"/>
  <c r="Q46" i="67"/>
  <c r="S46" i="67"/>
  <c r="AD34" i="67"/>
  <c r="AR34" i="67"/>
  <c r="AS34" i="67" s="1"/>
  <c r="AD32" i="67"/>
  <c r="AR32" i="67"/>
  <c r="AS32" i="67" s="1"/>
  <c r="AD30" i="67"/>
  <c r="AR30" i="67"/>
  <c r="AS30" i="67" s="1"/>
  <c r="AD28" i="67"/>
  <c r="AR28" i="67"/>
  <c r="AS28" i="67" s="1"/>
  <c r="AN18" i="67"/>
  <c r="AQ18" i="67"/>
  <c r="AP18" i="67"/>
  <c r="AM18" i="67"/>
  <c r="Q18" i="67"/>
  <c r="T18" i="67"/>
  <c r="P18" i="67"/>
  <c r="S18" i="67"/>
  <c r="AO18" i="67"/>
  <c r="R18" i="67"/>
  <c r="AD62" i="67"/>
  <c r="AR62" i="67"/>
  <c r="AS62" i="67" s="1"/>
  <c r="AK54" i="67"/>
  <c r="AG54" i="67"/>
  <c r="AI54" i="67"/>
  <c r="AH54" i="67"/>
  <c r="AL54" i="67"/>
  <c r="AJ54" i="67"/>
  <c r="AK52" i="67"/>
  <c r="AG52" i="67"/>
  <c r="AI52" i="67"/>
  <c r="AH52" i="67"/>
  <c r="AL52" i="67"/>
  <c r="AJ52" i="67"/>
  <c r="M42" i="67"/>
  <c r="L42" i="67"/>
  <c r="O42" i="67"/>
  <c r="K42" i="67"/>
  <c r="N42" i="67"/>
  <c r="J42" i="67"/>
  <c r="M40" i="67"/>
  <c r="L40" i="67"/>
  <c r="O40" i="67"/>
  <c r="K40" i="67"/>
  <c r="N40" i="67"/>
  <c r="J40" i="67"/>
  <c r="M38" i="67"/>
  <c r="L38" i="67"/>
  <c r="O38" i="67"/>
  <c r="K38" i="67"/>
  <c r="N38" i="67"/>
  <c r="J38" i="67"/>
  <c r="AQ45" i="67"/>
  <c r="AM45" i="67"/>
  <c r="AN45" i="67"/>
  <c r="AP45" i="67"/>
  <c r="U48" i="67"/>
  <c r="V48" i="67" s="1"/>
  <c r="G48" i="67"/>
  <c r="Q36" i="67"/>
  <c r="T36" i="67"/>
  <c r="P36" i="67"/>
  <c r="S36" i="67"/>
  <c r="AO36" i="67"/>
  <c r="Y83" i="67" s="1"/>
  <c r="Y87" i="67" s="1"/>
  <c r="Y89" i="67" s="1"/>
  <c r="Y91" i="67" s="1"/>
  <c r="R36" i="67"/>
  <c r="B83" i="67" s="1"/>
  <c r="B87" i="67" s="1"/>
  <c r="B89" i="67" s="1"/>
  <c r="B91" i="67" s="1"/>
  <c r="AR48" i="67"/>
  <c r="AS48" i="67" s="1"/>
  <c r="AD48" i="67"/>
  <c r="AQ35" i="67"/>
  <c r="AM35" i="67"/>
  <c r="AP35" i="67"/>
  <c r="AN35" i="67"/>
  <c r="G34" i="67"/>
  <c r="U34" i="67"/>
  <c r="V34" i="67" s="1"/>
  <c r="G32" i="67"/>
  <c r="U32" i="67"/>
  <c r="V32" i="67" s="1"/>
  <c r="G30" i="67"/>
  <c r="U30" i="67"/>
  <c r="V30" i="67" s="1"/>
  <c r="G28" i="67"/>
  <c r="U28" i="67"/>
  <c r="V28" i="67" s="1"/>
  <c r="Q23" i="67"/>
  <c r="T23" i="67"/>
  <c r="P23" i="67"/>
  <c r="S23" i="67"/>
  <c r="AO23" i="67"/>
  <c r="R23" i="67"/>
  <c r="Q20" i="67"/>
  <c r="T20" i="67"/>
  <c r="P20" i="67"/>
  <c r="S20" i="67"/>
  <c r="AO20" i="67"/>
  <c r="R20" i="67"/>
  <c r="AN22" i="67"/>
  <c r="AQ22" i="67"/>
  <c r="AM22" i="67"/>
  <c r="AP22" i="67"/>
  <c r="AN19" i="67"/>
  <c r="AQ19" i="67"/>
  <c r="AM19" i="67"/>
  <c r="AP19" i="67"/>
  <c r="AN26" i="67"/>
  <c r="AQ26" i="67"/>
  <c r="AP26" i="67"/>
  <c r="AM26" i="67"/>
  <c r="AO26" i="67"/>
  <c r="Q26" i="67"/>
  <c r="T26" i="67"/>
  <c r="P26" i="67"/>
  <c r="S26" i="67"/>
  <c r="R26" i="67"/>
  <c r="Q25" i="67"/>
  <c r="T25" i="67"/>
  <c r="P25" i="67"/>
  <c r="S25" i="67"/>
  <c r="AO25" i="67"/>
  <c r="R25" i="67"/>
  <c r="Q22" i="67"/>
  <c r="T22" i="67"/>
  <c r="P22" i="67"/>
  <c r="S22" i="67"/>
  <c r="AO22" i="67"/>
  <c r="R22" i="67"/>
  <c r="Q19" i="67"/>
  <c r="T19" i="67"/>
  <c r="P19" i="67"/>
  <c r="S19" i="67"/>
  <c r="AO19" i="67"/>
  <c r="R19" i="67"/>
  <c r="Z64" i="66"/>
  <c r="Z65" i="66" s="1"/>
  <c r="U52" i="66"/>
  <c r="V52" i="66" s="1"/>
  <c r="G52" i="66"/>
  <c r="U55" i="66"/>
  <c r="V55" i="66" s="1"/>
  <c r="G55" i="66"/>
  <c r="U47" i="66"/>
  <c r="V47" i="66" s="1"/>
  <c r="G47" i="66"/>
  <c r="U44" i="66"/>
  <c r="V44" i="66" s="1"/>
  <c r="G44" i="66"/>
  <c r="U54" i="66"/>
  <c r="V54" i="66" s="1"/>
  <c r="G54" i="66"/>
  <c r="U49" i="66"/>
  <c r="V49" i="66" s="1"/>
  <c r="G49" i="66"/>
  <c r="G42" i="66"/>
  <c r="G59" i="66"/>
  <c r="U59" i="66"/>
  <c r="V59" i="66" s="1"/>
  <c r="U56" i="66"/>
  <c r="V56" i="66" s="1"/>
  <c r="G56" i="66"/>
  <c r="U48" i="66"/>
  <c r="V48" i="66" s="1"/>
  <c r="G48" i="66"/>
  <c r="U45" i="66"/>
  <c r="V45" i="66" s="1"/>
  <c r="G45" i="66"/>
  <c r="U46" i="66"/>
  <c r="V46" i="66" s="1"/>
  <c r="G46" i="66"/>
  <c r="G58" i="66"/>
  <c r="U58" i="66"/>
  <c r="V58" i="66" s="1"/>
  <c r="U57" i="66"/>
  <c r="V57" i="66" s="1"/>
  <c r="G57" i="66"/>
  <c r="U51" i="66"/>
  <c r="V51" i="66" s="1"/>
  <c r="G51" i="66"/>
  <c r="G43" i="66"/>
  <c r="U43" i="66"/>
  <c r="V43" i="66" s="1"/>
  <c r="U60" i="66"/>
  <c r="V60" i="66" s="1"/>
  <c r="G60" i="66"/>
  <c r="U50" i="66"/>
  <c r="V50" i="66" s="1"/>
  <c r="G50" i="66"/>
  <c r="U53" i="66"/>
  <c r="V53" i="66" s="1"/>
  <c r="G53" i="66"/>
  <c r="AQ66" i="64"/>
  <c r="AQ76" i="64"/>
  <c r="AQ60" i="64"/>
  <c r="AP63" i="64"/>
  <c r="AD63" i="64" s="1"/>
  <c r="U60" i="65"/>
  <c r="V60" i="65" s="1"/>
  <c r="G60" i="65"/>
  <c r="T57" i="65"/>
  <c r="P57" i="65"/>
  <c r="S57" i="65"/>
  <c r="R57" i="65"/>
  <c r="Q57" i="65"/>
  <c r="T55" i="65"/>
  <c r="P55" i="65"/>
  <c r="S55" i="65"/>
  <c r="R55" i="65"/>
  <c r="Q55" i="65"/>
  <c r="T53" i="65"/>
  <c r="P53" i="65"/>
  <c r="S53" i="65"/>
  <c r="R53" i="65"/>
  <c r="Q53" i="65"/>
  <c r="T51" i="65"/>
  <c r="P51" i="65"/>
  <c r="S51" i="65"/>
  <c r="R51" i="65"/>
  <c r="Q51" i="65"/>
  <c r="Z66" i="65"/>
  <c r="Z64" i="65"/>
  <c r="Z65" i="65" s="1"/>
  <c r="T43" i="65"/>
  <c r="R43" i="65"/>
  <c r="Q43" i="65"/>
  <c r="S43" i="65"/>
  <c r="P43" i="65"/>
  <c r="R42" i="65"/>
  <c r="Q42" i="65"/>
  <c r="P42" i="65"/>
  <c r="T42" i="65"/>
  <c r="S42" i="65"/>
  <c r="U48" i="65"/>
  <c r="V48" i="65" s="1"/>
  <c r="T58" i="65"/>
  <c r="P58" i="65"/>
  <c r="S58" i="65"/>
  <c r="R58" i="65"/>
  <c r="Q58" i="65"/>
  <c r="T56" i="65"/>
  <c r="P56" i="65"/>
  <c r="S56" i="65"/>
  <c r="R56" i="65"/>
  <c r="Q56" i="65"/>
  <c r="T54" i="65"/>
  <c r="P54" i="65"/>
  <c r="S54" i="65"/>
  <c r="R54" i="65"/>
  <c r="Q54" i="65"/>
  <c r="T52" i="65"/>
  <c r="P52" i="65"/>
  <c r="S52" i="65"/>
  <c r="R52" i="65"/>
  <c r="Q52" i="65"/>
  <c r="T50" i="65"/>
  <c r="P50" i="65"/>
  <c r="S50" i="65"/>
  <c r="R50" i="65"/>
  <c r="Q50" i="65"/>
  <c r="G47" i="65"/>
  <c r="U47" i="65"/>
  <c r="V47" i="65" s="1"/>
  <c r="G49" i="65"/>
  <c r="U49" i="65"/>
  <c r="V49" i="65" s="1"/>
  <c r="U59" i="65"/>
  <c r="V59" i="65" s="1"/>
  <c r="G59" i="65"/>
  <c r="G46" i="65"/>
  <c r="U46" i="65"/>
  <c r="V46" i="65" s="1"/>
  <c r="G45" i="65"/>
  <c r="U45" i="65"/>
  <c r="V45" i="65" s="1"/>
  <c r="G44" i="65"/>
  <c r="U44" i="65"/>
  <c r="V44" i="65" s="1"/>
  <c r="AM58" i="64"/>
  <c r="AP59" i="64"/>
  <c r="AM60" i="64"/>
  <c r="AQ62" i="64"/>
  <c r="AD62" i="64" s="1"/>
  <c r="AQ64" i="64"/>
  <c r="AR64" i="64" s="1"/>
  <c r="AS64" i="64" s="1"/>
  <c r="AM66" i="64"/>
  <c r="AP67" i="64"/>
  <c r="AM76" i="64"/>
  <c r="AM62" i="64"/>
  <c r="AM64" i="64"/>
  <c r="AM68" i="64"/>
  <c r="AQ70" i="64"/>
  <c r="AR70" i="64" s="1"/>
  <c r="AS70" i="64" s="1"/>
  <c r="AM72" i="64"/>
  <c r="AQ74" i="64"/>
  <c r="AD60" i="64"/>
  <c r="AR66" i="64"/>
  <c r="AS66" i="64" s="1"/>
  <c r="AQ68" i="64"/>
  <c r="AD68" i="64" s="1"/>
  <c r="AM70" i="64"/>
  <c r="AQ72" i="64"/>
  <c r="AD72" i="64" s="1"/>
  <c r="AM74" i="64"/>
  <c r="K19" i="64"/>
  <c r="N19" i="64"/>
  <c r="L19" i="64"/>
  <c r="J19" i="64"/>
  <c r="O19" i="64"/>
  <c r="M19" i="64"/>
  <c r="AJ22" i="64"/>
  <c r="AK22" i="64"/>
  <c r="AI22" i="64"/>
  <c r="AG22" i="64"/>
  <c r="AL22" i="64"/>
  <c r="AH22" i="64"/>
  <c r="N24" i="64"/>
  <c r="L24" i="64"/>
  <c r="J24" i="64"/>
  <c r="O24" i="64"/>
  <c r="K24" i="64"/>
  <c r="M24" i="64"/>
  <c r="N25" i="64"/>
  <c r="L25" i="64"/>
  <c r="J25" i="64"/>
  <c r="O25" i="64"/>
  <c r="K25" i="64"/>
  <c r="M25" i="64"/>
  <c r="N26" i="64"/>
  <c r="L26" i="64"/>
  <c r="J26" i="64"/>
  <c r="O26" i="64"/>
  <c r="K26" i="64"/>
  <c r="M26" i="64"/>
  <c r="N27" i="64"/>
  <c r="L27" i="64"/>
  <c r="J27" i="64"/>
  <c r="O27" i="64"/>
  <c r="K27" i="64"/>
  <c r="M27" i="64"/>
  <c r="N28" i="64"/>
  <c r="L28" i="64"/>
  <c r="J28" i="64"/>
  <c r="O28" i="64"/>
  <c r="K28" i="64"/>
  <c r="M28" i="64"/>
  <c r="AK28" i="64"/>
  <c r="AI28" i="64"/>
  <c r="AG28" i="64"/>
  <c r="AL28" i="64"/>
  <c r="AH28" i="64"/>
  <c r="AJ28" i="64"/>
  <c r="AK29" i="64"/>
  <c r="AI29" i="64"/>
  <c r="AG29" i="64"/>
  <c r="AL29" i="64"/>
  <c r="AH29" i="64"/>
  <c r="AJ29" i="64"/>
  <c r="N30" i="64"/>
  <c r="L30" i="64"/>
  <c r="J30" i="64"/>
  <c r="O30" i="64"/>
  <c r="K30" i="64"/>
  <c r="M30" i="64"/>
  <c r="AK30" i="64"/>
  <c r="AI30" i="64"/>
  <c r="AG30" i="64"/>
  <c r="AL30" i="64"/>
  <c r="AH30" i="64"/>
  <c r="AJ30" i="64"/>
  <c r="N31" i="64"/>
  <c r="L31" i="64"/>
  <c r="J31" i="64"/>
  <c r="O31" i="64"/>
  <c r="K31" i="64"/>
  <c r="M31" i="64"/>
  <c r="AK31" i="64"/>
  <c r="AI31" i="64"/>
  <c r="AG31" i="64"/>
  <c r="AL31" i="64"/>
  <c r="AH31" i="64"/>
  <c r="AJ31" i="64"/>
  <c r="N32" i="64"/>
  <c r="L32" i="64"/>
  <c r="J32" i="64"/>
  <c r="O32" i="64"/>
  <c r="K32" i="64"/>
  <c r="M32" i="64"/>
  <c r="AK32" i="64"/>
  <c r="AI32" i="64"/>
  <c r="AG32" i="64"/>
  <c r="AL32" i="64"/>
  <c r="AH32" i="64"/>
  <c r="AJ32" i="64"/>
  <c r="N33" i="64"/>
  <c r="L33" i="64"/>
  <c r="J33" i="64"/>
  <c r="O33" i="64"/>
  <c r="K33" i="64"/>
  <c r="M33" i="64"/>
  <c r="AK33" i="64"/>
  <c r="AI33" i="64"/>
  <c r="AG33" i="64"/>
  <c r="AL33" i="64"/>
  <c r="AH33" i="64"/>
  <c r="AJ33" i="64"/>
  <c r="N34" i="64"/>
  <c r="L34" i="64"/>
  <c r="J34" i="64"/>
  <c r="O34" i="64"/>
  <c r="K34" i="64"/>
  <c r="M34" i="64"/>
  <c r="N35" i="64"/>
  <c r="L35" i="64"/>
  <c r="J35" i="64"/>
  <c r="O35" i="64"/>
  <c r="K35" i="64"/>
  <c r="M35" i="64"/>
  <c r="AK35" i="64"/>
  <c r="AI35" i="64"/>
  <c r="AG35" i="64"/>
  <c r="AL35" i="64"/>
  <c r="AH35" i="64"/>
  <c r="AJ35" i="64"/>
  <c r="N36" i="64"/>
  <c r="L36" i="64"/>
  <c r="J36" i="64"/>
  <c r="O36" i="64"/>
  <c r="K36" i="64"/>
  <c r="M36" i="64"/>
  <c r="AK36" i="64"/>
  <c r="AI36" i="64"/>
  <c r="AG36" i="64"/>
  <c r="AL36" i="64"/>
  <c r="AH36" i="64"/>
  <c r="AJ36" i="64"/>
  <c r="N37" i="64"/>
  <c r="L37" i="64"/>
  <c r="J37" i="64"/>
  <c r="O37" i="64"/>
  <c r="K37" i="64"/>
  <c r="M37" i="64"/>
  <c r="AK37" i="64"/>
  <c r="AI37" i="64"/>
  <c r="AG37" i="64"/>
  <c r="AL37" i="64"/>
  <c r="AH37" i="64"/>
  <c r="AJ37" i="64"/>
  <c r="AH17" i="64"/>
  <c r="AL17" i="64"/>
  <c r="AL21" i="64"/>
  <c r="AH21" i="64"/>
  <c r="AK21" i="64"/>
  <c r="AI21" i="64"/>
  <c r="AG21" i="64"/>
  <c r="AJ21" i="64"/>
  <c r="AK24" i="64"/>
  <c r="AI24" i="64"/>
  <c r="AG24" i="64"/>
  <c r="AL24" i="64"/>
  <c r="AH24" i="64"/>
  <c r="AJ24" i="64"/>
  <c r="AK25" i="64"/>
  <c r="AI25" i="64"/>
  <c r="AG25" i="64"/>
  <c r="AL25" i="64"/>
  <c r="AH25" i="64"/>
  <c r="AJ25" i="64"/>
  <c r="AK26" i="64"/>
  <c r="AI26" i="64"/>
  <c r="AG26" i="64"/>
  <c r="AL26" i="64"/>
  <c r="AH26" i="64"/>
  <c r="AJ26" i="64"/>
  <c r="AK27" i="64"/>
  <c r="AI27" i="64"/>
  <c r="AG27" i="64"/>
  <c r="AL27" i="64"/>
  <c r="AH27" i="64"/>
  <c r="AJ27" i="64"/>
  <c r="N29" i="64"/>
  <c r="L29" i="64"/>
  <c r="J29" i="64"/>
  <c r="O29" i="64"/>
  <c r="K29" i="64"/>
  <c r="M29" i="64"/>
  <c r="AK34" i="64"/>
  <c r="AI34" i="64"/>
  <c r="AG34" i="64"/>
  <c r="AL34" i="64"/>
  <c r="AH34" i="64"/>
  <c r="AJ34" i="64"/>
  <c r="F17" i="64"/>
  <c r="F18" i="64"/>
  <c r="I19" i="64"/>
  <c r="AC19" i="64"/>
  <c r="F20" i="64"/>
  <c r="F21" i="64"/>
  <c r="AF21" i="64"/>
  <c r="F22" i="64"/>
  <c r="AF22" i="64"/>
  <c r="F23" i="64"/>
  <c r="I24" i="64"/>
  <c r="AF24" i="64"/>
  <c r="I25" i="64"/>
  <c r="AF25" i="64"/>
  <c r="I26" i="64"/>
  <c r="AF26" i="64"/>
  <c r="I27" i="64"/>
  <c r="AF27" i="64"/>
  <c r="I28" i="64"/>
  <c r="AF28" i="64"/>
  <c r="I29" i="64"/>
  <c r="AF29" i="64"/>
  <c r="I30" i="64"/>
  <c r="AF30" i="64"/>
  <c r="I31" i="64"/>
  <c r="AF31" i="64"/>
  <c r="I32" i="64"/>
  <c r="AF32" i="64"/>
  <c r="I33" i="64"/>
  <c r="AF33" i="64"/>
  <c r="I34" i="64"/>
  <c r="AF34" i="64"/>
  <c r="I35" i="64"/>
  <c r="AF35" i="64"/>
  <c r="I36" i="64"/>
  <c r="AF36" i="64"/>
  <c r="I37" i="64"/>
  <c r="AF37" i="64"/>
  <c r="AC18" i="64"/>
  <c r="AC20" i="64"/>
  <c r="AC23" i="64"/>
  <c r="AK43" i="64"/>
  <c r="AI43" i="64"/>
  <c r="AG43" i="64"/>
  <c r="AL43" i="64"/>
  <c r="AH43" i="64"/>
  <c r="AJ43" i="64"/>
  <c r="N44" i="64"/>
  <c r="L44" i="64"/>
  <c r="J44" i="64"/>
  <c r="O44" i="64"/>
  <c r="K44" i="64"/>
  <c r="M44" i="64"/>
  <c r="AK44" i="64"/>
  <c r="AI44" i="64"/>
  <c r="AG44" i="64"/>
  <c r="AL44" i="64"/>
  <c r="AH44" i="64"/>
  <c r="AJ44" i="64"/>
  <c r="N45" i="64"/>
  <c r="L45" i="64"/>
  <c r="J45" i="64"/>
  <c r="O45" i="64"/>
  <c r="K45" i="64"/>
  <c r="M45" i="64"/>
  <c r="AK45" i="64"/>
  <c r="AI45" i="64"/>
  <c r="AG45" i="64"/>
  <c r="AL45" i="64"/>
  <c r="AH45" i="64"/>
  <c r="AJ45" i="64"/>
  <c r="N46" i="64"/>
  <c r="L46" i="64"/>
  <c r="J46" i="64"/>
  <c r="O46" i="64"/>
  <c r="K46" i="64"/>
  <c r="M46" i="64"/>
  <c r="AK46" i="64"/>
  <c r="AI46" i="64"/>
  <c r="AG46" i="64"/>
  <c r="AL46" i="64"/>
  <c r="AH46" i="64"/>
  <c r="AJ46" i="64"/>
  <c r="O47" i="64"/>
  <c r="M47" i="64"/>
  <c r="K47" i="64"/>
  <c r="N47" i="64"/>
  <c r="L47" i="64"/>
  <c r="J47" i="64"/>
  <c r="AF43" i="64"/>
  <c r="I44" i="64"/>
  <c r="AF44" i="64"/>
  <c r="I45" i="64"/>
  <c r="AF45" i="64"/>
  <c r="I46" i="64"/>
  <c r="AF46" i="64"/>
  <c r="I47" i="64"/>
  <c r="F38" i="64"/>
  <c r="AC38" i="64"/>
  <c r="F39" i="64"/>
  <c r="AC39" i="64"/>
  <c r="F40" i="64"/>
  <c r="AC40" i="64"/>
  <c r="F41" i="64"/>
  <c r="AC41" i="64"/>
  <c r="F42" i="64"/>
  <c r="AC42" i="64"/>
  <c r="F43" i="64"/>
  <c r="AR58" i="64"/>
  <c r="AS58" i="64" s="1"/>
  <c r="AD58" i="64"/>
  <c r="AC47" i="64"/>
  <c r="AQ57" i="64"/>
  <c r="AM57" i="64"/>
  <c r="AP57" i="64"/>
  <c r="AN57" i="64"/>
  <c r="F48" i="64"/>
  <c r="AC48" i="64"/>
  <c r="F49" i="64"/>
  <c r="AC49" i="64"/>
  <c r="F50" i="64"/>
  <c r="AC50" i="64"/>
  <c r="F51" i="64"/>
  <c r="AC51" i="64"/>
  <c r="F52" i="64"/>
  <c r="AC52" i="64"/>
  <c r="F53" i="64"/>
  <c r="AC53" i="64"/>
  <c r="F54" i="64"/>
  <c r="AC54" i="64"/>
  <c r="F55" i="64"/>
  <c r="AC55" i="64"/>
  <c r="F56" i="64"/>
  <c r="AF56" i="64"/>
  <c r="AC56" i="64"/>
  <c r="AQ59" i="64"/>
  <c r="AM59" i="64"/>
  <c r="AR60" i="64"/>
  <c r="AS60" i="64" s="1"/>
  <c r="AN61" i="64"/>
  <c r="AQ63" i="64"/>
  <c r="AM63" i="64"/>
  <c r="AN65" i="64"/>
  <c r="AD66" i="64"/>
  <c r="AQ67" i="64"/>
  <c r="AR67" i="64" s="1"/>
  <c r="AS67" i="64" s="1"/>
  <c r="AM67" i="64"/>
  <c r="AN69" i="64"/>
  <c r="AR72" i="64"/>
  <c r="AS72" i="64" s="1"/>
  <c r="AD74" i="64"/>
  <c r="AR74" i="64"/>
  <c r="AS74" i="64" s="1"/>
  <c r="AD76" i="64"/>
  <c r="AR76" i="64"/>
  <c r="AS76" i="64" s="1"/>
  <c r="AQ61" i="64"/>
  <c r="AD61" i="64" s="1"/>
  <c r="AM61" i="64"/>
  <c r="AQ65" i="64"/>
  <c r="AD65" i="64" s="1"/>
  <c r="AM65" i="64"/>
  <c r="AQ69" i="64"/>
  <c r="AR69" i="64" s="1"/>
  <c r="AS69" i="64" s="1"/>
  <c r="AM69" i="64"/>
  <c r="AN58" i="64"/>
  <c r="AN60" i="64"/>
  <c r="AN62" i="64"/>
  <c r="AN64" i="64"/>
  <c r="AN66" i="64"/>
  <c r="AN68" i="64"/>
  <c r="AN70" i="64"/>
  <c r="AM71" i="64"/>
  <c r="AQ71" i="64"/>
  <c r="AD71" i="64" s="1"/>
  <c r="AN72" i="64"/>
  <c r="AM73" i="64"/>
  <c r="AQ73" i="64"/>
  <c r="AD73" i="64" s="1"/>
  <c r="AN74" i="64"/>
  <c r="AM75" i="64"/>
  <c r="AQ75" i="64"/>
  <c r="AD75" i="64" s="1"/>
  <c r="AN76" i="64"/>
  <c r="AN71" i="64"/>
  <c r="AN73" i="64"/>
  <c r="AN75" i="64"/>
  <c r="S43" i="63"/>
  <c r="Q43" i="63"/>
  <c r="R43" i="63"/>
  <c r="T43" i="63"/>
  <c r="P43" i="63"/>
  <c r="B14" i="63"/>
  <c r="K42" i="63"/>
  <c r="O42" i="63"/>
  <c r="J42" i="63"/>
  <c r="L42" i="63"/>
  <c r="N42" i="63"/>
  <c r="J43" i="63"/>
  <c r="L43" i="63"/>
  <c r="N43" i="63"/>
  <c r="S44" i="63"/>
  <c r="Q44" i="63"/>
  <c r="P44" i="63"/>
  <c r="T44" i="63"/>
  <c r="S45" i="63"/>
  <c r="Q45" i="63"/>
  <c r="P45" i="63"/>
  <c r="T45" i="63"/>
  <c r="S46" i="63"/>
  <c r="Q46" i="63"/>
  <c r="P46" i="63"/>
  <c r="T46" i="63"/>
  <c r="S47" i="63"/>
  <c r="Q47" i="63"/>
  <c r="P47" i="63"/>
  <c r="T47" i="63"/>
  <c r="S48" i="63"/>
  <c r="Q48" i="63"/>
  <c r="P48" i="63"/>
  <c r="T48" i="63"/>
  <c r="S49" i="63"/>
  <c r="Q49" i="63"/>
  <c r="P49" i="63"/>
  <c r="T49" i="63"/>
  <c r="S50" i="63"/>
  <c r="Q50" i="63"/>
  <c r="P50" i="63"/>
  <c r="T50" i="63"/>
  <c r="S51" i="63"/>
  <c r="Q51" i="63"/>
  <c r="P51" i="63"/>
  <c r="T51" i="63"/>
  <c r="S52" i="63"/>
  <c r="Q52" i="63"/>
  <c r="P52" i="63"/>
  <c r="T52" i="63"/>
  <c r="S53" i="63"/>
  <c r="Q53" i="63"/>
  <c r="P53" i="63"/>
  <c r="T53" i="63"/>
  <c r="S54" i="63"/>
  <c r="Q54" i="63"/>
  <c r="P54" i="63"/>
  <c r="T54" i="63"/>
  <c r="S55" i="63"/>
  <c r="Q55" i="63"/>
  <c r="P55" i="63"/>
  <c r="T55" i="63"/>
  <c r="S56" i="63"/>
  <c r="Q56" i="63"/>
  <c r="P56" i="63"/>
  <c r="T56" i="63"/>
  <c r="T57" i="63"/>
  <c r="R57" i="63"/>
  <c r="P57" i="63"/>
  <c r="S57" i="63"/>
  <c r="Q57" i="63"/>
  <c r="T58" i="63"/>
  <c r="R58" i="63"/>
  <c r="P58" i="63"/>
  <c r="S58" i="63"/>
  <c r="Q58" i="63"/>
  <c r="T60" i="63"/>
  <c r="R60" i="63"/>
  <c r="I63" i="63" s="1"/>
  <c r="Z62" i="63" s="1"/>
  <c r="P60" i="63"/>
  <c r="S60" i="63"/>
  <c r="Q60" i="63"/>
  <c r="K43" i="63"/>
  <c r="M43" i="63"/>
  <c r="T59" i="63"/>
  <c r="R59" i="63"/>
  <c r="P59" i="63"/>
  <c r="S59" i="63"/>
  <c r="Q59" i="63"/>
  <c r="S108" i="63"/>
  <c r="Q108" i="63"/>
  <c r="T108" i="63"/>
  <c r="R108" i="63"/>
  <c r="P108" i="63"/>
  <c r="S109" i="63"/>
  <c r="Q109" i="63"/>
  <c r="T109" i="63"/>
  <c r="R109" i="63"/>
  <c r="P109" i="63"/>
  <c r="S110" i="63"/>
  <c r="Q110" i="63"/>
  <c r="T110" i="63"/>
  <c r="R110" i="63"/>
  <c r="P110" i="63"/>
  <c r="S111" i="63"/>
  <c r="Q111" i="63"/>
  <c r="T111" i="63"/>
  <c r="R111" i="63"/>
  <c r="P111" i="63"/>
  <c r="S112" i="63"/>
  <c r="Q112" i="63"/>
  <c r="T112" i="63"/>
  <c r="R112" i="63"/>
  <c r="P112" i="63"/>
  <c r="S113" i="63"/>
  <c r="Q113" i="63"/>
  <c r="R113" i="63"/>
  <c r="T113" i="63"/>
  <c r="P113" i="63"/>
  <c r="K44" i="63"/>
  <c r="M44" i="63"/>
  <c r="K45" i="63"/>
  <c r="M45" i="63"/>
  <c r="K46" i="63"/>
  <c r="M46" i="63"/>
  <c r="K47" i="63"/>
  <c r="M47" i="63"/>
  <c r="K48" i="63"/>
  <c r="M48" i="63"/>
  <c r="K49" i="63"/>
  <c r="M49" i="63"/>
  <c r="K50" i="63"/>
  <c r="M50" i="63"/>
  <c r="K51" i="63"/>
  <c r="M51" i="63"/>
  <c r="K52" i="63"/>
  <c r="M52" i="63"/>
  <c r="K53" i="63"/>
  <c r="M53" i="63"/>
  <c r="K54" i="63"/>
  <c r="M54" i="63"/>
  <c r="K55" i="63"/>
  <c r="M55" i="63"/>
  <c r="K56" i="63"/>
  <c r="M56" i="63"/>
  <c r="K57" i="63"/>
  <c r="M57" i="63"/>
  <c r="K58" i="63"/>
  <c r="M58" i="63"/>
  <c r="K59" i="63"/>
  <c r="M59" i="63"/>
  <c r="K60" i="63"/>
  <c r="M60" i="63"/>
  <c r="B79" i="63"/>
  <c r="J108" i="63"/>
  <c r="L108" i="63"/>
  <c r="N108" i="63"/>
  <c r="J109" i="63"/>
  <c r="L109" i="63"/>
  <c r="N109" i="63"/>
  <c r="J110" i="63"/>
  <c r="L110" i="63"/>
  <c r="N110" i="63"/>
  <c r="J111" i="63"/>
  <c r="L111" i="63"/>
  <c r="N111" i="63"/>
  <c r="J112" i="63"/>
  <c r="L112" i="63"/>
  <c r="N112" i="63"/>
  <c r="J113" i="63"/>
  <c r="L113" i="63"/>
  <c r="N113" i="63"/>
  <c r="S114" i="63"/>
  <c r="Q114" i="63"/>
  <c r="P114" i="63"/>
  <c r="T114" i="63"/>
  <c r="S115" i="63"/>
  <c r="Q115" i="63"/>
  <c r="P115" i="63"/>
  <c r="T115" i="63"/>
  <c r="S116" i="63"/>
  <c r="Q116" i="63"/>
  <c r="P116" i="63"/>
  <c r="T116" i="63"/>
  <c r="S117" i="63"/>
  <c r="Q117" i="63"/>
  <c r="P117" i="63"/>
  <c r="T117" i="63"/>
  <c r="T118" i="63"/>
  <c r="R118" i="63"/>
  <c r="P118" i="63"/>
  <c r="S118" i="63"/>
  <c r="Q118" i="63"/>
  <c r="T119" i="63"/>
  <c r="R119" i="63"/>
  <c r="P119" i="63"/>
  <c r="S119" i="63"/>
  <c r="Q119" i="63"/>
  <c r="T121" i="63"/>
  <c r="R121" i="63"/>
  <c r="P121" i="63"/>
  <c r="S121" i="63"/>
  <c r="Q121" i="63"/>
  <c r="T123" i="63"/>
  <c r="R123" i="63"/>
  <c r="P123" i="63"/>
  <c r="S123" i="63"/>
  <c r="Q123" i="63"/>
  <c r="T125" i="63"/>
  <c r="R125" i="63"/>
  <c r="P125" i="63"/>
  <c r="S125" i="63"/>
  <c r="Q125" i="63"/>
  <c r="K108" i="63"/>
  <c r="M108" i="63"/>
  <c r="K109" i="63"/>
  <c r="M109" i="63"/>
  <c r="K110" i="63"/>
  <c r="M110" i="63"/>
  <c r="K111" i="63"/>
  <c r="M111" i="63"/>
  <c r="K112" i="63"/>
  <c r="M112" i="63"/>
  <c r="K113" i="63"/>
  <c r="M113" i="63"/>
  <c r="T120" i="63"/>
  <c r="R120" i="63"/>
  <c r="P120" i="63"/>
  <c r="S120" i="63"/>
  <c r="Q120" i="63"/>
  <c r="T122" i="63"/>
  <c r="R122" i="63"/>
  <c r="P122" i="63"/>
  <c r="S122" i="63"/>
  <c r="Q122" i="63"/>
  <c r="T124" i="63"/>
  <c r="R124" i="63"/>
  <c r="P124" i="63"/>
  <c r="S124" i="63"/>
  <c r="Q124" i="63"/>
  <c r="T126" i="63"/>
  <c r="R126" i="63"/>
  <c r="I129" i="63" s="1"/>
  <c r="Z128" i="63" s="1"/>
  <c r="P126" i="63"/>
  <c r="S126" i="63"/>
  <c r="Q126" i="63"/>
  <c r="K114" i="63"/>
  <c r="M114" i="63"/>
  <c r="K115" i="63"/>
  <c r="M115" i="63"/>
  <c r="K116" i="63"/>
  <c r="M116" i="63"/>
  <c r="K117" i="63"/>
  <c r="M117" i="63"/>
  <c r="K118" i="63"/>
  <c r="M118" i="63"/>
  <c r="K119" i="63"/>
  <c r="M119" i="63"/>
  <c r="K120" i="63"/>
  <c r="M120" i="63"/>
  <c r="K121" i="63"/>
  <c r="M121" i="63"/>
  <c r="K122" i="63"/>
  <c r="M122" i="63"/>
  <c r="K123" i="63"/>
  <c r="M123" i="63"/>
  <c r="K124" i="63"/>
  <c r="M124" i="63"/>
  <c r="K125" i="63"/>
  <c r="M125" i="63"/>
  <c r="K126" i="63"/>
  <c r="M126" i="63"/>
  <c r="P43" i="61"/>
  <c r="S43" i="61"/>
  <c r="Q43" i="61"/>
  <c r="T43" i="61"/>
  <c r="R43" i="61"/>
  <c r="T45" i="61"/>
  <c r="R45" i="61"/>
  <c r="P45" i="61"/>
  <c r="S45" i="61"/>
  <c r="Q45" i="61"/>
  <c r="T44" i="61"/>
  <c r="P44" i="61"/>
  <c r="S44" i="61"/>
  <c r="Q44" i="61"/>
  <c r="R44" i="61"/>
  <c r="T46" i="61"/>
  <c r="R46" i="61"/>
  <c r="P46" i="61"/>
  <c r="S46" i="61"/>
  <c r="Q46" i="61"/>
  <c r="J42" i="61"/>
  <c r="N42" i="61"/>
  <c r="K42" i="61"/>
  <c r="M42" i="61"/>
  <c r="O42" i="61"/>
  <c r="K43" i="61"/>
  <c r="M43" i="61"/>
  <c r="K44" i="61"/>
  <c r="M44" i="61"/>
  <c r="K45" i="61"/>
  <c r="M45" i="61"/>
  <c r="K46" i="61"/>
  <c r="M46" i="61"/>
  <c r="N47" i="61"/>
  <c r="L47" i="61"/>
  <c r="K47" i="61"/>
  <c r="O47" i="61"/>
  <c r="N48" i="61"/>
  <c r="L48" i="61"/>
  <c r="J48" i="61"/>
  <c r="K48" i="61"/>
  <c r="O48" i="61"/>
  <c r="N49" i="61"/>
  <c r="L49" i="61"/>
  <c r="J49" i="61"/>
  <c r="K49" i="61"/>
  <c r="O49" i="61"/>
  <c r="N50" i="61"/>
  <c r="L50" i="61"/>
  <c r="J50" i="61"/>
  <c r="K50" i="61"/>
  <c r="O50" i="61"/>
  <c r="N51" i="61"/>
  <c r="L51" i="61"/>
  <c r="J51" i="61"/>
  <c r="K51" i="61"/>
  <c r="O51" i="61"/>
  <c r="N52" i="61"/>
  <c r="L52" i="61"/>
  <c r="J52" i="61"/>
  <c r="K52" i="61"/>
  <c r="O52" i="61"/>
  <c r="N53" i="61"/>
  <c r="L53" i="61"/>
  <c r="J53" i="61"/>
  <c r="K53" i="61"/>
  <c r="O53" i="61"/>
  <c r="N54" i="61"/>
  <c r="L54" i="61"/>
  <c r="J54" i="61"/>
  <c r="K54" i="61"/>
  <c r="O54" i="61"/>
  <c r="N55" i="61"/>
  <c r="L55" i="61"/>
  <c r="J55" i="61"/>
  <c r="K55" i="61"/>
  <c r="O55" i="61"/>
  <c r="N56" i="61"/>
  <c r="L56" i="61"/>
  <c r="J56" i="61"/>
  <c r="K56" i="61"/>
  <c r="O56" i="61"/>
  <c r="N57" i="61"/>
  <c r="L57" i="61"/>
  <c r="J57" i="61"/>
  <c r="K57" i="61"/>
  <c r="O57" i="61"/>
  <c r="N58" i="61"/>
  <c r="L58" i="61"/>
  <c r="J58" i="61"/>
  <c r="K58" i="61"/>
  <c r="O58" i="61"/>
  <c r="N59" i="61"/>
  <c r="L59" i="61"/>
  <c r="J59" i="61"/>
  <c r="K59" i="61"/>
  <c r="O59" i="61"/>
  <c r="N60" i="61"/>
  <c r="L60" i="61"/>
  <c r="J60" i="61"/>
  <c r="K60" i="61"/>
  <c r="O60" i="61"/>
  <c r="T109" i="61"/>
  <c r="R109" i="61"/>
  <c r="P109" i="61"/>
  <c r="S109" i="61"/>
  <c r="Q109" i="61"/>
  <c r="T111" i="61"/>
  <c r="R111" i="61"/>
  <c r="P111" i="61"/>
  <c r="S111" i="61"/>
  <c r="Q111" i="61"/>
  <c r="S113" i="61"/>
  <c r="Q113" i="61"/>
  <c r="T113" i="61"/>
  <c r="P113" i="61"/>
  <c r="R113" i="61"/>
  <c r="T108" i="61"/>
  <c r="R108" i="61"/>
  <c r="P108" i="61"/>
  <c r="S108" i="61"/>
  <c r="Q108" i="61"/>
  <c r="T110" i="61"/>
  <c r="R110" i="61"/>
  <c r="P110" i="61"/>
  <c r="S110" i="61"/>
  <c r="Q110" i="61"/>
  <c r="T112" i="61"/>
  <c r="R112" i="61"/>
  <c r="P112" i="61"/>
  <c r="S112" i="61"/>
  <c r="Q112" i="61"/>
  <c r="K107" i="61"/>
  <c r="K108" i="61"/>
  <c r="M108" i="61"/>
  <c r="K109" i="61"/>
  <c r="M109" i="61"/>
  <c r="K110" i="61"/>
  <c r="M110" i="61"/>
  <c r="K111" i="61"/>
  <c r="M111" i="61"/>
  <c r="K112" i="61"/>
  <c r="M112" i="61"/>
  <c r="K113" i="61"/>
  <c r="M113" i="61"/>
  <c r="R114" i="61"/>
  <c r="R115" i="61"/>
  <c r="R116" i="61"/>
  <c r="R117" i="61"/>
  <c r="R118" i="61"/>
  <c r="T121" i="61"/>
  <c r="R121" i="61"/>
  <c r="P121" i="61"/>
  <c r="S121" i="61"/>
  <c r="Q121" i="61"/>
  <c r="T123" i="61"/>
  <c r="R123" i="61"/>
  <c r="P123" i="61"/>
  <c r="S123" i="61"/>
  <c r="Q123" i="61"/>
  <c r="T125" i="61"/>
  <c r="R125" i="61"/>
  <c r="P125" i="61"/>
  <c r="S125" i="61"/>
  <c r="Q125" i="61"/>
  <c r="S114" i="61"/>
  <c r="Q114" i="61"/>
  <c r="P114" i="61"/>
  <c r="T114" i="61"/>
  <c r="S115" i="61"/>
  <c r="Q115" i="61"/>
  <c r="P115" i="61"/>
  <c r="T115" i="61"/>
  <c r="S116" i="61"/>
  <c r="Q116" i="61"/>
  <c r="P116" i="61"/>
  <c r="T116" i="61"/>
  <c r="S117" i="61"/>
  <c r="Q117" i="61"/>
  <c r="P117" i="61"/>
  <c r="T117" i="61"/>
  <c r="S118" i="61"/>
  <c r="Q118" i="61"/>
  <c r="P118" i="61"/>
  <c r="T118" i="61"/>
  <c r="T119" i="61"/>
  <c r="R119" i="61"/>
  <c r="P119" i="61"/>
  <c r="S119" i="61"/>
  <c r="Q119" i="61"/>
  <c r="T120" i="61"/>
  <c r="R120" i="61"/>
  <c r="P120" i="61"/>
  <c r="S120" i="61"/>
  <c r="Q120" i="61"/>
  <c r="T122" i="61"/>
  <c r="R122" i="61"/>
  <c r="P122" i="61"/>
  <c r="S122" i="61"/>
  <c r="Q122" i="61"/>
  <c r="T124" i="61"/>
  <c r="R124" i="61"/>
  <c r="P124" i="61"/>
  <c r="S124" i="61"/>
  <c r="Q124" i="61"/>
  <c r="T126" i="61"/>
  <c r="R126" i="61"/>
  <c r="I129" i="61" s="1"/>
  <c r="Z128" i="61" s="1"/>
  <c r="P126" i="61"/>
  <c r="S126" i="61"/>
  <c r="Q126" i="61"/>
  <c r="K114" i="61"/>
  <c r="M114" i="61"/>
  <c r="K115" i="61"/>
  <c r="M115" i="61"/>
  <c r="K116" i="61"/>
  <c r="M116" i="61"/>
  <c r="K117" i="61"/>
  <c r="M117" i="61"/>
  <c r="K118" i="61"/>
  <c r="M118" i="61"/>
  <c r="K119" i="61"/>
  <c r="M119" i="61"/>
  <c r="K120" i="61"/>
  <c r="M120" i="61"/>
  <c r="K121" i="61"/>
  <c r="M121" i="61"/>
  <c r="K122" i="61"/>
  <c r="M122" i="61"/>
  <c r="K123" i="61"/>
  <c r="M123" i="61"/>
  <c r="K124" i="61"/>
  <c r="M124" i="61"/>
  <c r="K125" i="61"/>
  <c r="M125" i="61"/>
  <c r="K126" i="61"/>
  <c r="M126" i="61"/>
  <c r="AM57" i="60"/>
  <c r="AQ57" i="60"/>
  <c r="AM59" i="60"/>
  <c r="AQ59" i="60"/>
  <c r="AM61" i="60"/>
  <c r="AQ61" i="60"/>
  <c r="AM63" i="60"/>
  <c r="AQ63" i="60"/>
  <c r="AM65" i="60"/>
  <c r="AQ65" i="60"/>
  <c r="AM67" i="60"/>
  <c r="AQ67" i="60"/>
  <c r="AM69" i="60"/>
  <c r="AQ69" i="60"/>
  <c r="AM71" i="60"/>
  <c r="AQ71" i="60"/>
  <c r="AM73" i="60"/>
  <c r="AQ73" i="60"/>
  <c r="AM75" i="60"/>
  <c r="AQ75" i="60"/>
  <c r="AR57" i="60"/>
  <c r="AS57" i="60" s="1"/>
  <c r="O17" i="60"/>
  <c r="K17" i="60"/>
  <c r="AK21" i="60"/>
  <c r="AI21" i="60"/>
  <c r="AG21" i="60"/>
  <c r="AL21" i="60"/>
  <c r="AH21" i="60"/>
  <c r="AJ21" i="60"/>
  <c r="AK22" i="60"/>
  <c r="AI22" i="60"/>
  <c r="AG22" i="60"/>
  <c r="AL22" i="60"/>
  <c r="AH22" i="60"/>
  <c r="AJ22" i="60"/>
  <c r="AK23" i="60"/>
  <c r="AI23" i="60"/>
  <c r="AG23" i="60"/>
  <c r="AL23" i="60"/>
  <c r="AH23" i="60"/>
  <c r="AJ23" i="60"/>
  <c r="AK24" i="60"/>
  <c r="AI24" i="60"/>
  <c r="AG24" i="60"/>
  <c r="AL24" i="60"/>
  <c r="AH24" i="60"/>
  <c r="AJ24" i="60"/>
  <c r="AK25" i="60"/>
  <c r="AI25" i="60"/>
  <c r="AG25" i="60"/>
  <c r="AL25" i="60"/>
  <c r="AH25" i="60"/>
  <c r="AJ25" i="60"/>
  <c r="AK26" i="60"/>
  <c r="AI26" i="60"/>
  <c r="AG26" i="60"/>
  <c r="AL26" i="60"/>
  <c r="AH26" i="60"/>
  <c r="AJ26" i="60"/>
  <c r="AK27" i="60"/>
  <c r="AI27" i="60"/>
  <c r="AG27" i="60"/>
  <c r="AL27" i="60"/>
  <c r="AH27" i="60"/>
  <c r="AJ27" i="60"/>
  <c r="AK28" i="60"/>
  <c r="AI28" i="60"/>
  <c r="AG28" i="60"/>
  <c r="AL28" i="60"/>
  <c r="AH28" i="60"/>
  <c r="AJ28" i="60"/>
  <c r="AK29" i="60"/>
  <c r="AI29" i="60"/>
  <c r="AG29" i="60"/>
  <c r="AL29" i="60"/>
  <c r="AH29" i="60"/>
  <c r="AJ29" i="60"/>
  <c r="AK30" i="60"/>
  <c r="AI30" i="60"/>
  <c r="AG30" i="60"/>
  <c r="AL30" i="60"/>
  <c r="AH30" i="60"/>
  <c r="AJ30" i="60"/>
  <c r="AK31" i="60"/>
  <c r="AI31" i="60"/>
  <c r="AG31" i="60"/>
  <c r="AL31" i="60"/>
  <c r="AH31" i="60"/>
  <c r="AJ31" i="60"/>
  <c r="AK32" i="60"/>
  <c r="AI32" i="60"/>
  <c r="AG32" i="60"/>
  <c r="AL32" i="60"/>
  <c r="AH32" i="60"/>
  <c r="AJ32" i="60"/>
  <c r="AK33" i="60"/>
  <c r="AI33" i="60"/>
  <c r="AG33" i="60"/>
  <c r="AL33" i="60"/>
  <c r="AH33" i="60"/>
  <c r="AJ33" i="60"/>
  <c r="AK34" i="60"/>
  <c r="AI34" i="60"/>
  <c r="AG34" i="60"/>
  <c r="AL34" i="60"/>
  <c r="AH34" i="60"/>
  <c r="AJ34" i="60"/>
  <c r="AK35" i="60"/>
  <c r="AI35" i="60"/>
  <c r="AG35" i="60"/>
  <c r="AL35" i="60"/>
  <c r="AH35" i="60"/>
  <c r="AJ35" i="60"/>
  <c r="AK36" i="60"/>
  <c r="AI36" i="60"/>
  <c r="AG36" i="60"/>
  <c r="AL36" i="60"/>
  <c r="AH36" i="60"/>
  <c r="AJ36" i="60"/>
  <c r="AK37" i="60"/>
  <c r="AI37" i="60"/>
  <c r="AG37" i="60"/>
  <c r="AL37" i="60"/>
  <c r="AH37" i="60"/>
  <c r="AJ37" i="60"/>
  <c r="AK38" i="60"/>
  <c r="AI38" i="60"/>
  <c r="AG38" i="60"/>
  <c r="AL38" i="60"/>
  <c r="AH38" i="60"/>
  <c r="AJ38" i="60"/>
  <c r="AK39" i="60"/>
  <c r="AI39" i="60"/>
  <c r="AG39" i="60"/>
  <c r="AL39" i="60"/>
  <c r="AH39" i="60"/>
  <c r="AJ39" i="60"/>
  <c r="AK40" i="60"/>
  <c r="AI40" i="60"/>
  <c r="AG40" i="60"/>
  <c r="AL40" i="60"/>
  <c r="AH40" i="60"/>
  <c r="AJ40" i="60"/>
  <c r="N22" i="60"/>
  <c r="L22" i="60"/>
  <c r="J22" i="60"/>
  <c r="O22" i="60"/>
  <c r="K22" i="60"/>
  <c r="M22" i="60"/>
  <c r="N23" i="60"/>
  <c r="L23" i="60"/>
  <c r="J23" i="60"/>
  <c r="O23" i="60"/>
  <c r="K23" i="60"/>
  <c r="M23" i="60"/>
  <c r="N24" i="60"/>
  <c r="L24" i="60"/>
  <c r="J24" i="60"/>
  <c r="O24" i="60"/>
  <c r="K24" i="60"/>
  <c r="M24" i="60"/>
  <c r="N25" i="60"/>
  <c r="L25" i="60"/>
  <c r="J25" i="60"/>
  <c r="O25" i="60"/>
  <c r="K25" i="60"/>
  <c r="M25" i="60"/>
  <c r="N26" i="60"/>
  <c r="L26" i="60"/>
  <c r="J26" i="60"/>
  <c r="O26" i="60"/>
  <c r="K26" i="60"/>
  <c r="M26" i="60"/>
  <c r="N27" i="60"/>
  <c r="L27" i="60"/>
  <c r="J27" i="60"/>
  <c r="O27" i="60"/>
  <c r="K27" i="60"/>
  <c r="M27" i="60"/>
  <c r="N28" i="60"/>
  <c r="L28" i="60"/>
  <c r="J28" i="60"/>
  <c r="O28" i="60"/>
  <c r="K28" i="60"/>
  <c r="M28" i="60"/>
  <c r="N29" i="60"/>
  <c r="L29" i="60"/>
  <c r="J29" i="60"/>
  <c r="O29" i="60"/>
  <c r="K29" i="60"/>
  <c r="M29" i="60"/>
  <c r="N30" i="60"/>
  <c r="L30" i="60"/>
  <c r="J30" i="60"/>
  <c r="O30" i="60"/>
  <c r="K30" i="60"/>
  <c r="M30" i="60"/>
  <c r="N31" i="60"/>
  <c r="L31" i="60"/>
  <c r="J31" i="60"/>
  <c r="O31" i="60"/>
  <c r="K31" i="60"/>
  <c r="M31" i="60"/>
  <c r="N32" i="60"/>
  <c r="L32" i="60"/>
  <c r="J32" i="60"/>
  <c r="O32" i="60"/>
  <c r="K32" i="60"/>
  <c r="M32" i="60"/>
  <c r="N33" i="60"/>
  <c r="L33" i="60"/>
  <c r="J33" i="60"/>
  <c r="O33" i="60"/>
  <c r="K33" i="60"/>
  <c r="M33" i="60"/>
  <c r="N34" i="60"/>
  <c r="L34" i="60"/>
  <c r="J34" i="60"/>
  <c r="O34" i="60"/>
  <c r="K34" i="60"/>
  <c r="M34" i="60"/>
  <c r="N35" i="60"/>
  <c r="L35" i="60"/>
  <c r="J35" i="60"/>
  <c r="O35" i="60"/>
  <c r="K35" i="60"/>
  <c r="M35" i="60"/>
  <c r="N36" i="60"/>
  <c r="L36" i="60"/>
  <c r="J36" i="60"/>
  <c r="O36" i="60"/>
  <c r="K36" i="60"/>
  <c r="M36" i="60"/>
  <c r="N37" i="60"/>
  <c r="L37" i="60"/>
  <c r="J37" i="60"/>
  <c r="O37" i="60"/>
  <c r="K37" i="60"/>
  <c r="M37" i="60"/>
  <c r="N38" i="60"/>
  <c r="L38" i="60"/>
  <c r="J38" i="60"/>
  <c r="O38" i="60"/>
  <c r="K38" i="60"/>
  <c r="M38" i="60"/>
  <c r="N39" i="60"/>
  <c r="L39" i="60"/>
  <c r="J39" i="60"/>
  <c r="O39" i="60"/>
  <c r="K39" i="60"/>
  <c r="M39" i="60"/>
  <c r="N40" i="60"/>
  <c r="L40" i="60"/>
  <c r="J40" i="60"/>
  <c r="O40" i="60"/>
  <c r="K40" i="60"/>
  <c r="M40" i="60"/>
  <c r="O41" i="60"/>
  <c r="M41" i="60"/>
  <c r="K41" i="60"/>
  <c r="N41" i="60"/>
  <c r="J41" i="60"/>
  <c r="L41" i="60"/>
  <c r="AC17" i="60"/>
  <c r="F18" i="60"/>
  <c r="AC18" i="60"/>
  <c r="F19" i="60"/>
  <c r="AC19" i="60"/>
  <c r="F20" i="60"/>
  <c r="AC20" i="60"/>
  <c r="F21" i="60"/>
  <c r="AK56" i="60"/>
  <c r="AI56" i="60"/>
  <c r="AG56" i="60"/>
  <c r="AJ56" i="60"/>
  <c r="AL56" i="60"/>
  <c r="AH56" i="60"/>
  <c r="AC41" i="60"/>
  <c r="F42" i="60"/>
  <c r="AC42" i="60"/>
  <c r="F43" i="60"/>
  <c r="AC43" i="60"/>
  <c r="F44" i="60"/>
  <c r="AC44" i="60"/>
  <c r="F45" i="60"/>
  <c r="AC45" i="60"/>
  <c r="F46" i="60"/>
  <c r="AC46" i="60"/>
  <c r="F47" i="60"/>
  <c r="AC47" i="60"/>
  <c r="F48" i="60"/>
  <c r="AC48" i="60"/>
  <c r="F49" i="60"/>
  <c r="AC49" i="60"/>
  <c r="F50" i="60"/>
  <c r="AC50" i="60"/>
  <c r="F51" i="60"/>
  <c r="AC51" i="60"/>
  <c r="F52" i="60"/>
  <c r="AC52" i="60"/>
  <c r="F53" i="60"/>
  <c r="AC53" i="60"/>
  <c r="F54" i="60"/>
  <c r="AC54" i="60"/>
  <c r="F55" i="60"/>
  <c r="AC55" i="60"/>
  <c r="F56" i="60"/>
  <c r="AD57" i="60"/>
  <c r="AR59" i="60"/>
  <c r="AS59" i="60" s="1"/>
  <c r="AD59" i="60"/>
  <c r="AR61" i="60"/>
  <c r="AS61" i="60" s="1"/>
  <c r="AD61" i="60"/>
  <c r="AR63" i="60"/>
  <c r="AS63" i="60" s="1"/>
  <c r="AD63" i="60"/>
  <c r="AR65" i="60"/>
  <c r="AS65" i="60" s="1"/>
  <c r="AD65" i="60"/>
  <c r="AR67" i="60"/>
  <c r="AS67" i="60" s="1"/>
  <c r="AD67" i="60"/>
  <c r="AR69" i="60"/>
  <c r="AS69" i="60" s="1"/>
  <c r="AD69" i="60"/>
  <c r="AR71" i="60"/>
  <c r="AS71" i="60" s="1"/>
  <c r="AD71" i="60"/>
  <c r="AR73" i="60"/>
  <c r="AS73" i="60" s="1"/>
  <c r="AD73" i="60"/>
  <c r="AR75" i="60"/>
  <c r="AS75" i="60" s="1"/>
  <c r="AD75" i="60"/>
  <c r="AN58" i="60"/>
  <c r="AP58" i="60"/>
  <c r="AN60" i="60"/>
  <c r="AP60" i="60"/>
  <c r="AN62" i="60"/>
  <c r="AP62" i="60"/>
  <c r="AN64" i="60"/>
  <c r="AP64" i="60"/>
  <c r="AN66" i="60"/>
  <c r="AP66" i="60"/>
  <c r="AN68" i="60"/>
  <c r="AP68" i="60"/>
  <c r="AN70" i="60"/>
  <c r="AP70" i="60"/>
  <c r="AN72" i="60"/>
  <c r="AP72" i="60"/>
  <c r="AN74" i="60"/>
  <c r="AP74" i="60"/>
  <c r="AN76" i="60"/>
  <c r="AP76" i="60"/>
  <c r="AN57" i="60"/>
  <c r="AM58" i="60"/>
  <c r="AQ58" i="60"/>
  <c r="AN59" i="60"/>
  <c r="AM60" i="60"/>
  <c r="AQ60" i="60"/>
  <c r="AN61" i="60"/>
  <c r="AM62" i="60"/>
  <c r="AQ62" i="60"/>
  <c r="AN63" i="60"/>
  <c r="AM64" i="60"/>
  <c r="AQ64" i="60"/>
  <c r="AN65" i="60"/>
  <c r="AM66" i="60"/>
  <c r="AQ66" i="60"/>
  <c r="AN67" i="60"/>
  <c r="AM68" i="60"/>
  <c r="AQ68" i="60"/>
  <c r="AN69" i="60"/>
  <c r="AM70" i="60"/>
  <c r="AQ70" i="60"/>
  <c r="AN71" i="60"/>
  <c r="AM72" i="60"/>
  <c r="AQ72" i="60"/>
  <c r="AN73" i="60"/>
  <c r="AM74" i="60"/>
  <c r="AQ74" i="60"/>
  <c r="AN75" i="60"/>
  <c r="AQ76" i="60"/>
  <c r="P43" i="59"/>
  <c r="S43" i="59"/>
  <c r="Q43" i="59"/>
  <c r="T43" i="59"/>
  <c r="R43" i="59"/>
  <c r="T45" i="59"/>
  <c r="R45" i="59"/>
  <c r="P45" i="59"/>
  <c r="S45" i="59"/>
  <c r="Q45" i="59"/>
  <c r="T49" i="59"/>
  <c r="R49" i="59"/>
  <c r="P49" i="59"/>
  <c r="S49" i="59"/>
  <c r="Q49" i="59"/>
  <c r="T51" i="59"/>
  <c r="R51" i="59"/>
  <c r="P51" i="59"/>
  <c r="S51" i="59"/>
  <c r="Q51" i="59"/>
  <c r="T53" i="59"/>
  <c r="R53" i="59"/>
  <c r="P53" i="59"/>
  <c r="S53" i="59"/>
  <c r="Q53" i="59"/>
  <c r="T55" i="59"/>
  <c r="R55" i="59"/>
  <c r="P55" i="59"/>
  <c r="S55" i="59"/>
  <c r="Q55" i="59"/>
  <c r="T42" i="59"/>
  <c r="R42" i="59"/>
  <c r="S42" i="59"/>
  <c r="Q42" i="59"/>
  <c r="P42" i="59"/>
  <c r="R44" i="59"/>
  <c r="S44" i="59"/>
  <c r="Q44" i="59"/>
  <c r="T44" i="59"/>
  <c r="P44" i="59"/>
  <c r="T46" i="59"/>
  <c r="R46" i="59"/>
  <c r="P46" i="59"/>
  <c r="S46" i="59"/>
  <c r="Q46" i="59"/>
  <c r="T48" i="59"/>
  <c r="R48" i="59"/>
  <c r="P48" i="59"/>
  <c r="S48" i="59"/>
  <c r="Q48" i="59"/>
  <c r="T50" i="59"/>
  <c r="R50" i="59"/>
  <c r="P50" i="59"/>
  <c r="S50" i="59"/>
  <c r="Q50" i="59"/>
  <c r="T52" i="59"/>
  <c r="R52" i="59"/>
  <c r="P52" i="59"/>
  <c r="S52" i="59"/>
  <c r="Q52" i="59"/>
  <c r="T54" i="59"/>
  <c r="R54" i="59"/>
  <c r="P54" i="59"/>
  <c r="S54" i="59"/>
  <c r="Q54" i="59"/>
  <c r="T56" i="59"/>
  <c r="R56" i="59"/>
  <c r="P56" i="59"/>
  <c r="S56" i="59"/>
  <c r="Q56" i="59"/>
  <c r="Z64" i="59"/>
  <c r="Z67" i="59" s="1"/>
  <c r="T47" i="59"/>
  <c r="R47" i="59"/>
  <c r="P47" i="59"/>
  <c r="S47" i="59"/>
  <c r="Q47" i="59"/>
  <c r="K41" i="59"/>
  <c r="K42" i="59"/>
  <c r="M42" i="59"/>
  <c r="K43" i="59"/>
  <c r="M43" i="59"/>
  <c r="K44" i="59"/>
  <c r="M44" i="59"/>
  <c r="K45" i="59"/>
  <c r="M45" i="59"/>
  <c r="K46" i="59"/>
  <c r="M46" i="59"/>
  <c r="K47" i="59"/>
  <c r="M47" i="59"/>
  <c r="K48" i="59"/>
  <c r="M48" i="59"/>
  <c r="K49" i="59"/>
  <c r="M49" i="59"/>
  <c r="K50" i="59"/>
  <c r="M50" i="59"/>
  <c r="K51" i="59"/>
  <c r="M51" i="59"/>
  <c r="K52" i="59"/>
  <c r="M52" i="59"/>
  <c r="K53" i="59"/>
  <c r="M53" i="59"/>
  <c r="K54" i="59"/>
  <c r="M54" i="59"/>
  <c r="K55" i="59"/>
  <c r="M55" i="59"/>
  <c r="K56" i="59"/>
  <c r="M56" i="59"/>
  <c r="S57" i="59"/>
  <c r="Q57" i="59"/>
  <c r="K57" i="59"/>
  <c r="M57" i="59"/>
  <c r="P57" i="59"/>
  <c r="T57" i="59"/>
  <c r="S58" i="59"/>
  <c r="Q58" i="59"/>
  <c r="P58" i="59"/>
  <c r="T58" i="59"/>
  <c r="S59" i="59"/>
  <c r="Q59" i="59"/>
  <c r="P59" i="59"/>
  <c r="T59" i="59"/>
  <c r="S60" i="59"/>
  <c r="Q60" i="59"/>
  <c r="P60" i="59"/>
  <c r="T60" i="59"/>
  <c r="B80" i="59"/>
  <c r="N108" i="59"/>
  <c r="L108" i="59"/>
  <c r="J108" i="59"/>
  <c r="K108" i="59"/>
  <c r="O108" i="59"/>
  <c r="N109" i="59"/>
  <c r="L109" i="59"/>
  <c r="J109" i="59"/>
  <c r="K109" i="59"/>
  <c r="O109" i="59"/>
  <c r="N110" i="59"/>
  <c r="L110" i="59"/>
  <c r="J110" i="59"/>
  <c r="K110" i="59"/>
  <c r="O110" i="59"/>
  <c r="O111" i="59"/>
  <c r="M111" i="59"/>
  <c r="K111" i="59"/>
  <c r="N111" i="59"/>
  <c r="L111" i="59"/>
  <c r="J111" i="59"/>
  <c r="S112" i="59"/>
  <c r="Q112" i="59"/>
  <c r="T112" i="59"/>
  <c r="R112" i="59"/>
  <c r="P112" i="59"/>
  <c r="S113" i="59"/>
  <c r="Q113" i="59"/>
  <c r="T113" i="59"/>
  <c r="R113" i="59"/>
  <c r="P113" i="59"/>
  <c r="K58" i="59"/>
  <c r="M58" i="59"/>
  <c r="K59" i="59"/>
  <c r="M59" i="59"/>
  <c r="K60" i="59"/>
  <c r="M60" i="59"/>
  <c r="J112" i="59"/>
  <c r="L112" i="59"/>
  <c r="N112" i="59"/>
  <c r="J113" i="59"/>
  <c r="L113" i="59"/>
  <c r="N113" i="59"/>
  <c r="T121" i="59"/>
  <c r="R121" i="59"/>
  <c r="P121" i="59"/>
  <c r="S121" i="59"/>
  <c r="Q121" i="59"/>
  <c r="T123" i="59"/>
  <c r="R123" i="59"/>
  <c r="P123" i="59"/>
  <c r="S123" i="59"/>
  <c r="Q123" i="59"/>
  <c r="T125" i="59"/>
  <c r="R125" i="59"/>
  <c r="P125" i="59"/>
  <c r="S125" i="59"/>
  <c r="Q125" i="59"/>
  <c r="K112" i="59"/>
  <c r="M112" i="59"/>
  <c r="K113" i="59"/>
  <c r="M113" i="59"/>
  <c r="N114" i="59"/>
  <c r="L114" i="59"/>
  <c r="J114" i="59"/>
  <c r="K114" i="59"/>
  <c r="O114" i="59"/>
  <c r="N115" i="59"/>
  <c r="L115" i="59"/>
  <c r="J115" i="59"/>
  <c r="K115" i="59"/>
  <c r="O115" i="59"/>
  <c r="N116" i="59"/>
  <c r="L116" i="59"/>
  <c r="J116" i="59"/>
  <c r="O116" i="59"/>
  <c r="M116" i="59"/>
  <c r="K116" i="59"/>
  <c r="T120" i="59"/>
  <c r="R120" i="59"/>
  <c r="P120" i="59"/>
  <c r="S120" i="59"/>
  <c r="Q120" i="59"/>
  <c r="T122" i="59"/>
  <c r="R122" i="59"/>
  <c r="P122" i="59"/>
  <c r="S122" i="59"/>
  <c r="Q122" i="59"/>
  <c r="T124" i="59"/>
  <c r="R124" i="59"/>
  <c r="P124" i="59"/>
  <c r="S124" i="59"/>
  <c r="Q124" i="59"/>
  <c r="T126" i="59"/>
  <c r="R126" i="59"/>
  <c r="I129" i="59" s="1"/>
  <c r="Z128" i="59" s="1"/>
  <c r="P126" i="59"/>
  <c r="S126" i="59"/>
  <c r="Q126" i="59"/>
  <c r="K117" i="59"/>
  <c r="M117" i="59"/>
  <c r="O117" i="59"/>
  <c r="K118" i="59"/>
  <c r="M118" i="59"/>
  <c r="O118" i="59"/>
  <c r="K119" i="59"/>
  <c r="M119" i="59"/>
  <c r="O119" i="59"/>
  <c r="K120" i="59"/>
  <c r="M120" i="59"/>
  <c r="K121" i="59"/>
  <c r="M121" i="59"/>
  <c r="K122" i="59"/>
  <c r="M122" i="59"/>
  <c r="K123" i="59"/>
  <c r="M123" i="59"/>
  <c r="K124" i="59"/>
  <c r="M124" i="59"/>
  <c r="K125" i="59"/>
  <c r="M125" i="59"/>
  <c r="K126" i="59"/>
  <c r="M126" i="59"/>
  <c r="J117" i="59"/>
  <c r="L117" i="59"/>
  <c r="J118" i="59"/>
  <c r="L118" i="59"/>
  <c r="S43" i="58"/>
  <c r="Q43" i="58"/>
  <c r="P43" i="58"/>
  <c r="R43" i="58"/>
  <c r="T43" i="58"/>
  <c r="J42" i="58"/>
  <c r="N42" i="58"/>
  <c r="T44" i="58"/>
  <c r="S45" i="58"/>
  <c r="Q45" i="58"/>
  <c r="P45" i="58"/>
  <c r="T45" i="58"/>
  <c r="S46" i="58"/>
  <c r="Q46" i="58"/>
  <c r="P46" i="58"/>
  <c r="T46" i="58"/>
  <c r="S47" i="58"/>
  <c r="Q47" i="58"/>
  <c r="P47" i="58"/>
  <c r="T48" i="58"/>
  <c r="S49" i="58"/>
  <c r="Q49" i="58"/>
  <c r="P49" i="58"/>
  <c r="S51" i="58"/>
  <c r="Q51" i="58"/>
  <c r="P51" i="58"/>
  <c r="K42" i="58"/>
  <c r="M42" i="58"/>
  <c r="O42" i="58"/>
  <c r="K43" i="58"/>
  <c r="M43" i="58"/>
  <c r="R44" i="58"/>
  <c r="R45" i="58"/>
  <c r="R46" i="58"/>
  <c r="R47" i="58"/>
  <c r="R48" i="58"/>
  <c r="R49" i="58"/>
  <c r="R50" i="58"/>
  <c r="R51" i="58"/>
  <c r="R52" i="58"/>
  <c r="R53" i="58"/>
  <c r="T56" i="58"/>
  <c r="R56" i="58"/>
  <c r="P56" i="58"/>
  <c r="S56" i="58"/>
  <c r="Q56" i="58"/>
  <c r="T58" i="58"/>
  <c r="R58" i="58"/>
  <c r="P58" i="58"/>
  <c r="S58" i="58"/>
  <c r="Q58" i="58"/>
  <c r="T60" i="58"/>
  <c r="R60" i="58"/>
  <c r="I63" i="58" s="1"/>
  <c r="Z62" i="58" s="1"/>
  <c r="P60" i="58"/>
  <c r="S60" i="58"/>
  <c r="Q60" i="58"/>
  <c r="S44" i="58"/>
  <c r="Q44" i="58"/>
  <c r="P44" i="58"/>
  <c r="T47" i="58"/>
  <c r="S48" i="58"/>
  <c r="Q48" i="58"/>
  <c r="P48" i="58"/>
  <c r="T49" i="58"/>
  <c r="S50" i="58"/>
  <c r="Q50" i="58"/>
  <c r="P50" i="58"/>
  <c r="T50" i="58"/>
  <c r="T51" i="58"/>
  <c r="S52" i="58"/>
  <c r="Q52" i="58"/>
  <c r="P52" i="58"/>
  <c r="T52" i="58"/>
  <c r="S53" i="58"/>
  <c r="Q53" i="58"/>
  <c r="P53" i="58"/>
  <c r="T53" i="58"/>
  <c r="T54" i="58"/>
  <c r="R54" i="58"/>
  <c r="P54" i="58"/>
  <c r="S54" i="58"/>
  <c r="Q54" i="58"/>
  <c r="T55" i="58"/>
  <c r="R55" i="58"/>
  <c r="P55" i="58"/>
  <c r="S55" i="58"/>
  <c r="Q55" i="58"/>
  <c r="T57" i="58"/>
  <c r="R57" i="58"/>
  <c r="P57" i="58"/>
  <c r="S57" i="58"/>
  <c r="Q57" i="58"/>
  <c r="T59" i="58"/>
  <c r="R59" i="58"/>
  <c r="P59" i="58"/>
  <c r="S59" i="58"/>
  <c r="Q59" i="58"/>
  <c r="S108" i="58"/>
  <c r="Q108" i="58"/>
  <c r="T108" i="58"/>
  <c r="R108" i="58"/>
  <c r="P108" i="58"/>
  <c r="S109" i="58"/>
  <c r="Q109" i="58"/>
  <c r="T109" i="58"/>
  <c r="R109" i="58"/>
  <c r="P109" i="58"/>
  <c r="S110" i="58"/>
  <c r="Q110" i="58"/>
  <c r="T110" i="58"/>
  <c r="R110" i="58"/>
  <c r="P110" i="58"/>
  <c r="S111" i="58"/>
  <c r="Q111" i="58"/>
  <c r="T111" i="58"/>
  <c r="R111" i="58"/>
  <c r="P111" i="58"/>
  <c r="S112" i="58"/>
  <c r="Q112" i="58"/>
  <c r="T112" i="58"/>
  <c r="R112" i="58"/>
  <c r="P112" i="58"/>
  <c r="S113" i="58"/>
  <c r="Q113" i="58"/>
  <c r="R113" i="58"/>
  <c r="T113" i="58"/>
  <c r="P113" i="58"/>
  <c r="K44" i="58"/>
  <c r="M44" i="58"/>
  <c r="K45" i="58"/>
  <c r="M45" i="58"/>
  <c r="K46" i="58"/>
  <c r="M46" i="58"/>
  <c r="K47" i="58"/>
  <c r="M47" i="58"/>
  <c r="K48" i="58"/>
  <c r="M48" i="58"/>
  <c r="K49" i="58"/>
  <c r="M49" i="58"/>
  <c r="K50" i="58"/>
  <c r="M50" i="58"/>
  <c r="K51" i="58"/>
  <c r="M51" i="58"/>
  <c r="K52" i="58"/>
  <c r="M52" i="58"/>
  <c r="K53" i="58"/>
  <c r="M53" i="58"/>
  <c r="K54" i="58"/>
  <c r="M54" i="58"/>
  <c r="K55" i="58"/>
  <c r="M55" i="58"/>
  <c r="K56" i="58"/>
  <c r="M56" i="58"/>
  <c r="K57" i="58"/>
  <c r="M57" i="58"/>
  <c r="K58" i="58"/>
  <c r="M58" i="58"/>
  <c r="K59" i="58"/>
  <c r="M59" i="58"/>
  <c r="K60" i="58"/>
  <c r="M60" i="58"/>
  <c r="B79" i="58"/>
  <c r="J108" i="58"/>
  <c r="L108" i="58"/>
  <c r="N108" i="58"/>
  <c r="J109" i="58"/>
  <c r="L109" i="58"/>
  <c r="N109" i="58"/>
  <c r="J110" i="58"/>
  <c r="L110" i="58"/>
  <c r="N110" i="58"/>
  <c r="J111" i="58"/>
  <c r="L111" i="58"/>
  <c r="N111" i="58"/>
  <c r="J112" i="58"/>
  <c r="L112" i="58"/>
  <c r="N112" i="58"/>
  <c r="J113" i="58"/>
  <c r="L113" i="58"/>
  <c r="N113" i="58"/>
  <c r="S114" i="58"/>
  <c r="Q114" i="58"/>
  <c r="P114" i="58"/>
  <c r="T114" i="58"/>
  <c r="S115" i="58"/>
  <c r="Q115" i="58"/>
  <c r="P115" i="58"/>
  <c r="T115" i="58"/>
  <c r="S116" i="58"/>
  <c r="Q116" i="58"/>
  <c r="P116" i="58"/>
  <c r="T116" i="58"/>
  <c r="S117" i="58"/>
  <c r="Q117" i="58"/>
  <c r="P117" i="58"/>
  <c r="T117" i="58"/>
  <c r="T118" i="58"/>
  <c r="R118" i="58"/>
  <c r="P118" i="58"/>
  <c r="S118" i="58"/>
  <c r="Q118" i="58"/>
  <c r="T119" i="58"/>
  <c r="R119" i="58"/>
  <c r="P119" i="58"/>
  <c r="S119" i="58"/>
  <c r="Q119" i="58"/>
  <c r="T121" i="58"/>
  <c r="R121" i="58"/>
  <c r="P121" i="58"/>
  <c r="S121" i="58"/>
  <c r="Q121" i="58"/>
  <c r="T123" i="58"/>
  <c r="R123" i="58"/>
  <c r="P123" i="58"/>
  <c r="S123" i="58"/>
  <c r="Q123" i="58"/>
  <c r="T125" i="58"/>
  <c r="R125" i="58"/>
  <c r="P125" i="58"/>
  <c r="S125" i="58"/>
  <c r="Q125" i="58"/>
  <c r="K108" i="58"/>
  <c r="M108" i="58"/>
  <c r="K109" i="58"/>
  <c r="M109" i="58"/>
  <c r="K110" i="58"/>
  <c r="M110" i="58"/>
  <c r="K111" i="58"/>
  <c r="M111" i="58"/>
  <c r="K112" i="58"/>
  <c r="M112" i="58"/>
  <c r="K113" i="58"/>
  <c r="M113" i="58"/>
  <c r="T120" i="58"/>
  <c r="R120" i="58"/>
  <c r="P120" i="58"/>
  <c r="S120" i="58"/>
  <c r="Q120" i="58"/>
  <c r="T122" i="58"/>
  <c r="R122" i="58"/>
  <c r="P122" i="58"/>
  <c r="S122" i="58"/>
  <c r="Q122" i="58"/>
  <c r="T124" i="58"/>
  <c r="R124" i="58"/>
  <c r="P124" i="58"/>
  <c r="S124" i="58"/>
  <c r="Q124" i="58"/>
  <c r="T126" i="58"/>
  <c r="R126" i="58"/>
  <c r="I129" i="58" s="1"/>
  <c r="Z128" i="58" s="1"/>
  <c r="P126" i="58"/>
  <c r="S126" i="58"/>
  <c r="Q126" i="58"/>
  <c r="K114" i="58"/>
  <c r="M114" i="58"/>
  <c r="K115" i="58"/>
  <c r="M115" i="58"/>
  <c r="K116" i="58"/>
  <c r="M116" i="58"/>
  <c r="K117" i="58"/>
  <c r="M117" i="58"/>
  <c r="K118" i="58"/>
  <c r="M118" i="58"/>
  <c r="K119" i="58"/>
  <c r="M119" i="58"/>
  <c r="K120" i="58"/>
  <c r="M120" i="58"/>
  <c r="K121" i="58"/>
  <c r="M121" i="58"/>
  <c r="K122" i="58"/>
  <c r="M122" i="58"/>
  <c r="K123" i="58"/>
  <c r="M123" i="58"/>
  <c r="K124" i="58"/>
  <c r="M124" i="58"/>
  <c r="K125" i="58"/>
  <c r="M125" i="58"/>
  <c r="K126" i="58"/>
  <c r="M126" i="58"/>
  <c r="D48" i="38"/>
  <c r="D46" i="38"/>
  <c r="I30" i="38"/>
  <c r="H30" i="38"/>
  <c r="G30" i="38"/>
  <c r="F30" i="38"/>
  <c r="E30" i="38"/>
  <c r="D30" i="38"/>
  <c r="C30" i="38"/>
  <c r="D40" i="38"/>
  <c r="D38" i="38"/>
  <c r="Z63" i="48"/>
  <c r="Z63" i="50"/>
  <c r="D42" i="38" s="1"/>
  <c r="Z63" i="51"/>
  <c r="D44" i="38" s="1"/>
  <c r="D6" i="52"/>
  <c r="AA6" i="52"/>
  <c r="E87" i="52"/>
  <c r="E56" i="52"/>
  <c r="D56" i="52"/>
  <c r="C56" i="52"/>
  <c r="B56" i="52"/>
  <c r="E55" i="52"/>
  <c r="D55" i="52"/>
  <c r="C55" i="52"/>
  <c r="B55" i="52"/>
  <c r="E54" i="52"/>
  <c r="D54" i="52"/>
  <c r="C54" i="52"/>
  <c r="B54" i="52"/>
  <c r="E53" i="52"/>
  <c r="D53" i="52"/>
  <c r="C53" i="52"/>
  <c r="B53" i="52"/>
  <c r="E52" i="52"/>
  <c r="D52" i="52"/>
  <c r="C52" i="52"/>
  <c r="B52" i="52"/>
  <c r="E51" i="52"/>
  <c r="D51" i="52"/>
  <c r="C51" i="52"/>
  <c r="B51" i="52"/>
  <c r="E50" i="52"/>
  <c r="D50" i="52"/>
  <c r="C50" i="52"/>
  <c r="B50" i="52"/>
  <c r="E49" i="52"/>
  <c r="D49" i="52"/>
  <c r="C49" i="52"/>
  <c r="B49" i="52"/>
  <c r="E48" i="52"/>
  <c r="D48" i="52"/>
  <c r="C48" i="52"/>
  <c r="B48" i="52"/>
  <c r="E47" i="52"/>
  <c r="D47" i="52"/>
  <c r="C47" i="52"/>
  <c r="B47" i="52"/>
  <c r="E46" i="52"/>
  <c r="D46" i="52"/>
  <c r="C46" i="52"/>
  <c r="B46" i="52"/>
  <c r="E45" i="52"/>
  <c r="D45" i="52"/>
  <c r="C45" i="52"/>
  <c r="B45" i="52"/>
  <c r="E44" i="52"/>
  <c r="D44" i="52"/>
  <c r="C44" i="52"/>
  <c r="B44" i="52"/>
  <c r="E43" i="52"/>
  <c r="D43" i="52"/>
  <c r="C43" i="52"/>
  <c r="B43" i="52"/>
  <c r="E42" i="52"/>
  <c r="D42" i="52"/>
  <c r="C42" i="52"/>
  <c r="B42" i="52"/>
  <c r="E41" i="52"/>
  <c r="D41" i="52"/>
  <c r="C41" i="52"/>
  <c r="B41" i="52"/>
  <c r="E40" i="52"/>
  <c r="D40" i="52"/>
  <c r="C40" i="52"/>
  <c r="B40" i="52"/>
  <c r="E39" i="52"/>
  <c r="D39" i="52"/>
  <c r="C39" i="52"/>
  <c r="B39" i="52"/>
  <c r="E38" i="52"/>
  <c r="D38" i="52"/>
  <c r="C38" i="52"/>
  <c r="B38" i="52"/>
  <c r="E37" i="52"/>
  <c r="D37" i="52"/>
  <c r="C37" i="52"/>
  <c r="B37" i="52"/>
  <c r="E36" i="52"/>
  <c r="D36" i="52"/>
  <c r="C36" i="52"/>
  <c r="B36" i="52"/>
  <c r="E35" i="52"/>
  <c r="D35" i="52"/>
  <c r="C35" i="52"/>
  <c r="B35" i="52"/>
  <c r="E34" i="52"/>
  <c r="D34" i="52"/>
  <c r="C34" i="52"/>
  <c r="B34" i="52"/>
  <c r="E33" i="52"/>
  <c r="D33" i="52"/>
  <c r="C33" i="52"/>
  <c r="B33" i="52"/>
  <c r="E32" i="52"/>
  <c r="D32" i="52"/>
  <c r="C32" i="52"/>
  <c r="B32" i="52"/>
  <c r="E31" i="52"/>
  <c r="D31" i="52"/>
  <c r="C31" i="52"/>
  <c r="B31" i="52"/>
  <c r="E30" i="52"/>
  <c r="D30" i="52"/>
  <c r="C30" i="52"/>
  <c r="B30" i="52"/>
  <c r="E29" i="52"/>
  <c r="D29" i="52"/>
  <c r="C29" i="52"/>
  <c r="B29" i="52"/>
  <c r="E28" i="52"/>
  <c r="D28" i="52"/>
  <c r="C28" i="52"/>
  <c r="B28" i="52"/>
  <c r="E27" i="52"/>
  <c r="D27" i="52"/>
  <c r="C27" i="52"/>
  <c r="B27" i="52"/>
  <c r="E26" i="52"/>
  <c r="D26" i="52"/>
  <c r="C26" i="52"/>
  <c r="B26" i="52"/>
  <c r="E25" i="52"/>
  <c r="D25" i="52"/>
  <c r="C25" i="52"/>
  <c r="B25" i="52"/>
  <c r="E24" i="52"/>
  <c r="D24" i="52"/>
  <c r="C24" i="52"/>
  <c r="B24" i="52"/>
  <c r="E23" i="52"/>
  <c r="D23" i="52"/>
  <c r="C23" i="52"/>
  <c r="B23" i="52"/>
  <c r="E22" i="52"/>
  <c r="D22" i="52"/>
  <c r="C22" i="52"/>
  <c r="B22" i="52"/>
  <c r="E21" i="52"/>
  <c r="D21" i="52"/>
  <c r="C21" i="52"/>
  <c r="B21" i="52"/>
  <c r="E20" i="52"/>
  <c r="D20" i="52"/>
  <c r="C20" i="52"/>
  <c r="B20" i="52"/>
  <c r="E19" i="52"/>
  <c r="D19" i="52"/>
  <c r="C19" i="52"/>
  <c r="B19" i="52"/>
  <c r="E18" i="52"/>
  <c r="D18" i="52"/>
  <c r="C18" i="52"/>
  <c r="B18" i="52"/>
  <c r="E17" i="52"/>
  <c r="D17" i="52"/>
  <c r="C17" i="52"/>
  <c r="B17" i="52"/>
  <c r="B11" i="52"/>
  <c r="B10" i="52"/>
  <c r="B9" i="52"/>
  <c r="B8" i="52"/>
  <c r="B6" i="52"/>
  <c r="B5" i="52"/>
  <c r="B4" i="52"/>
  <c r="AB87" i="52"/>
  <c r="AB56" i="52"/>
  <c r="AA56" i="52"/>
  <c r="Z56" i="52"/>
  <c r="Y56" i="52"/>
  <c r="AB55" i="52"/>
  <c r="AA55" i="52"/>
  <c r="Z55" i="52"/>
  <c r="Y55" i="52"/>
  <c r="AB54" i="52"/>
  <c r="AA54" i="52"/>
  <c r="Z54" i="52"/>
  <c r="Y54" i="52"/>
  <c r="AB53" i="52"/>
  <c r="AA53" i="52"/>
  <c r="Z53" i="52"/>
  <c r="Y53" i="52"/>
  <c r="AB52" i="52"/>
  <c r="AA52" i="52"/>
  <c r="Z52" i="52"/>
  <c r="Y52" i="52"/>
  <c r="AB51" i="52"/>
  <c r="AA51" i="52"/>
  <c r="Z51" i="52"/>
  <c r="Y51" i="52"/>
  <c r="AB50" i="52"/>
  <c r="AA50" i="52"/>
  <c r="Z50" i="52"/>
  <c r="Y50" i="52"/>
  <c r="AB49" i="52"/>
  <c r="AA49" i="52"/>
  <c r="Z49" i="52"/>
  <c r="Y49" i="52"/>
  <c r="AB48" i="52"/>
  <c r="AA48" i="52"/>
  <c r="Z48" i="52"/>
  <c r="Y48" i="52"/>
  <c r="AB47" i="52"/>
  <c r="AA47" i="52"/>
  <c r="Z47" i="52"/>
  <c r="Y47" i="52"/>
  <c r="AB46" i="52"/>
  <c r="AA46" i="52"/>
  <c r="Z46" i="52"/>
  <c r="Y46" i="52"/>
  <c r="AB45" i="52"/>
  <c r="AA45" i="52"/>
  <c r="Z45" i="52"/>
  <c r="Y45" i="52"/>
  <c r="AB44" i="52"/>
  <c r="AA44" i="52"/>
  <c r="Z44" i="52"/>
  <c r="Y44" i="52"/>
  <c r="AB43" i="52"/>
  <c r="AA43" i="52"/>
  <c r="Z43" i="52"/>
  <c r="Y43" i="52"/>
  <c r="AB42" i="52"/>
  <c r="AA42" i="52"/>
  <c r="Z42" i="52"/>
  <c r="Y42" i="52"/>
  <c r="AB41" i="52"/>
  <c r="AA41" i="52"/>
  <c r="Z41" i="52"/>
  <c r="Y41" i="52"/>
  <c r="AB40" i="52"/>
  <c r="AA40" i="52"/>
  <c r="Z40" i="52"/>
  <c r="Y40" i="52"/>
  <c r="AB39" i="52"/>
  <c r="AA39" i="52"/>
  <c r="Z39" i="52"/>
  <c r="Y39" i="52"/>
  <c r="AB38" i="52"/>
  <c r="AA38" i="52"/>
  <c r="Z38" i="52"/>
  <c r="Y38" i="52"/>
  <c r="AB37" i="52"/>
  <c r="AA37" i="52"/>
  <c r="Z37" i="52"/>
  <c r="Y37" i="52"/>
  <c r="AB36" i="52"/>
  <c r="AA36" i="52"/>
  <c r="Z36" i="52"/>
  <c r="Y36" i="52"/>
  <c r="AB35" i="52"/>
  <c r="AA35" i="52"/>
  <c r="Z35" i="52"/>
  <c r="Y35" i="52"/>
  <c r="AB34" i="52"/>
  <c r="AA34" i="52"/>
  <c r="Z34" i="52"/>
  <c r="Y34" i="52"/>
  <c r="AB33" i="52"/>
  <c r="AA33" i="52"/>
  <c r="Z33" i="52"/>
  <c r="Y33" i="52"/>
  <c r="AB32" i="52"/>
  <c r="AA32" i="52"/>
  <c r="Z32" i="52"/>
  <c r="Y32" i="52"/>
  <c r="AB31" i="52"/>
  <c r="AA31" i="52"/>
  <c r="Z31" i="52"/>
  <c r="Y31" i="52"/>
  <c r="AB30" i="52"/>
  <c r="AA30" i="52"/>
  <c r="Z30" i="52"/>
  <c r="Y30" i="52"/>
  <c r="AB29" i="52"/>
  <c r="AA29" i="52"/>
  <c r="Z29" i="52"/>
  <c r="Y29" i="52"/>
  <c r="AB28" i="52"/>
  <c r="AA28" i="52"/>
  <c r="Z28" i="52"/>
  <c r="Y28" i="52"/>
  <c r="AB27" i="52"/>
  <c r="AA27" i="52"/>
  <c r="Z27" i="52"/>
  <c r="Y27" i="52"/>
  <c r="AB26" i="52"/>
  <c r="AA26" i="52"/>
  <c r="Z26" i="52"/>
  <c r="Y26" i="52"/>
  <c r="AB25" i="52"/>
  <c r="AA25" i="52"/>
  <c r="Z25" i="52"/>
  <c r="Y25" i="52"/>
  <c r="AB24" i="52"/>
  <c r="AA24" i="52"/>
  <c r="Z24" i="52"/>
  <c r="Y24" i="52"/>
  <c r="AB23" i="52"/>
  <c r="AA23" i="52"/>
  <c r="Z23" i="52"/>
  <c r="Y23" i="52"/>
  <c r="AB22" i="52"/>
  <c r="AA22" i="52"/>
  <c r="Z22" i="52"/>
  <c r="Y22" i="52"/>
  <c r="AB21" i="52"/>
  <c r="AA21" i="52"/>
  <c r="Z21" i="52"/>
  <c r="Y21" i="52"/>
  <c r="AB20" i="52"/>
  <c r="AA20" i="52"/>
  <c r="Z20" i="52"/>
  <c r="Y20" i="52"/>
  <c r="AB19" i="52"/>
  <c r="AA19" i="52"/>
  <c r="Z19" i="52"/>
  <c r="Y19" i="52"/>
  <c r="AB18" i="52"/>
  <c r="AA18" i="52"/>
  <c r="Z18" i="52"/>
  <c r="Y18" i="52"/>
  <c r="AB17" i="52"/>
  <c r="AA17" i="52"/>
  <c r="Z17" i="52"/>
  <c r="Y17" i="52"/>
  <c r="Y11" i="52"/>
  <c r="Y10" i="52"/>
  <c r="Y9" i="52"/>
  <c r="Y8" i="52"/>
  <c r="Y6" i="52"/>
  <c r="Y5" i="52"/>
  <c r="Y4" i="52"/>
  <c r="AF76" i="52"/>
  <c r="AF75" i="52"/>
  <c r="AF74" i="52"/>
  <c r="AF73" i="52"/>
  <c r="AF72" i="52"/>
  <c r="AF71" i="52"/>
  <c r="AF70" i="52"/>
  <c r="AF69" i="52"/>
  <c r="AF68" i="52"/>
  <c r="AF67" i="52"/>
  <c r="AF66" i="52"/>
  <c r="AF65" i="52"/>
  <c r="AF64" i="52"/>
  <c r="AF63" i="52"/>
  <c r="AC56" i="52"/>
  <c r="F56" i="52"/>
  <c r="AC55" i="52"/>
  <c r="F55" i="52"/>
  <c r="AC54" i="52"/>
  <c r="F54" i="52"/>
  <c r="AC53" i="52"/>
  <c r="I53" i="52"/>
  <c r="AF52" i="52"/>
  <c r="I52" i="52"/>
  <c r="AF51" i="52"/>
  <c r="I51" i="52"/>
  <c r="AF50" i="52"/>
  <c r="I50" i="52"/>
  <c r="AF49" i="52"/>
  <c r="I49" i="52"/>
  <c r="AF48" i="52"/>
  <c r="AC36" i="52"/>
  <c r="I36" i="52"/>
  <c r="F36" i="52"/>
  <c r="AF35" i="52"/>
  <c r="AC35" i="52"/>
  <c r="I35" i="52"/>
  <c r="F35" i="52"/>
  <c r="AF34" i="52"/>
  <c r="AC34" i="52"/>
  <c r="I34" i="52"/>
  <c r="F34" i="52"/>
  <c r="AF33" i="52"/>
  <c r="AC33" i="52"/>
  <c r="I33" i="52"/>
  <c r="AF32" i="52"/>
  <c r="I32" i="52"/>
  <c r="AF31" i="52"/>
  <c r="I31" i="52"/>
  <c r="AF30" i="52"/>
  <c r="I30" i="52"/>
  <c r="AF29" i="52"/>
  <c r="I29" i="52"/>
  <c r="AF28" i="52"/>
  <c r="I28" i="52"/>
  <c r="AF27" i="52"/>
  <c r="I27" i="52"/>
  <c r="AF26" i="52"/>
  <c r="I26" i="52"/>
  <c r="AF25" i="52"/>
  <c r="I25" i="52"/>
  <c r="AF24" i="52"/>
  <c r="I24" i="52"/>
  <c r="AF23" i="52"/>
  <c r="I23" i="52"/>
  <c r="AF22" i="52"/>
  <c r="I22" i="52"/>
  <c r="AF21" i="52"/>
  <c r="I21" i="52"/>
  <c r="AF20" i="52"/>
  <c r="I20" i="52"/>
  <c r="AF19" i="52"/>
  <c r="I19" i="52"/>
  <c r="AF18" i="52"/>
  <c r="I18" i="52"/>
  <c r="AF17" i="52"/>
  <c r="F17" i="52"/>
  <c r="D2" i="52"/>
  <c r="AA2" i="52" s="1"/>
  <c r="C2" i="52"/>
  <c r="Z2" i="52" s="1"/>
  <c r="B1" i="52"/>
  <c r="Y1" i="52" s="1"/>
  <c r="I126" i="51"/>
  <c r="F126" i="51"/>
  <c r="I125" i="51"/>
  <c r="F125" i="51"/>
  <c r="I124" i="51"/>
  <c r="F124" i="51"/>
  <c r="I123" i="51"/>
  <c r="F123" i="51"/>
  <c r="I122" i="51"/>
  <c r="F122" i="51"/>
  <c r="I121" i="51"/>
  <c r="F121" i="51"/>
  <c r="I120" i="51"/>
  <c r="F120" i="51"/>
  <c r="I119" i="51"/>
  <c r="F119" i="51"/>
  <c r="I118" i="51"/>
  <c r="F118" i="51"/>
  <c r="I117" i="51"/>
  <c r="F117" i="51"/>
  <c r="I116" i="51"/>
  <c r="F116" i="51"/>
  <c r="I115" i="51"/>
  <c r="F115" i="51"/>
  <c r="I114" i="51"/>
  <c r="F114" i="51"/>
  <c r="I113" i="51"/>
  <c r="F113" i="51"/>
  <c r="I112" i="51"/>
  <c r="F112" i="51"/>
  <c r="I111" i="51"/>
  <c r="F111" i="51"/>
  <c r="O111" i="51" s="1"/>
  <c r="I110" i="51"/>
  <c r="F110" i="51"/>
  <c r="O110" i="51" s="1"/>
  <c r="I109" i="51"/>
  <c r="F109" i="51"/>
  <c r="O109" i="51" s="1"/>
  <c r="I108" i="51"/>
  <c r="F108" i="51"/>
  <c r="O108" i="51" s="1"/>
  <c r="I107" i="51"/>
  <c r="F107" i="51"/>
  <c r="O107" i="51" s="1"/>
  <c r="B78" i="51"/>
  <c r="B80" i="51" s="1"/>
  <c r="F74" i="51"/>
  <c r="B72" i="51"/>
  <c r="B71" i="51"/>
  <c r="G70" i="51"/>
  <c r="B70" i="51"/>
  <c r="Z129" i="51"/>
  <c r="I60" i="51"/>
  <c r="F60" i="51"/>
  <c r="O60" i="51" s="1"/>
  <c r="I59" i="51"/>
  <c r="F59" i="51"/>
  <c r="O59" i="51" s="1"/>
  <c r="I58" i="51"/>
  <c r="F58" i="51"/>
  <c r="O58" i="51" s="1"/>
  <c r="I57" i="51"/>
  <c r="F57" i="51"/>
  <c r="O57" i="51" s="1"/>
  <c r="I56" i="51"/>
  <c r="F56" i="51"/>
  <c r="O56" i="51" s="1"/>
  <c r="I55" i="51"/>
  <c r="F55" i="51"/>
  <c r="O55" i="51" s="1"/>
  <c r="I54" i="51"/>
  <c r="F54" i="51"/>
  <c r="O54" i="51" s="1"/>
  <c r="I53" i="51"/>
  <c r="F53" i="51"/>
  <c r="O53" i="51" s="1"/>
  <c r="I52" i="51"/>
  <c r="F52" i="51"/>
  <c r="O52" i="51" s="1"/>
  <c r="I51" i="51"/>
  <c r="F51" i="51"/>
  <c r="O51" i="51" s="1"/>
  <c r="I50" i="51"/>
  <c r="F50" i="51"/>
  <c r="O50" i="51" s="1"/>
  <c r="I49" i="51"/>
  <c r="F49" i="51"/>
  <c r="O49" i="51" s="1"/>
  <c r="I48" i="51"/>
  <c r="F48" i="51"/>
  <c r="O48" i="51" s="1"/>
  <c r="I47" i="51"/>
  <c r="F47" i="51"/>
  <c r="O47" i="51" s="1"/>
  <c r="I46" i="51"/>
  <c r="F46" i="51"/>
  <c r="O46" i="51" s="1"/>
  <c r="I45" i="51"/>
  <c r="F45" i="51"/>
  <c r="O45" i="51" s="1"/>
  <c r="I44" i="51"/>
  <c r="F44" i="51"/>
  <c r="O44" i="51" s="1"/>
  <c r="I43" i="51"/>
  <c r="F43" i="51"/>
  <c r="I42" i="51"/>
  <c r="F42" i="51"/>
  <c r="I41" i="51"/>
  <c r="F41" i="51"/>
  <c r="O41" i="51" s="1"/>
  <c r="B12" i="51"/>
  <c r="B13" i="51" s="1"/>
  <c r="Y13" i="52" s="1"/>
  <c r="B7" i="51"/>
  <c r="J41" i="51" s="1"/>
  <c r="D2" i="51"/>
  <c r="C2" i="51"/>
  <c r="B1" i="51"/>
  <c r="I126" i="50"/>
  <c r="F126" i="50"/>
  <c r="I125" i="50"/>
  <c r="F125" i="50"/>
  <c r="I124" i="50"/>
  <c r="F124" i="50"/>
  <c r="I123" i="50"/>
  <c r="F123" i="50"/>
  <c r="I122" i="50"/>
  <c r="F122" i="50"/>
  <c r="I121" i="50"/>
  <c r="F121" i="50"/>
  <c r="I120" i="50"/>
  <c r="F120" i="50"/>
  <c r="I119" i="50"/>
  <c r="F119" i="50"/>
  <c r="I118" i="50"/>
  <c r="F118" i="50"/>
  <c r="I117" i="50"/>
  <c r="F117" i="50"/>
  <c r="I116" i="50"/>
  <c r="F116" i="50"/>
  <c r="I115" i="50"/>
  <c r="F115" i="50"/>
  <c r="I114" i="50"/>
  <c r="F114" i="50"/>
  <c r="I113" i="50"/>
  <c r="F113" i="50"/>
  <c r="I112" i="50"/>
  <c r="F112" i="50"/>
  <c r="I111" i="50"/>
  <c r="F111" i="50"/>
  <c r="I110" i="50"/>
  <c r="F110" i="50"/>
  <c r="O110" i="50" s="1"/>
  <c r="I109" i="50"/>
  <c r="F109" i="50"/>
  <c r="O109" i="50" s="1"/>
  <c r="I108" i="50"/>
  <c r="F108" i="50"/>
  <c r="O108" i="50" s="1"/>
  <c r="I107" i="50"/>
  <c r="F107" i="50"/>
  <c r="O107" i="50" s="1"/>
  <c r="B79" i="50"/>
  <c r="B78" i="50"/>
  <c r="B80" i="50" s="1"/>
  <c r="F74" i="50"/>
  <c r="B72" i="50"/>
  <c r="B71" i="50"/>
  <c r="G70" i="50"/>
  <c r="B70" i="50"/>
  <c r="Z129" i="50"/>
  <c r="I60" i="50"/>
  <c r="F60" i="50"/>
  <c r="O60" i="50" s="1"/>
  <c r="I59" i="50"/>
  <c r="F59" i="50"/>
  <c r="O59" i="50" s="1"/>
  <c r="I58" i="50"/>
  <c r="F58" i="50"/>
  <c r="O58" i="50" s="1"/>
  <c r="I57" i="50"/>
  <c r="F57" i="50"/>
  <c r="O57" i="50" s="1"/>
  <c r="I56" i="50"/>
  <c r="F56" i="50"/>
  <c r="I55" i="50"/>
  <c r="F55" i="50"/>
  <c r="I54" i="50"/>
  <c r="F54" i="50"/>
  <c r="O54" i="50" s="1"/>
  <c r="I53" i="50"/>
  <c r="F53" i="50"/>
  <c r="I52" i="50"/>
  <c r="F52" i="50"/>
  <c r="O52" i="50" s="1"/>
  <c r="I51" i="50"/>
  <c r="F51" i="50"/>
  <c r="I50" i="50"/>
  <c r="F50" i="50"/>
  <c r="I49" i="50"/>
  <c r="F49" i="50"/>
  <c r="O49" i="50" s="1"/>
  <c r="I48" i="50"/>
  <c r="F48" i="50"/>
  <c r="I47" i="50"/>
  <c r="F47" i="50"/>
  <c r="O47" i="50" s="1"/>
  <c r="I46" i="50"/>
  <c r="F46" i="50"/>
  <c r="O46" i="50" s="1"/>
  <c r="I45" i="50"/>
  <c r="F45" i="50"/>
  <c r="O45" i="50" s="1"/>
  <c r="I44" i="50"/>
  <c r="F44" i="50"/>
  <c r="I43" i="50"/>
  <c r="F43" i="50"/>
  <c r="O43" i="50" s="1"/>
  <c r="I42" i="50"/>
  <c r="F42" i="50"/>
  <c r="O42" i="50" s="1"/>
  <c r="I41" i="50"/>
  <c r="F41" i="50"/>
  <c r="O41" i="50" s="1"/>
  <c r="B12" i="50"/>
  <c r="B12" i="52" s="1"/>
  <c r="B7" i="50"/>
  <c r="B7" i="52" s="1"/>
  <c r="J17" i="52" s="1"/>
  <c r="L17" i="52" s="1"/>
  <c r="F6" i="50"/>
  <c r="F72" i="50" s="1"/>
  <c r="D2" i="50"/>
  <c r="C2" i="50"/>
  <c r="B1" i="50"/>
  <c r="AB87" i="49"/>
  <c r="AB56" i="49"/>
  <c r="AA56" i="49"/>
  <c r="Z56" i="49"/>
  <c r="Y56" i="49"/>
  <c r="AB55" i="49"/>
  <c r="AA55" i="49"/>
  <c r="Z55" i="49"/>
  <c r="Y55" i="49"/>
  <c r="AB54" i="49"/>
  <c r="AA54" i="49"/>
  <c r="Z54" i="49"/>
  <c r="Y54" i="49"/>
  <c r="AB53" i="49"/>
  <c r="AA53" i="49"/>
  <c r="Z53" i="49"/>
  <c r="Y53" i="49"/>
  <c r="AB52" i="49"/>
  <c r="AA52" i="49"/>
  <c r="Z52" i="49"/>
  <c r="Y52" i="49"/>
  <c r="AB51" i="49"/>
  <c r="AA51" i="49"/>
  <c r="Z51" i="49"/>
  <c r="Y51" i="49"/>
  <c r="AB50" i="49"/>
  <c r="AA50" i="49"/>
  <c r="Z50" i="49"/>
  <c r="Y50" i="49"/>
  <c r="AB49" i="49"/>
  <c r="AA49" i="49"/>
  <c r="Z49" i="49"/>
  <c r="Y49" i="49"/>
  <c r="AB48" i="49"/>
  <c r="AA48" i="49"/>
  <c r="Z48" i="49"/>
  <c r="Y48" i="49"/>
  <c r="AB47" i="49"/>
  <c r="AA47" i="49"/>
  <c r="Z47" i="49"/>
  <c r="Y47" i="49"/>
  <c r="AB46" i="49"/>
  <c r="AA46" i="49"/>
  <c r="Z46" i="49"/>
  <c r="Y46" i="49"/>
  <c r="AB45" i="49"/>
  <c r="AA45" i="49"/>
  <c r="Z45" i="49"/>
  <c r="Y45" i="49"/>
  <c r="AB44" i="49"/>
  <c r="AA44" i="49"/>
  <c r="Z44" i="49"/>
  <c r="Y44" i="49"/>
  <c r="AB43" i="49"/>
  <c r="AA43" i="49"/>
  <c r="Z43" i="49"/>
  <c r="Y43" i="49"/>
  <c r="AB42" i="49"/>
  <c r="AA42" i="49"/>
  <c r="Z42" i="49"/>
  <c r="Y42" i="49"/>
  <c r="AB41" i="49"/>
  <c r="AA41" i="49"/>
  <c r="Z41" i="49"/>
  <c r="Y41" i="49"/>
  <c r="AB40" i="49"/>
  <c r="AA40" i="49"/>
  <c r="Z40" i="49"/>
  <c r="Y40" i="49"/>
  <c r="AB39" i="49"/>
  <c r="AA39" i="49"/>
  <c r="Z39" i="49"/>
  <c r="Y39" i="49"/>
  <c r="AB38" i="49"/>
  <c r="AA38" i="49"/>
  <c r="Z38" i="49"/>
  <c r="Y38" i="49"/>
  <c r="AB37" i="49"/>
  <c r="AA37" i="49"/>
  <c r="Z37" i="49"/>
  <c r="Y37" i="49"/>
  <c r="AB36" i="49"/>
  <c r="AA36" i="49"/>
  <c r="Z36" i="49"/>
  <c r="Y36" i="49"/>
  <c r="AB35" i="49"/>
  <c r="AA35" i="49"/>
  <c r="Z35" i="49"/>
  <c r="Y35" i="49"/>
  <c r="AB34" i="49"/>
  <c r="AA34" i="49"/>
  <c r="Z34" i="49"/>
  <c r="Y34" i="49"/>
  <c r="AB33" i="49"/>
  <c r="AA33" i="49"/>
  <c r="Z33" i="49"/>
  <c r="Y33" i="49"/>
  <c r="AB32" i="49"/>
  <c r="AA32" i="49"/>
  <c r="Z32" i="49"/>
  <c r="Y32" i="49"/>
  <c r="AB31" i="49"/>
  <c r="AA31" i="49"/>
  <c r="Z31" i="49"/>
  <c r="Y31" i="49"/>
  <c r="AB30" i="49"/>
  <c r="AA30" i="49"/>
  <c r="Z30" i="49"/>
  <c r="Y30" i="49"/>
  <c r="AB29" i="49"/>
  <c r="AA29" i="49"/>
  <c r="Z29" i="49"/>
  <c r="Y29" i="49"/>
  <c r="AB28" i="49"/>
  <c r="AA28" i="49"/>
  <c r="Z28" i="49"/>
  <c r="Y28" i="49"/>
  <c r="AB27" i="49"/>
  <c r="AA27" i="49"/>
  <c r="Z27" i="49"/>
  <c r="Y27" i="49"/>
  <c r="AB26" i="49"/>
  <c r="AA26" i="49"/>
  <c r="Z26" i="49"/>
  <c r="Y26" i="49"/>
  <c r="AB25" i="49"/>
  <c r="AA25" i="49"/>
  <c r="Z25" i="49"/>
  <c r="Y25" i="49"/>
  <c r="AB24" i="49"/>
  <c r="AA24" i="49"/>
  <c r="Z24" i="49"/>
  <c r="Y24" i="49"/>
  <c r="AB23" i="49"/>
  <c r="AA23" i="49"/>
  <c r="Z23" i="49"/>
  <c r="Y23" i="49"/>
  <c r="AB22" i="49"/>
  <c r="AA22" i="49"/>
  <c r="Z22" i="49"/>
  <c r="Y22" i="49"/>
  <c r="AB21" i="49"/>
  <c r="AA21" i="49"/>
  <c r="Z21" i="49"/>
  <c r="Y21" i="49"/>
  <c r="AB20" i="49"/>
  <c r="AA20" i="49"/>
  <c r="Z20" i="49"/>
  <c r="Y20" i="49"/>
  <c r="AB19" i="49"/>
  <c r="AA19" i="49"/>
  <c r="Z19" i="49"/>
  <c r="Y19" i="49"/>
  <c r="AB18" i="49"/>
  <c r="AA18" i="49"/>
  <c r="Z18" i="49"/>
  <c r="Y18" i="49"/>
  <c r="AB17" i="49"/>
  <c r="AA17" i="49"/>
  <c r="Z17" i="49"/>
  <c r="Y17" i="49"/>
  <c r="Y11" i="49"/>
  <c r="Y10" i="49"/>
  <c r="Y9" i="49"/>
  <c r="Y8" i="49"/>
  <c r="Y6" i="49"/>
  <c r="Y5" i="49"/>
  <c r="Y4" i="49"/>
  <c r="E87" i="49"/>
  <c r="E56" i="49"/>
  <c r="D56" i="49"/>
  <c r="C56" i="49"/>
  <c r="B56" i="49"/>
  <c r="E55" i="49"/>
  <c r="D55" i="49"/>
  <c r="C55" i="49"/>
  <c r="B55" i="49"/>
  <c r="E54" i="49"/>
  <c r="D54" i="49"/>
  <c r="C54" i="49"/>
  <c r="B54" i="49"/>
  <c r="E53" i="49"/>
  <c r="D53" i="49"/>
  <c r="C53" i="49"/>
  <c r="B53" i="49"/>
  <c r="E52" i="49"/>
  <c r="D52" i="49"/>
  <c r="C52" i="49"/>
  <c r="B52" i="49"/>
  <c r="E51" i="49"/>
  <c r="D51" i="49"/>
  <c r="C51" i="49"/>
  <c r="B51" i="49"/>
  <c r="E50" i="49"/>
  <c r="D50" i="49"/>
  <c r="C50" i="49"/>
  <c r="B50" i="49"/>
  <c r="E49" i="49"/>
  <c r="D49" i="49"/>
  <c r="C49" i="49"/>
  <c r="B49" i="49"/>
  <c r="E48" i="49"/>
  <c r="D48" i="49"/>
  <c r="C48" i="49"/>
  <c r="B48" i="49"/>
  <c r="E47" i="49"/>
  <c r="D47" i="49"/>
  <c r="C47" i="49"/>
  <c r="B47" i="49"/>
  <c r="E46" i="49"/>
  <c r="D46" i="49"/>
  <c r="C46" i="49"/>
  <c r="B46" i="49"/>
  <c r="E45" i="49"/>
  <c r="D45" i="49"/>
  <c r="C45" i="49"/>
  <c r="B45" i="49"/>
  <c r="E44" i="49"/>
  <c r="D44" i="49"/>
  <c r="C44" i="49"/>
  <c r="B44" i="49"/>
  <c r="E43" i="49"/>
  <c r="D43" i="49"/>
  <c r="C43" i="49"/>
  <c r="B43" i="49"/>
  <c r="E42" i="49"/>
  <c r="D42" i="49"/>
  <c r="C42" i="49"/>
  <c r="B42" i="49"/>
  <c r="E41" i="49"/>
  <c r="D41" i="49"/>
  <c r="C41" i="49"/>
  <c r="B41" i="49"/>
  <c r="E40" i="49"/>
  <c r="D40" i="49"/>
  <c r="C40" i="49"/>
  <c r="B40" i="49"/>
  <c r="E39" i="49"/>
  <c r="D39" i="49"/>
  <c r="C39" i="49"/>
  <c r="B39" i="49"/>
  <c r="E38" i="49"/>
  <c r="D38" i="49"/>
  <c r="C38" i="49"/>
  <c r="B38" i="49"/>
  <c r="E37" i="49"/>
  <c r="D37" i="49"/>
  <c r="C37" i="49"/>
  <c r="B37" i="49"/>
  <c r="E36" i="49"/>
  <c r="D36" i="49"/>
  <c r="C36" i="49"/>
  <c r="B36" i="49"/>
  <c r="E35" i="49"/>
  <c r="D35" i="49"/>
  <c r="C35" i="49"/>
  <c r="B35" i="49"/>
  <c r="E34" i="49"/>
  <c r="D34" i="49"/>
  <c r="C34" i="49"/>
  <c r="B34" i="49"/>
  <c r="E33" i="49"/>
  <c r="D33" i="49"/>
  <c r="C33" i="49"/>
  <c r="B33" i="49"/>
  <c r="E32" i="49"/>
  <c r="D32" i="49"/>
  <c r="C32" i="49"/>
  <c r="B32" i="49"/>
  <c r="E31" i="49"/>
  <c r="D31" i="49"/>
  <c r="C31" i="49"/>
  <c r="B31" i="49"/>
  <c r="E30" i="49"/>
  <c r="D30" i="49"/>
  <c r="C30" i="49"/>
  <c r="B30" i="49"/>
  <c r="E29" i="49"/>
  <c r="D29" i="49"/>
  <c r="C29" i="49"/>
  <c r="B29" i="49"/>
  <c r="E28" i="49"/>
  <c r="D28" i="49"/>
  <c r="C28" i="49"/>
  <c r="B28" i="49"/>
  <c r="E27" i="49"/>
  <c r="D27" i="49"/>
  <c r="C27" i="49"/>
  <c r="B27" i="49"/>
  <c r="E26" i="49"/>
  <c r="D26" i="49"/>
  <c r="C26" i="49"/>
  <c r="B26" i="49"/>
  <c r="E25" i="49"/>
  <c r="D25" i="49"/>
  <c r="C25" i="49"/>
  <c r="B25" i="49"/>
  <c r="E24" i="49"/>
  <c r="D24" i="49"/>
  <c r="C24" i="49"/>
  <c r="B24" i="49"/>
  <c r="E23" i="49"/>
  <c r="D23" i="49"/>
  <c r="C23" i="49"/>
  <c r="B23" i="49"/>
  <c r="E22" i="49"/>
  <c r="D22" i="49"/>
  <c r="C22" i="49"/>
  <c r="B22" i="49"/>
  <c r="E21" i="49"/>
  <c r="D21" i="49"/>
  <c r="C21" i="49"/>
  <c r="B21" i="49"/>
  <c r="E20" i="49"/>
  <c r="D20" i="49"/>
  <c r="C20" i="49"/>
  <c r="B20" i="49"/>
  <c r="E19" i="49"/>
  <c r="D19" i="49"/>
  <c r="C19" i="49"/>
  <c r="B19" i="49"/>
  <c r="E18" i="49"/>
  <c r="D18" i="49"/>
  <c r="C18" i="49"/>
  <c r="B18" i="49"/>
  <c r="E17" i="49"/>
  <c r="D17" i="49"/>
  <c r="C17" i="49"/>
  <c r="B17" i="49"/>
  <c r="B11" i="49"/>
  <c r="B10" i="49"/>
  <c r="B9" i="49"/>
  <c r="B8" i="49"/>
  <c r="B6" i="49"/>
  <c r="B5" i="49"/>
  <c r="B4" i="49"/>
  <c r="D36" i="38"/>
  <c r="Z63" i="45"/>
  <c r="AA6" i="49"/>
  <c r="B90" i="67" l="1"/>
  <c r="G45" i="67"/>
  <c r="U45" i="67"/>
  <c r="V45" i="67" s="1"/>
  <c r="AN38" i="67"/>
  <c r="AQ38" i="67"/>
  <c r="AM38" i="67"/>
  <c r="AP38" i="67"/>
  <c r="AN42" i="67"/>
  <c r="AQ42" i="67"/>
  <c r="AM42" i="67"/>
  <c r="AP42" i="67"/>
  <c r="U51" i="67"/>
  <c r="V51" i="67" s="1"/>
  <c r="G51" i="67"/>
  <c r="AA90" i="67"/>
  <c r="Q39" i="67"/>
  <c r="T39" i="67"/>
  <c r="P39" i="67"/>
  <c r="S39" i="67"/>
  <c r="AO39" i="67"/>
  <c r="R39" i="67"/>
  <c r="AQ53" i="67"/>
  <c r="AM53" i="67"/>
  <c r="AP53" i="67"/>
  <c r="AN53" i="67"/>
  <c r="AN39" i="67"/>
  <c r="AQ39" i="67"/>
  <c r="AM39" i="67"/>
  <c r="AP39" i="67"/>
  <c r="D90" i="67"/>
  <c r="U25" i="67"/>
  <c r="V25" i="67" s="1"/>
  <c r="G25" i="67"/>
  <c r="AR26" i="67"/>
  <c r="AS26" i="67" s="1"/>
  <c r="AD26" i="67"/>
  <c r="U23" i="67"/>
  <c r="V23" i="67" s="1"/>
  <c r="G23" i="67"/>
  <c r="AD45" i="67"/>
  <c r="AR45" i="67"/>
  <c r="AS45" i="67" s="1"/>
  <c r="Q38" i="67"/>
  <c r="T38" i="67"/>
  <c r="P38" i="67"/>
  <c r="S38" i="67"/>
  <c r="AO38" i="67"/>
  <c r="R38" i="67"/>
  <c r="Q42" i="67"/>
  <c r="T42" i="67"/>
  <c r="P42" i="67"/>
  <c r="S42" i="67"/>
  <c r="AO42" i="67"/>
  <c r="R42" i="67"/>
  <c r="AQ52" i="67"/>
  <c r="AM52" i="67"/>
  <c r="AP52" i="67"/>
  <c r="AN52" i="67"/>
  <c r="U18" i="67"/>
  <c r="V18" i="67" s="1"/>
  <c r="G18" i="67"/>
  <c r="Y90" i="67"/>
  <c r="AA91" i="67"/>
  <c r="AR20" i="67"/>
  <c r="AS20" i="67" s="1"/>
  <c r="AD20" i="67"/>
  <c r="U24" i="67"/>
  <c r="V24" i="67" s="1"/>
  <c r="G24" i="67"/>
  <c r="AD46" i="67"/>
  <c r="AR46" i="67"/>
  <c r="AS46" i="67" s="1"/>
  <c r="AO54" i="67"/>
  <c r="R54" i="67"/>
  <c r="T54" i="67"/>
  <c r="P54" i="67"/>
  <c r="S54" i="67"/>
  <c r="Q54" i="67"/>
  <c r="D91" i="67"/>
  <c r="U22" i="67"/>
  <c r="V22" i="67" s="1"/>
  <c r="G22" i="67"/>
  <c r="AR19" i="67"/>
  <c r="AS19" i="67" s="1"/>
  <c r="AD19" i="67"/>
  <c r="U20" i="67"/>
  <c r="V20" i="67" s="1"/>
  <c r="G20" i="67"/>
  <c r="G46" i="67"/>
  <c r="U46" i="67"/>
  <c r="V46" i="67" s="1"/>
  <c r="AD44" i="67"/>
  <c r="AR44" i="67"/>
  <c r="AS44" i="67" s="1"/>
  <c r="AN36" i="67"/>
  <c r="AQ36" i="67"/>
  <c r="AM36" i="67"/>
  <c r="AP36" i="67"/>
  <c r="AN40" i="67"/>
  <c r="AQ40" i="67"/>
  <c r="AM40" i="67"/>
  <c r="AP40" i="67"/>
  <c r="AR23" i="67"/>
  <c r="AS23" i="67" s="1"/>
  <c r="AD23" i="67"/>
  <c r="U21" i="67"/>
  <c r="V21" i="67" s="1"/>
  <c r="G21" i="67"/>
  <c r="AR21" i="67"/>
  <c r="AS21" i="67" s="1"/>
  <c r="AD21" i="67"/>
  <c r="AD47" i="67"/>
  <c r="AR47" i="67"/>
  <c r="AS47" i="67" s="1"/>
  <c r="Q37" i="67"/>
  <c r="T37" i="67"/>
  <c r="P37" i="67"/>
  <c r="S37" i="67"/>
  <c r="AO37" i="67"/>
  <c r="R37" i="67"/>
  <c r="Q41" i="67"/>
  <c r="T41" i="67"/>
  <c r="P41" i="67"/>
  <c r="S41" i="67"/>
  <c r="AO41" i="67"/>
  <c r="R41" i="67"/>
  <c r="AO43" i="67"/>
  <c r="R43" i="67"/>
  <c r="Q43" i="67"/>
  <c r="T43" i="67"/>
  <c r="P43" i="67"/>
  <c r="S43" i="67"/>
  <c r="AQ51" i="67"/>
  <c r="AM51" i="67"/>
  <c r="AP51" i="67"/>
  <c r="AN51" i="67"/>
  <c r="G44" i="67"/>
  <c r="U44" i="67"/>
  <c r="V44" i="67" s="1"/>
  <c r="G47" i="67"/>
  <c r="U47" i="67"/>
  <c r="V47" i="67" s="1"/>
  <c r="AN37" i="67"/>
  <c r="AQ37" i="67"/>
  <c r="AM37" i="67"/>
  <c r="AP37" i="67"/>
  <c r="AN41" i="67"/>
  <c r="AQ41" i="67"/>
  <c r="AM41" i="67"/>
  <c r="AP41" i="67"/>
  <c r="AP43" i="67"/>
  <c r="AN43" i="67"/>
  <c r="AM43" i="67"/>
  <c r="AQ43" i="67"/>
  <c r="U19" i="67"/>
  <c r="V19" i="67" s="1"/>
  <c r="G19" i="67"/>
  <c r="U26" i="67"/>
  <c r="V26" i="67" s="1"/>
  <c r="G26" i="67"/>
  <c r="AR22" i="67"/>
  <c r="AS22" i="67" s="1"/>
  <c r="AD22" i="67"/>
  <c r="AD35" i="67"/>
  <c r="AR35" i="67"/>
  <c r="AS35" i="67" s="1"/>
  <c r="U36" i="67"/>
  <c r="V36" i="67" s="1"/>
  <c r="G36" i="67"/>
  <c r="Q40" i="67"/>
  <c r="T40" i="67"/>
  <c r="P40" i="67"/>
  <c r="S40" i="67"/>
  <c r="AO40" i="67"/>
  <c r="R40" i="67"/>
  <c r="AQ54" i="67"/>
  <c r="AM54" i="67"/>
  <c r="AP54" i="67"/>
  <c r="AN54" i="67"/>
  <c r="AR18" i="67"/>
  <c r="AS18" i="67" s="1"/>
  <c r="AD18" i="67"/>
  <c r="AO53" i="67"/>
  <c r="R53" i="67"/>
  <c r="T53" i="67"/>
  <c r="P53" i="67"/>
  <c r="S53" i="67"/>
  <c r="Q53" i="67"/>
  <c r="AR25" i="67"/>
  <c r="AS25" i="67" s="1"/>
  <c r="AD25" i="67"/>
  <c r="AR24" i="67"/>
  <c r="AS24" i="67" s="1"/>
  <c r="AD24" i="67"/>
  <c r="AO52" i="67"/>
  <c r="R52" i="67"/>
  <c r="T52" i="67"/>
  <c r="P52" i="67"/>
  <c r="S52" i="67"/>
  <c r="Q52" i="67"/>
  <c r="AR56" i="67"/>
  <c r="AS56" i="67" s="1"/>
  <c r="AD56" i="67"/>
  <c r="Z67" i="66"/>
  <c r="Z68" i="66"/>
  <c r="Z66" i="66"/>
  <c r="AR63" i="64"/>
  <c r="AS63" i="64" s="1"/>
  <c r="AD64" i="64"/>
  <c r="AD67" i="64"/>
  <c r="AD59" i="64"/>
  <c r="AR68" i="64"/>
  <c r="AS68" i="64" s="1"/>
  <c r="G50" i="65"/>
  <c r="U50" i="65"/>
  <c r="V50" i="65" s="1"/>
  <c r="G54" i="65"/>
  <c r="U54" i="65"/>
  <c r="V54" i="65" s="1"/>
  <c r="G58" i="65"/>
  <c r="U58" i="65"/>
  <c r="V58" i="65" s="1"/>
  <c r="Z68" i="65"/>
  <c r="U43" i="65"/>
  <c r="V43" i="65" s="1"/>
  <c r="G43" i="65"/>
  <c r="Z67" i="65"/>
  <c r="G51" i="65"/>
  <c r="U51" i="65"/>
  <c r="V51" i="65" s="1"/>
  <c r="AB40" i="65"/>
  <c r="G55" i="65"/>
  <c r="U55" i="65"/>
  <c r="V55" i="65" s="1"/>
  <c r="G52" i="65"/>
  <c r="U52" i="65"/>
  <c r="V52" i="65" s="1"/>
  <c r="G56" i="65"/>
  <c r="U56" i="65"/>
  <c r="V56" i="65" s="1"/>
  <c r="U42" i="65"/>
  <c r="V42" i="65" s="1"/>
  <c r="G53" i="65"/>
  <c r="U53" i="65"/>
  <c r="V53" i="65" s="1"/>
  <c r="G57" i="65"/>
  <c r="U57" i="65"/>
  <c r="V57" i="65" s="1"/>
  <c r="AR62" i="64"/>
  <c r="AS62" i="64" s="1"/>
  <c r="AD70" i="64"/>
  <c r="AR75" i="64"/>
  <c r="AS75" i="64" s="1"/>
  <c r="AR73" i="64"/>
  <c r="AS73" i="64" s="1"/>
  <c r="AR71" i="64"/>
  <c r="AS71" i="64" s="1"/>
  <c r="AL55" i="64"/>
  <c r="AJ55" i="64"/>
  <c r="AH55" i="64"/>
  <c r="AI55" i="64"/>
  <c r="AK55" i="64"/>
  <c r="AG55" i="64"/>
  <c r="AL54" i="64"/>
  <c r="AJ54" i="64"/>
  <c r="AH54" i="64"/>
  <c r="AI54" i="64"/>
  <c r="AK54" i="64"/>
  <c r="AG54" i="64"/>
  <c r="AL53" i="64"/>
  <c r="AJ53" i="64"/>
  <c r="AH53" i="64"/>
  <c r="AI53" i="64"/>
  <c r="AK53" i="64"/>
  <c r="AG53" i="64"/>
  <c r="AL52" i="64"/>
  <c r="AJ52" i="64"/>
  <c r="AH52" i="64"/>
  <c r="AI52" i="64"/>
  <c r="AK52" i="64"/>
  <c r="AG52" i="64"/>
  <c r="AL51" i="64"/>
  <c r="AJ51" i="64"/>
  <c r="AH51" i="64"/>
  <c r="AI51" i="64"/>
  <c r="AK51" i="64"/>
  <c r="AG51" i="64"/>
  <c r="AL50" i="64"/>
  <c r="AJ50" i="64"/>
  <c r="AH50" i="64"/>
  <c r="AI50" i="64"/>
  <c r="AK50" i="64"/>
  <c r="AG50" i="64"/>
  <c r="AL49" i="64"/>
  <c r="AJ49" i="64"/>
  <c r="AH49" i="64"/>
  <c r="AI49" i="64"/>
  <c r="AK49" i="64"/>
  <c r="AG49" i="64"/>
  <c r="AL48" i="64"/>
  <c r="AJ48" i="64"/>
  <c r="AH48" i="64"/>
  <c r="AI48" i="64"/>
  <c r="AK48" i="64"/>
  <c r="AG48" i="64"/>
  <c r="AR65" i="64"/>
  <c r="AS65" i="64" s="1"/>
  <c r="AD57" i="64"/>
  <c r="AR57" i="64"/>
  <c r="AS57" i="64" s="1"/>
  <c r="AL47" i="64"/>
  <c r="AJ47" i="64"/>
  <c r="AH47" i="64"/>
  <c r="AK47" i="64"/>
  <c r="AI47" i="64"/>
  <c r="AG47" i="64"/>
  <c r="AD69" i="64"/>
  <c r="AR61" i="64"/>
  <c r="AS61" i="64" s="1"/>
  <c r="AR59" i="64"/>
  <c r="AS59" i="64" s="1"/>
  <c r="O43" i="64"/>
  <c r="M43" i="64"/>
  <c r="K43" i="64"/>
  <c r="N43" i="64"/>
  <c r="L43" i="64"/>
  <c r="J43" i="64"/>
  <c r="O42" i="64"/>
  <c r="M42" i="64"/>
  <c r="K42" i="64"/>
  <c r="N42" i="64"/>
  <c r="L42" i="64"/>
  <c r="J42" i="64"/>
  <c r="O41" i="64"/>
  <c r="M41" i="64"/>
  <c r="K41" i="64"/>
  <c r="N41" i="64"/>
  <c r="L41" i="64"/>
  <c r="J41" i="64"/>
  <c r="O40" i="64"/>
  <c r="M40" i="64"/>
  <c r="K40" i="64"/>
  <c r="N40" i="64"/>
  <c r="L40" i="64"/>
  <c r="J40" i="64"/>
  <c r="O39" i="64"/>
  <c r="M39" i="64"/>
  <c r="K39" i="64"/>
  <c r="N39" i="64"/>
  <c r="L39" i="64"/>
  <c r="J39" i="64"/>
  <c r="O38" i="64"/>
  <c r="M38" i="64"/>
  <c r="K38" i="64"/>
  <c r="N38" i="64"/>
  <c r="L38" i="64"/>
  <c r="J38" i="64"/>
  <c r="S47" i="64"/>
  <c r="Q47" i="64"/>
  <c r="AO47" i="64"/>
  <c r="T47" i="64"/>
  <c r="R47" i="64"/>
  <c r="P47" i="64"/>
  <c r="AL20" i="64"/>
  <c r="AK20" i="64"/>
  <c r="AI20" i="64"/>
  <c r="AG20" i="64"/>
  <c r="AJ20" i="64"/>
  <c r="AH20" i="64"/>
  <c r="M23" i="64"/>
  <c r="N23" i="64"/>
  <c r="L23" i="64"/>
  <c r="J23" i="64"/>
  <c r="O23" i="64"/>
  <c r="K23" i="64"/>
  <c r="O22" i="64"/>
  <c r="N22" i="64"/>
  <c r="L22" i="64"/>
  <c r="J22" i="64"/>
  <c r="M22" i="64"/>
  <c r="K22" i="64"/>
  <c r="O21" i="64"/>
  <c r="N21" i="64"/>
  <c r="L21" i="64"/>
  <c r="J21" i="64"/>
  <c r="M21" i="64"/>
  <c r="K21" i="64"/>
  <c r="AJ19" i="64"/>
  <c r="AK19" i="64"/>
  <c r="AI19" i="64"/>
  <c r="AG19" i="64"/>
  <c r="AL19" i="64"/>
  <c r="AH19" i="64"/>
  <c r="M18" i="64"/>
  <c r="N18" i="64"/>
  <c r="L18" i="64"/>
  <c r="J18" i="64"/>
  <c r="O18" i="64"/>
  <c r="K18" i="64"/>
  <c r="AQ34" i="64"/>
  <c r="AM34" i="64"/>
  <c r="AP34" i="64"/>
  <c r="AN34" i="64"/>
  <c r="AO29" i="64"/>
  <c r="T29" i="64"/>
  <c r="R29" i="64"/>
  <c r="P29" i="64"/>
  <c r="S29" i="64"/>
  <c r="Q29" i="64"/>
  <c r="AQ27" i="64"/>
  <c r="AM27" i="64"/>
  <c r="AP27" i="64"/>
  <c r="AN27" i="64"/>
  <c r="AQ26" i="64"/>
  <c r="AM26" i="64"/>
  <c r="AP26" i="64"/>
  <c r="AN26" i="64"/>
  <c r="AQ25" i="64"/>
  <c r="AM25" i="64"/>
  <c r="AP25" i="64"/>
  <c r="AN25" i="64"/>
  <c r="AQ24" i="64"/>
  <c r="AM24" i="64"/>
  <c r="AP24" i="64"/>
  <c r="AN24" i="64"/>
  <c r="AQ37" i="64"/>
  <c r="AM37" i="64"/>
  <c r="AP37" i="64"/>
  <c r="AN37" i="64"/>
  <c r="AO37" i="64"/>
  <c r="T37" i="64"/>
  <c r="R37" i="64"/>
  <c r="P37" i="64"/>
  <c r="S37" i="64"/>
  <c r="Q37" i="64"/>
  <c r="AQ36" i="64"/>
  <c r="AM36" i="64"/>
  <c r="AP36" i="64"/>
  <c r="AN36" i="64"/>
  <c r="AO36" i="64"/>
  <c r="T36" i="64"/>
  <c r="R36" i="64"/>
  <c r="P36" i="64"/>
  <c r="S36" i="64"/>
  <c r="Q36" i="64"/>
  <c r="AQ35" i="64"/>
  <c r="AM35" i="64"/>
  <c r="AP35" i="64"/>
  <c r="AN35" i="64"/>
  <c r="AO35" i="64"/>
  <c r="T35" i="64"/>
  <c r="R35" i="64"/>
  <c r="P35" i="64"/>
  <c r="S35" i="64"/>
  <c r="Q35" i="64"/>
  <c r="AO34" i="64"/>
  <c r="T34" i="64"/>
  <c r="R34" i="64"/>
  <c r="P34" i="64"/>
  <c r="S34" i="64"/>
  <c r="Q34" i="64"/>
  <c r="AQ33" i="64"/>
  <c r="AM33" i="64"/>
  <c r="AP33" i="64"/>
  <c r="AN33" i="64"/>
  <c r="AO33" i="64"/>
  <c r="T33" i="64"/>
  <c r="R33" i="64"/>
  <c r="P33" i="64"/>
  <c r="S33" i="64"/>
  <c r="Q33" i="64"/>
  <c r="AQ32" i="64"/>
  <c r="AM32" i="64"/>
  <c r="AP32" i="64"/>
  <c r="AN32" i="64"/>
  <c r="AO32" i="64"/>
  <c r="T32" i="64"/>
  <c r="R32" i="64"/>
  <c r="P32" i="64"/>
  <c r="S32" i="64"/>
  <c r="Q32" i="64"/>
  <c r="AQ31" i="64"/>
  <c r="AM31" i="64"/>
  <c r="AP31" i="64"/>
  <c r="AN31" i="64"/>
  <c r="AO31" i="64"/>
  <c r="T31" i="64"/>
  <c r="R31" i="64"/>
  <c r="P31" i="64"/>
  <c r="S31" i="64"/>
  <c r="Q31" i="64"/>
  <c r="AQ30" i="64"/>
  <c r="AM30" i="64"/>
  <c r="AP30" i="64"/>
  <c r="AN30" i="64"/>
  <c r="AO30" i="64"/>
  <c r="T30" i="64"/>
  <c r="R30" i="64"/>
  <c r="P30" i="64"/>
  <c r="S30" i="64"/>
  <c r="Q30" i="64"/>
  <c r="AQ29" i="64"/>
  <c r="AM29" i="64"/>
  <c r="AP29" i="64"/>
  <c r="AN29" i="64"/>
  <c r="AQ28" i="64"/>
  <c r="AM28" i="64"/>
  <c r="AP28" i="64"/>
  <c r="AN28" i="64"/>
  <c r="AO28" i="64"/>
  <c r="T28" i="64"/>
  <c r="R28" i="64"/>
  <c r="P28" i="64"/>
  <c r="S28" i="64"/>
  <c r="Q28" i="64"/>
  <c r="AO27" i="64"/>
  <c r="T27" i="64"/>
  <c r="R27" i="64"/>
  <c r="P27" i="64"/>
  <c r="S27" i="64"/>
  <c r="Q27" i="64"/>
  <c r="AO26" i="64"/>
  <c r="T26" i="64"/>
  <c r="R26" i="64"/>
  <c r="P26" i="64"/>
  <c r="Q26" i="64"/>
  <c r="S26" i="64"/>
  <c r="AO25" i="64"/>
  <c r="T25" i="64"/>
  <c r="R25" i="64"/>
  <c r="P25" i="64"/>
  <c r="S25" i="64"/>
  <c r="Q25" i="64"/>
  <c r="AO24" i="64"/>
  <c r="T24" i="64"/>
  <c r="R24" i="64"/>
  <c r="P24" i="64"/>
  <c r="S24" i="64"/>
  <c r="Q24" i="64"/>
  <c r="AL56" i="64"/>
  <c r="AJ56" i="64"/>
  <c r="AH56" i="64"/>
  <c r="AK56" i="64"/>
  <c r="AG56" i="64"/>
  <c r="AI56" i="64"/>
  <c r="O56" i="64"/>
  <c r="M56" i="64"/>
  <c r="K56" i="64"/>
  <c r="L56" i="64"/>
  <c r="N56" i="64"/>
  <c r="J56" i="64"/>
  <c r="O55" i="64"/>
  <c r="M55" i="64"/>
  <c r="K55" i="64"/>
  <c r="L55" i="64"/>
  <c r="N55" i="64"/>
  <c r="J55" i="64"/>
  <c r="O54" i="64"/>
  <c r="M54" i="64"/>
  <c r="K54" i="64"/>
  <c r="L54" i="64"/>
  <c r="N54" i="64"/>
  <c r="J54" i="64"/>
  <c r="O53" i="64"/>
  <c r="M53" i="64"/>
  <c r="K53" i="64"/>
  <c r="L53" i="64"/>
  <c r="N53" i="64"/>
  <c r="J53" i="64"/>
  <c r="O52" i="64"/>
  <c r="M52" i="64"/>
  <c r="K52" i="64"/>
  <c r="L52" i="64"/>
  <c r="N52" i="64"/>
  <c r="J52" i="64"/>
  <c r="O51" i="64"/>
  <c r="M51" i="64"/>
  <c r="K51" i="64"/>
  <c r="L51" i="64"/>
  <c r="N51" i="64"/>
  <c r="J51" i="64"/>
  <c r="O50" i="64"/>
  <c r="M50" i="64"/>
  <c r="K50" i="64"/>
  <c r="L50" i="64"/>
  <c r="N50" i="64"/>
  <c r="J50" i="64"/>
  <c r="O49" i="64"/>
  <c r="M49" i="64"/>
  <c r="K49" i="64"/>
  <c r="L49" i="64"/>
  <c r="N49" i="64"/>
  <c r="J49" i="64"/>
  <c r="O48" i="64"/>
  <c r="M48" i="64"/>
  <c r="K48" i="64"/>
  <c r="L48" i="64"/>
  <c r="N48" i="64"/>
  <c r="J48" i="64"/>
  <c r="AL42" i="64"/>
  <c r="AJ42" i="64"/>
  <c r="AH42" i="64"/>
  <c r="AK42" i="64"/>
  <c r="AI42" i="64"/>
  <c r="AG42" i="64"/>
  <c r="AL41" i="64"/>
  <c r="AJ41" i="64"/>
  <c r="AH41" i="64"/>
  <c r="AK41" i="64"/>
  <c r="AI41" i="64"/>
  <c r="AG41" i="64"/>
  <c r="AL40" i="64"/>
  <c r="AJ40" i="64"/>
  <c r="AH40" i="64"/>
  <c r="AK40" i="64"/>
  <c r="AI40" i="64"/>
  <c r="AG40" i="64"/>
  <c r="AL39" i="64"/>
  <c r="AJ39" i="64"/>
  <c r="AH39" i="64"/>
  <c r="AK39" i="64"/>
  <c r="AI39" i="64"/>
  <c r="AG39" i="64"/>
  <c r="AL38" i="64"/>
  <c r="AJ38" i="64"/>
  <c r="AH38" i="64"/>
  <c r="AK38" i="64"/>
  <c r="AI38" i="64"/>
  <c r="AG38" i="64"/>
  <c r="AQ46" i="64"/>
  <c r="AM46" i="64"/>
  <c r="AP46" i="64"/>
  <c r="AN46" i="64"/>
  <c r="AO46" i="64"/>
  <c r="T46" i="64"/>
  <c r="R46" i="64"/>
  <c r="P46" i="64"/>
  <c r="S46" i="64"/>
  <c r="Q46" i="64"/>
  <c r="AQ45" i="64"/>
  <c r="AM45" i="64"/>
  <c r="AP45" i="64"/>
  <c r="AN45" i="64"/>
  <c r="AO45" i="64"/>
  <c r="T45" i="64"/>
  <c r="R45" i="64"/>
  <c r="P45" i="64"/>
  <c r="S45" i="64"/>
  <c r="Q45" i="64"/>
  <c r="AQ44" i="64"/>
  <c r="AM44" i="64"/>
  <c r="AP44" i="64"/>
  <c r="AN44" i="64"/>
  <c r="AO44" i="64"/>
  <c r="T44" i="64"/>
  <c r="R44" i="64"/>
  <c r="P44" i="64"/>
  <c r="S44" i="64"/>
  <c r="Q44" i="64"/>
  <c r="AQ43" i="64"/>
  <c r="AM43" i="64"/>
  <c r="AP43" i="64"/>
  <c r="AN43" i="64"/>
  <c r="AL23" i="64"/>
  <c r="AJ23" i="64"/>
  <c r="AH23" i="64"/>
  <c r="AK23" i="64"/>
  <c r="AI23" i="64"/>
  <c r="AG23" i="64"/>
  <c r="AL18" i="64"/>
  <c r="AK18" i="64"/>
  <c r="AI18" i="64"/>
  <c r="AG18" i="64"/>
  <c r="AJ18" i="64"/>
  <c r="AH18" i="64"/>
  <c r="O20" i="64"/>
  <c r="K20" i="64"/>
  <c r="N20" i="64"/>
  <c r="L20" i="64"/>
  <c r="J20" i="64"/>
  <c r="M20" i="64"/>
  <c r="O17" i="64"/>
  <c r="K17" i="64"/>
  <c r="AQ21" i="64"/>
  <c r="AM21" i="64"/>
  <c r="AP21" i="64"/>
  <c r="AN21" i="64"/>
  <c r="AN22" i="64"/>
  <c r="AQ22" i="64"/>
  <c r="AM22" i="64"/>
  <c r="AP22" i="64"/>
  <c r="Q19" i="64"/>
  <c r="AO19" i="64"/>
  <c r="T19" i="64"/>
  <c r="R19" i="64"/>
  <c r="P19" i="64"/>
  <c r="S19" i="64"/>
  <c r="U113" i="63"/>
  <c r="V113" i="63" s="1"/>
  <c r="G113" i="63"/>
  <c r="U112" i="63"/>
  <c r="V112" i="63" s="1"/>
  <c r="G112" i="63"/>
  <c r="U111" i="63"/>
  <c r="V111" i="63" s="1"/>
  <c r="G111" i="63"/>
  <c r="U110" i="63"/>
  <c r="V110" i="63" s="1"/>
  <c r="G110" i="63"/>
  <c r="U109" i="63"/>
  <c r="V109" i="63" s="1"/>
  <c r="G109" i="63"/>
  <c r="U108" i="63"/>
  <c r="V108" i="63" s="1"/>
  <c r="G108" i="63"/>
  <c r="G59" i="63"/>
  <c r="U59" i="63"/>
  <c r="V59" i="63" s="1"/>
  <c r="G60" i="63"/>
  <c r="U60" i="63"/>
  <c r="V60" i="63" s="1"/>
  <c r="Z64" i="63"/>
  <c r="Z68" i="63" s="1"/>
  <c r="Z65" i="63"/>
  <c r="G58" i="63"/>
  <c r="U58" i="63"/>
  <c r="V58" i="63" s="1"/>
  <c r="U57" i="63"/>
  <c r="V57" i="63" s="1"/>
  <c r="G57" i="63"/>
  <c r="U56" i="63"/>
  <c r="V56" i="63" s="1"/>
  <c r="G56" i="63"/>
  <c r="U55" i="63"/>
  <c r="V55" i="63" s="1"/>
  <c r="G55" i="63"/>
  <c r="U54" i="63"/>
  <c r="V54" i="63" s="1"/>
  <c r="G54" i="63"/>
  <c r="U53" i="63"/>
  <c r="V53" i="63" s="1"/>
  <c r="G53" i="63"/>
  <c r="U52" i="63"/>
  <c r="V52" i="63" s="1"/>
  <c r="G52" i="63"/>
  <c r="U51" i="63"/>
  <c r="V51" i="63" s="1"/>
  <c r="G51" i="63"/>
  <c r="U50" i="63"/>
  <c r="V50" i="63" s="1"/>
  <c r="G50" i="63"/>
  <c r="U49" i="63"/>
  <c r="V49" i="63" s="1"/>
  <c r="G49" i="63"/>
  <c r="U48" i="63"/>
  <c r="V48" i="63" s="1"/>
  <c r="G48" i="63"/>
  <c r="U47" i="63"/>
  <c r="V47" i="63" s="1"/>
  <c r="G47" i="63"/>
  <c r="U46" i="63"/>
  <c r="V46" i="63" s="1"/>
  <c r="G46" i="63"/>
  <c r="U45" i="63"/>
  <c r="V45" i="63" s="1"/>
  <c r="G45" i="63"/>
  <c r="U44" i="63"/>
  <c r="V44" i="63" s="1"/>
  <c r="G44" i="63"/>
  <c r="G126" i="63"/>
  <c r="U126" i="63"/>
  <c r="V126" i="63" s="1"/>
  <c r="Z132" i="63"/>
  <c r="Z130" i="63"/>
  <c r="Z134" i="63" s="1"/>
  <c r="Z133" i="63"/>
  <c r="Z131" i="63"/>
  <c r="G124" i="63"/>
  <c r="U124" i="63"/>
  <c r="V124" i="63" s="1"/>
  <c r="G122" i="63"/>
  <c r="U122" i="63"/>
  <c r="V122" i="63" s="1"/>
  <c r="G120" i="63"/>
  <c r="U120" i="63"/>
  <c r="V120" i="63" s="1"/>
  <c r="G125" i="63"/>
  <c r="U125" i="63"/>
  <c r="V125" i="63" s="1"/>
  <c r="G123" i="63"/>
  <c r="U123" i="63"/>
  <c r="V123" i="63" s="1"/>
  <c r="G121" i="63"/>
  <c r="U121" i="63"/>
  <c r="V121" i="63" s="1"/>
  <c r="G119" i="63"/>
  <c r="U119" i="63"/>
  <c r="V119" i="63" s="1"/>
  <c r="U118" i="63"/>
  <c r="V118" i="63" s="1"/>
  <c r="G118" i="63"/>
  <c r="U117" i="63"/>
  <c r="V117" i="63" s="1"/>
  <c r="G117" i="63"/>
  <c r="U116" i="63"/>
  <c r="V116" i="63" s="1"/>
  <c r="G116" i="63"/>
  <c r="U115" i="63"/>
  <c r="V115" i="63" s="1"/>
  <c r="G115" i="63"/>
  <c r="U114" i="63"/>
  <c r="V114" i="63" s="1"/>
  <c r="G114" i="63"/>
  <c r="S42" i="63"/>
  <c r="Q42" i="63"/>
  <c r="T42" i="63"/>
  <c r="R42" i="63"/>
  <c r="P42" i="63"/>
  <c r="U43" i="63"/>
  <c r="V43" i="63" s="1"/>
  <c r="G43" i="63"/>
  <c r="G126" i="61"/>
  <c r="U126" i="61"/>
  <c r="V126" i="61" s="1"/>
  <c r="Z130" i="61"/>
  <c r="Z134" i="61" s="1"/>
  <c r="Z131" i="61"/>
  <c r="G124" i="61"/>
  <c r="U124" i="61"/>
  <c r="V124" i="61" s="1"/>
  <c r="G122" i="61"/>
  <c r="U122" i="61"/>
  <c r="V122" i="61" s="1"/>
  <c r="G120" i="61"/>
  <c r="U120" i="61"/>
  <c r="V120" i="61" s="1"/>
  <c r="U119" i="61"/>
  <c r="V119" i="61" s="1"/>
  <c r="G119" i="61"/>
  <c r="U118" i="61"/>
  <c r="V118" i="61" s="1"/>
  <c r="G118" i="61"/>
  <c r="U117" i="61"/>
  <c r="V117" i="61" s="1"/>
  <c r="G117" i="61"/>
  <c r="U116" i="61"/>
  <c r="V116" i="61" s="1"/>
  <c r="G116" i="61"/>
  <c r="U115" i="61"/>
  <c r="V115" i="61" s="1"/>
  <c r="G115" i="61"/>
  <c r="U114" i="61"/>
  <c r="V114" i="61" s="1"/>
  <c r="G114" i="61"/>
  <c r="G125" i="61"/>
  <c r="U125" i="61"/>
  <c r="V125" i="61" s="1"/>
  <c r="G123" i="61"/>
  <c r="U123" i="61"/>
  <c r="V123" i="61" s="1"/>
  <c r="G121" i="61"/>
  <c r="U121" i="61"/>
  <c r="V121" i="61" s="1"/>
  <c r="T60" i="61"/>
  <c r="R60" i="61"/>
  <c r="I63" i="61" s="1"/>
  <c r="Z62" i="61" s="1"/>
  <c r="P60" i="61"/>
  <c r="Q60" i="61"/>
  <c r="S60" i="61"/>
  <c r="T58" i="61"/>
  <c r="R58" i="61"/>
  <c r="P58" i="61"/>
  <c r="Q58" i="61"/>
  <c r="S58" i="61"/>
  <c r="T56" i="61"/>
  <c r="R56" i="61"/>
  <c r="P56" i="61"/>
  <c r="Q56" i="61"/>
  <c r="S56" i="61"/>
  <c r="T54" i="61"/>
  <c r="R54" i="61"/>
  <c r="P54" i="61"/>
  <c r="Q54" i="61"/>
  <c r="S54" i="61"/>
  <c r="T52" i="61"/>
  <c r="R52" i="61"/>
  <c r="P52" i="61"/>
  <c r="Q52" i="61"/>
  <c r="S52" i="61"/>
  <c r="T50" i="61"/>
  <c r="R50" i="61"/>
  <c r="P50" i="61"/>
  <c r="Q50" i="61"/>
  <c r="S50" i="61"/>
  <c r="T48" i="61"/>
  <c r="R48" i="61"/>
  <c r="P48" i="61"/>
  <c r="Q48" i="61"/>
  <c r="S48" i="61"/>
  <c r="U44" i="61"/>
  <c r="V44" i="61" s="1"/>
  <c r="G44" i="61"/>
  <c r="G43" i="61"/>
  <c r="U43" i="61"/>
  <c r="V43" i="61" s="1"/>
  <c r="G112" i="61"/>
  <c r="U112" i="61"/>
  <c r="V112" i="61" s="1"/>
  <c r="U110" i="61"/>
  <c r="V110" i="61" s="1"/>
  <c r="G108" i="61"/>
  <c r="U108" i="61"/>
  <c r="V108" i="61" s="1"/>
  <c r="U113" i="61"/>
  <c r="V113" i="61" s="1"/>
  <c r="G113" i="61"/>
  <c r="G111" i="61"/>
  <c r="U111" i="61"/>
  <c r="V111" i="61" s="1"/>
  <c r="G109" i="61"/>
  <c r="U109" i="61"/>
  <c r="V109" i="61" s="1"/>
  <c r="T59" i="61"/>
  <c r="R59" i="61"/>
  <c r="P59" i="61"/>
  <c r="Q59" i="61"/>
  <c r="S59" i="61"/>
  <c r="T57" i="61"/>
  <c r="R57" i="61"/>
  <c r="P57" i="61"/>
  <c r="Q57" i="61"/>
  <c r="S57" i="61"/>
  <c r="T55" i="61"/>
  <c r="R55" i="61"/>
  <c r="P55" i="61"/>
  <c r="Q55" i="61"/>
  <c r="S55" i="61"/>
  <c r="T53" i="61"/>
  <c r="R53" i="61"/>
  <c r="P53" i="61"/>
  <c r="Q53" i="61"/>
  <c r="S53" i="61"/>
  <c r="T51" i="61"/>
  <c r="R51" i="61"/>
  <c r="P51" i="61"/>
  <c r="Q51" i="61"/>
  <c r="S51" i="61"/>
  <c r="T49" i="61"/>
  <c r="R49" i="61"/>
  <c r="P49" i="61"/>
  <c r="Q49" i="61"/>
  <c r="S49" i="61"/>
  <c r="T47" i="61"/>
  <c r="R47" i="61"/>
  <c r="P47" i="61"/>
  <c r="Q47" i="61"/>
  <c r="S47" i="61"/>
  <c r="T42" i="61"/>
  <c r="P42" i="61"/>
  <c r="S42" i="61"/>
  <c r="U42" i="61" s="1"/>
  <c r="Q42" i="61"/>
  <c r="V42" i="61"/>
  <c r="R42" i="61"/>
  <c r="G46" i="61"/>
  <c r="U46" i="61"/>
  <c r="V46" i="61" s="1"/>
  <c r="G45" i="61"/>
  <c r="U45" i="61"/>
  <c r="V45" i="61" s="1"/>
  <c r="N56" i="60"/>
  <c r="L56" i="60"/>
  <c r="J56" i="60"/>
  <c r="O56" i="60"/>
  <c r="M56" i="60"/>
  <c r="K56" i="60"/>
  <c r="N55" i="60"/>
  <c r="L55" i="60"/>
  <c r="J55" i="60"/>
  <c r="O55" i="60"/>
  <c r="M55" i="60"/>
  <c r="K55" i="60"/>
  <c r="N54" i="60"/>
  <c r="L54" i="60"/>
  <c r="J54" i="60"/>
  <c r="O54" i="60"/>
  <c r="M54" i="60"/>
  <c r="K54" i="60"/>
  <c r="N53" i="60"/>
  <c r="L53" i="60"/>
  <c r="J53" i="60"/>
  <c r="O53" i="60"/>
  <c r="M53" i="60"/>
  <c r="K53" i="60"/>
  <c r="N52" i="60"/>
  <c r="L52" i="60"/>
  <c r="J52" i="60"/>
  <c r="O52" i="60"/>
  <c r="M52" i="60"/>
  <c r="K52" i="60"/>
  <c r="O51" i="60"/>
  <c r="M51" i="60"/>
  <c r="K51" i="60"/>
  <c r="N51" i="60"/>
  <c r="L51" i="60"/>
  <c r="J51" i="60"/>
  <c r="O50" i="60"/>
  <c r="M50" i="60"/>
  <c r="K50" i="60"/>
  <c r="N50" i="60"/>
  <c r="L50" i="60"/>
  <c r="J50" i="60"/>
  <c r="O49" i="60"/>
  <c r="M49" i="60"/>
  <c r="K49" i="60"/>
  <c r="N49" i="60"/>
  <c r="L49" i="60"/>
  <c r="J49" i="60"/>
  <c r="O48" i="60"/>
  <c r="M48" i="60"/>
  <c r="K48" i="60"/>
  <c r="N48" i="60"/>
  <c r="L48" i="60"/>
  <c r="J48" i="60"/>
  <c r="O47" i="60"/>
  <c r="M47" i="60"/>
  <c r="K47" i="60"/>
  <c r="N47" i="60"/>
  <c r="L47" i="60"/>
  <c r="J47" i="60"/>
  <c r="O46" i="60"/>
  <c r="M46" i="60"/>
  <c r="K46" i="60"/>
  <c r="N46" i="60"/>
  <c r="L46" i="60"/>
  <c r="J46" i="60"/>
  <c r="O45" i="60"/>
  <c r="M45" i="60"/>
  <c r="K45" i="60"/>
  <c r="N45" i="60"/>
  <c r="L45" i="60"/>
  <c r="J45" i="60"/>
  <c r="O44" i="60"/>
  <c r="M44" i="60"/>
  <c r="K44" i="60"/>
  <c r="N44" i="60"/>
  <c r="L44" i="60"/>
  <c r="J44" i="60"/>
  <c r="O43" i="60"/>
  <c r="M43" i="60"/>
  <c r="K43" i="60"/>
  <c r="N43" i="60"/>
  <c r="J43" i="60"/>
  <c r="L43" i="60"/>
  <c r="O42" i="60"/>
  <c r="M42" i="60"/>
  <c r="K42" i="60"/>
  <c r="N42" i="60"/>
  <c r="J42" i="60"/>
  <c r="L42" i="60"/>
  <c r="O21" i="60"/>
  <c r="M21" i="60"/>
  <c r="K21" i="60"/>
  <c r="N21" i="60"/>
  <c r="L21" i="60"/>
  <c r="J21" i="60"/>
  <c r="O20" i="60"/>
  <c r="M20" i="60"/>
  <c r="K20" i="60"/>
  <c r="N20" i="60"/>
  <c r="L20" i="60"/>
  <c r="J20" i="60"/>
  <c r="O19" i="60"/>
  <c r="M19" i="60"/>
  <c r="K19" i="60"/>
  <c r="N19" i="60"/>
  <c r="J19" i="60"/>
  <c r="L19" i="60"/>
  <c r="O18" i="60"/>
  <c r="M18" i="60"/>
  <c r="K18" i="60"/>
  <c r="L18" i="60"/>
  <c r="J18" i="60"/>
  <c r="N18" i="60"/>
  <c r="AO40" i="60"/>
  <c r="T40" i="60"/>
  <c r="R40" i="60"/>
  <c r="P40" i="60"/>
  <c r="S40" i="60"/>
  <c r="Q40" i="60"/>
  <c r="AO39" i="60"/>
  <c r="T39" i="60"/>
  <c r="R39" i="60"/>
  <c r="P39" i="60"/>
  <c r="S39" i="60"/>
  <c r="Q39" i="60"/>
  <c r="AO38" i="60"/>
  <c r="T38" i="60"/>
  <c r="R38" i="60"/>
  <c r="P38" i="60"/>
  <c r="S38" i="60"/>
  <c r="Q38" i="60"/>
  <c r="AO37" i="60"/>
  <c r="T37" i="60"/>
  <c r="R37" i="60"/>
  <c r="P37" i="60"/>
  <c r="S37" i="60"/>
  <c r="Q37" i="60"/>
  <c r="AO36" i="60"/>
  <c r="T36" i="60"/>
  <c r="R36" i="60"/>
  <c r="P36" i="60"/>
  <c r="S36" i="60"/>
  <c r="Q36" i="60"/>
  <c r="AO35" i="60"/>
  <c r="T35" i="60"/>
  <c r="R35" i="60"/>
  <c r="P35" i="60"/>
  <c r="S35" i="60"/>
  <c r="Q35" i="60"/>
  <c r="AO34" i="60"/>
  <c r="T34" i="60"/>
  <c r="R34" i="60"/>
  <c r="P34" i="60"/>
  <c r="S34" i="60"/>
  <c r="Q34" i="60"/>
  <c r="AO33" i="60"/>
  <c r="T33" i="60"/>
  <c r="R33" i="60"/>
  <c r="P33" i="60"/>
  <c r="S33" i="60"/>
  <c r="Q33" i="60"/>
  <c r="AO32" i="60"/>
  <c r="T32" i="60"/>
  <c r="R32" i="60"/>
  <c r="P32" i="60"/>
  <c r="S32" i="60"/>
  <c r="Q32" i="60"/>
  <c r="AO31" i="60"/>
  <c r="T31" i="60"/>
  <c r="R31" i="60"/>
  <c r="P31" i="60"/>
  <c r="S31" i="60"/>
  <c r="Q31" i="60"/>
  <c r="AO30" i="60"/>
  <c r="T30" i="60"/>
  <c r="R30" i="60"/>
  <c r="P30" i="60"/>
  <c r="S30" i="60"/>
  <c r="Q30" i="60"/>
  <c r="AO29" i="60"/>
  <c r="T29" i="60"/>
  <c r="R29" i="60"/>
  <c r="P29" i="60"/>
  <c r="S29" i="60"/>
  <c r="Q29" i="60"/>
  <c r="AO28" i="60"/>
  <c r="T28" i="60"/>
  <c r="R28" i="60"/>
  <c r="P28" i="60"/>
  <c r="S28" i="60"/>
  <c r="Q28" i="60"/>
  <c r="AO27" i="60"/>
  <c r="T27" i="60"/>
  <c r="R27" i="60"/>
  <c r="P27" i="60"/>
  <c r="S27" i="60"/>
  <c r="Q27" i="60"/>
  <c r="AO26" i="60"/>
  <c r="T26" i="60"/>
  <c r="R26" i="60"/>
  <c r="P26" i="60"/>
  <c r="S26" i="60"/>
  <c r="Q26" i="60"/>
  <c r="AO25" i="60"/>
  <c r="T25" i="60"/>
  <c r="R25" i="60"/>
  <c r="P25" i="60"/>
  <c r="S25" i="60"/>
  <c r="Q25" i="60"/>
  <c r="AO24" i="60"/>
  <c r="T24" i="60"/>
  <c r="R24" i="60"/>
  <c r="P24" i="60"/>
  <c r="S24" i="60"/>
  <c r="Q24" i="60"/>
  <c r="AO23" i="60"/>
  <c r="T23" i="60"/>
  <c r="R23" i="60"/>
  <c r="P23" i="60"/>
  <c r="S23" i="60"/>
  <c r="Q23" i="60"/>
  <c r="AO22" i="60"/>
  <c r="T22" i="60"/>
  <c r="R22" i="60"/>
  <c r="P22" i="60"/>
  <c r="S22" i="60"/>
  <c r="Q22" i="60"/>
  <c r="AQ40" i="60"/>
  <c r="AM40" i="60"/>
  <c r="AP40" i="60"/>
  <c r="AN40" i="60"/>
  <c r="AQ39" i="60"/>
  <c r="AM39" i="60"/>
  <c r="AP39" i="60"/>
  <c r="AN39" i="60"/>
  <c r="AQ38" i="60"/>
  <c r="AM38" i="60"/>
  <c r="AP38" i="60"/>
  <c r="AN38" i="60"/>
  <c r="AQ37" i="60"/>
  <c r="AM37" i="60"/>
  <c r="AP37" i="60"/>
  <c r="AN37" i="60"/>
  <c r="AQ36" i="60"/>
  <c r="AM36" i="60"/>
  <c r="AP36" i="60"/>
  <c r="AN36" i="60"/>
  <c r="AQ35" i="60"/>
  <c r="AM35" i="60"/>
  <c r="AP35" i="60"/>
  <c r="AN35" i="60"/>
  <c r="AQ34" i="60"/>
  <c r="AM34" i="60"/>
  <c r="AP34" i="60"/>
  <c r="AN34" i="60"/>
  <c r="AQ33" i="60"/>
  <c r="AM33" i="60"/>
  <c r="AP33" i="60"/>
  <c r="AN33" i="60"/>
  <c r="AQ32" i="60"/>
  <c r="AM32" i="60"/>
  <c r="AP32" i="60"/>
  <c r="AN32" i="60"/>
  <c r="AQ31" i="60"/>
  <c r="AM31" i="60"/>
  <c r="AP31" i="60"/>
  <c r="AN31" i="60"/>
  <c r="AQ30" i="60"/>
  <c r="AM30" i="60"/>
  <c r="AP30" i="60"/>
  <c r="AN30" i="60"/>
  <c r="AQ29" i="60"/>
  <c r="AM29" i="60"/>
  <c r="AP29" i="60"/>
  <c r="AN29" i="60"/>
  <c r="AQ28" i="60"/>
  <c r="AM28" i="60"/>
  <c r="AP28" i="60"/>
  <c r="AN28" i="60"/>
  <c r="AQ27" i="60"/>
  <c r="AM27" i="60"/>
  <c r="AP27" i="60"/>
  <c r="AN27" i="60"/>
  <c r="AQ26" i="60"/>
  <c r="AM26" i="60"/>
  <c r="AP26" i="60"/>
  <c r="AN26" i="60"/>
  <c r="AQ25" i="60"/>
  <c r="AM25" i="60"/>
  <c r="AP25" i="60"/>
  <c r="AN25" i="60"/>
  <c r="AQ24" i="60"/>
  <c r="AM24" i="60"/>
  <c r="AP24" i="60"/>
  <c r="AN24" i="60"/>
  <c r="AQ23" i="60"/>
  <c r="AM23" i="60"/>
  <c r="AP23" i="60"/>
  <c r="AN23" i="60"/>
  <c r="AQ22" i="60"/>
  <c r="AM22" i="60"/>
  <c r="AP22" i="60"/>
  <c r="AN22" i="60"/>
  <c r="AQ21" i="60"/>
  <c r="AM21" i="60"/>
  <c r="AP21" i="60"/>
  <c r="AN21" i="60"/>
  <c r="AD76" i="60"/>
  <c r="AR76" i="60"/>
  <c r="AS76" i="60" s="1"/>
  <c r="AD74" i="60"/>
  <c r="AR74" i="60"/>
  <c r="AS74" i="60" s="1"/>
  <c r="AD72" i="60"/>
  <c r="AR72" i="60"/>
  <c r="AS72" i="60" s="1"/>
  <c r="AD70" i="60"/>
  <c r="AR70" i="60"/>
  <c r="AS70" i="60" s="1"/>
  <c r="AD68" i="60"/>
  <c r="AR68" i="60"/>
  <c r="AS68" i="60" s="1"/>
  <c r="AD66" i="60"/>
  <c r="AR66" i="60"/>
  <c r="AS66" i="60" s="1"/>
  <c r="AD64" i="60"/>
  <c r="AR64" i="60"/>
  <c r="AS64" i="60" s="1"/>
  <c r="AD62" i="60"/>
  <c r="AR62" i="60"/>
  <c r="AS62" i="60" s="1"/>
  <c r="AD60" i="60"/>
  <c r="AR60" i="60"/>
  <c r="AS60" i="60" s="1"/>
  <c r="AD58" i="60"/>
  <c r="AR58" i="60"/>
  <c r="AS58" i="60" s="1"/>
  <c r="AK55" i="60"/>
  <c r="AI55" i="60"/>
  <c r="AG55" i="60"/>
  <c r="AL55" i="60"/>
  <c r="AJ55" i="60"/>
  <c r="AH55" i="60"/>
  <c r="AK54" i="60"/>
  <c r="AI54" i="60"/>
  <c r="AG54" i="60"/>
  <c r="AL54" i="60"/>
  <c r="AJ54" i="60"/>
  <c r="AH54" i="60"/>
  <c r="AK53" i="60"/>
  <c r="AI53" i="60"/>
  <c r="AG53" i="60"/>
  <c r="AL53" i="60"/>
  <c r="AJ53" i="60"/>
  <c r="AH53" i="60"/>
  <c r="AK52" i="60"/>
  <c r="AI52" i="60"/>
  <c r="AG52" i="60"/>
  <c r="AL52" i="60"/>
  <c r="AJ52" i="60"/>
  <c r="AH52" i="60"/>
  <c r="AL51" i="60"/>
  <c r="AJ51" i="60"/>
  <c r="AH51" i="60"/>
  <c r="AK51" i="60"/>
  <c r="AG51" i="60"/>
  <c r="AI51" i="60"/>
  <c r="AL50" i="60"/>
  <c r="AJ50" i="60"/>
  <c r="AH50" i="60"/>
  <c r="AK50" i="60"/>
  <c r="AI50" i="60"/>
  <c r="AG50" i="60"/>
  <c r="AL49" i="60"/>
  <c r="AJ49" i="60"/>
  <c r="AH49" i="60"/>
  <c r="AK49" i="60"/>
  <c r="AI49" i="60"/>
  <c r="AG49" i="60"/>
  <c r="AL48" i="60"/>
  <c r="AJ48" i="60"/>
  <c r="AH48" i="60"/>
  <c r="AK48" i="60"/>
  <c r="AI48" i="60"/>
  <c r="AG48" i="60"/>
  <c r="AL47" i="60"/>
  <c r="AJ47" i="60"/>
  <c r="AH47" i="60"/>
  <c r="AK47" i="60"/>
  <c r="AI47" i="60"/>
  <c r="AG47" i="60"/>
  <c r="AL46" i="60"/>
  <c r="AJ46" i="60"/>
  <c r="AH46" i="60"/>
  <c r="AK46" i="60"/>
  <c r="AI46" i="60"/>
  <c r="AG46" i="60"/>
  <c r="AL45" i="60"/>
  <c r="AJ45" i="60"/>
  <c r="AH45" i="60"/>
  <c r="AK45" i="60"/>
  <c r="AI45" i="60"/>
  <c r="AG45" i="60"/>
  <c r="AL44" i="60"/>
  <c r="AJ44" i="60"/>
  <c r="AH44" i="60"/>
  <c r="AK44" i="60"/>
  <c r="AI44" i="60"/>
  <c r="AG44" i="60"/>
  <c r="AL43" i="60"/>
  <c r="AJ43" i="60"/>
  <c r="AH43" i="60"/>
  <c r="AK43" i="60"/>
  <c r="AG43" i="60"/>
  <c r="AI43" i="60"/>
  <c r="AL42" i="60"/>
  <c r="AJ42" i="60"/>
  <c r="AH42" i="60"/>
  <c r="AK42" i="60"/>
  <c r="AG42" i="60"/>
  <c r="AI42" i="60"/>
  <c r="AL41" i="60"/>
  <c r="AJ41" i="60"/>
  <c r="AH41" i="60"/>
  <c r="AK41" i="60"/>
  <c r="AG41" i="60"/>
  <c r="AI41" i="60"/>
  <c r="AQ56" i="60"/>
  <c r="AM56" i="60"/>
  <c r="AN56" i="60"/>
  <c r="AP56" i="60"/>
  <c r="AL20" i="60"/>
  <c r="AJ20" i="60"/>
  <c r="AH20" i="60"/>
  <c r="AK20" i="60"/>
  <c r="AG20" i="60"/>
  <c r="AI20" i="60"/>
  <c r="AL19" i="60"/>
  <c r="AJ19" i="60"/>
  <c r="AH19" i="60"/>
  <c r="AI19" i="60"/>
  <c r="AG19" i="60"/>
  <c r="AK19" i="60"/>
  <c r="AL18" i="60"/>
  <c r="AJ18" i="60"/>
  <c r="AH18" i="60"/>
  <c r="AK18" i="60"/>
  <c r="AG18" i="60"/>
  <c r="AI18" i="60"/>
  <c r="AL17" i="60"/>
  <c r="AH17" i="60"/>
  <c r="S41" i="60"/>
  <c r="Q41" i="60"/>
  <c r="AO41" i="60"/>
  <c r="R41" i="60"/>
  <c r="T41" i="60"/>
  <c r="P41" i="60"/>
  <c r="R17" i="60"/>
  <c r="AO17" i="60"/>
  <c r="T118" i="59"/>
  <c r="R118" i="59"/>
  <c r="P118" i="59"/>
  <c r="S118" i="59"/>
  <c r="Q118" i="59"/>
  <c r="T116" i="59"/>
  <c r="R116" i="59"/>
  <c r="P116" i="59"/>
  <c r="S116" i="59"/>
  <c r="Q116" i="59"/>
  <c r="T115" i="59"/>
  <c r="R115" i="59"/>
  <c r="P115" i="59"/>
  <c r="S115" i="59"/>
  <c r="Q115" i="59"/>
  <c r="T110" i="59"/>
  <c r="R110" i="59"/>
  <c r="P110" i="59"/>
  <c r="S110" i="59"/>
  <c r="Q110" i="59"/>
  <c r="T108" i="59"/>
  <c r="R108" i="59"/>
  <c r="P108" i="59"/>
  <c r="S108" i="59"/>
  <c r="Q108" i="59"/>
  <c r="G47" i="59"/>
  <c r="U47" i="59"/>
  <c r="V47" i="59" s="1"/>
  <c r="Z68" i="59"/>
  <c r="Z65" i="59"/>
  <c r="G42" i="59"/>
  <c r="U42" i="59"/>
  <c r="V42" i="59" s="1"/>
  <c r="G43" i="59"/>
  <c r="U43" i="59"/>
  <c r="V43" i="59" s="1"/>
  <c r="T119" i="59"/>
  <c r="R119" i="59"/>
  <c r="P119" i="59"/>
  <c r="S119" i="59"/>
  <c r="Q119" i="59"/>
  <c r="T117" i="59"/>
  <c r="R117" i="59"/>
  <c r="P117" i="59"/>
  <c r="S117" i="59"/>
  <c r="Q117" i="59"/>
  <c r="G126" i="59"/>
  <c r="U126" i="59"/>
  <c r="V126" i="59" s="1"/>
  <c r="Z130" i="59"/>
  <c r="Z134" i="59" s="1"/>
  <c r="Z131" i="59"/>
  <c r="G124" i="59"/>
  <c r="U124" i="59"/>
  <c r="V124" i="59" s="1"/>
  <c r="G122" i="59"/>
  <c r="U122" i="59"/>
  <c r="V122" i="59" s="1"/>
  <c r="G120" i="59"/>
  <c r="U120" i="59"/>
  <c r="V120" i="59" s="1"/>
  <c r="T114" i="59"/>
  <c r="R114" i="59"/>
  <c r="P114" i="59"/>
  <c r="S114" i="59"/>
  <c r="Q114" i="59"/>
  <c r="G125" i="59"/>
  <c r="U125" i="59"/>
  <c r="V125" i="59" s="1"/>
  <c r="G123" i="59"/>
  <c r="U123" i="59"/>
  <c r="V123" i="59" s="1"/>
  <c r="G121" i="59"/>
  <c r="U121" i="59"/>
  <c r="V121" i="59" s="1"/>
  <c r="U113" i="59"/>
  <c r="V113" i="59" s="1"/>
  <c r="G113" i="59"/>
  <c r="U112" i="59"/>
  <c r="V112" i="59" s="1"/>
  <c r="G112" i="59"/>
  <c r="S111" i="59"/>
  <c r="Q111" i="59"/>
  <c r="T111" i="59"/>
  <c r="R111" i="59"/>
  <c r="P111" i="59"/>
  <c r="T109" i="59"/>
  <c r="R109" i="59"/>
  <c r="P109" i="59"/>
  <c r="S109" i="59"/>
  <c r="Q109" i="59"/>
  <c r="U60" i="59"/>
  <c r="V60" i="59" s="1"/>
  <c r="G60" i="59"/>
  <c r="U59" i="59"/>
  <c r="V59" i="59" s="1"/>
  <c r="G59" i="59"/>
  <c r="U58" i="59"/>
  <c r="V58" i="59" s="1"/>
  <c r="G58" i="59"/>
  <c r="U57" i="59"/>
  <c r="V57" i="59" s="1"/>
  <c r="G57" i="59"/>
  <c r="Z66" i="59"/>
  <c r="G56" i="59"/>
  <c r="U56" i="59"/>
  <c r="V56" i="59" s="1"/>
  <c r="G54" i="59"/>
  <c r="U54" i="59"/>
  <c r="V54" i="59" s="1"/>
  <c r="G52" i="59"/>
  <c r="U52" i="59"/>
  <c r="V52" i="59" s="1"/>
  <c r="G50" i="59"/>
  <c r="U50" i="59"/>
  <c r="V50" i="59" s="1"/>
  <c r="G48" i="59"/>
  <c r="U48" i="59"/>
  <c r="V48" i="59" s="1"/>
  <c r="G46" i="59"/>
  <c r="U46" i="59"/>
  <c r="V46" i="59" s="1"/>
  <c r="U44" i="59"/>
  <c r="V44" i="59" s="1"/>
  <c r="G44" i="59"/>
  <c r="G55" i="59"/>
  <c r="U55" i="59"/>
  <c r="V55" i="59" s="1"/>
  <c r="G53" i="59"/>
  <c r="U53" i="59"/>
  <c r="V53" i="59" s="1"/>
  <c r="G51" i="59"/>
  <c r="U51" i="59"/>
  <c r="V51" i="59" s="1"/>
  <c r="G49" i="59"/>
  <c r="U49" i="59"/>
  <c r="V49" i="59" s="1"/>
  <c r="G45" i="59"/>
  <c r="U45" i="59"/>
  <c r="V45" i="59" s="1"/>
  <c r="U113" i="58"/>
  <c r="V113" i="58" s="1"/>
  <c r="G113" i="58"/>
  <c r="U112" i="58"/>
  <c r="V112" i="58" s="1"/>
  <c r="G112" i="58"/>
  <c r="U111" i="58"/>
  <c r="V111" i="58" s="1"/>
  <c r="G111" i="58"/>
  <c r="U110" i="58"/>
  <c r="V110" i="58" s="1"/>
  <c r="G110" i="58"/>
  <c r="U109" i="58"/>
  <c r="V109" i="58" s="1"/>
  <c r="G109" i="58"/>
  <c r="U108" i="58"/>
  <c r="V108" i="58" s="1"/>
  <c r="G108" i="58"/>
  <c r="G59" i="58"/>
  <c r="U59" i="58"/>
  <c r="V59" i="58" s="1"/>
  <c r="G57" i="58"/>
  <c r="U57" i="58"/>
  <c r="V57" i="58" s="1"/>
  <c r="G55" i="58"/>
  <c r="U55" i="58"/>
  <c r="V55" i="58" s="1"/>
  <c r="U54" i="58"/>
  <c r="V54" i="58" s="1"/>
  <c r="G54" i="58"/>
  <c r="U53" i="58"/>
  <c r="V53" i="58" s="1"/>
  <c r="G53" i="58"/>
  <c r="U52" i="58"/>
  <c r="V52" i="58" s="1"/>
  <c r="G52" i="58"/>
  <c r="U51" i="58"/>
  <c r="V51" i="58" s="1"/>
  <c r="AB40" i="58"/>
  <c r="G51" i="58"/>
  <c r="G126" i="58"/>
  <c r="U126" i="58"/>
  <c r="V126" i="58" s="1"/>
  <c r="Z132" i="58"/>
  <c r="Z130" i="58"/>
  <c r="Z134" i="58" s="1"/>
  <c r="Z133" i="58"/>
  <c r="Z131" i="58"/>
  <c r="G124" i="58"/>
  <c r="U124" i="58"/>
  <c r="V124" i="58" s="1"/>
  <c r="G122" i="58"/>
  <c r="U122" i="58"/>
  <c r="V122" i="58" s="1"/>
  <c r="G120" i="58"/>
  <c r="U120" i="58"/>
  <c r="V120" i="58" s="1"/>
  <c r="G125" i="58"/>
  <c r="U125" i="58"/>
  <c r="V125" i="58" s="1"/>
  <c r="G123" i="58"/>
  <c r="U123" i="58"/>
  <c r="V123" i="58" s="1"/>
  <c r="G121" i="58"/>
  <c r="U121" i="58"/>
  <c r="V121" i="58" s="1"/>
  <c r="G119" i="58"/>
  <c r="U119" i="58"/>
  <c r="V119" i="58" s="1"/>
  <c r="U118" i="58"/>
  <c r="V118" i="58" s="1"/>
  <c r="G118" i="58"/>
  <c r="U117" i="58"/>
  <c r="V117" i="58" s="1"/>
  <c r="G117" i="58"/>
  <c r="U116" i="58"/>
  <c r="V116" i="58" s="1"/>
  <c r="G116" i="58"/>
  <c r="U115" i="58"/>
  <c r="V115" i="58" s="1"/>
  <c r="G115" i="58"/>
  <c r="U114" i="58"/>
  <c r="V114" i="58" s="1"/>
  <c r="G114" i="58"/>
  <c r="U50" i="58"/>
  <c r="V50" i="58" s="1"/>
  <c r="G50" i="58"/>
  <c r="U48" i="58"/>
  <c r="V48" i="58" s="1"/>
  <c r="G48" i="58"/>
  <c r="U44" i="58"/>
  <c r="V44" i="58" s="1"/>
  <c r="G44" i="58"/>
  <c r="G60" i="58"/>
  <c r="U60" i="58"/>
  <c r="V60" i="58" s="1"/>
  <c r="Z64" i="58"/>
  <c r="Z68" i="58" s="1"/>
  <c r="Z65" i="58"/>
  <c r="G58" i="58"/>
  <c r="U58" i="58"/>
  <c r="V58" i="58" s="1"/>
  <c r="G56" i="58"/>
  <c r="U56" i="58"/>
  <c r="V56" i="58" s="1"/>
  <c r="P42" i="58"/>
  <c r="S42" i="58"/>
  <c r="Q42" i="58"/>
  <c r="T42" i="58"/>
  <c r="R42" i="58"/>
  <c r="U49" i="58"/>
  <c r="V49" i="58" s="1"/>
  <c r="G49" i="58"/>
  <c r="U47" i="58"/>
  <c r="V47" i="58" s="1"/>
  <c r="G47" i="58"/>
  <c r="U46" i="58"/>
  <c r="V46" i="58" s="1"/>
  <c r="G46" i="58"/>
  <c r="U45" i="58"/>
  <c r="V45" i="58" s="1"/>
  <c r="G45" i="58"/>
  <c r="U43" i="58"/>
  <c r="V43" i="58" s="1"/>
  <c r="G43" i="58"/>
  <c r="Y12" i="52"/>
  <c r="AF36" i="52"/>
  <c r="L44" i="38"/>
  <c r="L42" i="38"/>
  <c r="B73" i="51"/>
  <c r="J107" i="51" s="1"/>
  <c r="K107" i="51" s="1"/>
  <c r="R107" i="51" s="1"/>
  <c r="Y7" i="52"/>
  <c r="AG17" i="52" s="1"/>
  <c r="AI17" i="52" s="1"/>
  <c r="B73" i="50"/>
  <c r="J107" i="50" s="1"/>
  <c r="L107" i="50" s="1"/>
  <c r="J41" i="50"/>
  <c r="L41" i="50" s="1"/>
  <c r="N42" i="50" s="1"/>
  <c r="P42" i="50" s="1"/>
  <c r="O34" i="52"/>
  <c r="O35" i="52"/>
  <c r="O36" i="52"/>
  <c r="O17" i="52"/>
  <c r="K17" i="52"/>
  <c r="AL33" i="52"/>
  <c r="AL34" i="52"/>
  <c r="AL35" i="52"/>
  <c r="AL36" i="52"/>
  <c r="I17" i="52"/>
  <c r="AC17" i="52"/>
  <c r="F18" i="52"/>
  <c r="AC18" i="52"/>
  <c r="F19" i="52"/>
  <c r="AC19" i="52"/>
  <c r="F20" i="52"/>
  <c r="AC20" i="52"/>
  <c r="F21" i="52"/>
  <c r="AC21" i="52"/>
  <c r="F22" i="52"/>
  <c r="AC22" i="52"/>
  <c r="F23" i="52"/>
  <c r="AC23" i="52"/>
  <c r="F24" i="52"/>
  <c r="AC24" i="52"/>
  <c r="F25" i="52"/>
  <c r="AC25" i="52"/>
  <c r="F26" i="52"/>
  <c r="AC26" i="52"/>
  <c r="F27" i="52"/>
  <c r="AC27" i="52"/>
  <c r="F28" i="52"/>
  <c r="AC28" i="52"/>
  <c r="F29" i="52"/>
  <c r="AC29" i="52"/>
  <c r="F30" i="52"/>
  <c r="AC30" i="52"/>
  <c r="F31" i="52"/>
  <c r="AC31" i="52"/>
  <c r="F32" i="52"/>
  <c r="AC32" i="52"/>
  <c r="F33" i="52"/>
  <c r="AL53" i="52"/>
  <c r="O54" i="52"/>
  <c r="AL54" i="52"/>
  <c r="O55" i="52"/>
  <c r="AL55" i="52"/>
  <c r="O56" i="52"/>
  <c r="AL56" i="52"/>
  <c r="AL57" i="52"/>
  <c r="AL58" i="52"/>
  <c r="AL59" i="52"/>
  <c r="AL60" i="52"/>
  <c r="AL61" i="52"/>
  <c r="AL62" i="52"/>
  <c r="I37" i="52"/>
  <c r="AF37" i="52"/>
  <c r="I38" i="52"/>
  <c r="AF38" i="52"/>
  <c r="I39" i="52"/>
  <c r="AF39" i="52"/>
  <c r="I40" i="52"/>
  <c r="AF40" i="52"/>
  <c r="I41" i="52"/>
  <c r="AF41" i="52"/>
  <c r="I42" i="52"/>
  <c r="AF42" i="52"/>
  <c r="I43" i="52"/>
  <c r="AF43" i="52"/>
  <c r="I44" i="52"/>
  <c r="AF44" i="52"/>
  <c r="I45" i="52"/>
  <c r="AF45" i="52"/>
  <c r="I46" i="52"/>
  <c r="AF46" i="52"/>
  <c r="I47" i="52"/>
  <c r="AF47" i="52"/>
  <c r="I48" i="52"/>
  <c r="F37" i="52"/>
  <c r="AC37" i="52"/>
  <c r="F38" i="52"/>
  <c r="AC38" i="52"/>
  <c r="F39" i="52"/>
  <c r="AC39" i="52"/>
  <c r="F40" i="52"/>
  <c r="AC40" i="52"/>
  <c r="F41" i="52"/>
  <c r="AC41" i="52"/>
  <c r="F42" i="52"/>
  <c r="AC42" i="52"/>
  <c r="F43" i="52"/>
  <c r="AC43" i="52"/>
  <c r="F44" i="52"/>
  <c r="AC44" i="52"/>
  <c r="F45" i="52"/>
  <c r="AC45" i="52"/>
  <c r="F46" i="52"/>
  <c r="AC46" i="52"/>
  <c r="F47" i="52"/>
  <c r="AC47" i="52"/>
  <c r="F48" i="52"/>
  <c r="AC48" i="52"/>
  <c r="F49" i="52"/>
  <c r="AC49" i="52"/>
  <c r="F50" i="52"/>
  <c r="AC50" i="52"/>
  <c r="F51" i="52"/>
  <c r="AC51" i="52"/>
  <c r="F52" i="52"/>
  <c r="AC52" i="52"/>
  <c r="F53" i="52"/>
  <c r="AF53" i="52"/>
  <c r="I54" i="52"/>
  <c r="AF54" i="52"/>
  <c r="I55" i="52"/>
  <c r="AF55" i="52"/>
  <c r="I56" i="52"/>
  <c r="AF56" i="52"/>
  <c r="AF57" i="52"/>
  <c r="AF58" i="52"/>
  <c r="AF59" i="52"/>
  <c r="AF60" i="52"/>
  <c r="AF61" i="52"/>
  <c r="AF62" i="52"/>
  <c r="K41" i="51"/>
  <c r="M42" i="51" s="1"/>
  <c r="L41" i="51"/>
  <c r="O42" i="51"/>
  <c r="J42" i="51"/>
  <c r="N42" i="51"/>
  <c r="B14" i="51"/>
  <c r="Y14" i="52" s="1"/>
  <c r="O43" i="51"/>
  <c r="B79" i="51"/>
  <c r="O112" i="51"/>
  <c r="O113" i="51"/>
  <c r="O114" i="51"/>
  <c r="O115" i="51"/>
  <c r="O116" i="51"/>
  <c r="O117" i="51"/>
  <c r="O118" i="51"/>
  <c r="O119" i="51"/>
  <c r="O120" i="51"/>
  <c r="O121" i="51"/>
  <c r="O122" i="51"/>
  <c r="O123" i="51"/>
  <c r="O124" i="51"/>
  <c r="O125" i="51"/>
  <c r="O126" i="51"/>
  <c r="N108" i="50"/>
  <c r="J108" i="50"/>
  <c r="L108" i="50" s="1"/>
  <c r="B14" i="50"/>
  <c r="B14" i="52" s="1"/>
  <c r="O44" i="50"/>
  <c r="O48" i="50"/>
  <c r="O50" i="50"/>
  <c r="O51" i="50"/>
  <c r="O53" i="50"/>
  <c r="O55" i="50"/>
  <c r="O56" i="50"/>
  <c r="B13" i="50"/>
  <c r="B13" i="52" s="1"/>
  <c r="K41" i="50"/>
  <c r="M42" i="50" s="1"/>
  <c r="J42" i="50"/>
  <c r="K107" i="50"/>
  <c r="R107" i="50" s="1"/>
  <c r="O111" i="50"/>
  <c r="O112" i="50"/>
  <c r="O113" i="50"/>
  <c r="O114" i="50"/>
  <c r="O115" i="50"/>
  <c r="O116" i="50"/>
  <c r="O117" i="50"/>
  <c r="O118" i="50"/>
  <c r="O119" i="50"/>
  <c r="O120" i="50"/>
  <c r="O121" i="50"/>
  <c r="O122" i="50"/>
  <c r="O123" i="50"/>
  <c r="O124" i="50"/>
  <c r="O125" i="50"/>
  <c r="O126" i="50"/>
  <c r="Z63" i="44"/>
  <c r="Z63" i="47"/>
  <c r="D34" i="38" s="1"/>
  <c r="D6" i="49"/>
  <c r="AF71" i="49"/>
  <c r="AF70" i="49"/>
  <c r="AF69" i="49"/>
  <c r="AF68" i="49"/>
  <c r="AF67" i="49"/>
  <c r="AF66" i="49"/>
  <c r="AF65" i="49"/>
  <c r="AF64" i="49"/>
  <c r="AF63" i="49"/>
  <c r="AF62" i="49"/>
  <c r="AF61" i="49"/>
  <c r="AF60" i="49"/>
  <c r="AF59" i="49"/>
  <c r="AF58" i="49"/>
  <c r="AF57" i="49"/>
  <c r="AF56" i="49"/>
  <c r="AC56" i="49"/>
  <c r="I56" i="49"/>
  <c r="F56" i="49"/>
  <c r="AF55" i="49"/>
  <c r="AC55" i="49"/>
  <c r="I55" i="49"/>
  <c r="F55" i="49"/>
  <c r="AF54" i="49"/>
  <c r="AC54" i="49"/>
  <c r="I54" i="49"/>
  <c r="F54" i="49"/>
  <c r="AF53" i="49"/>
  <c r="AC53" i="49"/>
  <c r="I53" i="49"/>
  <c r="F53" i="49"/>
  <c r="AF52" i="49"/>
  <c r="AC52" i="49"/>
  <c r="I52" i="49"/>
  <c r="F52" i="49"/>
  <c r="AF51" i="49"/>
  <c r="AC51" i="49"/>
  <c r="I51" i="49"/>
  <c r="F51" i="49"/>
  <c r="AF50" i="49"/>
  <c r="AC50" i="49"/>
  <c r="I50" i="49"/>
  <c r="F50" i="49"/>
  <c r="AF49" i="49"/>
  <c r="AC49" i="49"/>
  <c r="I35" i="49"/>
  <c r="AF34" i="49"/>
  <c r="I34" i="49"/>
  <c r="AF33" i="49"/>
  <c r="I33" i="49"/>
  <c r="AF19" i="49"/>
  <c r="I19" i="49"/>
  <c r="AF18" i="49"/>
  <c r="I18" i="49"/>
  <c r="AF17" i="49"/>
  <c r="I17" i="49"/>
  <c r="F17" i="49"/>
  <c r="D2" i="49"/>
  <c r="AA2" i="49" s="1"/>
  <c r="C2" i="49"/>
  <c r="Z2" i="49" s="1"/>
  <c r="B1" i="49"/>
  <c r="Y1" i="49" s="1"/>
  <c r="I126" i="48"/>
  <c r="F126" i="48"/>
  <c r="O126" i="48" s="1"/>
  <c r="I125" i="48"/>
  <c r="F125" i="48"/>
  <c r="I124" i="48"/>
  <c r="F124" i="48"/>
  <c r="I123" i="48"/>
  <c r="F123" i="48"/>
  <c r="I122" i="48"/>
  <c r="F122" i="48"/>
  <c r="I121" i="48"/>
  <c r="F121" i="48"/>
  <c r="I120" i="48"/>
  <c r="F120" i="48"/>
  <c r="I119" i="48"/>
  <c r="F119" i="48"/>
  <c r="I118" i="48"/>
  <c r="F118" i="48"/>
  <c r="I117" i="48"/>
  <c r="F117" i="48"/>
  <c r="I116" i="48"/>
  <c r="F116" i="48"/>
  <c r="I115" i="48"/>
  <c r="F115" i="48"/>
  <c r="I114" i="48"/>
  <c r="F114" i="48"/>
  <c r="I113" i="48"/>
  <c r="F113" i="48"/>
  <c r="I112" i="48"/>
  <c r="F112" i="48"/>
  <c r="I111" i="48"/>
  <c r="F111" i="48"/>
  <c r="O111" i="48" s="1"/>
  <c r="I110" i="48"/>
  <c r="F110" i="48"/>
  <c r="O110" i="48" s="1"/>
  <c r="I109" i="48"/>
  <c r="F109" i="48"/>
  <c r="O109" i="48" s="1"/>
  <c r="I108" i="48"/>
  <c r="F108" i="48"/>
  <c r="O108" i="48" s="1"/>
  <c r="I107" i="48"/>
  <c r="F107" i="48"/>
  <c r="O107" i="48" s="1"/>
  <c r="B78" i="48"/>
  <c r="B80" i="48" s="1"/>
  <c r="F74" i="48"/>
  <c r="B72" i="48"/>
  <c r="B71" i="48"/>
  <c r="G70" i="48"/>
  <c r="B70" i="48"/>
  <c r="Z129" i="48"/>
  <c r="I60" i="48"/>
  <c r="F60" i="48"/>
  <c r="O60" i="48" s="1"/>
  <c r="I59" i="48"/>
  <c r="F59" i="48"/>
  <c r="O59" i="48" s="1"/>
  <c r="I58" i="48"/>
  <c r="F58" i="48"/>
  <c r="O58" i="48" s="1"/>
  <c r="I57" i="48"/>
  <c r="F57" i="48"/>
  <c r="O57" i="48" s="1"/>
  <c r="I56" i="48"/>
  <c r="F56" i="48"/>
  <c r="O56" i="48" s="1"/>
  <c r="I55" i="48"/>
  <c r="F55" i="48"/>
  <c r="O55" i="48" s="1"/>
  <c r="I54" i="48"/>
  <c r="F54" i="48"/>
  <c r="O54" i="48" s="1"/>
  <c r="I53" i="48"/>
  <c r="F53" i="48"/>
  <c r="O53" i="48" s="1"/>
  <c r="I52" i="48"/>
  <c r="F52" i="48"/>
  <c r="O52" i="48" s="1"/>
  <c r="I51" i="48"/>
  <c r="F51" i="48"/>
  <c r="O51" i="48" s="1"/>
  <c r="I50" i="48"/>
  <c r="F50" i="48"/>
  <c r="O50" i="48" s="1"/>
  <c r="I49" i="48"/>
  <c r="F49" i="48"/>
  <c r="O49" i="48" s="1"/>
  <c r="I48" i="48"/>
  <c r="F48" i="48"/>
  <c r="O48" i="48" s="1"/>
  <c r="I47" i="48"/>
  <c r="F47" i="48"/>
  <c r="O47" i="48" s="1"/>
  <c r="I46" i="48"/>
  <c r="F46" i="48"/>
  <c r="O46" i="48" s="1"/>
  <c r="I45" i="48"/>
  <c r="F45" i="48"/>
  <c r="O45" i="48" s="1"/>
  <c r="I44" i="48"/>
  <c r="F44" i="48"/>
  <c r="O44" i="48" s="1"/>
  <c r="I43" i="48"/>
  <c r="F43" i="48"/>
  <c r="O43" i="48" s="1"/>
  <c r="I42" i="48"/>
  <c r="F42" i="48"/>
  <c r="O42" i="48" s="1"/>
  <c r="I41" i="48"/>
  <c r="F41" i="48"/>
  <c r="B12" i="48"/>
  <c r="Y12" i="49" s="1"/>
  <c r="B7" i="48"/>
  <c r="D2" i="48"/>
  <c r="C2" i="48"/>
  <c r="B1" i="48"/>
  <c r="I126" i="47"/>
  <c r="F126" i="47"/>
  <c r="O126" i="47" s="1"/>
  <c r="I125" i="47"/>
  <c r="F125" i="47"/>
  <c r="O125" i="47" s="1"/>
  <c r="I124" i="47"/>
  <c r="F124" i="47"/>
  <c r="O124" i="47" s="1"/>
  <c r="I123" i="47"/>
  <c r="F123" i="47"/>
  <c r="O123" i="47" s="1"/>
  <c r="I122" i="47"/>
  <c r="F122" i="47"/>
  <c r="O122" i="47" s="1"/>
  <c r="I121" i="47"/>
  <c r="F121" i="47"/>
  <c r="O121" i="47" s="1"/>
  <c r="I120" i="47"/>
  <c r="F120" i="47"/>
  <c r="O120" i="47" s="1"/>
  <c r="I119" i="47"/>
  <c r="F119" i="47"/>
  <c r="O119" i="47" s="1"/>
  <c r="I118" i="47"/>
  <c r="F118" i="47"/>
  <c r="O118" i="47" s="1"/>
  <c r="I117" i="47"/>
  <c r="F117" i="47"/>
  <c r="O117" i="47" s="1"/>
  <c r="I116" i="47"/>
  <c r="F116" i="47"/>
  <c r="O116" i="47" s="1"/>
  <c r="I115" i="47"/>
  <c r="F115" i="47"/>
  <c r="O115" i="47" s="1"/>
  <c r="I114" i="47"/>
  <c r="F114" i="47"/>
  <c r="O114" i="47" s="1"/>
  <c r="I113" i="47"/>
  <c r="F113" i="47"/>
  <c r="O113" i="47" s="1"/>
  <c r="I112" i="47"/>
  <c r="F112" i="47"/>
  <c r="O112" i="47" s="1"/>
  <c r="I111" i="47"/>
  <c r="F111" i="47"/>
  <c r="I110" i="47"/>
  <c r="F110" i="47"/>
  <c r="I109" i="47"/>
  <c r="F109" i="47"/>
  <c r="O109" i="47" s="1"/>
  <c r="I108" i="47"/>
  <c r="F108" i="47"/>
  <c r="O108" i="47" s="1"/>
  <c r="I107" i="47"/>
  <c r="F107" i="47"/>
  <c r="O107" i="47" s="1"/>
  <c r="B79" i="47"/>
  <c r="B78" i="47"/>
  <c r="B80" i="47" s="1"/>
  <c r="F74" i="47"/>
  <c r="B72" i="47"/>
  <c r="B71" i="47"/>
  <c r="G70" i="47"/>
  <c r="B70" i="47"/>
  <c r="I60" i="47"/>
  <c r="F60" i="47"/>
  <c r="O60" i="47" s="1"/>
  <c r="I59" i="47"/>
  <c r="F59" i="47"/>
  <c r="I58" i="47"/>
  <c r="F58" i="47"/>
  <c r="I57" i="47"/>
  <c r="F57" i="47"/>
  <c r="I56" i="47"/>
  <c r="F56" i="47"/>
  <c r="I55" i="47"/>
  <c r="F55" i="47"/>
  <c r="I54" i="47"/>
  <c r="F54" i="47"/>
  <c r="I53" i="47"/>
  <c r="F53" i="47"/>
  <c r="I52" i="47"/>
  <c r="F52" i="47"/>
  <c r="I51" i="47"/>
  <c r="F51" i="47"/>
  <c r="I50" i="47"/>
  <c r="F50" i="47"/>
  <c r="I49" i="47"/>
  <c r="F49" i="47"/>
  <c r="I48" i="47"/>
  <c r="F48" i="47"/>
  <c r="I47" i="47"/>
  <c r="F47" i="47"/>
  <c r="I46" i="47"/>
  <c r="F46" i="47"/>
  <c r="I45" i="47"/>
  <c r="F45" i="47"/>
  <c r="I44" i="47"/>
  <c r="F44" i="47"/>
  <c r="I43" i="47"/>
  <c r="F43" i="47"/>
  <c r="I42" i="47"/>
  <c r="F42" i="47"/>
  <c r="I41" i="47"/>
  <c r="F41" i="47"/>
  <c r="O41" i="47" s="1"/>
  <c r="B13" i="47"/>
  <c r="B13" i="49" s="1"/>
  <c r="B12" i="47"/>
  <c r="B12" i="49" s="1"/>
  <c r="B7" i="47"/>
  <c r="F6" i="47"/>
  <c r="F72" i="47" s="1"/>
  <c r="D2" i="47"/>
  <c r="C2" i="47"/>
  <c r="B1" i="47"/>
  <c r="D6" i="46"/>
  <c r="AA6" i="46"/>
  <c r="AB87" i="46"/>
  <c r="AB76" i="46"/>
  <c r="AA76" i="46"/>
  <c r="Z76" i="46"/>
  <c r="Y76" i="46"/>
  <c r="AB75" i="46"/>
  <c r="AA75" i="46"/>
  <c r="Z75" i="46"/>
  <c r="Y75" i="46"/>
  <c r="AB74" i="46"/>
  <c r="AA74" i="46"/>
  <c r="Z74" i="46"/>
  <c r="Y74" i="46"/>
  <c r="AB73" i="46"/>
  <c r="AA73" i="46"/>
  <c r="Z73" i="46"/>
  <c r="Y73" i="46"/>
  <c r="AB72" i="46"/>
  <c r="AA72" i="46"/>
  <c r="Z72" i="46"/>
  <c r="Y72" i="46"/>
  <c r="AB71" i="46"/>
  <c r="AA71" i="46"/>
  <c r="Z71" i="46"/>
  <c r="Y71" i="46"/>
  <c r="AB70" i="46"/>
  <c r="AA70" i="46"/>
  <c r="Z70" i="46"/>
  <c r="Y70" i="46"/>
  <c r="AB69" i="46"/>
  <c r="AA69" i="46"/>
  <c r="Z69" i="46"/>
  <c r="Y69" i="46"/>
  <c r="AB68" i="46"/>
  <c r="AA68" i="46"/>
  <c r="Z68" i="46"/>
  <c r="Y68" i="46"/>
  <c r="AB67" i="46"/>
  <c r="AA67" i="46"/>
  <c r="Z67" i="46"/>
  <c r="Y67" i="46"/>
  <c r="AB66" i="46"/>
  <c r="AA66" i="46"/>
  <c r="Z66" i="46"/>
  <c r="Y66" i="46"/>
  <c r="AB65" i="46"/>
  <c r="AA65" i="46"/>
  <c r="Z65" i="46"/>
  <c r="Y65" i="46"/>
  <c r="AB64" i="46"/>
  <c r="AA64" i="46"/>
  <c r="Z64" i="46"/>
  <c r="Y64" i="46"/>
  <c r="AB63" i="46"/>
  <c r="AA63" i="46"/>
  <c r="Z63" i="46"/>
  <c r="Y63" i="46"/>
  <c r="AB62" i="46"/>
  <c r="AA62" i="46"/>
  <c r="Z62" i="46"/>
  <c r="Y62" i="46"/>
  <c r="AB61" i="46"/>
  <c r="AA61" i="46"/>
  <c r="Z61" i="46"/>
  <c r="Y61" i="46"/>
  <c r="AB60" i="46"/>
  <c r="AA60" i="46"/>
  <c r="Z60" i="46"/>
  <c r="Y60" i="46"/>
  <c r="AB59" i="46"/>
  <c r="AA59" i="46"/>
  <c r="Z59" i="46"/>
  <c r="Y59" i="46"/>
  <c r="AB58" i="46"/>
  <c r="AA58" i="46"/>
  <c r="Z58" i="46"/>
  <c r="Y58" i="46"/>
  <c r="AB57" i="46"/>
  <c r="AA57" i="46"/>
  <c r="Z57" i="46"/>
  <c r="Y57" i="46"/>
  <c r="AB56" i="46"/>
  <c r="AA56" i="46"/>
  <c r="Z56" i="46"/>
  <c r="Y56" i="46"/>
  <c r="AB55" i="46"/>
  <c r="AA55" i="46"/>
  <c r="Z55" i="46"/>
  <c r="Y55" i="46"/>
  <c r="AB54" i="46"/>
  <c r="AA54" i="46"/>
  <c r="Z54" i="46"/>
  <c r="Y54" i="46"/>
  <c r="AB53" i="46"/>
  <c r="AA53" i="46"/>
  <c r="Z53" i="46"/>
  <c r="Y53" i="46"/>
  <c r="AB52" i="46"/>
  <c r="AA52" i="46"/>
  <c r="Z52" i="46"/>
  <c r="Y52" i="46"/>
  <c r="AB51" i="46"/>
  <c r="AA51" i="46"/>
  <c r="Z51" i="46"/>
  <c r="Y51" i="46"/>
  <c r="AB50" i="46"/>
  <c r="AA50" i="46"/>
  <c r="Z50" i="46"/>
  <c r="Y50" i="46"/>
  <c r="AB49" i="46"/>
  <c r="AA49" i="46"/>
  <c r="Z49" i="46"/>
  <c r="Y49" i="46"/>
  <c r="AB48" i="46"/>
  <c r="AA48" i="46"/>
  <c r="Z48" i="46"/>
  <c r="Y48" i="46"/>
  <c r="AB47" i="46"/>
  <c r="AA47" i="46"/>
  <c r="Z47" i="46"/>
  <c r="Y47" i="46"/>
  <c r="AB46" i="46"/>
  <c r="AA46" i="46"/>
  <c r="Z46" i="46"/>
  <c r="Y46" i="46"/>
  <c r="AB45" i="46"/>
  <c r="AA45" i="46"/>
  <c r="Z45" i="46"/>
  <c r="Y45" i="46"/>
  <c r="AB44" i="46"/>
  <c r="AA44" i="46"/>
  <c r="Z44" i="46"/>
  <c r="Y44" i="46"/>
  <c r="AB43" i="46"/>
  <c r="AA43" i="46"/>
  <c r="Z43" i="46"/>
  <c r="Y43" i="46"/>
  <c r="AB42" i="46"/>
  <c r="AA42" i="46"/>
  <c r="Z42" i="46"/>
  <c r="Y42" i="46"/>
  <c r="AB41" i="46"/>
  <c r="AA41" i="46"/>
  <c r="Z41" i="46"/>
  <c r="Y41" i="46"/>
  <c r="AB40" i="46"/>
  <c r="AA40" i="46"/>
  <c r="Z40" i="46"/>
  <c r="Y40" i="46"/>
  <c r="AB39" i="46"/>
  <c r="AA39" i="46"/>
  <c r="Z39" i="46"/>
  <c r="Y39" i="46"/>
  <c r="AB38" i="46"/>
  <c r="AA38" i="46"/>
  <c r="Z38" i="46"/>
  <c r="Y38" i="46"/>
  <c r="AB37" i="46"/>
  <c r="AA37" i="46"/>
  <c r="Z37" i="46"/>
  <c r="Y37" i="46"/>
  <c r="AB36" i="46"/>
  <c r="AA36" i="46"/>
  <c r="Z36" i="46"/>
  <c r="Y36" i="46"/>
  <c r="AB35" i="46"/>
  <c r="AA35" i="46"/>
  <c r="Z35" i="46"/>
  <c r="Y35" i="46"/>
  <c r="AB34" i="46"/>
  <c r="AA34" i="46"/>
  <c r="Z34" i="46"/>
  <c r="Y34" i="46"/>
  <c r="AB33" i="46"/>
  <c r="AA33" i="46"/>
  <c r="Z33" i="46"/>
  <c r="Y33" i="46"/>
  <c r="AB32" i="46"/>
  <c r="AA32" i="46"/>
  <c r="Z32" i="46"/>
  <c r="Y32" i="46"/>
  <c r="AB31" i="46"/>
  <c r="AA31" i="46"/>
  <c r="Z31" i="46"/>
  <c r="Y31" i="46"/>
  <c r="AB30" i="46"/>
  <c r="AA30" i="46"/>
  <c r="Z30" i="46"/>
  <c r="Y30" i="46"/>
  <c r="AB29" i="46"/>
  <c r="AA29" i="46"/>
  <c r="Z29" i="46"/>
  <c r="Y29" i="46"/>
  <c r="AB28" i="46"/>
  <c r="AA28" i="46"/>
  <c r="Z28" i="46"/>
  <c r="Y28" i="46"/>
  <c r="AB27" i="46"/>
  <c r="AA27" i="46"/>
  <c r="Z27" i="46"/>
  <c r="Y27" i="46"/>
  <c r="AB26" i="46"/>
  <c r="AA26" i="46"/>
  <c r="Z26" i="46"/>
  <c r="Y26" i="46"/>
  <c r="AB25" i="46"/>
  <c r="AA25" i="46"/>
  <c r="Z25" i="46"/>
  <c r="Y25" i="46"/>
  <c r="AB24" i="46"/>
  <c r="AA24" i="46"/>
  <c r="Z24" i="46"/>
  <c r="Y24" i="46"/>
  <c r="AB23" i="46"/>
  <c r="AA23" i="46"/>
  <c r="Z23" i="46"/>
  <c r="Y23" i="46"/>
  <c r="AB22" i="46"/>
  <c r="AA22" i="46"/>
  <c r="Z22" i="46"/>
  <c r="Y22" i="46"/>
  <c r="AB21" i="46"/>
  <c r="AA21" i="46"/>
  <c r="Z21" i="46"/>
  <c r="Y21" i="46"/>
  <c r="AB20" i="46"/>
  <c r="AA20" i="46"/>
  <c r="Z20" i="46"/>
  <c r="Y20" i="46"/>
  <c r="AB19" i="46"/>
  <c r="AA19" i="46"/>
  <c r="Z19" i="46"/>
  <c r="Y19" i="46"/>
  <c r="AB18" i="46"/>
  <c r="AA18" i="46"/>
  <c r="Z18" i="46"/>
  <c r="Y18" i="46"/>
  <c r="AB17" i="46"/>
  <c r="AA17" i="46"/>
  <c r="Z17" i="46"/>
  <c r="Y17" i="46"/>
  <c r="Y14" i="46"/>
  <c r="Y13" i="46"/>
  <c r="Y12" i="46"/>
  <c r="Y11" i="46"/>
  <c r="Y10" i="46"/>
  <c r="Y9" i="46"/>
  <c r="Y8" i="46"/>
  <c r="Y7" i="46"/>
  <c r="Y6" i="46"/>
  <c r="Y5" i="46"/>
  <c r="Y4" i="46"/>
  <c r="E87" i="46"/>
  <c r="E76" i="46"/>
  <c r="D76" i="46"/>
  <c r="C76" i="46"/>
  <c r="B76" i="46"/>
  <c r="E75" i="46"/>
  <c r="D75" i="46"/>
  <c r="C75" i="46"/>
  <c r="B75" i="46"/>
  <c r="E74" i="46"/>
  <c r="D74" i="46"/>
  <c r="C74" i="46"/>
  <c r="B74" i="46"/>
  <c r="E73" i="46"/>
  <c r="D73" i="46"/>
  <c r="C73" i="46"/>
  <c r="B73" i="46"/>
  <c r="E72" i="46"/>
  <c r="D72" i="46"/>
  <c r="C72" i="46"/>
  <c r="B72" i="46"/>
  <c r="E71" i="46"/>
  <c r="D71" i="46"/>
  <c r="C71" i="46"/>
  <c r="B71" i="46"/>
  <c r="E70" i="46"/>
  <c r="D70" i="46"/>
  <c r="C70" i="46"/>
  <c r="B70" i="46"/>
  <c r="E69" i="46"/>
  <c r="D69" i="46"/>
  <c r="C69" i="46"/>
  <c r="B69" i="46"/>
  <c r="E68" i="46"/>
  <c r="D68" i="46"/>
  <c r="C68" i="46"/>
  <c r="B68" i="46"/>
  <c r="E67" i="46"/>
  <c r="D67" i="46"/>
  <c r="C67" i="46"/>
  <c r="B67" i="46"/>
  <c r="E66" i="46"/>
  <c r="D66" i="46"/>
  <c r="C66" i="46"/>
  <c r="B66" i="46"/>
  <c r="E65" i="46"/>
  <c r="D65" i="46"/>
  <c r="C65" i="46"/>
  <c r="B65" i="46"/>
  <c r="E64" i="46"/>
  <c r="D64" i="46"/>
  <c r="C64" i="46"/>
  <c r="B64" i="46"/>
  <c r="E63" i="46"/>
  <c r="D63" i="46"/>
  <c r="C63" i="46"/>
  <c r="B63" i="46"/>
  <c r="E62" i="46"/>
  <c r="D62" i="46"/>
  <c r="C62" i="46"/>
  <c r="B62" i="46"/>
  <c r="E61" i="46"/>
  <c r="D61" i="46"/>
  <c r="C61" i="46"/>
  <c r="B61" i="46"/>
  <c r="E60" i="46"/>
  <c r="D60" i="46"/>
  <c r="C60" i="46"/>
  <c r="B60" i="46"/>
  <c r="E59" i="46"/>
  <c r="D59" i="46"/>
  <c r="C59" i="46"/>
  <c r="B59" i="46"/>
  <c r="E58" i="46"/>
  <c r="D58" i="46"/>
  <c r="C58" i="46"/>
  <c r="B58" i="46"/>
  <c r="E57" i="46"/>
  <c r="D57" i="46"/>
  <c r="C57" i="46"/>
  <c r="B57" i="46"/>
  <c r="E56" i="46"/>
  <c r="D56" i="46"/>
  <c r="C56" i="46"/>
  <c r="B56" i="46"/>
  <c r="E55" i="46"/>
  <c r="D55" i="46"/>
  <c r="C55" i="46"/>
  <c r="B55" i="46"/>
  <c r="E54" i="46"/>
  <c r="D54" i="46"/>
  <c r="C54" i="46"/>
  <c r="B54" i="46"/>
  <c r="E53" i="46"/>
  <c r="D53" i="46"/>
  <c r="C53" i="46"/>
  <c r="B53" i="46"/>
  <c r="E52" i="46"/>
  <c r="D52" i="46"/>
  <c r="C52" i="46"/>
  <c r="B52" i="46"/>
  <c r="E51" i="46"/>
  <c r="D51" i="46"/>
  <c r="C51" i="46"/>
  <c r="B51" i="46"/>
  <c r="E50" i="46"/>
  <c r="D50" i="46"/>
  <c r="C50" i="46"/>
  <c r="B50" i="46"/>
  <c r="E49" i="46"/>
  <c r="D49" i="46"/>
  <c r="C49" i="46"/>
  <c r="B49" i="46"/>
  <c r="E48" i="46"/>
  <c r="D48" i="46"/>
  <c r="C48" i="46"/>
  <c r="B48" i="46"/>
  <c r="E47" i="46"/>
  <c r="D47" i="46"/>
  <c r="C47" i="46"/>
  <c r="B47" i="46"/>
  <c r="E46" i="46"/>
  <c r="D46" i="46"/>
  <c r="C46" i="46"/>
  <c r="B46" i="46"/>
  <c r="E45" i="46"/>
  <c r="D45" i="46"/>
  <c r="C45" i="46"/>
  <c r="B45" i="46"/>
  <c r="E44" i="46"/>
  <c r="D44" i="46"/>
  <c r="C44" i="46"/>
  <c r="B44" i="46"/>
  <c r="E43" i="46"/>
  <c r="D43" i="46"/>
  <c r="C43" i="46"/>
  <c r="B43" i="46"/>
  <c r="E42" i="46"/>
  <c r="D42" i="46"/>
  <c r="C42" i="46"/>
  <c r="B42" i="46"/>
  <c r="E41" i="46"/>
  <c r="D41" i="46"/>
  <c r="C41" i="46"/>
  <c r="B41" i="46"/>
  <c r="E40" i="46"/>
  <c r="D40" i="46"/>
  <c r="C40" i="46"/>
  <c r="B40" i="46"/>
  <c r="E39" i="46"/>
  <c r="D39" i="46"/>
  <c r="C39" i="46"/>
  <c r="B39" i="46"/>
  <c r="E38" i="46"/>
  <c r="D38" i="46"/>
  <c r="C38" i="46"/>
  <c r="B38" i="46"/>
  <c r="E37" i="46"/>
  <c r="D37" i="46"/>
  <c r="C37" i="46"/>
  <c r="B37" i="46"/>
  <c r="E36" i="46"/>
  <c r="D36" i="46"/>
  <c r="C36" i="46"/>
  <c r="B36" i="46"/>
  <c r="E35" i="46"/>
  <c r="D35" i="46"/>
  <c r="C35" i="46"/>
  <c r="B35" i="46"/>
  <c r="E34" i="46"/>
  <c r="D34" i="46"/>
  <c r="C34" i="46"/>
  <c r="B34" i="46"/>
  <c r="E33" i="46"/>
  <c r="D33" i="46"/>
  <c r="C33" i="46"/>
  <c r="B33" i="46"/>
  <c r="E32" i="46"/>
  <c r="D32" i="46"/>
  <c r="C32" i="46"/>
  <c r="B32" i="46"/>
  <c r="E31" i="46"/>
  <c r="D31" i="46"/>
  <c r="C31" i="46"/>
  <c r="B31" i="46"/>
  <c r="E30" i="46"/>
  <c r="D30" i="46"/>
  <c r="C30" i="46"/>
  <c r="B30" i="46"/>
  <c r="E29" i="46"/>
  <c r="D29" i="46"/>
  <c r="C29" i="46"/>
  <c r="B29" i="46"/>
  <c r="E28" i="46"/>
  <c r="D28" i="46"/>
  <c r="C28" i="46"/>
  <c r="B28" i="46"/>
  <c r="E27" i="46"/>
  <c r="D27" i="46"/>
  <c r="C27" i="46"/>
  <c r="B27" i="46"/>
  <c r="E26" i="46"/>
  <c r="D26" i="46"/>
  <c r="C26" i="46"/>
  <c r="B26" i="46"/>
  <c r="E25" i="46"/>
  <c r="D25" i="46"/>
  <c r="C25" i="46"/>
  <c r="B25" i="46"/>
  <c r="E24" i="46"/>
  <c r="D24" i="46"/>
  <c r="C24" i="46"/>
  <c r="B24" i="46"/>
  <c r="E23" i="46"/>
  <c r="D23" i="46"/>
  <c r="C23" i="46"/>
  <c r="B23" i="46"/>
  <c r="E22" i="46"/>
  <c r="D22" i="46"/>
  <c r="C22" i="46"/>
  <c r="B22" i="46"/>
  <c r="E21" i="46"/>
  <c r="D21" i="46"/>
  <c r="C21" i="46"/>
  <c r="B21" i="46"/>
  <c r="E20" i="46"/>
  <c r="D20" i="46"/>
  <c r="C20" i="46"/>
  <c r="B20" i="46"/>
  <c r="E19" i="46"/>
  <c r="D19" i="46"/>
  <c r="C19" i="46"/>
  <c r="B19" i="46"/>
  <c r="E18" i="46"/>
  <c r="D18" i="46"/>
  <c r="C18" i="46"/>
  <c r="B18" i="46"/>
  <c r="E17" i="46"/>
  <c r="D17" i="46"/>
  <c r="C17" i="46"/>
  <c r="B17" i="46"/>
  <c r="B14" i="46"/>
  <c r="B13" i="46"/>
  <c r="B12" i="46"/>
  <c r="B11" i="46"/>
  <c r="B10" i="46"/>
  <c r="B9" i="46"/>
  <c r="B8" i="46"/>
  <c r="B7" i="46"/>
  <c r="B6" i="46"/>
  <c r="B5" i="46"/>
  <c r="B4" i="46"/>
  <c r="D32" i="38"/>
  <c r="D28" i="38"/>
  <c r="G52" i="67" l="1"/>
  <c r="U52" i="67"/>
  <c r="V52" i="67" s="1"/>
  <c r="AD54" i="67"/>
  <c r="AR54" i="67"/>
  <c r="AS54" i="67" s="1"/>
  <c r="AR43" i="67"/>
  <c r="AS43" i="67" s="1"/>
  <c r="AD43" i="67"/>
  <c r="AR37" i="67"/>
  <c r="AS37" i="67" s="1"/>
  <c r="AD37" i="67"/>
  <c r="AR36" i="67"/>
  <c r="AS36" i="67" s="1"/>
  <c r="AD36" i="67"/>
  <c r="G54" i="67"/>
  <c r="U54" i="67"/>
  <c r="V54" i="67" s="1"/>
  <c r="U42" i="67"/>
  <c r="V42" i="67" s="1"/>
  <c r="G42" i="67"/>
  <c r="AD51" i="67"/>
  <c r="AR51" i="67"/>
  <c r="AS51" i="67" s="1"/>
  <c r="U43" i="67"/>
  <c r="V43" i="67" s="1"/>
  <c r="G43" i="67"/>
  <c r="AD52" i="67"/>
  <c r="AR52" i="67"/>
  <c r="AS52" i="67" s="1"/>
  <c r="AR39" i="67"/>
  <c r="AS39" i="67" s="1"/>
  <c r="AD39" i="67"/>
  <c r="U39" i="67"/>
  <c r="V39" i="67" s="1"/>
  <c r="G39" i="67"/>
  <c r="AR42" i="67"/>
  <c r="AS42" i="67" s="1"/>
  <c r="AD42" i="67"/>
  <c r="U37" i="67"/>
  <c r="V37" i="67" s="1"/>
  <c r="G37" i="67"/>
  <c r="AD53" i="67"/>
  <c r="AR53" i="67"/>
  <c r="AS53" i="67" s="1"/>
  <c r="AR38" i="67"/>
  <c r="AS38" i="67" s="1"/>
  <c r="AD38" i="67"/>
  <c r="G53" i="67"/>
  <c r="U53" i="67"/>
  <c r="V53" i="67" s="1"/>
  <c r="U40" i="67"/>
  <c r="V40" i="67" s="1"/>
  <c r="G40" i="67"/>
  <c r="AR41" i="67"/>
  <c r="AS41" i="67" s="1"/>
  <c r="AD41" i="67"/>
  <c r="U41" i="67"/>
  <c r="V41" i="67" s="1"/>
  <c r="G41" i="67"/>
  <c r="AR40" i="67"/>
  <c r="AS40" i="67" s="1"/>
  <c r="AD40" i="67"/>
  <c r="U38" i="67"/>
  <c r="V38" i="67" s="1"/>
  <c r="G38" i="67"/>
  <c r="G19" i="64"/>
  <c r="U19" i="64"/>
  <c r="V19" i="64" s="1"/>
  <c r="R17" i="64"/>
  <c r="AO17" i="64"/>
  <c r="AO20" i="64"/>
  <c r="T20" i="64"/>
  <c r="R20" i="64"/>
  <c r="P20" i="64"/>
  <c r="S20" i="64"/>
  <c r="Q20" i="64"/>
  <c r="AQ18" i="64"/>
  <c r="AM18" i="64"/>
  <c r="AP18" i="64"/>
  <c r="AN18" i="64"/>
  <c r="AP23" i="64"/>
  <c r="AN23" i="64"/>
  <c r="AQ23" i="64"/>
  <c r="AM23" i="64"/>
  <c r="AD43" i="64"/>
  <c r="AR43" i="64"/>
  <c r="AS43" i="64" s="1"/>
  <c r="AD44" i="64"/>
  <c r="AR44" i="64"/>
  <c r="AS44" i="64" s="1"/>
  <c r="AD45" i="64"/>
  <c r="AR45" i="64"/>
  <c r="AS45" i="64" s="1"/>
  <c r="AD46" i="64"/>
  <c r="AR46" i="64"/>
  <c r="AS46" i="64" s="1"/>
  <c r="G25" i="64"/>
  <c r="U25" i="64"/>
  <c r="V25" i="64" s="1"/>
  <c r="G26" i="64"/>
  <c r="U26" i="64"/>
  <c r="V26" i="64" s="1"/>
  <c r="G27" i="64"/>
  <c r="U27" i="64"/>
  <c r="V27" i="64" s="1"/>
  <c r="AD28" i="64"/>
  <c r="AR28" i="64"/>
  <c r="AS28" i="64" s="1"/>
  <c r="G30" i="64"/>
  <c r="U30" i="64"/>
  <c r="V30" i="64" s="1"/>
  <c r="G31" i="64"/>
  <c r="U31" i="64"/>
  <c r="V31" i="64" s="1"/>
  <c r="G32" i="64"/>
  <c r="U32" i="64"/>
  <c r="V32" i="64" s="1"/>
  <c r="G33" i="64"/>
  <c r="U33" i="64"/>
  <c r="V33" i="64" s="1"/>
  <c r="G34" i="64"/>
  <c r="U34" i="64"/>
  <c r="V34" i="64" s="1"/>
  <c r="AD35" i="64"/>
  <c r="AR35" i="64"/>
  <c r="AS35" i="64" s="1"/>
  <c r="AD36" i="64"/>
  <c r="AR36" i="64"/>
  <c r="AS36" i="64" s="1"/>
  <c r="AD37" i="64"/>
  <c r="AR37" i="64"/>
  <c r="AS37" i="64" s="1"/>
  <c r="AD25" i="64"/>
  <c r="AR25" i="64"/>
  <c r="AS25" i="64" s="1"/>
  <c r="AD27" i="64"/>
  <c r="AR27" i="64"/>
  <c r="AS27" i="64" s="1"/>
  <c r="AD34" i="64"/>
  <c r="AR34" i="64"/>
  <c r="AS34" i="64" s="1"/>
  <c r="U47" i="64"/>
  <c r="V47" i="64" s="1"/>
  <c r="G47" i="64"/>
  <c r="S38" i="64"/>
  <c r="Q38" i="64"/>
  <c r="AO38" i="64"/>
  <c r="T38" i="64"/>
  <c r="R38" i="64"/>
  <c r="P38" i="64"/>
  <c r="S39" i="64"/>
  <c r="Q39" i="64"/>
  <c r="AO39" i="64"/>
  <c r="T39" i="64"/>
  <c r="R39" i="64"/>
  <c r="P39" i="64"/>
  <c r="S40" i="64"/>
  <c r="Q40" i="64"/>
  <c r="AO40" i="64"/>
  <c r="T40" i="64"/>
  <c r="R40" i="64"/>
  <c r="P40" i="64"/>
  <c r="S41" i="64"/>
  <c r="Q41" i="64"/>
  <c r="AO41" i="64"/>
  <c r="T41" i="64"/>
  <c r="R41" i="64"/>
  <c r="P41" i="64"/>
  <c r="S42" i="64"/>
  <c r="Q42" i="64"/>
  <c r="AO42" i="64"/>
  <c r="T42" i="64"/>
  <c r="R42" i="64"/>
  <c r="P42" i="64"/>
  <c r="AO43" i="64"/>
  <c r="S43" i="64"/>
  <c r="Q43" i="64"/>
  <c r="T43" i="64"/>
  <c r="R43" i="64"/>
  <c r="P43" i="64"/>
  <c r="AP48" i="64"/>
  <c r="AN48" i="64"/>
  <c r="AQ48" i="64"/>
  <c r="AM48" i="64"/>
  <c r="AP49" i="64"/>
  <c r="AN49" i="64"/>
  <c r="AQ49" i="64"/>
  <c r="AM49" i="64"/>
  <c r="AP50" i="64"/>
  <c r="AN50" i="64"/>
  <c r="AQ50" i="64"/>
  <c r="AM50" i="64"/>
  <c r="AP51" i="64"/>
  <c r="AN51" i="64"/>
  <c r="AQ51" i="64"/>
  <c r="AM51" i="64"/>
  <c r="AP52" i="64"/>
  <c r="AN52" i="64"/>
  <c r="AQ52" i="64"/>
  <c r="AM52" i="64"/>
  <c r="AP53" i="64"/>
  <c r="AN53" i="64"/>
  <c r="AQ53" i="64"/>
  <c r="AM53" i="64"/>
  <c r="AP54" i="64"/>
  <c r="AN54" i="64"/>
  <c r="AQ54" i="64"/>
  <c r="AM54" i="64"/>
  <c r="AP55" i="64"/>
  <c r="AN55" i="64"/>
  <c r="AQ55" i="64"/>
  <c r="AM55" i="64"/>
  <c r="AD22" i="64"/>
  <c r="AR22" i="64"/>
  <c r="AS22" i="64" s="1"/>
  <c r="AR21" i="64"/>
  <c r="AS21" i="64" s="1"/>
  <c r="AD21" i="64"/>
  <c r="G44" i="64"/>
  <c r="U44" i="64"/>
  <c r="V44" i="64" s="1"/>
  <c r="G45" i="64"/>
  <c r="U45" i="64"/>
  <c r="V45" i="64" s="1"/>
  <c r="G46" i="64"/>
  <c r="U46" i="64"/>
  <c r="V46" i="64" s="1"/>
  <c r="AP38" i="64"/>
  <c r="AN38" i="64"/>
  <c r="AQ38" i="64"/>
  <c r="AM38" i="64"/>
  <c r="AP39" i="64"/>
  <c r="AN39" i="64"/>
  <c r="AQ39" i="64"/>
  <c r="AM39" i="64"/>
  <c r="AP40" i="64"/>
  <c r="AN40" i="64"/>
  <c r="AQ40" i="64"/>
  <c r="AM40" i="64"/>
  <c r="AP41" i="64"/>
  <c r="AN41" i="64"/>
  <c r="AQ41" i="64"/>
  <c r="AM41" i="64"/>
  <c r="AP42" i="64"/>
  <c r="AN42" i="64"/>
  <c r="AQ42" i="64"/>
  <c r="AM42" i="64"/>
  <c r="S48" i="64"/>
  <c r="Q48" i="64"/>
  <c r="T48" i="64"/>
  <c r="P48" i="64"/>
  <c r="AO48" i="64"/>
  <c r="R48" i="64"/>
  <c r="S49" i="64"/>
  <c r="Q49" i="64"/>
  <c r="T49" i="64"/>
  <c r="P49" i="64"/>
  <c r="AO49" i="64"/>
  <c r="R49" i="64"/>
  <c r="S50" i="64"/>
  <c r="Q50" i="64"/>
  <c r="T50" i="64"/>
  <c r="P50" i="64"/>
  <c r="AO50" i="64"/>
  <c r="R50" i="64"/>
  <c r="S51" i="64"/>
  <c r="Q51" i="64"/>
  <c r="T51" i="64"/>
  <c r="P51" i="64"/>
  <c r="AO51" i="64"/>
  <c r="R51" i="64"/>
  <c r="S52" i="64"/>
  <c r="Q52" i="64"/>
  <c r="T52" i="64"/>
  <c r="P52" i="64"/>
  <c r="AO52" i="64"/>
  <c r="R52" i="64"/>
  <c r="S53" i="64"/>
  <c r="Q53" i="64"/>
  <c r="T53" i="64"/>
  <c r="P53" i="64"/>
  <c r="AO53" i="64"/>
  <c r="R53" i="64"/>
  <c r="S54" i="64"/>
  <c r="Q54" i="64"/>
  <c r="T54" i="64"/>
  <c r="P54" i="64"/>
  <c r="AO54" i="64"/>
  <c r="R54" i="64"/>
  <c r="S55" i="64"/>
  <c r="Q55" i="64"/>
  <c r="T55" i="64"/>
  <c r="P55" i="64"/>
  <c r="AO55" i="64"/>
  <c r="R55" i="64"/>
  <c r="AO56" i="64"/>
  <c r="Y83" i="64" s="1"/>
  <c r="Y87" i="64" s="1"/>
  <c r="C64" i="38" s="1"/>
  <c r="S56" i="64"/>
  <c r="Q56" i="64"/>
  <c r="T56" i="64"/>
  <c r="P56" i="64"/>
  <c r="R56" i="64"/>
  <c r="B83" i="64" s="1"/>
  <c r="B87" i="64" s="1"/>
  <c r="C62" i="38" s="1"/>
  <c r="AP56" i="64"/>
  <c r="AN56" i="64"/>
  <c r="AM56" i="64"/>
  <c r="AQ56" i="64"/>
  <c r="G24" i="64"/>
  <c r="U24" i="64"/>
  <c r="V24" i="64" s="1"/>
  <c r="G28" i="64"/>
  <c r="U28" i="64"/>
  <c r="V28" i="64" s="1"/>
  <c r="AD29" i="64"/>
  <c r="AR29" i="64"/>
  <c r="AS29" i="64" s="1"/>
  <c r="AD30" i="64"/>
  <c r="AR30" i="64"/>
  <c r="AS30" i="64" s="1"/>
  <c r="AD31" i="64"/>
  <c r="AR31" i="64"/>
  <c r="AS31" i="64" s="1"/>
  <c r="AD32" i="64"/>
  <c r="AR32" i="64"/>
  <c r="AS32" i="64" s="1"/>
  <c r="AD33" i="64"/>
  <c r="AR33" i="64"/>
  <c r="AS33" i="64" s="1"/>
  <c r="G35" i="64"/>
  <c r="U35" i="64"/>
  <c r="V35" i="64" s="1"/>
  <c r="G36" i="64"/>
  <c r="U36" i="64"/>
  <c r="V36" i="64" s="1"/>
  <c r="G37" i="64"/>
  <c r="U37" i="64"/>
  <c r="V37" i="64" s="1"/>
  <c r="AD24" i="64"/>
  <c r="AR24" i="64"/>
  <c r="AS24" i="64" s="1"/>
  <c r="AD26" i="64"/>
  <c r="AR26" i="64"/>
  <c r="AS26" i="64" s="1"/>
  <c r="G29" i="64"/>
  <c r="U29" i="64"/>
  <c r="V29" i="64" s="1"/>
  <c r="S18" i="64"/>
  <c r="AO18" i="64"/>
  <c r="T18" i="64"/>
  <c r="R18" i="64"/>
  <c r="P18" i="64"/>
  <c r="Q18" i="64"/>
  <c r="AN19" i="64"/>
  <c r="AQ19" i="64"/>
  <c r="AM19" i="64"/>
  <c r="AP19" i="64"/>
  <c r="AO21" i="64"/>
  <c r="T21" i="64"/>
  <c r="R21" i="64"/>
  <c r="P21" i="64"/>
  <c r="S21" i="64"/>
  <c r="Q21" i="64"/>
  <c r="S22" i="64"/>
  <c r="AO22" i="64"/>
  <c r="T22" i="64"/>
  <c r="R22" i="64"/>
  <c r="P22" i="64"/>
  <c r="Q22" i="64"/>
  <c r="S23" i="64"/>
  <c r="Q23" i="64"/>
  <c r="AO23" i="64"/>
  <c r="T23" i="64"/>
  <c r="R23" i="64"/>
  <c r="P23" i="64"/>
  <c r="AP20" i="64"/>
  <c r="AQ20" i="64"/>
  <c r="AM20" i="64"/>
  <c r="AN20" i="64"/>
  <c r="AP47" i="64"/>
  <c r="AN47" i="64"/>
  <c r="AQ47" i="64"/>
  <c r="AM47" i="64"/>
  <c r="Z67" i="63"/>
  <c r="Z66" i="63"/>
  <c r="U42" i="63"/>
  <c r="V42" i="63" s="1"/>
  <c r="G42" i="63"/>
  <c r="Z64" i="61"/>
  <c r="Z67" i="61" s="1"/>
  <c r="Z133" i="61"/>
  <c r="Z132" i="61"/>
  <c r="U47" i="61"/>
  <c r="V47" i="61" s="1"/>
  <c r="G47" i="61"/>
  <c r="G49" i="61"/>
  <c r="U49" i="61"/>
  <c r="V49" i="61" s="1"/>
  <c r="G51" i="61"/>
  <c r="U51" i="61"/>
  <c r="V51" i="61" s="1"/>
  <c r="AB40" i="61"/>
  <c r="G53" i="61"/>
  <c r="U53" i="61"/>
  <c r="V53" i="61" s="1"/>
  <c r="G55" i="61"/>
  <c r="U55" i="61"/>
  <c r="V55" i="61" s="1"/>
  <c r="G57" i="61"/>
  <c r="U57" i="61"/>
  <c r="V57" i="61" s="1"/>
  <c r="G59" i="61"/>
  <c r="U59" i="61"/>
  <c r="V59" i="61" s="1"/>
  <c r="G48" i="61"/>
  <c r="U48" i="61"/>
  <c r="V48" i="61" s="1"/>
  <c r="G50" i="61"/>
  <c r="U50" i="61"/>
  <c r="V50" i="61" s="1"/>
  <c r="G52" i="61"/>
  <c r="U52" i="61"/>
  <c r="V52" i="61" s="1"/>
  <c r="G54" i="61"/>
  <c r="U54" i="61"/>
  <c r="V54" i="61" s="1"/>
  <c r="G56" i="61"/>
  <c r="U56" i="61"/>
  <c r="V56" i="61" s="1"/>
  <c r="G58" i="61"/>
  <c r="U58" i="61"/>
  <c r="V58" i="61" s="1"/>
  <c r="G60" i="61"/>
  <c r="U60" i="61"/>
  <c r="V60" i="61" s="1"/>
  <c r="AD56" i="60"/>
  <c r="AR56" i="60"/>
  <c r="AS56" i="60" s="1"/>
  <c r="AP41" i="60"/>
  <c r="AN41" i="60"/>
  <c r="AQ41" i="60"/>
  <c r="AM41" i="60"/>
  <c r="AP42" i="60"/>
  <c r="AN42" i="60"/>
  <c r="AQ42" i="60"/>
  <c r="AM42" i="60"/>
  <c r="AP43" i="60"/>
  <c r="AN43" i="60"/>
  <c r="AQ43" i="60"/>
  <c r="AM43" i="60"/>
  <c r="AP44" i="60"/>
  <c r="AN44" i="60"/>
  <c r="AQ44" i="60"/>
  <c r="AM44" i="60"/>
  <c r="AP45" i="60"/>
  <c r="AN45" i="60"/>
  <c r="AQ45" i="60"/>
  <c r="AM45" i="60"/>
  <c r="AP46" i="60"/>
  <c r="AN46" i="60"/>
  <c r="AQ46" i="60"/>
  <c r="AM46" i="60"/>
  <c r="AP47" i="60"/>
  <c r="AN47" i="60"/>
  <c r="AQ47" i="60"/>
  <c r="AM47" i="60"/>
  <c r="AP48" i="60"/>
  <c r="AN48" i="60"/>
  <c r="AQ48" i="60"/>
  <c r="AM48" i="60"/>
  <c r="AP49" i="60"/>
  <c r="AN49" i="60"/>
  <c r="AQ49" i="60"/>
  <c r="AM49" i="60"/>
  <c r="AP50" i="60"/>
  <c r="AN50" i="60"/>
  <c r="AQ50" i="60"/>
  <c r="AM50" i="60"/>
  <c r="AP51" i="60"/>
  <c r="AN51" i="60"/>
  <c r="AQ51" i="60"/>
  <c r="AM51" i="60"/>
  <c r="AD21" i="60"/>
  <c r="AR21" i="60"/>
  <c r="AS21" i="60" s="1"/>
  <c r="AD23" i="60"/>
  <c r="AR23" i="60"/>
  <c r="AS23" i="60" s="1"/>
  <c r="AD25" i="60"/>
  <c r="AR25" i="60"/>
  <c r="AS25" i="60" s="1"/>
  <c r="AD27" i="60"/>
  <c r="AR27" i="60"/>
  <c r="AS27" i="60" s="1"/>
  <c r="AD29" i="60"/>
  <c r="AR29" i="60"/>
  <c r="AS29" i="60" s="1"/>
  <c r="AD31" i="60"/>
  <c r="AR31" i="60"/>
  <c r="AS31" i="60" s="1"/>
  <c r="AD33" i="60"/>
  <c r="AR33" i="60"/>
  <c r="AS33" i="60" s="1"/>
  <c r="AD35" i="60"/>
  <c r="AR35" i="60"/>
  <c r="AS35" i="60" s="1"/>
  <c r="AD37" i="60"/>
  <c r="AR37" i="60"/>
  <c r="AS37" i="60" s="1"/>
  <c r="AD39" i="60"/>
  <c r="AR39" i="60"/>
  <c r="AS39" i="60" s="1"/>
  <c r="G22" i="60"/>
  <c r="U22" i="60"/>
  <c r="V22" i="60" s="1"/>
  <c r="G24" i="60"/>
  <c r="U24" i="60"/>
  <c r="V24" i="60" s="1"/>
  <c r="G26" i="60"/>
  <c r="U26" i="60"/>
  <c r="V26" i="60" s="1"/>
  <c r="G28" i="60"/>
  <c r="U28" i="60"/>
  <c r="V28" i="60" s="1"/>
  <c r="G30" i="60"/>
  <c r="U30" i="60"/>
  <c r="V30" i="60" s="1"/>
  <c r="G32" i="60"/>
  <c r="U32" i="60"/>
  <c r="V32" i="60" s="1"/>
  <c r="G34" i="60"/>
  <c r="U34" i="60"/>
  <c r="V34" i="60" s="1"/>
  <c r="G36" i="60"/>
  <c r="U36" i="60"/>
  <c r="V36" i="60" s="1"/>
  <c r="G38" i="60"/>
  <c r="U38" i="60"/>
  <c r="V38" i="60" s="1"/>
  <c r="G40" i="60"/>
  <c r="U40" i="60"/>
  <c r="V40" i="60" s="1"/>
  <c r="AO52" i="60"/>
  <c r="T52" i="60"/>
  <c r="R52" i="60"/>
  <c r="P52" i="60"/>
  <c r="S52" i="60"/>
  <c r="Q52" i="60"/>
  <c r="AO53" i="60"/>
  <c r="T53" i="60"/>
  <c r="R53" i="60"/>
  <c r="P53" i="60"/>
  <c r="S53" i="60"/>
  <c r="Q53" i="60"/>
  <c r="AO54" i="60"/>
  <c r="T54" i="60"/>
  <c r="R54" i="60"/>
  <c r="P54" i="60"/>
  <c r="S54" i="60"/>
  <c r="Q54" i="60"/>
  <c r="AO55" i="60"/>
  <c r="T55" i="60"/>
  <c r="R55" i="60"/>
  <c r="P55" i="60"/>
  <c r="S55" i="60"/>
  <c r="Q55" i="60"/>
  <c r="AO56" i="60"/>
  <c r="Y83" i="60" s="1"/>
  <c r="Y87" i="60" s="1"/>
  <c r="T56" i="60"/>
  <c r="R56" i="60"/>
  <c r="B83" i="60" s="1"/>
  <c r="B87" i="60" s="1"/>
  <c r="P56" i="60"/>
  <c r="S56" i="60"/>
  <c r="Q56" i="60"/>
  <c r="U41" i="60"/>
  <c r="V41" i="60" s="1"/>
  <c r="G41" i="60"/>
  <c r="AP18" i="60"/>
  <c r="AN18" i="60"/>
  <c r="AM18" i="60"/>
  <c r="AQ18" i="60"/>
  <c r="AP19" i="60"/>
  <c r="AN19" i="60"/>
  <c r="AM19" i="60"/>
  <c r="AQ19" i="60"/>
  <c r="AP20" i="60"/>
  <c r="AN20" i="60"/>
  <c r="AQ20" i="60"/>
  <c r="AM20" i="60"/>
  <c r="AQ52" i="60"/>
  <c r="AM52" i="60"/>
  <c r="AP52" i="60"/>
  <c r="AN52" i="60"/>
  <c r="AQ53" i="60"/>
  <c r="AM53" i="60"/>
  <c r="AP53" i="60"/>
  <c r="AN53" i="60"/>
  <c r="AQ54" i="60"/>
  <c r="AM54" i="60"/>
  <c r="AP54" i="60"/>
  <c r="AN54" i="60"/>
  <c r="AQ55" i="60"/>
  <c r="AM55" i="60"/>
  <c r="AP55" i="60"/>
  <c r="AN55" i="60"/>
  <c r="AD22" i="60"/>
  <c r="AR22" i="60"/>
  <c r="AS22" i="60" s="1"/>
  <c r="AD24" i="60"/>
  <c r="AR24" i="60"/>
  <c r="AS24" i="60" s="1"/>
  <c r="AD26" i="60"/>
  <c r="AR26" i="60"/>
  <c r="AS26" i="60" s="1"/>
  <c r="AD28" i="60"/>
  <c r="AR28" i="60"/>
  <c r="AS28" i="60" s="1"/>
  <c r="AD30" i="60"/>
  <c r="AR30" i="60"/>
  <c r="AS30" i="60" s="1"/>
  <c r="AD32" i="60"/>
  <c r="AR32" i="60"/>
  <c r="AS32" i="60" s="1"/>
  <c r="AD34" i="60"/>
  <c r="AR34" i="60"/>
  <c r="AS34" i="60" s="1"/>
  <c r="AD36" i="60"/>
  <c r="AR36" i="60"/>
  <c r="AS36" i="60" s="1"/>
  <c r="AD38" i="60"/>
  <c r="AR38" i="60"/>
  <c r="AS38" i="60" s="1"/>
  <c r="AD40" i="60"/>
  <c r="AR40" i="60"/>
  <c r="AS40" i="60" s="1"/>
  <c r="G23" i="60"/>
  <c r="U23" i="60"/>
  <c r="V23" i="60" s="1"/>
  <c r="G25" i="60"/>
  <c r="U25" i="60"/>
  <c r="V25" i="60" s="1"/>
  <c r="G27" i="60"/>
  <c r="U27" i="60"/>
  <c r="V27" i="60" s="1"/>
  <c r="G29" i="60"/>
  <c r="U29" i="60"/>
  <c r="V29" i="60" s="1"/>
  <c r="G31" i="60"/>
  <c r="U31" i="60"/>
  <c r="V31" i="60" s="1"/>
  <c r="G33" i="60"/>
  <c r="U33" i="60"/>
  <c r="V33" i="60" s="1"/>
  <c r="G35" i="60"/>
  <c r="U35" i="60"/>
  <c r="V35" i="60" s="1"/>
  <c r="G37" i="60"/>
  <c r="U37" i="60"/>
  <c r="V37" i="60" s="1"/>
  <c r="G39" i="60"/>
  <c r="U39" i="60"/>
  <c r="V39" i="60" s="1"/>
  <c r="S18" i="60"/>
  <c r="Q18" i="60"/>
  <c r="T18" i="60"/>
  <c r="P18" i="60"/>
  <c r="AO18" i="60"/>
  <c r="R18" i="60"/>
  <c r="S19" i="60"/>
  <c r="Q19" i="60"/>
  <c r="AO19" i="60"/>
  <c r="R19" i="60"/>
  <c r="T19" i="60"/>
  <c r="P19" i="60"/>
  <c r="S20" i="60"/>
  <c r="Q20" i="60"/>
  <c r="AO20" i="60"/>
  <c r="T20" i="60"/>
  <c r="R20" i="60"/>
  <c r="P20" i="60"/>
  <c r="AO21" i="60"/>
  <c r="T21" i="60"/>
  <c r="R21" i="60"/>
  <c r="P21" i="60"/>
  <c r="S21" i="60"/>
  <c r="Q21" i="60"/>
  <c r="S42" i="60"/>
  <c r="Q42" i="60"/>
  <c r="AO42" i="60"/>
  <c r="R42" i="60"/>
  <c r="T42" i="60"/>
  <c r="P42" i="60"/>
  <c r="S43" i="60"/>
  <c r="Q43" i="60"/>
  <c r="AO43" i="60"/>
  <c r="R43" i="60"/>
  <c r="T43" i="60"/>
  <c r="P43" i="60"/>
  <c r="S44" i="60"/>
  <c r="Q44" i="60"/>
  <c r="AO44" i="60"/>
  <c r="T44" i="60"/>
  <c r="R44" i="60"/>
  <c r="P44" i="60"/>
  <c r="S45" i="60"/>
  <c r="Q45" i="60"/>
  <c r="AO45" i="60"/>
  <c r="T45" i="60"/>
  <c r="R45" i="60"/>
  <c r="P45" i="60"/>
  <c r="S46" i="60"/>
  <c r="Q46" i="60"/>
  <c r="AO46" i="60"/>
  <c r="T46" i="60"/>
  <c r="R46" i="60"/>
  <c r="P46" i="60"/>
  <c r="S47" i="60"/>
  <c r="Q47" i="60"/>
  <c r="AO47" i="60"/>
  <c r="T47" i="60"/>
  <c r="R47" i="60"/>
  <c r="P47" i="60"/>
  <c r="S48" i="60"/>
  <c r="Q48" i="60"/>
  <c r="AO48" i="60"/>
  <c r="T48" i="60"/>
  <c r="R48" i="60"/>
  <c r="P48" i="60"/>
  <c r="S49" i="60"/>
  <c r="Q49" i="60"/>
  <c r="AO49" i="60"/>
  <c r="T49" i="60"/>
  <c r="R49" i="60"/>
  <c r="P49" i="60"/>
  <c r="S50" i="60"/>
  <c r="Q50" i="60"/>
  <c r="AO50" i="60"/>
  <c r="T50" i="60"/>
  <c r="R50" i="60"/>
  <c r="P50" i="60"/>
  <c r="AO51" i="60"/>
  <c r="S51" i="60"/>
  <c r="Q51" i="60"/>
  <c r="T51" i="60"/>
  <c r="R51" i="60"/>
  <c r="P51" i="60"/>
  <c r="G109" i="59"/>
  <c r="U109" i="59"/>
  <c r="V109" i="59" s="1"/>
  <c r="U111" i="59"/>
  <c r="V111" i="59" s="1"/>
  <c r="G111" i="59"/>
  <c r="G114" i="59"/>
  <c r="U114" i="59"/>
  <c r="V114" i="59" s="1"/>
  <c r="Z133" i="59"/>
  <c r="Z132" i="59"/>
  <c r="G117" i="59"/>
  <c r="U117" i="59"/>
  <c r="V117" i="59" s="1"/>
  <c r="G119" i="59"/>
  <c r="U119" i="59"/>
  <c r="V119" i="59" s="1"/>
  <c r="G108" i="59"/>
  <c r="U108" i="59"/>
  <c r="V108" i="59" s="1"/>
  <c r="G110" i="59"/>
  <c r="U110" i="59"/>
  <c r="V110" i="59" s="1"/>
  <c r="G115" i="59"/>
  <c r="U115" i="59"/>
  <c r="V115" i="59" s="1"/>
  <c r="G116" i="59"/>
  <c r="U116" i="59"/>
  <c r="V116" i="59" s="1"/>
  <c r="G118" i="59"/>
  <c r="U118" i="59"/>
  <c r="V118" i="59" s="1"/>
  <c r="U42" i="58"/>
  <c r="V42" i="58" s="1"/>
  <c r="Z67" i="58"/>
  <c r="Z66" i="58"/>
  <c r="B13" i="48"/>
  <c r="Y13" i="49" s="1"/>
  <c r="Z129" i="47"/>
  <c r="L34" i="38" s="1"/>
  <c r="L107" i="51"/>
  <c r="K42" i="51"/>
  <c r="M43" i="51" s="1"/>
  <c r="L42" i="51"/>
  <c r="M108" i="51"/>
  <c r="R41" i="51"/>
  <c r="Q42" i="50"/>
  <c r="M108" i="50"/>
  <c r="S108" i="50" s="1"/>
  <c r="T42" i="50"/>
  <c r="K42" i="50"/>
  <c r="M43" i="50" s="1"/>
  <c r="L36" i="38"/>
  <c r="AL76" i="52"/>
  <c r="AL75" i="52"/>
  <c r="AL74" i="52"/>
  <c r="AL73" i="52"/>
  <c r="AL72" i="52"/>
  <c r="AL71" i="52"/>
  <c r="AL70" i="52"/>
  <c r="AL69" i="52"/>
  <c r="AL68" i="52"/>
  <c r="AL67" i="52"/>
  <c r="AL66" i="52"/>
  <c r="AL65" i="52"/>
  <c r="AL64" i="52"/>
  <c r="AL63" i="52"/>
  <c r="AL52" i="52"/>
  <c r="AL51" i="52"/>
  <c r="AL50" i="52"/>
  <c r="AL49" i="52"/>
  <c r="AL48" i="52"/>
  <c r="AL47" i="52"/>
  <c r="AL46" i="52"/>
  <c r="AL45" i="52"/>
  <c r="AL44" i="52"/>
  <c r="AL43" i="52"/>
  <c r="AL42" i="52"/>
  <c r="AL41" i="52"/>
  <c r="AL40" i="52"/>
  <c r="AL39" i="52"/>
  <c r="AL38" i="52"/>
  <c r="AL37" i="52"/>
  <c r="AL32" i="52"/>
  <c r="AL31" i="52"/>
  <c r="AL30" i="52"/>
  <c r="AL29" i="52"/>
  <c r="AL28" i="52"/>
  <c r="AL27" i="52"/>
  <c r="AL26" i="52"/>
  <c r="AL25" i="52"/>
  <c r="AL24" i="52"/>
  <c r="AL23" i="52"/>
  <c r="AL22" i="52"/>
  <c r="AL21" i="52"/>
  <c r="AL20" i="52"/>
  <c r="AL19" i="52"/>
  <c r="AL18" i="52"/>
  <c r="AK18" i="52"/>
  <c r="AG18" i="52"/>
  <c r="AL17" i="52"/>
  <c r="AH17" i="52"/>
  <c r="AJ18" i="52" s="1"/>
  <c r="O53" i="52"/>
  <c r="O52" i="52"/>
  <c r="O51" i="52"/>
  <c r="O50" i="52"/>
  <c r="O49" i="52"/>
  <c r="O48" i="52"/>
  <c r="O47" i="52"/>
  <c r="O46" i="52"/>
  <c r="O45" i="52"/>
  <c r="O44" i="52"/>
  <c r="O43" i="52"/>
  <c r="O42" i="52"/>
  <c r="O41" i="52"/>
  <c r="O40" i="52"/>
  <c r="O39" i="52"/>
  <c r="O38" i="52"/>
  <c r="O37" i="52"/>
  <c r="O33" i="52"/>
  <c r="O32" i="52"/>
  <c r="O31" i="52"/>
  <c r="O30" i="52"/>
  <c r="O29" i="52"/>
  <c r="O28" i="52"/>
  <c r="O27" i="52"/>
  <c r="O26" i="52"/>
  <c r="O25" i="52"/>
  <c r="O24" i="52"/>
  <c r="O23" i="52"/>
  <c r="O22" i="52"/>
  <c r="O21" i="52"/>
  <c r="O20" i="52"/>
  <c r="O19" i="52"/>
  <c r="O18" i="52"/>
  <c r="M18" i="52"/>
  <c r="N18" i="52"/>
  <c r="J18" i="52"/>
  <c r="K18" i="52" s="1"/>
  <c r="M19" i="52" s="1"/>
  <c r="R17" i="52"/>
  <c r="Q42" i="51"/>
  <c r="T42" i="51"/>
  <c r="R42" i="51"/>
  <c r="P42" i="51"/>
  <c r="S42" i="51"/>
  <c r="K108" i="50"/>
  <c r="R42" i="50"/>
  <c r="L42" i="50"/>
  <c r="S42" i="50"/>
  <c r="U42" i="50" s="1"/>
  <c r="V42" i="50" s="1"/>
  <c r="Q108" i="50"/>
  <c r="P108" i="50"/>
  <c r="T108" i="50"/>
  <c r="G108" i="50" s="1"/>
  <c r="R41" i="50"/>
  <c r="N109" i="50"/>
  <c r="J109" i="50"/>
  <c r="B73" i="48"/>
  <c r="J107" i="48" s="1"/>
  <c r="J41" i="48"/>
  <c r="L41" i="48" s="1"/>
  <c r="Y7" i="49"/>
  <c r="AG17" i="49" s="1"/>
  <c r="AI17" i="49" s="1"/>
  <c r="J41" i="47"/>
  <c r="B7" i="49"/>
  <c r="J17" i="49" s="1"/>
  <c r="L17" i="49" s="1"/>
  <c r="B73" i="47"/>
  <c r="J107" i="47" s="1"/>
  <c r="L107" i="47" s="1"/>
  <c r="N108" i="47" s="1"/>
  <c r="O17" i="49"/>
  <c r="K17" i="49"/>
  <c r="AC17" i="49"/>
  <c r="F18" i="49"/>
  <c r="AC18" i="49"/>
  <c r="F19" i="49"/>
  <c r="AC19" i="49"/>
  <c r="I20" i="49"/>
  <c r="AF20" i="49"/>
  <c r="I21" i="49"/>
  <c r="AF21" i="49"/>
  <c r="I22" i="49"/>
  <c r="AF22" i="49"/>
  <c r="I23" i="49"/>
  <c r="AF23" i="49"/>
  <c r="I24" i="49"/>
  <c r="AF24" i="49"/>
  <c r="I25" i="49"/>
  <c r="AF25" i="49"/>
  <c r="I26" i="49"/>
  <c r="AF26" i="49"/>
  <c r="I27" i="49"/>
  <c r="AF27" i="49"/>
  <c r="I28" i="49"/>
  <c r="AF28" i="49"/>
  <c r="I29" i="49"/>
  <c r="AF29" i="49"/>
  <c r="I30" i="49"/>
  <c r="AF30" i="49"/>
  <c r="I31" i="49"/>
  <c r="AF31" i="49"/>
  <c r="I32" i="49"/>
  <c r="AF32" i="49"/>
  <c r="F20" i="49"/>
  <c r="AC20" i="49"/>
  <c r="F21" i="49"/>
  <c r="AC21" i="49"/>
  <c r="F22" i="49"/>
  <c r="AC22" i="49"/>
  <c r="F23" i="49"/>
  <c r="AC23" i="49"/>
  <c r="F24" i="49"/>
  <c r="AC24" i="49"/>
  <c r="F25" i="49"/>
  <c r="AC25" i="49"/>
  <c r="F26" i="49"/>
  <c r="AC26" i="49"/>
  <c r="F27" i="49"/>
  <c r="AC27" i="49"/>
  <c r="F28" i="49"/>
  <c r="AC28" i="49"/>
  <c r="F29" i="49"/>
  <c r="AC29" i="49"/>
  <c r="F30" i="49"/>
  <c r="AC30" i="49"/>
  <c r="F31" i="49"/>
  <c r="AC31" i="49"/>
  <c r="F32" i="49"/>
  <c r="AC32" i="49"/>
  <c r="F33" i="49"/>
  <c r="AC33" i="49"/>
  <c r="F34" i="49"/>
  <c r="AC34" i="49"/>
  <c r="F35" i="49"/>
  <c r="AF35" i="49"/>
  <c r="I36" i="49"/>
  <c r="AF36" i="49"/>
  <c r="I37" i="49"/>
  <c r="AF37" i="49"/>
  <c r="I38" i="49"/>
  <c r="AF38" i="49"/>
  <c r="I39" i="49"/>
  <c r="AF39" i="49"/>
  <c r="I40" i="49"/>
  <c r="AF40" i="49"/>
  <c r="I41" i="49"/>
  <c r="AF41" i="49"/>
  <c r="I42" i="49"/>
  <c r="AF42" i="49"/>
  <c r="I43" i="49"/>
  <c r="AF43" i="49"/>
  <c r="I44" i="49"/>
  <c r="AF44" i="49"/>
  <c r="I45" i="49"/>
  <c r="AF45" i="49"/>
  <c r="I46" i="49"/>
  <c r="AF46" i="49"/>
  <c r="I47" i="49"/>
  <c r="AF47" i="49"/>
  <c r="I48" i="49"/>
  <c r="AF48" i="49"/>
  <c r="I49" i="49"/>
  <c r="AL49" i="49"/>
  <c r="O50" i="49"/>
  <c r="AL50" i="49"/>
  <c r="O51" i="49"/>
  <c r="AL51" i="49"/>
  <c r="O52" i="49"/>
  <c r="AL52" i="49"/>
  <c r="O53" i="49"/>
  <c r="O54" i="49"/>
  <c r="O55" i="49"/>
  <c r="O56" i="49"/>
  <c r="AL53" i="49"/>
  <c r="AL54" i="49"/>
  <c r="AL55" i="49"/>
  <c r="AL56" i="49"/>
  <c r="AL57" i="49"/>
  <c r="AL58" i="49"/>
  <c r="AL59" i="49"/>
  <c r="AL60" i="49"/>
  <c r="AL61" i="49"/>
  <c r="AL62" i="49"/>
  <c r="AC35" i="49"/>
  <c r="F36" i="49"/>
  <c r="AC36" i="49"/>
  <c r="F37" i="49"/>
  <c r="AC37" i="49"/>
  <c r="F38" i="49"/>
  <c r="AC38" i="49"/>
  <c r="F39" i="49"/>
  <c r="AC39" i="49"/>
  <c r="F40" i="49"/>
  <c r="AC40" i="49"/>
  <c r="F41" i="49"/>
  <c r="AC41" i="49"/>
  <c r="F42" i="49"/>
  <c r="AC42" i="49"/>
  <c r="F43" i="49"/>
  <c r="AC43" i="49"/>
  <c r="F44" i="49"/>
  <c r="AC44" i="49"/>
  <c r="F45" i="49"/>
  <c r="AC45" i="49"/>
  <c r="F46" i="49"/>
  <c r="AC46" i="49"/>
  <c r="F47" i="49"/>
  <c r="AC47" i="49"/>
  <c r="F48" i="49"/>
  <c r="AC48" i="49"/>
  <c r="F49" i="49"/>
  <c r="AL65" i="49"/>
  <c r="AL66" i="49"/>
  <c r="AL67" i="49"/>
  <c r="AL68" i="49"/>
  <c r="AL69" i="49"/>
  <c r="AL70" i="49"/>
  <c r="AL71" i="49"/>
  <c r="AF72" i="49"/>
  <c r="AF73" i="49"/>
  <c r="AF74" i="49"/>
  <c r="AF75" i="49"/>
  <c r="AF76" i="49"/>
  <c r="N42" i="48"/>
  <c r="J42" i="48"/>
  <c r="L42" i="48" s="1"/>
  <c r="O41" i="48"/>
  <c r="K41" i="48"/>
  <c r="K107" i="48"/>
  <c r="L107" i="48"/>
  <c r="R107" i="48"/>
  <c r="B14" i="48"/>
  <c r="Y14" i="49" s="1"/>
  <c r="M42" i="48"/>
  <c r="T42" i="48" s="1"/>
  <c r="B79" i="48"/>
  <c r="J108" i="48"/>
  <c r="L108" i="48" s="1"/>
  <c r="N108" i="48"/>
  <c r="O112" i="48"/>
  <c r="O113" i="48"/>
  <c r="O114" i="48"/>
  <c r="O115" i="48"/>
  <c r="O116" i="48"/>
  <c r="O117" i="48"/>
  <c r="O118" i="48"/>
  <c r="O119" i="48"/>
  <c r="O120" i="48"/>
  <c r="O121" i="48"/>
  <c r="O122" i="48"/>
  <c r="O123" i="48"/>
  <c r="O124" i="48"/>
  <c r="O125" i="48"/>
  <c r="K108" i="48"/>
  <c r="R108" i="48" s="1"/>
  <c r="M108" i="48"/>
  <c r="K41" i="47"/>
  <c r="R41" i="47" s="1"/>
  <c r="L41" i="47"/>
  <c r="N42" i="47" s="1"/>
  <c r="O43" i="47"/>
  <c r="O45" i="47"/>
  <c r="O46" i="47"/>
  <c r="B14" i="47"/>
  <c r="B14" i="49" s="1"/>
  <c r="O42" i="47"/>
  <c r="O44" i="47"/>
  <c r="O47" i="47"/>
  <c r="O48" i="47"/>
  <c r="O49" i="47"/>
  <c r="O50" i="47"/>
  <c r="O51" i="47"/>
  <c r="O52" i="47"/>
  <c r="O53" i="47"/>
  <c r="O54" i="47"/>
  <c r="O55" i="47"/>
  <c r="O56" i="47"/>
  <c r="O57" i="47"/>
  <c r="O58" i="47"/>
  <c r="O59" i="47"/>
  <c r="O110" i="47"/>
  <c r="O111" i="47"/>
  <c r="D26" i="38"/>
  <c r="D16" i="38"/>
  <c r="D14" i="38"/>
  <c r="F6" i="44"/>
  <c r="F5" i="21"/>
  <c r="F6" i="15"/>
  <c r="AF76" i="46"/>
  <c r="F72" i="46"/>
  <c r="AC71" i="46"/>
  <c r="F71" i="46"/>
  <c r="AC70" i="46"/>
  <c r="F70" i="46"/>
  <c r="AC69" i="46"/>
  <c r="F69" i="46"/>
  <c r="AC68" i="46"/>
  <c r="F68" i="46"/>
  <c r="AC67" i="46"/>
  <c r="F67" i="46"/>
  <c r="AC66" i="46"/>
  <c r="F66" i="46"/>
  <c r="AC65" i="46"/>
  <c r="F65" i="46"/>
  <c r="AC64" i="46"/>
  <c r="I64" i="46"/>
  <c r="AF63" i="46"/>
  <c r="I63" i="46"/>
  <c r="AF62" i="46"/>
  <c r="I62" i="46"/>
  <c r="AF61" i="46"/>
  <c r="I61" i="46"/>
  <c r="AF60" i="46"/>
  <c r="I60" i="46"/>
  <c r="AF59" i="46"/>
  <c r="I59" i="46"/>
  <c r="AF58" i="46"/>
  <c r="I58" i="46"/>
  <c r="AF57" i="46"/>
  <c r="I57" i="46"/>
  <c r="AF56" i="46"/>
  <c r="I56" i="46"/>
  <c r="AF55" i="46"/>
  <c r="I55" i="46"/>
  <c r="AF54" i="46"/>
  <c r="I54" i="46"/>
  <c r="AF53" i="46"/>
  <c r="I53" i="46"/>
  <c r="AF52" i="46"/>
  <c r="I52" i="46"/>
  <c r="AF51" i="46"/>
  <c r="I51" i="46"/>
  <c r="AC50" i="46"/>
  <c r="F50" i="46"/>
  <c r="AC49" i="46"/>
  <c r="F49" i="46"/>
  <c r="AC48" i="46"/>
  <c r="F48" i="46"/>
  <c r="AC47" i="46"/>
  <c r="F47" i="46"/>
  <c r="AF46" i="46"/>
  <c r="I46" i="46"/>
  <c r="AF45" i="46"/>
  <c r="I45" i="46"/>
  <c r="AF44" i="46"/>
  <c r="I44" i="46"/>
  <c r="AF43" i="46"/>
  <c r="I43" i="46"/>
  <c r="AF42" i="46"/>
  <c r="I42" i="46"/>
  <c r="AF41" i="46"/>
  <c r="I41" i="46"/>
  <c r="AF40" i="46"/>
  <c r="I40" i="46"/>
  <c r="AF39" i="46"/>
  <c r="I39" i="46"/>
  <c r="AF38" i="46"/>
  <c r="I38" i="46"/>
  <c r="AF37" i="46"/>
  <c r="I37" i="46"/>
  <c r="AF36" i="46"/>
  <c r="I36" i="46"/>
  <c r="AF35" i="46"/>
  <c r="I35" i="46"/>
  <c r="AF34" i="46"/>
  <c r="I34" i="46"/>
  <c r="AF33" i="46"/>
  <c r="I33" i="46"/>
  <c r="AF32" i="46"/>
  <c r="I32" i="46"/>
  <c r="AF31" i="46"/>
  <c r="I31" i="46"/>
  <c r="AF30" i="46"/>
  <c r="I30" i="46"/>
  <c r="AF29" i="46"/>
  <c r="I29" i="46"/>
  <c r="AF28" i="46"/>
  <c r="I28" i="46"/>
  <c r="AF27" i="46"/>
  <c r="I27" i="46"/>
  <c r="AF26" i="46"/>
  <c r="I26" i="46"/>
  <c r="AF25" i="46"/>
  <c r="I25" i="46"/>
  <c r="AF24" i="46"/>
  <c r="I24" i="46"/>
  <c r="AF23" i="46"/>
  <c r="I23" i="46"/>
  <c r="AF22" i="46"/>
  <c r="I22" i="46"/>
  <c r="AF21" i="46"/>
  <c r="I21" i="46"/>
  <c r="AF20" i="46"/>
  <c r="I20" i="46"/>
  <c r="AF19" i="46"/>
  <c r="I19" i="46"/>
  <c r="AF18" i="46"/>
  <c r="I18" i="46"/>
  <c r="AF17" i="46"/>
  <c r="I17" i="46"/>
  <c r="F17" i="46"/>
  <c r="AG17" i="46"/>
  <c r="AI17" i="46" s="1"/>
  <c r="J17" i="46"/>
  <c r="L17" i="46" s="1"/>
  <c r="D2" i="46"/>
  <c r="AA2" i="46" s="1"/>
  <c r="C2" i="46"/>
  <c r="Z2" i="46" s="1"/>
  <c r="B1" i="46"/>
  <c r="Y1" i="46" s="1"/>
  <c r="I192" i="45"/>
  <c r="F192" i="45"/>
  <c r="O192" i="45" s="1"/>
  <c r="I191" i="45"/>
  <c r="F191" i="45"/>
  <c r="O191" i="45" s="1"/>
  <c r="I190" i="45"/>
  <c r="F190" i="45"/>
  <c r="O190" i="45" s="1"/>
  <c r="I189" i="45"/>
  <c r="F189" i="45"/>
  <c r="I188" i="45"/>
  <c r="F188" i="45"/>
  <c r="I187" i="45"/>
  <c r="F187" i="45"/>
  <c r="I186" i="45"/>
  <c r="F186" i="45"/>
  <c r="I185" i="45"/>
  <c r="F185" i="45"/>
  <c r="I184" i="45"/>
  <c r="F184" i="45"/>
  <c r="I183" i="45"/>
  <c r="F183" i="45"/>
  <c r="I182" i="45"/>
  <c r="F182" i="45"/>
  <c r="I181" i="45"/>
  <c r="F181" i="45"/>
  <c r="I180" i="45"/>
  <c r="F180" i="45"/>
  <c r="I179" i="45"/>
  <c r="F179" i="45"/>
  <c r="I178" i="45"/>
  <c r="F178" i="45"/>
  <c r="I177" i="45"/>
  <c r="F177" i="45"/>
  <c r="I176" i="45"/>
  <c r="F176" i="45"/>
  <c r="I175" i="45"/>
  <c r="F175" i="45"/>
  <c r="I174" i="45"/>
  <c r="F174" i="45"/>
  <c r="I173" i="45"/>
  <c r="F173" i="45"/>
  <c r="O173" i="45" s="1"/>
  <c r="B144" i="45"/>
  <c r="F140" i="45"/>
  <c r="B138" i="45"/>
  <c r="B137" i="45"/>
  <c r="B139" i="45" s="1"/>
  <c r="B136" i="45"/>
  <c r="I126" i="45"/>
  <c r="F126" i="45"/>
  <c r="O126" i="45" s="1"/>
  <c r="I125" i="45"/>
  <c r="F125" i="45"/>
  <c r="O125" i="45" s="1"/>
  <c r="I124" i="45"/>
  <c r="F124" i="45"/>
  <c r="O124" i="45" s="1"/>
  <c r="I123" i="45"/>
  <c r="F123" i="45"/>
  <c r="O123" i="45" s="1"/>
  <c r="I122" i="45"/>
  <c r="F122" i="45"/>
  <c r="O122" i="45" s="1"/>
  <c r="I121" i="45"/>
  <c r="F121" i="45"/>
  <c r="O121" i="45" s="1"/>
  <c r="I120" i="45"/>
  <c r="F120" i="45"/>
  <c r="O120" i="45" s="1"/>
  <c r="I119" i="45"/>
  <c r="F119" i="45"/>
  <c r="O119" i="45" s="1"/>
  <c r="I118" i="45"/>
  <c r="F118" i="45"/>
  <c r="O118" i="45" s="1"/>
  <c r="I117" i="45"/>
  <c r="F117" i="45"/>
  <c r="I116" i="45"/>
  <c r="F116" i="45"/>
  <c r="I115" i="45"/>
  <c r="F115" i="45"/>
  <c r="I114" i="45"/>
  <c r="F114" i="45"/>
  <c r="I113" i="45"/>
  <c r="F113" i="45"/>
  <c r="I112" i="45"/>
  <c r="F112" i="45"/>
  <c r="I111" i="45"/>
  <c r="F111" i="45"/>
  <c r="I110" i="45"/>
  <c r="F110" i="45"/>
  <c r="O110" i="45" s="1"/>
  <c r="I109" i="45"/>
  <c r="F109" i="45"/>
  <c r="O109" i="45" s="1"/>
  <c r="I108" i="45"/>
  <c r="F108" i="45"/>
  <c r="O108" i="45" s="1"/>
  <c r="I107" i="45"/>
  <c r="F107" i="45"/>
  <c r="O107" i="45" s="1"/>
  <c r="B78" i="45"/>
  <c r="B80" i="45" s="1"/>
  <c r="F74" i="45"/>
  <c r="B72" i="45"/>
  <c r="B71" i="45"/>
  <c r="G70" i="45"/>
  <c r="G136" i="45" s="1"/>
  <c r="B70" i="45"/>
  <c r="B73" i="45" s="1"/>
  <c r="Z129" i="45"/>
  <c r="I60" i="45"/>
  <c r="F60" i="45"/>
  <c r="O60" i="45" s="1"/>
  <c r="I59" i="45"/>
  <c r="F59" i="45"/>
  <c r="O59" i="45" s="1"/>
  <c r="I58" i="45"/>
  <c r="F58" i="45"/>
  <c r="O58" i="45" s="1"/>
  <c r="I57" i="45"/>
  <c r="F57" i="45"/>
  <c r="O57" i="45" s="1"/>
  <c r="I56" i="45"/>
  <c r="F56" i="45"/>
  <c r="O56" i="45" s="1"/>
  <c r="I55" i="45"/>
  <c r="F55" i="45"/>
  <c r="O55" i="45" s="1"/>
  <c r="I54" i="45"/>
  <c r="F54" i="45"/>
  <c r="O54" i="45" s="1"/>
  <c r="I53" i="45"/>
  <c r="F53" i="45"/>
  <c r="O53" i="45" s="1"/>
  <c r="I52" i="45"/>
  <c r="F52" i="45"/>
  <c r="O52" i="45" s="1"/>
  <c r="I51" i="45"/>
  <c r="F51" i="45"/>
  <c r="O51" i="45" s="1"/>
  <c r="I50" i="45"/>
  <c r="F50" i="45"/>
  <c r="O50" i="45" s="1"/>
  <c r="I49" i="45"/>
  <c r="F49" i="45"/>
  <c r="O49" i="45" s="1"/>
  <c r="I48" i="45"/>
  <c r="F48" i="45"/>
  <c r="O48" i="45" s="1"/>
  <c r="I47" i="45"/>
  <c r="F47" i="45"/>
  <c r="O47" i="45" s="1"/>
  <c r="I46" i="45"/>
  <c r="F46" i="45"/>
  <c r="O46" i="45" s="1"/>
  <c r="I45" i="45"/>
  <c r="F45" i="45"/>
  <c r="O45" i="45" s="1"/>
  <c r="I44" i="45"/>
  <c r="F44" i="45"/>
  <c r="I43" i="45"/>
  <c r="F43" i="45"/>
  <c r="O43" i="45" s="1"/>
  <c r="I42" i="45"/>
  <c r="F42" i="45"/>
  <c r="O42" i="45" s="1"/>
  <c r="I41" i="45"/>
  <c r="F41" i="45"/>
  <c r="O41" i="45" s="1"/>
  <c r="B13" i="45"/>
  <c r="B12" i="45"/>
  <c r="B7" i="45"/>
  <c r="J41" i="45" s="1"/>
  <c r="L41" i="45" s="1"/>
  <c r="F6" i="45"/>
  <c r="F72" i="45" s="1"/>
  <c r="F138" i="45" s="1"/>
  <c r="D4" i="45"/>
  <c r="D2" i="45"/>
  <c r="C2" i="45"/>
  <c r="B1" i="45"/>
  <c r="I192" i="44"/>
  <c r="F192" i="44"/>
  <c r="O192" i="44" s="1"/>
  <c r="I191" i="44"/>
  <c r="F191" i="44"/>
  <c r="O191" i="44" s="1"/>
  <c r="I190" i="44"/>
  <c r="F190" i="44"/>
  <c r="O190" i="44" s="1"/>
  <c r="I189" i="44"/>
  <c r="F189" i="44"/>
  <c r="O189" i="44" s="1"/>
  <c r="I188" i="44"/>
  <c r="F188" i="44"/>
  <c r="O188" i="44" s="1"/>
  <c r="I187" i="44"/>
  <c r="F187" i="44"/>
  <c r="O187" i="44" s="1"/>
  <c r="I186" i="44"/>
  <c r="F186" i="44"/>
  <c r="O186" i="44" s="1"/>
  <c r="I185" i="44"/>
  <c r="F185" i="44"/>
  <c r="O185" i="44" s="1"/>
  <c r="I184" i="44"/>
  <c r="F184" i="44"/>
  <c r="O184" i="44" s="1"/>
  <c r="I183" i="44"/>
  <c r="F183" i="44"/>
  <c r="O183" i="44" s="1"/>
  <c r="I182" i="44"/>
  <c r="F182" i="44"/>
  <c r="O182" i="44" s="1"/>
  <c r="I181" i="44"/>
  <c r="F181" i="44"/>
  <c r="O181" i="44" s="1"/>
  <c r="I180" i="44"/>
  <c r="F180" i="44"/>
  <c r="I179" i="44"/>
  <c r="F179" i="44"/>
  <c r="I178" i="44"/>
  <c r="F178" i="44"/>
  <c r="I177" i="44"/>
  <c r="F177" i="44"/>
  <c r="I176" i="44"/>
  <c r="F176" i="44"/>
  <c r="I175" i="44"/>
  <c r="F175" i="44"/>
  <c r="I174" i="44"/>
  <c r="F174" i="44"/>
  <c r="I173" i="44"/>
  <c r="F173" i="44"/>
  <c r="O173" i="44" s="1"/>
  <c r="B144" i="44"/>
  <c r="B138" i="44"/>
  <c r="B137" i="44"/>
  <c r="B139" i="44" s="1"/>
  <c r="B136" i="44"/>
  <c r="I126" i="44"/>
  <c r="F126" i="44"/>
  <c r="O126" i="44" s="1"/>
  <c r="I125" i="44"/>
  <c r="F125" i="44"/>
  <c r="O125" i="44" s="1"/>
  <c r="I124" i="44"/>
  <c r="F124" i="44"/>
  <c r="O124" i="44" s="1"/>
  <c r="I123" i="44"/>
  <c r="F123" i="44"/>
  <c r="O123" i="44" s="1"/>
  <c r="I122" i="44"/>
  <c r="F122" i="44"/>
  <c r="O122" i="44" s="1"/>
  <c r="I121" i="44"/>
  <c r="F121" i="44"/>
  <c r="I120" i="44"/>
  <c r="F120" i="44"/>
  <c r="I119" i="44"/>
  <c r="F119" i="44"/>
  <c r="I118" i="44"/>
  <c r="F118" i="44"/>
  <c r="I117" i="44"/>
  <c r="F117" i="44"/>
  <c r="I116" i="44"/>
  <c r="F116" i="44"/>
  <c r="I115" i="44"/>
  <c r="F115" i="44"/>
  <c r="I114" i="44"/>
  <c r="F114" i="44"/>
  <c r="I113" i="44"/>
  <c r="F113" i="44"/>
  <c r="I112" i="44"/>
  <c r="F112" i="44"/>
  <c r="I111" i="44"/>
  <c r="F111" i="44"/>
  <c r="I110" i="44"/>
  <c r="F110" i="44"/>
  <c r="I109" i="44"/>
  <c r="F109" i="44"/>
  <c r="I108" i="44"/>
  <c r="F108" i="44"/>
  <c r="O108" i="44" s="1"/>
  <c r="I107" i="44"/>
  <c r="F107" i="44"/>
  <c r="O107" i="44" s="1"/>
  <c r="B78" i="44"/>
  <c r="B80" i="44" s="1"/>
  <c r="F74" i="44"/>
  <c r="F140" i="44" s="1"/>
  <c r="F72" i="44"/>
  <c r="F138" i="44" s="1"/>
  <c r="B72" i="44"/>
  <c r="B71" i="44"/>
  <c r="G70" i="44"/>
  <c r="G136" i="44" s="1"/>
  <c r="B70" i="44"/>
  <c r="B73" i="44" s="1"/>
  <c r="J107" i="44" s="1"/>
  <c r="Z129" i="44"/>
  <c r="Z195" i="44" s="1"/>
  <c r="T26" i="38" s="1"/>
  <c r="I60" i="44"/>
  <c r="F60" i="44"/>
  <c r="O60" i="44" s="1"/>
  <c r="I59" i="44"/>
  <c r="F59" i="44"/>
  <c r="O59" i="44" s="1"/>
  <c r="I58" i="44"/>
  <c r="F58" i="44"/>
  <c r="O58" i="44" s="1"/>
  <c r="I57" i="44"/>
  <c r="F57" i="44"/>
  <c r="O57" i="44" s="1"/>
  <c r="I56" i="44"/>
  <c r="F56" i="44"/>
  <c r="O56" i="44" s="1"/>
  <c r="I55" i="44"/>
  <c r="F55" i="44"/>
  <c r="O55" i="44" s="1"/>
  <c r="I54" i="44"/>
  <c r="F54" i="44"/>
  <c r="O54" i="44" s="1"/>
  <c r="I53" i="44"/>
  <c r="F53" i="44"/>
  <c r="O53" i="44" s="1"/>
  <c r="I52" i="44"/>
  <c r="F52" i="44"/>
  <c r="O52" i="44" s="1"/>
  <c r="I51" i="44"/>
  <c r="F51" i="44"/>
  <c r="O51" i="44" s="1"/>
  <c r="I50" i="44"/>
  <c r="F50" i="44"/>
  <c r="O50" i="44" s="1"/>
  <c r="I49" i="44"/>
  <c r="F49" i="44"/>
  <c r="O49" i="44" s="1"/>
  <c r="I48" i="44"/>
  <c r="F48" i="44"/>
  <c r="O48" i="44" s="1"/>
  <c r="I47" i="44"/>
  <c r="F47" i="44"/>
  <c r="O47" i="44" s="1"/>
  <c r="I46" i="44"/>
  <c r="F46" i="44"/>
  <c r="O46" i="44" s="1"/>
  <c r="I45" i="44"/>
  <c r="F45" i="44"/>
  <c r="O45" i="44" s="1"/>
  <c r="I44" i="44"/>
  <c r="F44" i="44"/>
  <c r="O44" i="44" s="1"/>
  <c r="I43" i="44"/>
  <c r="F43" i="44"/>
  <c r="O43" i="44" s="1"/>
  <c r="I42" i="44"/>
  <c r="F42" i="44"/>
  <c r="I41" i="44"/>
  <c r="F41" i="44"/>
  <c r="O41" i="44" s="1"/>
  <c r="B13" i="44"/>
  <c r="B12" i="44"/>
  <c r="B7" i="44"/>
  <c r="J41" i="44" s="1"/>
  <c r="D2" i="44"/>
  <c r="C2" i="44"/>
  <c r="B1" i="44"/>
  <c r="T20" i="38"/>
  <c r="D24" i="38"/>
  <c r="L20" i="38"/>
  <c r="D22" i="38"/>
  <c r="D20" i="38"/>
  <c r="D6" i="23"/>
  <c r="AA6" i="23" s="1"/>
  <c r="E87" i="23"/>
  <c r="AB87" i="23"/>
  <c r="Z63" i="21"/>
  <c r="Z129" i="21" s="1"/>
  <c r="Z194" i="21" s="1"/>
  <c r="T18" i="38" s="1"/>
  <c r="F6" i="66" l="1"/>
  <c r="F6" i="63"/>
  <c r="F72" i="63" s="1"/>
  <c r="F6" i="59"/>
  <c r="F72" i="59" s="1"/>
  <c r="AD20" i="64"/>
  <c r="AR20" i="64"/>
  <c r="AS20" i="64" s="1"/>
  <c r="G22" i="64"/>
  <c r="U22" i="64"/>
  <c r="V22" i="64" s="1"/>
  <c r="G21" i="64"/>
  <c r="U21" i="64"/>
  <c r="V21" i="64" s="1"/>
  <c r="AR19" i="64"/>
  <c r="AS19" i="64" s="1"/>
  <c r="AD19" i="64"/>
  <c r="AR56" i="64"/>
  <c r="AS56" i="64" s="1"/>
  <c r="AD56" i="64"/>
  <c r="U56" i="64"/>
  <c r="V56" i="64" s="1"/>
  <c r="G56" i="64"/>
  <c r="U55" i="64"/>
  <c r="V55" i="64" s="1"/>
  <c r="G55" i="64"/>
  <c r="U53" i="64"/>
  <c r="V53" i="64" s="1"/>
  <c r="G53" i="64"/>
  <c r="U51" i="64"/>
  <c r="V51" i="64" s="1"/>
  <c r="G51" i="64"/>
  <c r="U49" i="64"/>
  <c r="V49" i="64" s="1"/>
  <c r="G49" i="64"/>
  <c r="AR42" i="64"/>
  <c r="AS42" i="64" s="1"/>
  <c r="AD42" i="64"/>
  <c r="AR40" i="64"/>
  <c r="AS40" i="64" s="1"/>
  <c r="AD40" i="64"/>
  <c r="AR38" i="64"/>
  <c r="AS38" i="64" s="1"/>
  <c r="AD38" i="64"/>
  <c r="AR54" i="64"/>
  <c r="AS54" i="64" s="1"/>
  <c r="AD54" i="64"/>
  <c r="AR52" i="64"/>
  <c r="AS52" i="64" s="1"/>
  <c r="AD52" i="64"/>
  <c r="AR50" i="64"/>
  <c r="AS50" i="64" s="1"/>
  <c r="AD50" i="64"/>
  <c r="AR48" i="64"/>
  <c r="AS48" i="64" s="1"/>
  <c r="AD48" i="64"/>
  <c r="U43" i="64"/>
  <c r="V43" i="64" s="1"/>
  <c r="G43" i="64"/>
  <c r="U42" i="64"/>
  <c r="V42" i="64" s="1"/>
  <c r="G42" i="64"/>
  <c r="U40" i="64"/>
  <c r="V40" i="64" s="1"/>
  <c r="G40" i="64"/>
  <c r="U38" i="64"/>
  <c r="V38" i="64" s="1"/>
  <c r="G38" i="64"/>
  <c r="G20" i="64"/>
  <c r="U20" i="64"/>
  <c r="V20" i="64" s="1"/>
  <c r="AR47" i="64"/>
  <c r="AS47" i="64" s="1"/>
  <c r="AD47" i="64"/>
  <c r="U23" i="64"/>
  <c r="V23" i="64" s="1"/>
  <c r="G23" i="64"/>
  <c r="G18" i="64"/>
  <c r="U18" i="64"/>
  <c r="V18" i="64" s="1"/>
  <c r="B89" i="64"/>
  <c r="Y89" i="64"/>
  <c r="U54" i="64"/>
  <c r="V54" i="64" s="1"/>
  <c r="G54" i="64"/>
  <c r="U52" i="64"/>
  <c r="V52" i="64" s="1"/>
  <c r="G52" i="64"/>
  <c r="U50" i="64"/>
  <c r="V50" i="64" s="1"/>
  <c r="G50" i="64"/>
  <c r="U48" i="64"/>
  <c r="V48" i="64" s="1"/>
  <c r="G48" i="64"/>
  <c r="AR41" i="64"/>
  <c r="AS41" i="64" s="1"/>
  <c r="AD41" i="64"/>
  <c r="AR39" i="64"/>
  <c r="AS39" i="64" s="1"/>
  <c r="AD39" i="64"/>
  <c r="AR55" i="64"/>
  <c r="AS55" i="64" s="1"/>
  <c r="AD55" i="64"/>
  <c r="AR53" i="64"/>
  <c r="AS53" i="64" s="1"/>
  <c r="AD53" i="64"/>
  <c r="AR51" i="64"/>
  <c r="AS51" i="64" s="1"/>
  <c r="AD51" i="64"/>
  <c r="AR49" i="64"/>
  <c r="AS49" i="64" s="1"/>
  <c r="AD49" i="64"/>
  <c r="U41" i="64"/>
  <c r="V41" i="64" s="1"/>
  <c r="G41" i="64"/>
  <c r="U39" i="64"/>
  <c r="V39" i="64" s="1"/>
  <c r="G39" i="64"/>
  <c r="AR23" i="64"/>
  <c r="AS23" i="64" s="1"/>
  <c r="AD23" i="64"/>
  <c r="AD18" i="64"/>
  <c r="AR18" i="64"/>
  <c r="AS18" i="64" s="1"/>
  <c r="Z66" i="61"/>
  <c r="Z65" i="61"/>
  <c r="Z68" i="61"/>
  <c r="U50" i="60"/>
  <c r="V50" i="60" s="1"/>
  <c r="G50" i="60"/>
  <c r="U48" i="60"/>
  <c r="V48" i="60" s="1"/>
  <c r="G48" i="60"/>
  <c r="U46" i="60"/>
  <c r="V46" i="60" s="1"/>
  <c r="G46" i="60"/>
  <c r="U44" i="60"/>
  <c r="V44" i="60" s="1"/>
  <c r="G44" i="60"/>
  <c r="U42" i="60"/>
  <c r="V42" i="60" s="1"/>
  <c r="G42" i="60"/>
  <c r="U21" i="60"/>
  <c r="V21" i="60" s="1"/>
  <c r="G21" i="60"/>
  <c r="U20" i="60"/>
  <c r="V20" i="60" s="1"/>
  <c r="G20" i="60"/>
  <c r="U18" i="60"/>
  <c r="V18" i="60" s="1"/>
  <c r="G18" i="60"/>
  <c r="AD55" i="60"/>
  <c r="AR55" i="60"/>
  <c r="AS55" i="60" s="1"/>
  <c r="AD53" i="60"/>
  <c r="AR53" i="60"/>
  <c r="AS53" i="60" s="1"/>
  <c r="AR19" i="60"/>
  <c r="AS19" i="60" s="1"/>
  <c r="AD19" i="60"/>
  <c r="AA90" i="60"/>
  <c r="Y89" i="60"/>
  <c r="AA91" i="60" s="1"/>
  <c r="Y91" i="60"/>
  <c r="Y90" i="60"/>
  <c r="G55" i="60"/>
  <c r="U55" i="60"/>
  <c r="V55" i="60" s="1"/>
  <c r="G53" i="60"/>
  <c r="U53" i="60"/>
  <c r="V53" i="60" s="1"/>
  <c r="AR50" i="60"/>
  <c r="AS50" i="60" s="1"/>
  <c r="AD50" i="60"/>
  <c r="AR48" i="60"/>
  <c r="AS48" i="60" s="1"/>
  <c r="AD48" i="60"/>
  <c r="AR46" i="60"/>
  <c r="AS46" i="60" s="1"/>
  <c r="AD46" i="60"/>
  <c r="AR44" i="60"/>
  <c r="AS44" i="60" s="1"/>
  <c r="AD44" i="60"/>
  <c r="AR42" i="60"/>
  <c r="AS42" i="60" s="1"/>
  <c r="AD42" i="60"/>
  <c r="U51" i="60"/>
  <c r="V51" i="60" s="1"/>
  <c r="G51" i="60"/>
  <c r="U49" i="60"/>
  <c r="V49" i="60" s="1"/>
  <c r="G49" i="60"/>
  <c r="U47" i="60"/>
  <c r="V47" i="60" s="1"/>
  <c r="G47" i="60"/>
  <c r="U45" i="60"/>
  <c r="V45" i="60" s="1"/>
  <c r="G45" i="60"/>
  <c r="U43" i="60"/>
  <c r="V43" i="60" s="1"/>
  <c r="G43" i="60"/>
  <c r="U19" i="60"/>
  <c r="V19" i="60" s="1"/>
  <c r="G19" i="60"/>
  <c r="AD54" i="60"/>
  <c r="AR54" i="60"/>
  <c r="AS54" i="60" s="1"/>
  <c r="AD52" i="60"/>
  <c r="AR52" i="60"/>
  <c r="AS52" i="60" s="1"/>
  <c r="AR20" i="60"/>
  <c r="AS20" i="60" s="1"/>
  <c r="AD20" i="60"/>
  <c r="AR18" i="60"/>
  <c r="AS18" i="60" s="1"/>
  <c r="AD18" i="60"/>
  <c r="U56" i="60"/>
  <c r="V56" i="60" s="1"/>
  <c r="G56" i="60"/>
  <c r="B89" i="60"/>
  <c r="D90" i="60" s="1"/>
  <c r="G54" i="60"/>
  <c r="U54" i="60"/>
  <c r="V54" i="60" s="1"/>
  <c r="G52" i="60"/>
  <c r="U52" i="60"/>
  <c r="V52" i="60" s="1"/>
  <c r="AR51" i="60"/>
  <c r="AS51" i="60" s="1"/>
  <c r="AD51" i="60"/>
  <c r="AR49" i="60"/>
  <c r="AS49" i="60" s="1"/>
  <c r="AD49" i="60"/>
  <c r="AR47" i="60"/>
  <c r="AS47" i="60" s="1"/>
  <c r="AD47" i="60"/>
  <c r="AR45" i="60"/>
  <c r="AS45" i="60" s="1"/>
  <c r="AD45" i="60"/>
  <c r="AR43" i="60"/>
  <c r="AS43" i="60" s="1"/>
  <c r="AD43" i="60"/>
  <c r="AR41" i="60"/>
  <c r="AS41" i="60" s="1"/>
  <c r="AD41" i="60"/>
  <c r="F6" i="51"/>
  <c r="F72" i="51" s="1"/>
  <c r="F6" i="48"/>
  <c r="F72" i="48" s="1"/>
  <c r="J108" i="51"/>
  <c r="N108" i="51"/>
  <c r="N43" i="51"/>
  <c r="J43" i="51"/>
  <c r="AH18" i="52"/>
  <c r="AJ19" i="52" s="1"/>
  <c r="L18" i="52"/>
  <c r="N19" i="52" s="1"/>
  <c r="S19" i="52" s="1"/>
  <c r="AO17" i="52"/>
  <c r="AI18" i="52"/>
  <c r="AK19" i="52" s="1"/>
  <c r="S18" i="52"/>
  <c r="Q18" i="52"/>
  <c r="AO18" i="52"/>
  <c r="T18" i="52"/>
  <c r="R18" i="52"/>
  <c r="P18" i="52"/>
  <c r="Q19" i="52"/>
  <c r="AP18" i="52"/>
  <c r="AN18" i="52"/>
  <c r="AQ18" i="52"/>
  <c r="AM18" i="52"/>
  <c r="AQ19" i="52"/>
  <c r="G42" i="51"/>
  <c r="U42" i="51"/>
  <c r="V42" i="51" s="1"/>
  <c r="J43" i="50"/>
  <c r="N43" i="50"/>
  <c r="R108" i="50"/>
  <c r="M109" i="50"/>
  <c r="U108" i="50"/>
  <c r="V108" i="50" s="1"/>
  <c r="L109" i="50"/>
  <c r="K109" i="50"/>
  <c r="N109" i="48"/>
  <c r="J109" i="48"/>
  <c r="S108" i="48"/>
  <c r="K42" i="48"/>
  <c r="R42" i="48" s="1"/>
  <c r="J108" i="47"/>
  <c r="L108" i="47" s="1"/>
  <c r="K107" i="47"/>
  <c r="R107" i="47" s="1"/>
  <c r="J42" i="47"/>
  <c r="L42" i="47" s="1"/>
  <c r="J43" i="47" s="1"/>
  <c r="M42" i="47"/>
  <c r="T42" i="47" s="1"/>
  <c r="Z195" i="45"/>
  <c r="T28" i="38" s="1"/>
  <c r="L28" i="38"/>
  <c r="L26" i="38"/>
  <c r="AL76" i="49"/>
  <c r="AL75" i="49"/>
  <c r="AL74" i="49"/>
  <c r="AL73" i="49"/>
  <c r="AL72" i="49"/>
  <c r="AL64" i="49"/>
  <c r="AL63" i="49"/>
  <c r="AL48" i="49"/>
  <c r="AL47" i="49"/>
  <c r="AL46" i="49"/>
  <c r="AL45" i="49"/>
  <c r="AL44" i="49"/>
  <c r="AL43" i="49"/>
  <c r="AL42" i="49"/>
  <c r="AL41" i="49"/>
  <c r="AL40" i="49"/>
  <c r="AL39" i="49"/>
  <c r="AL38" i="49"/>
  <c r="AL37" i="49"/>
  <c r="AL36" i="49"/>
  <c r="AL35" i="49"/>
  <c r="O35" i="49"/>
  <c r="O34" i="49"/>
  <c r="O33" i="49"/>
  <c r="O32" i="49"/>
  <c r="O31" i="49"/>
  <c r="O30" i="49"/>
  <c r="O29" i="49"/>
  <c r="O28" i="49"/>
  <c r="O27" i="49"/>
  <c r="O26" i="49"/>
  <c r="O25" i="49"/>
  <c r="O24" i="49"/>
  <c r="O23" i="49"/>
  <c r="O22" i="49"/>
  <c r="O21" i="49"/>
  <c r="O20" i="49"/>
  <c r="O19" i="49"/>
  <c r="N18" i="49"/>
  <c r="O18" i="49"/>
  <c r="M18" i="49"/>
  <c r="J18" i="49"/>
  <c r="K18" i="49" s="1"/>
  <c r="M19" i="49" s="1"/>
  <c r="O49" i="49"/>
  <c r="O48" i="49"/>
  <c r="O47" i="49"/>
  <c r="O46" i="49"/>
  <c r="O45" i="49"/>
  <c r="O44" i="49"/>
  <c r="O43" i="49"/>
  <c r="O42" i="49"/>
  <c r="O41" i="49"/>
  <c r="O40" i="49"/>
  <c r="O39" i="49"/>
  <c r="O38" i="49"/>
  <c r="O37" i="49"/>
  <c r="O36" i="49"/>
  <c r="AL34" i="49"/>
  <c r="AL33" i="49"/>
  <c r="AL32" i="49"/>
  <c r="AL31" i="49"/>
  <c r="AL30" i="49"/>
  <c r="AL29" i="49"/>
  <c r="AL28" i="49"/>
  <c r="AL27" i="49"/>
  <c r="AL26" i="49"/>
  <c r="AL25" i="49"/>
  <c r="AL24" i="49"/>
  <c r="AL23" i="49"/>
  <c r="AL22" i="49"/>
  <c r="AL21" i="49"/>
  <c r="AL20" i="49"/>
  <c r="AL19" i="49"/>
  <c r="AK18" i="49"/>
  <c r="AG18" i="49"/>
  <c r="AL18" i="49"/>
  <c r="AI18" i="49"/>
  <c r="AG19" i="49" s="1"/>
  <c r="AL17" i="49"/>
  <c r="AH17" i="49"/>
  <c r="AJ18" i="49" s="1"/>
  <c r="R17" i="49"/>
  <c r="M109" i="48"/>
  <c r="M43" i="48"/>
  <c r="Q42" i="48"/>
  <c r="P108" i="48"/>
  <c r="T108" i="48"/>
  <c r="Q108" i="48"/>
  <c r="R41" i="48"/>
  <c r="P42" i="48"/>
  <c r="N43" i="48"/>
  <c r="J43" i="48"/>
  <c r="S42" i="48"/>
  <c r="N43" i="47"/>
  <c r="P42" i="47"/>
  <c r="Q42" i="47"/>
  <c r="N109" i="47"/>
  <c r="J109" i="47"/>
  <c r="D18" i="38"/>
  <c r="L18" i="38"/>
  <c r="J107" i="45"/>
  <c r="J173" i="45"/>
  <c r="J173" i="44"/>
  <c r="L173" i="44" s="1"/>
  <c r="N174" i="44" s="1"/>
  <c r="O17" i="46"/>
  <c r="K17" i="46"/>
  <c r="AC17" i="46"/>
  <c r="F28" i="46"/>
  <c r="AC28" i="46"/>
  <c r="F29" i="46"/>
  <c r="AC29" i="46"/>
  <c r="F30" i="46"/>
  <c r="AC30" i="46"/>
  <c r="F31" i="46"/>
  <c r="AC31" i="46"/>
  <c r="F32" i="46"/>
  <c r="AC32" i="46"/>
  <c r="F33" i="46"/>
  <c r="AC33" i="46"/>
  <c r="O47" i="46"/>
  <c r="AL47" i="46"/>
  <c r="O48" i="46"/>
  <c r="AL48" i="46"/>
  <c r="O49" i="46"/>
  <c r="AL49" i="46"/>
  <c r="O50" i="46"/>
  <c r="AL50" i="46"/>
  <c r="F18" i="46"/>
  <c r="AC18" i="46"/>
  <c r="F19" i="46"/>
  <c r="AC19" i="46"/>
  <c r="F20" i="46"/>
  <c r="AC20" i="46"/>
  <c r="F21" i="46"/>
  <c r="AC21" i="46"/>
  <c r="F22" i="46"/>
  <c r="AC22" i="46"/>
  <c r="F23" i="46"/>
  <c r="AC23" i="46"/>
  <c r="F24" i="46"/>
  <c r="AC24" i="46"/>
  <c r="F25" i="46"/>
  <c r="AC25" i="46"/>
  <c r="F26" i="46"/>
  <c r="AC26" i="46"/>
  <c r="F27" i="46"/>
  <c r="AC27" i="46"/>
  <c r="I47" i="46"/>
  <c r="AF47" i="46"/>
  <c r="I48" i="46"/>
  <c r="AF48" i="46"/>
  <c r="I49" i="46"/>
  <c r="AF49" i="46"/>
  <c r="I50" i="46"/>
  <c r="AF50" i="46"/>
  <c r="F34" i="46"/>
  <c r="AC34" i="46"/>
  <c r="F35" i="46"/>
  <c r="AC35" i="46"/>
  <c r="F36" i="46"/>
  <c r="AC36" i="46"/>
  <c r="F37" i="46"/>
  <c r="AC37" i="46"/>
  <c r="F38" i="46"/>
  <c r="AC38" i="46"/>
  <c r="F39" i="46"/>
  <c r="AC39" i="46"/>
  <c r="F40" i="46"/>
  <c r="AC40" i="46"/>
  <c r="F41" i="46"/>
  <c r="AC41" i="46"/>
  <c r="F42" i="46"/>
  <c r="AC42" i="46"/>
  <c r="F43" i="46"/>
  <c r="AC43" i="46"/>
  <c r="F44" i="46"/>
  <c r="AC44" i="46"/>
  <c r="F45" i="46"/>
  <c r="AC45" i="46"/>
  <c r="F46" i="46"/>
  <c r="AC46" i="46"/>
  <c r="F51" i="46"/>
  <c r="AL64" i="46"/>
  <c r="O65" i="46"/>
  <c r="AL65" i="46"/>
  <c r="O66" i="46"/>
  <c r="AL66" i="46"/>
  <c r="O67" i="46"/>
  <c r="AL67" i="46"/>
  <c r="O68" i="46"/>
  <c r="AL68" i="46"/>
  <c r="O69" i="46"/>
  <c r="AL69" i="46"/>
  <c r="O70" i="46"/>
  <c r="AL70" i="46"/>
  <c r="O71" i="46"/>
  <c r="AL71" i="46"/>
  <c r="O72" i="46"/>
  <c r="AC51" i="46"/>
  <c r="F52" i="46"/>
  <c r="AC52" i="46"/>
  <c r="F53" i="46"/>
  <c r="AC53" i="46"/>
  <c r="F54" i="46"/>
  <c r="AC54" i="46"/>
  <c r="F55" i="46"/>
  <c r="AC55" i="46"/>
  <c r="F56" i="46"/>
  <c r="AC56" i="46"/>
  <c r="F57" i="46"/>
  <c r="AC57" i="46"/>
  <c r="F58" i="46"/>
  <c r="AC58" i="46"/>
  <c r="F59" i="46"/>
  <c r="AC59" i="46"/>
  <c r="F60" i="46"/>
  <c r="AC60" i="46"/>
  <c r="F61" i="46"/>
  <c r="AC61" i="46"/>
  <c r="F62" i="46"/>
  <c r="AC62" i="46"/>
  <c r="F63" i="46"/>
  <c r="AC63" i="46"/>
  <c r="F64" i="46"/>
  <c r="AF64" i="46"/>
  <c r="I65" i="46"/>
  <c r="AF65" i="46"/>
  <c r="I66" i="46"/>
  <c r="AF66" i="46"/>
  <c r="I67" i="46"/>
  <c r="AF67" i="46"/>
  <c r="I68" i="46"/>
  <c r="AF68" i="46"/>
  <c r="I69" i="46"/>
  <c r="AF69" i="46"/>
  <c r="I70" i="46"/>
  <c r="AF70" i="46"/>
  <c r="I71" i="46"/>
  <c r="AF71" i="46"/>
  <c r="I72" i="46"/>
  <c r="AF72" i="46"/>
  <c r="I73" i="46"/>
  <c r="AF73" i="46"/>
  <c r="I74" i="46"/>
  <c r="AF74" i="46"/>
  <c r="I75" i="46"/>
  <c r="AF75" i="46"/>
  <c r="I76" i="46"/>
  <c r="AC72" i="46"/>
  <c r="F73" i="46"/>
  <c r="AC73" i="46"/>
  <c r="F74" i="46"/>
  <c r="AC74" i="46"/>
  <c r="F75" i="46"/>
  <c r="AC75" i="46"/>
  <c r="F76" i="46"/>
  <c r="AC76" i="46"/>
  <c r="N42" i="45"/>
  <c r="J42" i="45"/>
  <c r="L42" i="45" s="1"/>
  <c r="B145" i="45"/>
  <c r="B146" i="45"/>
  <c r="B14" i="45"/>
  <c r="K41" i="45"/>
  <c r="R41" i="45" s="1"/>
  <c r="O44" i="45"/>
  <c r="K107" i="45"/>
  <c r="R107" i="45" s="1"/>
  <c r="L107" i="45"/>
  <c r="N108" i="45" s="1"/>
  <c r="B79" i="45"/>
  <c r="J108" i="45"/>
  <c r="L108" i="45" s="1"/>
  <c r="L173" i="45"/>
  <c r="N174" i="45" s="1"/>
  <c r="K173" i="45"/>
  <c r="M108" i="45"/>
  <c r="O111" i="45"/>
  <c r="O112" i="45"/>
  <c r="O113" i="45"/>
  <c r="O114" i="45"/>
  <c r="O115" i="45"/>
  <c r="O116" i="45"/>
  <c r="O117" i="45"/>
  <c r="R173" i="45"/>
  <c r="M174" i="45"/>
  <c r="O174" i="45"/>
  <c r="O175" i="45"/>
  <c r="O176" i="45"/>
  <c r="O177" i="45"/>
  <c r="O178" i="45"/>
  <c r="O179" i="45"/>
  <c r="O180" i="45"/>
  <c r="O181" i="45"/>
  <c r="O182" i="45"/>
  <c r="O183" i="45"/>
  <c r="O184" i="45"/>
  <c r="O185" i="45"/>
  <c r="O186" i="45"/>
  <c r="O187" i="45"/>
  <c r="O188" i="45"/>
  <c r="O189" i="45"/>
  <c r="K41" i="44"/>
  <c r="R41" i="44" s="1"/>
  <c r="L41" i="44"/>
  <c r="N42" i="44"/>
  <c r="K107" i="44"/>
  <c r="R107" i="44" s="1"/>
  <c r="L107" i="44"/>
  <c r="J108" i="44" s="1"/>
  <c r="B145" i="44"/>
  <c r="B146" i="44"/>
  <c r="B14" i="44"/>
  <c r="M42" i="44"/>
  <c r="O42" i="44"/>
  <c r="B79" i="44"/>
  <c r="J42" i="44"/>
  <c r="L42" i="44" s="1"/>
  <c r="M108" i="44"/>
  <c r="O109" i="44"/>
  <c r="O110" i="44"/>
  <c r="O111" i="44"/>
  <c r="O112" i="44"/>
  <c r="O113" i="44"/>
  <c r="O114" i="44"/>
  <c r="O115" i="44"/>
  <c r="O116" i="44"/>
  <c r="O117" i="44"/>
  <c r="O118" i="44"/>
  <c r="O119" i="44"/>
  <c r="O120" i="44"/>
  <c r="O121" i="44"/>
  <c r="K173" i="44"/>
  <c r="J174" i="44"/>
  <c r="L174" i="44" s="1"/>
  <c r="O174" i="44"/>
  <c r="O175" i="44"/>
  <c r="O176" i="44"/>
  <c r="O177" i="44"/>
  <c r="O178" i="44"/>
  <c r="O179" i="44"/>
  <c r="O180" i="44"/>
  <c r="E87" i="11"/>
  <c r="AB87" i="11"/>
  <c r="F140" i="20"/>
  <c r="F74" i="20"/>
  <c r="Z63" i="20"/>
  <c r="D12" i="38" s="1"/>
  <c r="Z63" i="15"/>
  <c r="F140" i="15"/>
  <c r="F74" i="15"/>
  <c r="D91" i="64" l="1"/>
  <c r="I62" i="38" s="1"/>
  <c r="E62" i="38"/>
  <c r="AA91" i="64"/>
  <c r="I64" i="38" s="1"/>
  <c r="E64" i="38"/>
  <c r="Y90" i="64"/>
  <c r="F64" i="38" s="1"/>
  <c r="Y91" i="64"/>
  <c r="H64" i="38" s="1"/>
  <c r="AA90" i="64"/>
  <c r="G64" i="38" s="1"/>
  <c r="B90" i="64"/>
  <c r="F62" i="38" s="1"/>
  <c r="D90" i="64"/>
  <c r="G62" i="38" s="1"/>
  <c r="B91" i="64"/>
  <c r="H62" i="38" s="1"/>
  <c r="B91" i="60"/>
  <c r="D91" i="60"/>
  <c r="B90" i="60"/>
  <c r="Z129" i="15"/>
  <c r="L10" i="38" s="1"/>
  <c r="D10" i="38"/>
  <c r="Z129" i="20"/>
  <c r="L108" i="51"/>
  <c r="K108" i="51"/>
  <c r="T108" i="51"/>
  <c r="P108" i="51"/>
  <c r="Q108" i="51"/>
  <c r="S108" i="51"/>
  <c r="L43" i="51"/>
  <c r="K43" i="51"/>
  <c r="AP19" i="52"/>
  <c r="AR19" i="52" s="1"/>
  <c r="AS19" i="52" s="1"/>
  <c r="S43" i="51"/>
  <c r="T43" i="51"/>
  <c r="Q43" i="51"/>
  <c r="P43" i="51"/>
  <c r="AN19" i="52"/>
  <c r="AM19" i="52"/>
  <c r="P19" i="52"/>
  <c r="AG19" i="52"/>
  <c r="AI19" i="52" s="1"/>
  <c r="T19" i="52"/>
  <c r="G19" i="52" s="1"/>
  <c r="J19" i="52"/>
  <c r="AR18" i="52"/>
  <c r="AS18" i="52" s="1"/>
  <c r="AD18" i="52"/>
  <c r="U19" i="52"/>
  <c r="V19" i="52" s="1"/>
  <c r="AD19" i="52"/>
  <c r="U18" i="52"/>
  <c r="V18" i="52" s="1"/>
  <c r="G18" i="52"/>
  <c r="AH19" i="52"/>
  <c r="K19" i="52"/>
  <c r="L19" i="52"/>
  <c r="R109" i="50"/>
  <c r="M110" i="50"/>
  <c r="S109" i="50"/>
  <c r="T109" i="50"/>
  <c r="P109" i="50"/>
  <c r="Q109" i="50"/>
  <c r="S43" i="50"/>
  <c r="P43" i="50"/>
  <c r="T43" i="50"/>
  <c r="Q43" i="50"/>
  <c r="N110" i="50"/>
  <c r="J110" i="50"/>
  <c r="K43" i="50"/>
  <c r="L43" i="50"/>
  <c r="U108" i="48"/>
  <c r="V108" i="48" s="1"/>
  <c r="L109" i="48"/>
  <c r="K109" i="48"/>
  <c r="K42" i="47"/>
  <c r="M43" i="47" s="1"/>
  <c r="T43" i="47" s="1"/>
  <c r="S42" i="47"/>
  <c r="K108" i="47"/>
  <c r="M109" i="47" s="1"/>
  <c r="M108" i="47"/>
  <c r="T109" i="47"/>
  <c r="Q43" i="47"/>
  <c r="L18" i="49"/>
  <c r="N19" i="49" s="1"/>
  <c r="S19" i="49" s="1"/>
  <c r="AH18" i="49"/>
  <c r="AJ19" i="49" s="1"/>
  <c r="R108" i="47"/>
  <c r="P43" i="47"/>
  <c r="S43" i="47"/>
  <c r="G43" i="47" s="1"/>
  <c r="AI19" i="49"/>
  <c r="AO17" i="49"/>
  <c r="AQ18" i="49"/>
  <c r="AP18" i="49"/>
  <c r="AN18" i="49"/>
  <c r="AM18" i="49"/>
  <c r="AK19" i="49"/>
  <c r="R18" i="49"/>
  <c r="S18" i="49"/>
  <c r="Q18" i="49"/>
  <c r="T18" i="49"/>
  <c r="P18" i="49"/>
  <c r="Q19" i="49"/>
  <c r="U42" i="48"/>
  <c r="V42" i="48" s="1"/>
  <c r="G42" i="48"/>
  <c r="S109" i="48"/>
  <c r="Q109" i="48"/>
  <c r="T109" i="48"/>
  <c r="P109" i="48"/>
  <c r="G108" i="48"/>
  <c r="L43" i="48"/>
  <c r="K43" i="48"/>
  <c r="S43" i="48"/>
  <c r="P43" i="48"/>
  <c r="T43" i="48"/>
  <c r="Q43" i="48"/>
  <c r="L109" i="47"/>
  <c r="K109" i="47"/>
  <c r="U42" i="47"/>
  <c r="V42" i="47" s="1"/>
  <c r="R42" i="47"/>
  <c r="L43" i="47"/>
  <c r="K43" i="47"/>
  <c r="S109" i="47"/>
  <c r="P109" i="47"/>
  <c r="Q109" i="47"/>
  <c r="J174" i="45"/>
  <c r="S108" i="45"/>
  <c r="M42" i="45"/>
  <c r="P42" i="45" s="1"/>
  <c r="N175" i="44"/>
  <c r="J175" i="44"/>
  <c r="K174" i="44"/>
  <c r="M175" i="44" s="1"/>
  <c r="P175" i="44" s="1"/>
  <c r="K42" i="44"/>
  <c r="M43" i="44" s="1"/>
  <c r="O76" i="46"/>
  <c r="O75" i="46"/>
  <c r="O74" i="46"/>
  <c r="O73" i="46"/>
  <c r="O64" i="46"/>
  <c r="O63" i="46"/>
  <c r="O62" i="46"/>
  <c r="O61" i="46"/>
  <c r="O60" i="46"/>
  <c r="O59" i="46"/>
  <c r="O58" i="46"/>
  <c r="O57" i="46"/>
  <c r="O56" i="46"/>
  <c r="O55" i="46"/>
  <c r="O54" i="46"/>
  <c r="O53" i="46"/>
  <c r="O52" i="46"/>
  <c r="O51" i="46"/>
  <c r="O46" i="46"/>
  <c r="O45" i="46"/>
  <c r="O44" i="46"/>
  <c r="O43" i="46"/>
  <c r="O42" i="46"/>
  <c r="O41" i="46"/>
  <c r="O40" i="46"/>
  <c r="O39" i="46"/>
  <c r="O38" i="46"/>
  <c r="O37" i="46"/>
  <c r="O36" i="46"/>
  <c r="O35" i="46"/>
  <c r="O34" i="46"/>
  <c r="O27" i="46"/>
  <c r="O26" i="46"/>
  <c r="O25" i="46"/>
  <c r="O24" i="46"/>
  <c r="O23" i="46"/>
  <c r="O22" i="46"/>
  <c r="O21" i="46"/>
  <c r="O20" i="46"/>
  <c r="O19" i="46"/>
  <c r="O18" i="46"/>
  <c r="M18" i="46"/>
  <c r="N18" i="46"/>
  <c r="J18" i="46"/>
  <c r="K18" i="46" s="1"/>
  <c r="M19" i="46" s="1"/>
  <c r="O33" i="46"/>
  <c r="O32" i="46"/>
  <c r="O31" i="46"/>
  <c r="O30" i="46"/>
  <c r="O29" i="46"/>
  <c r="O28" i="46"/>
  <c r="AL76" i="46"/>
  <c r="AL75" i="46"/>
  <c r="AL74" i="46"/>
  <c r="AL73" i="46"/>
  <c r="AL72" i="46"/>
  <c r="AL63" i="46"/>
  <c r="AL62" i="46"/>
  <c r="AL61" i="46"/>
  <c r="AL60" i="46"/>
  <c r="AL59" i="46"/>
  <c r="AL58" i="46"/>
  <c r="AL57" i="46"/>
  <c r="AL56" i="46"/>
  <c r="AL55" i="46"/>
  <c r="AL54" i="46"/>
  <c r="AL53" i="46"/>
  <c r="AL52" i="46"/>
  <c r="AL51" i="46"/>
  <c r="AL46" i="46"/>
  <c r="AL45" i="46"/>
  <c r="AL44" i="46"/>
  <c r="AL43" i="46"/>
  <c r="AL42" i="46"/>
  <c r="AL41" i="46"/>
  <c r="AL40" i="46"/>
  <c r="AL39" i="46"/>
  <c r="AL38" i="46"/>
  <c r="AL37" i="46"/>
  <c r="AL36" i="46"/>
  <c r="AL35" i="46"/>
  <c r="AL34" i="46"/>
  <c r="AL27" i="46"/>
  <c r="AL26" i="46"/>
  <c r="AL25" i="46"/>
  <c r="AL24" i="46"/>
  <c r="AL23" i="46"/>
  <c r="AL22" i="46"/>
  <c r="AL21" i="46"/>
  <c r="AL20" i="46"/>
  <c r="AL19" i="46"/>
  <c r="AL18" i="46"/>
  <c r="AK18" i="46"/>
  <c r="AG18" i="46"/>
  <c r="AH18" i="46" s="1"/>
  <c r="AJ19" i="46" s="1"/>
  <c r="AL33" i="46"/>
  <c r="AL32" i="46"/>
  <c r="AL31" i="46"/>
  <c r="AL30" i="46"/>
  <c r="AL29" i="46"/>
  <c r="AL28" i="46"/>
  <c r="AL17" i="46"/>
  <c r="AH17" i="46"/>
  <c r="AJ18" i="46" s="1"/>
  <c r="R17" i="46"/>
  <c r="AO17" i="46"/>
  <c r="J109" i="45"/>
  <c r="N109" i="45"/>
  <c r="T174" i="45"/>
  <c r="P174" i="45"/>
  <c r="S174" i="45"/>
  <c r="Q174" i="45"/>
  <c r="K108" i="45"/>
  <c r="P108" i="45"/>
  <c r="T108" i="45"/>
  <c r="U108" i="45" s="1"/>
  <c r="V108" i="45" s="1"/>
  <c r="Q108" i="45"/>
  <c r="K42" i="45"/>
  <c r="T42" i="45"/>
  <c r="N43" i="45"/>
  <c r="J43" i="45"/>
  <c r="L175" i="44"/>
  <c r="L108" i="44"/>
  <c r="K108" i="44"/>
  <c r="T175" i="44"/>
  <c r="S175" i="44"/>
  <c r="M174" i="44"/>
  <c r="T174" i="44" s="1"/>
  <c r="R173" i="44"/>
  <c r="Q174" i="44"/>
  <c r="N108" i="44"/>
  <c r="Q108" i="44" s="1"/>
  <c r="T42" i="44"/>
  <c r="P42" i="44"/>
  <c r="S42" i="44"/>
  <c r="Q42" i="44"/>
  <c r="N43" i="44"/>
  <c r="Q43" i="44" s="1"/>
  <c r="J43" i="44"/>
  <c r="Z195" i="15"/>
  <c r="T10" i="38" s="1"/>
  <c r="Z195" i="20" l="1"/>
  <c r="T12" i="38" s="1"/>
  <c r="L12" i="38"/>
  <c r="U108" i="51"/>
  <c r="V108" i="51" s="1"/>
  <c r="R108" i="51"/>
  <c r="M109" i="51"/>
  <c r="G108" i="51"/>
  <c r="N109" i="51"/>
  <c r="J109" i="51"/>
  <c r="U43" i="51"/>
  <c r="V43" i="51" s="1"/>
  <c r="G43" i="51"/>
  <c r="M44" i="51"/>
  <c r="R43" i="51"/>
  <c r="J44" i="51"/>
  <c r="N44" i="51"/>
  <c r="M20" i="52"/>
  <c r="R19" i="52"/>
  <c r="N20" i="52"/>
  <c r="J20" i="52"/>
  <c r="AK20" i="52"/>
  <c r="AG20" i="52"/>
  <c r="AJ20" i="52"/>
  <c r="AO19" i="52"/>
  <c r="J44" i="50"/>
  <c r="N44" i="50"/>
  <c r="L110" i="50"/>
  <c r="K110" i="50"/>
  <c r="S110" i="50"/>
  <c r="T110" i="50"/>
  <c r="P110" i="50"/>
  <c r="Q110" i="50"/>
  <c r="M44" i="50"/>
  <c r="R43" i="50"/>
  <c r="U43" i="50"/>
  <c r="V43" i="50" s="1"/>
  <c r="G43" i="50"/>
  <c r="G109" i="50"/>
  <c r="U109" i="50"/>
  <c r="V109" i="50" s="1"/>
  <c r="R109" i="48"/>
  <c r="M110" i="48"/>
  <c r="AN19" i="49"/>
  <c r="N110" i="48"/>
  <c r="J110" i="48"/>
  <c r="T108" i="47"/>
  <c r="P108" i="47"/>
  <c r="P19" i="49"/>
  <c r="S108" i="47"/>
  <c r="AM19" i="49"/>
  <c r="Q108" i="47"/>
  <c r="T19" i="49"/>
  <c r="U19" i="49" s="1"/>
  <c r="V19" i="49" s="1"/>
  <c r="J19" i="49"/>
  <c r="AO18" i="49"/>
  <c r="AP19" i="49"/>
  <c r="AH19" i="49"/>
  <c r="AQ19" i="49"/>
  <c r="AR19" i="49" s="1"/>
  <c r="AS19" i="49" s="1"/>
  <c r="U43" i="47"/>
  <c r="V43" i="47" s="1"/>
  <c r="AD19" i="49"/>
  <c r="G19" i="49"/>
  <c r="AR18" i="49"/>
  <c r="AS18" i="49" s="1"/>
  <c r="AD18" i="49"/>
  <c r="L19" i="49"/>
  <c r="K19" i="49"/>
  <c r="G18" i="49"/>
  <c r="U18" i="49"/>
  <c r="V18" i="49" s="1"/>
  <c r="AK20" i="49"/>
  <c r="AG20" i="49"/>
  <c r="R43" i="48"/>
  <c r="M44" i="48"/>
  <c r="U43" i="48"/>
  <c r="V43" i="48" s="1"/>
  <c r="G43" i="48"/>
  <c r="N44" i="48"/>
  <c r="J44" i="48"/>
  <c r="U109" i="48"/>
  <c r="V109" i="48" s="1"/>
  <c r="G109" i="48"/>
  <c r="U109" i="47"/>
  <c r="V109" i="47" s="1"/>
  <c r="G109" i="47"/>
  <c r="N44" i="47"/>
  <c r="J44" i="47"/>
  <c r="R109" i="47"/>
  <c r="M110" i="47"/>
  <c r="M44" i="47"/>
  <c r="R43" i="47"/>
  <c r="N110" i="47"/>
  <c r="J110" i="47"/>
  <c r="AI18" i="46"/>
  <c r="AK19" i="46" s="1"/>
  <c r="Q42" i="45"/>
  <c r="S42" i="45"/>
  <c r="G42" i="45" s="1"/>
  <c r="K174" i="45"/>
  <c r="L174" i="45"/>
  <c r="R174" i="44"/>
  <c r="Q175" i="44"/>
  <c r="T43" i="44"/>
  <c r="K175" i="44"/>
  <c r="M176" i="44"/>
  <c r="R175" i="44"/>
  <c r="P43" i="44"/>
  <c r="R42" i="44"/>
  <c r="AP18" i="46"/>
  <c r="AN18" i="46"/>
  <c r="AQ18" i="46"/>
  <c r="AM18" i="46"/>
  <c r="AG19" i="46"/>
  <c r="L18" i="46"/>
  <c r="S18" i="46"/>
  <c r="Q18" i="46"/>
  <c r="AO18" i="46"/>
  <c r="T18" i="46"/>
  <c r="R18" i="46"/>
  <c r="P18" i="46"/>
  <c r="AP19" i="46"/>
  <c r="AN19" i="46"/>
  <c r="AQ19" i="46"/>
  <c r="AM19" i="46"/>
  <c r="U42" i="45"/>
  <c r="V42" i="45" s="1"/>
  <c r="L43" i="45"/>
  <c r="K43" i="45"/>
  <c r="R42" i="45"/>
  <c r="M43" i="45"/>
  <c r="R108" i="45"/>
  <c r="M109" i="45"/>
  <c r="G174" i="45"/>
  <c r="U174" i="45"/>
  <c r="V174" i="45" s="1"/>
  <c r="G108" i="45"/>
  <c r="L109" i="45"/>
  <c r="K109" i="45"/>
  <c r="L43" i="44"/>
  <c r="K43" i="44"/>
  <c r="T108" i="44"/>
  <c r="N109" i="44"/>
  <c r="J109" i="44"/>
  <c r="U42" i="44"/>
  <c r="V42" i="44" s="1"/>
  <c r="S174" i="44"/>
  <c r="P174" i="44"/>
  <c r="S43" i="44"/>
  <c r="S108" i="44"/>
  <c r="P108" i="44"/>
  <c r="G175" i="44"/>
  <c r="U175" i="44"/>
  <c r="V175" i="44" s="1"/>
  <c r="R108" i="44"/>
  <c r="M109" i="44"/>
  <c r="N176" i="44"/>
  <c r="J176" i="44"/>
  <c r="S109" i="51" l="1"/>
  <c r="T109" i="51"/>
  <c r="Q109" i="51"/>
  <c r="P109" i="51"/>
  <c r="K109" i="51"/>
  <c r="L109" i="51"/>
  <c r="Q44" i="51"/>
  <c r="P44" i="51"/>
  <c r="T44" i="51"/>
  <c r="S44" i="51"/>
  <c r="L44" i="51"/>
  <c r="K44" i="51"/>
  <c r="AH20" i="52"/>
  <c r="AI20" i="52"/>
  <c r="K20" i="52"/>
  <c r="L20" i="52"/>
  <c r="AN20" i="52"/>
  <c r="AQ20" i="52"/>
  <c r="AP20" i="52"/>
  <c r="AM20" i="52"/>
  <c r="S20" i="52"/>
  <c r="T20" i="52"/>
  <c r="P20" i="52"/>
  <c r="Q20" i="52"/>
  <c r="M111" i="50"/>
  <c r="R110" i="50"/>
  <c r="Q44" i="50"/>
  <c r="T44" i="50"/>
  <c r="P44" i="50"/>
  <c r="S44" i="50"/>
  <c r="G110" i="50"/>
  <c r="U110" i="50"/>
  <c r="V110" i="50" s="1"/>
  <c r="N111" i="50"/>
  <c r="J111" i="50"/>
  <c r="K44" i="50"/>
  <c r="L44" i="50"/>
  <c r="S110" i="48"/>
  <c r="T110" i="48"/>
  <c r="Q110" i="48"/>
  <c r="P110" i="48"/>
  <c r="L110" i="48"/>
  <c r="K110" i="48"/>
  <c r="U108" i="47"/>
  <c r="V108" i="47" s="1"/>
  <c r="G108" i="47"/>
  <c r="AJ20" i="49"/>
  <c r="AM20" i="49" s="1"/>
  <c r="AO19" i="49"/>
  <c r="J20" i="49"/>
  <c r="N20" i="49"/>
  <c r="AH20" i="49"/>
  <c r="AI20" i="49"/>
  <c r="M20" i="49"/>
  <c r="R19" i="49"/>
  <c r="AP20" i="49"/>
  <c r="L44" i="48"/>
  <c r="K44" i="48"/>
  <c r="P44" i="48"/>
  <c r="Q44" i="48"/>
  <c r="S44" i="48"/>
  <c r="T44" i="48"/>
  <c r="T44" i="47"/>
  <c r="P44" i="47"/>
  <c r="Q44" i="47"/>
  <c r="S44" i="47"/>
  <c r="L110" i="47"/>
  <c r="K110" i="47"/>
  <c r="S110" i="47"/>
  <c r="T110" i="47"/>
  <c r="P110" i="47"/>
  <c r="Q110" i="47"/>
  <c r="L44" i="47"/>
  <c r="K44" i="47"/>
  <c r="J175" i="45"/>
  <c r="N175" i="45"/>
  <c r="M175" i="45"/>
  <c r="R174" i="45"/>
  <c r="N19" i="46"/>
  <c r="J19" i="46"/>
  <c r="AR18" i="46"/>
  <c r="AS18" i="46" s="1"/>
  <c r="AD18" i="46"/>
  <c r="AR19" i="46"/>
  <c r="AS19" i="46" s="1"/>
  <c r="AD19" i="46"/>
  <c r="U18" i="46"/>
  <c r="V18" i="46" s="1"/>
  <c r="G18" i="46"/>
  <c r="AI19" i="46"/>
  <c r="AH19" i="46"/>
  <c r="R109" i="45"/>
  <c r="M110" i="45"/>
  <c r="N44" i="45"/>
  <c r="J44" i="45"/>
  <c r="J110" i="45"/>
  <c r="N110" i="45"/>
  <c r="S109" i="45"/>
  <c r="Q109" i="45"/>
  <c r="T109" i="45"/>
  <c r="P109" i="45"/>
  <c r="Q43" i="45"/>
  <c r="P43" i="45"/>
  <c r="S43" i="45"/>
  <c r="T43" i="45"/>
  <c r="R43" i="45"/>
  <c r="M44" i="45"/>
  <c r="K176" i="44"/>
  <c r="L176" i="44"/>
  <c r="T109" i="44"/>
  <c r="P109" i="44"/>
  <c r="Q109" i="44"/>
  <c r="S109" i="44"/>
  <c r="G43" i="44"/>
  <c r="U43" i="44"/>
  <c r="V43" i="44" s="1"/>
  <c r="G174" i="44"/>
  <c r="U174" i="44"/>
  <c r="V174" i="44" s="1"/>
  <c r="K109" i="44"/>
  <c r="L109" i="44"/>
  <c r="N44" i="44"/>
  <c r="J44" i="44"/>
  <c r="Q176" i="44"/>
  <c r="T176" i="44"/>
  <c r="P176" i="44"/>
  <c r="S176" i="44"/>
  <c r="U108" i="44"/>
  <c r="V108" i="44" s="1"/>
  <c r="G108" i="44"/>
  <c r="R43" i="44"/>
  <c r="M44" i="44"/>
  <c r="J110" i="51" l="1"/>
  <c r="N110" i="51"/>
  <c r="G44" i="51"/>
  <c r="M110" i="51"/>
  <c r="R109" i="51"/>
  <c r="G109" i="51"/>
  <c r="U109" i="51"/>
  <c r="V109" i="51" s="1"/>
  <c r="M45" i="51"/>
  <c r="R44" i="51"/>
  <c r="U44" i="51"/>
  <c r="V44" i="51" s="1"/>
  <c r="N45" i="51"/>
  <c r="J45" i="51"/>
  <c r="N21" i="52"/>
  <c r="J21" i="52"/>
  <c r="AK21" i="52"/>
  <c r="AG21" i="52"/>
  <c r="U20" i="52"/>
  <c r="V20" i="52" s="1"/>
  <c r="G20" i="52"/>
  <c r="AR20" i="52"/>
  <c r="AS20" i="52" s="1"/>
  <c r="AD20" i="52"/>
  <c r="M21" i="52"/>
  <c r="R20" i="52"/>
  <c r="AJ21" i="52"/>
  <c r="AO20" i="52"/>
  <c r="M45" i="50"/>
  <c r="R44" i="50"/>
  <c r="J45" i="50"/>
  <c r="N45" i="50"/>
  <c r="L111" i="50"/>
  <c r="K111" i="50"/>
  <c r="G44" i="50"/>
  <c r="U44" i="50"/>
  <c r="V44" i="50" s="1"/>
  <c r="T111" i="50"/>
  <c r="P111" i="50"/>
  <c r="S111" i="50"/>
  <c r="Q111" i="50"/>
  <c r="N111" i="48"/>
  <c r="J111" i="48"/>
  <c r="G110" i="48"/>
  <c r="U110" i="48"/>
  <c r="V110" i="48" s="1"/>
  <c r="M111" i="48"/>
  <c r="R110" i="48"/>
  <c r="AN20" i="49"/>
  <c r="AQ20" i="49"/>
  <c r="AR20" i="49" s="1"/>
  <c r="AS20" i="49" s="1"/>
  <c r="AD20" i="49"/>
  <c r="S20" i="49"/>
  <c r="P20" i="49"/>
  <c r="Q20" i="49"/>
  <c r="T20" i="49"/>
  <c r="AJ21" i="49"/>
  <c r="AO20" i="49"/>
  <c r="K20" i="49"/>
  <c r="L20" i="49"/>
  <c r="AK21" i="49"/>
  <c r="AG21" i="49"/>
  <c r="R44" i="48"/>
  <c r="M45" i="48"/>
  <c r="U44" i="48"/>
  <c r="V44" i="48" s="1"/>
  <c r="G44" i="48"/>
  <c r="N45" i="48"/>
  <c r="J45" i="48"/>
  <c r="M45" i="47"/>
  <c r="R44" i="47"/>
  <c r="M111" i="47"/>
  <c r="R110" i="47"/>
  <c r="G44" i="47"/>
  <c r="U44" i="47"/>
  <c r="V44" i="47" s="1"/>
  <c r="N45" i="47"/>
  <c r="J45" i="47"/>
  <c r="G110" i="47"/>
  <c r="U110" i="47"/>
  <c r="V110" i="47" s="1"/>
  <c r="N111" i="47"/>
  <c r="J111" i="47"/>
  <c r="P175" i="45"/>
  <c r="Q175" i="45"/>
  <c r="T175" i="45"/>
  <c r="S175" i="45"/>
  <c r="L175" i="45"/>
  <c r="K175" i="45"/>
  <c r="Q19" i="46"/>
  <c r="S19" i="46"/>
  <c r="T19" i="46"/>
  <c r="P19" i="46"/>
  <c r="AJ20" i="46"/>
  <c r="AO19" i="46"/>
  <c r="K19" i="46"/>
  <c r="L19" i="46"/>
  <c r="AK20" i="46"/>
  <c r="AG20" i="46"/>
  <c r="U43" i="45"/>
  <c r="V43" i="45" s="1"/>
  <c r="G43" i="45"/>
  <c r="U109" i="45"/>
  <c r="V109" i="45" s="1"/>
  <c r="G109" i="45"/>
  <c r="S44" i="45"/>
  <c r="T44" i="45"/>
  <c r="Q44" i="45"/>
  <c r="P44" i="45"/>
  <c r="L44" i="45"/>
  <c r="K44" i="45"/>
  <c r="S110" i="45"/>
  <c r="T110" i="45"/>
  <c r="Q110" i="45"/>
  <c r="P110" i="45"/>
  <c r="L110" i="45"/>
  <c r="K110" i="45"/>
  <c r="M110" i="44"/>
  <c r="R109" i="44"/>
  <c r="M177" i="44"/>
  <c r="R176" i="44"/>
  <c r="T44" i="44"/>
  <c r="P44" i="44"/>
  <c r="Q44" i="44"/>
  <c r="S44" i="44"/>
  <c r="G176" i="44"/>
  <c r="U176" i="44"/>
  <c r="V176" i="44" s="1"/>
  <c r="L44" i="44"/>
  <c r="K44" i="44"/>
  <c r="N110" i="44"/>
  <c r="J110" i="44"/>
  <c r="G109" i="44"/>
  <c r="U109" i="44"/>
  <c r="V109" i="44" s="1"/>
  <c r="N177" i="44"/>
  <c r="J177" i="44"/>
  <c r="D34" i="23"/>
  <c r="Q110" i="51" l="1"/>
  <c r="P110" i="51"/>
  <c r="S110" i="51"/>
  <c r="T110" i="51"/>
  <c r="K110" i="51"/>
  <c r="L110" i="51"/>
  <c r="K45" i="51"/>
  <c r="L45" i="51"/>
  <c r="S45" i="51"/>
  <c r="P45" i="51"/>
  <c r="T45" i="51"/>
  <c r="Q45" i="51"/>
  <c r="AP21" i="52"/>
  <c r="AM21" i="52"/>
  <c r="AN21" i="52"/>
  <c r="AQ21" i="52"/>
  <c r="Q21" i="52"/>
  <c r="S21" i="52"/>
  <c r="T21" i="52"/>
  <c r="P21" i="52"/>
  <c r="AH21" i="52"/>
  <c r="AI21" i="52"/>
  <c r="K21" i="52"/>
  <c r="L21" i="52"/>
  <c r="M112" i="50"/>
  <c r="R111" i="50"/>
  <c r="G111" i="50"/>
  <c r="U111" i="50"/>
  <c r="V111" i="50" s="1"/>
  <c r="N112" i="50"/>
  <c r="J112" i="50"/>
  <c r="K45" i="50"/>
  <c r="L45" i="50"/>
  <c r="Q45" i="50"/>
  <c r="S45" i="50"/>
  <c r="T45" i="50"/>
  <c r="P45" i="50"/>
  <c r="K111" i="48"/>
  <c r="L111" i="48"/>
  <c r="S111" i="48"/>
  <c r="Q111" i="48"/>
  <c r="P111" i="48"/>
  <c r="T111" i="48"/>
  <c r="M21" i="49"/>
  <c r="R20" i="49"/>
  <c r="AN21" i="49"/>
  <c r="AM21" i="49"/>
  <c r="AP21" i="49"/>
  <c r="AQ21" i="49"/>
  <c r="U20" i="49"/>
  <c r="V20" i="49" s="1"/>
  <c r="G20" i="49"/>
  <c r="AH21" i="49"/>
  <c r="AI21" i="49"/>
  <c r="N21" i="49"/>
  <c r="J21" i="49"/>
  <c r="L45" i="48"/>
  <c r="K45" i="48"/>
  <c r="Q45" i="48"/>
  <c r="T45" i="48"/>
  <c r="S45" i="48"/>
  <c r="P45" i="48"/>
  <c r="K111" i="47"/>
  <c r="L111" i="47"/>
  <c r="L45" i="47"/>
  <c r="K45" i="47"/>
  <c r="S111" i="47"/>
  <c r="T111" i="47"/>
  <c r="P111" i="47"/>
  <c r="Q111" i="47"/>
  <c r="T45" i="47"/>
  <c r="P45" i="47"/>
  <c r="Q45" i="47"/>
  <c r="S45" i="47"/>
  <c r="M176" i="45"/>
  <c r="R175" i="45"/>
  <c r="G175" i="45"/>
  <c r="U175" i="45"/>
  <c r="V175" i="45" s="1"/>
  <c r="N176" i="45"/>
  <c r="J176" i="45"/>
  <c r="M20" i="46"/>
  <c r="R19" i="46"/>
  <c r="AP20" i="46"/>
  <c r="AM20" i="46"/>
  <c r="AN20" i="46"/>
  <c r="AQ20" i="46"/>
  <c r="AH20" i="46"/>
  <c r="AI20" i="46"/>
  <c r="N20" i="46"/>
  <c r="J20" i="46"/>
  <c r="U19" i="46"/>
  <c r="V19" i="46" s="1"/>
  <c r="G19" i="46"/>
  <c r="N111" i="45"/>
  <c r="J111" i="45"/>
  <c r="U110" i="45"/>
  <c r="V110" i="45" s="1"/>
  <c r="G110" i="45"/>
  <c r="N45" i="45"/>
  <c r="J45" i="45"/>
  <c r="U44" i="45"/>
  <c r="V44" i="45" s="1"/>
  <c r="G44" i="45"/>
  <c r="R110" i="45"/>
  <c r="M111" i="45"/>
  <c r="M45" i="45"/>
  <c r="R44" i="45"/>
  <c r="N45" i="44"/>
  <c r="J45" i="44"/>
  <c r="Q177" i="44"/>
  <c r="T177" i="44"/>
  <c r="P177" i="44"/>
  <c r="S177" i="44"/>
  <c r="T110" i="44"/>
  <c r="P110" i="44"/>
  <c r="Q110" i="44"/>
  <c r="S110" i="44"/>
  <c r="L177" i="44"/>
  <c r="K177" i="44"/>
  <c r="L110" i="44"/>
  <c r="K110" i="44"/>
  <c r="R44" i="44"/>
  <c r="M45" i="44"/>
  <c r="G44" i="44"/>
  <c r="U44" i="44"/>
  <c r="V44" i="44" s="1"/>
  <c r="J111" i="51" l="1"/>
  <c r="N111" i="51"/>
  <c r="R110" i="51"/>
  <c r="M111" i="51"/>
  <c r="U110" i="51"/>
  <c r="V110" i="51" s="1"/>
  <c r="G110" i="51"/>
  <c r="N46" i="51"/>
  <c r="J46" i="51"/>
  <c r="U45" i="51"/>
  <c r="V45" i="51" s="1"/>
  <c r="G45" i="51"/>
  <c r="R45" i="51"/>
  <c r="M46" i="51"/>
  <c r="M22" i="52"/>
  <c r="R21" i="52"/>
  <c r="N22" i="52"/>
  <c r="J22" i="52"/>
  <c r="AK22" i="52"/>
  <c r="AG22" i="52"/>
  <c r="U21" i="52"/>
  <c r="V21" i="52" s="1"/>
  <c r="G21" i="52"/>
  <c r="AJ22" i="52"/>
  <c r="AO21" i="52"/>
  <c r="AR21" i="52"/>
  <c r="AS21" i="52" s="1"/>
  <c r="AD21" i="52"/>
  <c r="U45" i="50"/>
  <c r="V45" i="50" s="1"/>
  <c r="G45" i="50"/>
  <c r="J46" i="50"/>
  <c r="N46" i="50"/>
  <c r="L112" i="50"/>
  <c r="K112" i="50"/>
  <c r="R45" i="50"/>
  <c r="M46" i="50"/>
  <c r="T112" i="50"/>
  <c r="P112" i="50"/>
  <c r="S112" i="50"/>
  <c r="Q112" i="50"/>
  <c r="G111" i="48"/>
  <c r="U111" i="48"/>
  <c r="V111" i="48" s="1"/>
  <c r="J112" i="48"/>
  <c r="N112" i="48"/>
  <c r="M112" i="48"/>
  <c r="R111" i="48"/>
  <c r="AJ22" i="49"/>
  <c r="AO21" i="49"/>
  <c r="AR21" i="49"/>
  <c r="AS21" i="49" s="1"/>
  <c r="AD21" i="49"/>
  <c r="Q21" i="49"/>
  <c r="P21" i="49"/>
  <c r="S21" i="49"/>
  <c r="T21" i="49"/>
  <c r="K21" i="49"/>
  <c r="L21" i="49"/>
  <c r="AG22" i="49"/>
  <c r="AK22" i="49"/>
  <c r="U45" i="48"/>
  <c r="V45" i="48" s="1"/>
  <c r="G45" i="48"/>
  <c r="N46" i="48"/>
  <c r="J46" i="48"/>
  <c r="R45" i="48"/>
  <c r="M46" i="48"/>
  <c r="G45" i="47"/>
  <c r="U45" i="47"/>
  <c r="V45" i="47" s="1"/>
  <c r="G111" i="47"/>
  <c r="U111" i="47"/>
  <c r="V111" i="47" s="1"/>
  <c r="N46" i="47"/>
  <c r="J46" i="47"/>
  <c r="M112" i="47"/>
  <c r="R111" i="47"/>
  <c r="M46" i="47"/>
  <c r="R45" i="47"/>
  <c r="N112" i="47"/>
  <c r="J112" i="47"/>
  <c r="L176" i="45"/>
  <c r="K176" i="45"/>
  <c r="S176" i="45"/>
  <c r="P176" i="45"/>
  <c r="Q176" i="45"/>
  <c r="T176" i="45"/>
  <c r="AJ21" i="46"/>
  <c r="AO20" i="46"/>
  <c r="AR20" i="46"/>
  <c r="AS20" i="46" s="1"/>
  <c r="AD20" i="46"/>
  <c r="S20" i="46"/>
  <c r="T20" i="46"/>
  <c r="P20" i="46"/>
  <c r="Q20" i="46"/>
  <c r="K20" i="46"/>
  <c r="L20" i="46"/>
  <c r="AK21" i="46"/>
  <c r="AG21" i="46"/>
  <c r="Q45" i="45"/>
  <c r="T45" i="45"/>
  <c r="S45" i="45"/>
  <c r="P45" i="45"/>
  <c r="P111" i="45"/>
  <c r="S111" i="45"/>
  <c r="T111" i="45"/>
  <c r="Q111" i="45"/>
  <c r="L45" i="45"/>
  <c r="K45" i="45"/>
  <c r="L111" i="45"/>
  <c r="K111" i="45"/>
  <c r="N111" i="44"/>
  <c r="J111" i="44"/>
  <c r="N178" i="44"/>
  <c r="J178" i="44"/>
  <c r="T45" i="44"/>
  <c r="P45" i="44"/>
  <c r="Q45" i="44"/>
  <c r="S45" i="44"/>
  <c r="M111" i="44"/>
  <c r="R110" i="44"/>
  <c r="M178" i="44"/>
  <c r="R177" i="44"/>
  <c r="G110" i="44"/>
  <c r="U110" i="44"/>
  <c r="V110" i="44" s="1"/>
  <c r="G177" i="44"/>
  <c r="U177" i="44"/>
  <c r="V177" i="44" s="1"/>
  <c r="L45" i="44"/>
  <c r="K45" i="44"/>
  <c r="T111" i="51" l="1"/>
  <c r="Q111" i="51"/>
  <c r="S111" i="51"/>
  <c r="P111" i="51"/>
  <c r="K111" i="51"/>
  <c r="L111" i="51"/>
  <c r="L46" i="51"/>
  <c r="K46" i="51"/>
  <c r="S46" i="51"/>
  <c r="Q46" i="51"/>
  <c r="P46" i="51"/>
  <c r="T46" i="51"/>
  <c r="AH22" i="52"/>
  <c r="AI22" i="52"/>
  <c r="K22" i="52"/>
  <c r="L22" i="52"/>
  <c r="AN22" i="52"/>
  <c r="AQ22" i="52"/>
  <c r="AP22" i="52"/>
  <c r="AM22" i="52"/>
  <c r="S22" i="52"/>
  <c r="T22" i="52"/>
  <c r="P22" i="52"/>
  <c r="Q22" i="52"/>
  <c r="G112" i="50"/>
  <c r="U112" i="50"/>
  <c r="V112" i="50" s="1"/>
  <c r="N113" i="50"/>
  <c r="J113" i="50"/>
  <c r="T46" i="50"/>
  <c r="P46" i="50"/>
  <c r="Q46" i="50"/>
  <c r="S46" i="50"/>
  <c r="M113" i="50"/>
  <c r="R112" i="50"/>
  <c r="K46" i="50"/>
  <c r="L46" i="50"/>
  <c r="Q112" i="48"/>
  <c r="P112" i="48"/>
  <c r="T112" i="48"/>
  <c r="S112" i="48"/>
  <c r="K112" i="48"/>
  <c r="L112" i="48"/>
  <c r="AH22" i="49"/>
  <c r="AI22" i="49"/>
  <c r="M22" i="49"/>
  <c r="R21" i="49"/>
  <c r="U21" i="49"/>
  <c r="V21" i="49" s="1"/>
  <c r="G21" i="49"/>
  <c r="AP22" i="49"/>
  <c r="AQ22" i="49"/>
  <c r="AN22" i="49"/>
  <c r="AM22" i="49"/>
  <c r="J22" i="49"/>
  <c r="N22" i="49"/>
  <c r="S46" i="48"/>
  <c r="T46" i="48"/>
  <c r="Q46" i="48"/>
  <c r="P46" i="48"/>
  <c r="L46" i="48"/>
  <c r="K46" i="48"/>
  <c r="S46" i="47"/>
  <c r="T46" i="47"/>
  <c r="P46" i="47"/>
  <c r="Q46" i="47"/>
  <c r="S112" i="47"/>
  <c r="T112" i="47"/>
  <c r="P112" i="47"/>
  <c r="Q112" i="47"/>
  <c r="L112" i="47"/>
  <c r="K112" i="47"/>
  <c r="L46" i="47"/>
  <c r="K46" i="47"/>
  <c r="G176" i="45"/>
  <c r="M177" i="45"/>
  <c r="R176" i="45"/>
  <c r="U176" i="45"/>
  <c r="V176" i="45" s="1"/>
  <c r="J177" i="45"/>
  <c r="N177" i="45"/>
  <c r="M21" i="46"/>
  <c r="R20" i="46"/>
  <c r="U20" i="46"/>
  <c r="V20" i="46" s="1"/>
  <c r="G20" i="46"/>
  <c r="AN21" i="46"/>
  <c r="AQ21" i="46"/>
  <c r="AP21" i="46"/>
  <c r="AM21" i="46"/>
  <c r="AI21" i="46"/>
  <c r="AH21" i="46"/>
  <c r="N21" i="46"/>
  <c r="J21" i="46"/>
  <c r="N112" i="45"/>
  <c r="J112" i="45"/>
  <c r="N46" i="45"/>
  <c r="J46" i="45"/>
  <c r="U45" i="45"/>
  <c r="V45" i="45" s="1"/>
  <c r="G45" i="45"/>
  <c r="M112" i="45"/>
  <c r="R111" i="45"/>
  <c r="R45" i="45"/>
  <c r="M46" i="45"/>
  <c r="G111" i="45"/>
  <c r="U111" i="45"/>
  <c r="V111" i="45" s="1"/>
  <c r="N46" i="44"/>
  <c r="J46" i="44"/>
  <c r="R45" i="44"/>
  <c r="M46" i="44"/>
  <c r="G45" i="44"/>
  <c r="U45" i="44"/>
  <c r="V45" i="44" s="1"/>
  <c r="K178" i="44"/>
  <c r="L178" i="44"/>
  <c r="K111" i="44"/>
  <c r="L111" i="44"/>
  <c r="Q178" i="44"/>
  <c r="T178" i="44"/>
  <c r="P178" i="44"/>
  <c r="S178" i="44"/>
  <c r="T111" i="44"/>
  <c r="P111" i="44"/>
  <c r="Q111" i="44"/>
  <c r="S111" i="44"/>
  <c r="N112" i="51" l="1"/>
  <c r="J112" i="51"/>
  <c r="R111" i="51"/>
  <c r="M112" i="51"/>
  <c r="U111" i="51"/>
  <c r="V111" i="51" s="1"/>
  <c r="G111" i="51"/>
  <c r="M47" i="51"/>
  <c r="R46" i="51"/>
  <c r="U46" i="51"/>
  <c r="V46" i="51" s="1"/>
  <c r="G46" i="51"/>
  <c r="N47" i="51"/>
  <c r="J47" i="51"/>
  <c r="U22" i="52"/>
  <c r="V22" i="52" s="1"/>
  <c r="G22" i="52"/>
  <c r="AR22" i="52"/>
  <c r="AS22" i="52" s="1"/>
  <c r="AD22" i="52"/>
  <c r="M23" i="52"/>
  <c r="R22" i="52"/>
  <c r="AJ23" i="52"/>
  <c r="AO22" i="52"/>
  <c r="N23" i="52"/>
  <c r="J23" i="52"/>
  <c r="AK23" i="52"/>
  <c r="AG23" i="52"/>
  <c r="R46" i="50"/>
  <c r="M47" i="50"/>
  <c r="T113" i="50"/>
  <c r="P113" i="50"/>
  <c r="S113" i="50"/>
  <c r="Q113" i="50"/>
  <c r="J47" i="50"/>
  <c r="N47" i="50"/>
  <c r="U46" i="50"/>
  <c r="V46" i="50" s="1"/>
  <c r="G46" i="50"/>
  <c r="L113" i="50"/>
  <c r="K113" i="50"/>
  <c r="J113" i="48"/>
  <c r="N113" i="48"/>
  <c r="U112" i="48"/>
  <c r="V112" i="48" s="1"/>
  <c r="G112" i="48"/>
  <c r="R112" i="48"/>
  <c r="M113" i="48"/>
  <c r="K22" i="49"/>
  <c r="L22" i="49"/>
  <c r="AK23" i="49"/>
  <c r="AG23" i="49"/>
  <c r="AR22" i="49"/>
  <c r="AS22" i="49" s="1"/>
  <c r="AD22" i="49"/>
  <c r="S22" i="49"/>
  <c r="P22" i="49"/>
  <c r="Q22" i="49"/>
  <c r="T22" i="49"/>
  <c r="AJ23" i="49"/>
  <c r="AO22" i="49"/>
  <c r="R46" i="48"/>
  <c r="M47" i="48"/>
  <c r="N47" i="48"/>
  <c r="J47" i="48"/>
  <c r="U46" i="48"/>
  <c r="V46" i="48" s="1"/>
  <c r="G46" i="48"/>
  <c r="N113" i="47"/>
  <c r="J113" i="47"/>
  <c r="G112" i="47"/>
  <c r="U112" i="47"/>
  <c r="V112" i="47" s="1"/>
  <c r="M47" i="47"/>
  <c r="R46" i="47"/>
  <c r="R112" i="47"/>
  <c r="M113" i="47"/>
  <c r="N47" i="47"/>
  <c r="J47" i="47"/>
  <c r="G46" i="47"/>
  <c r="U46" i="47"/>
  <c r="V46" i="47" s="1"/>
  <c r="L177" i="45"/>
  <c r="K177" i="45"/>
  <c r="S177" i="45"/>
  <c r="P177" i="45"/>
  <c r="T177" i="45"/>
  <c r="Q177" i="45"/>
  <c r="AK22" i="46"/>
  <c r="AG22" i="46"/>
  <c r="AR21" i="46"/>
  <c r="AS21" i="46" s="1"/>
  <c r="AD21" i="46"/>
  <c r="Q21" i="46"/>
  <c r="S21" i="46"/>
  <c r="T21" i="46"/>
  <c r="P21" i="46"/>
  <c r="K21" i="46"/>
  <c r="L21" i="46"/>
  <c r="AJ22" i="46"/>
  <c r="AO21" i="46"/>
  <c r="T46" i="45"/>
  <c r="P46" i="45"/>
  <c r="Q46" i="45"/>
  <c r="S46" i="45"/>
  <c r="L46" i="45"/>
  <c r="K46" i="45"/>
  <c r="L112" i="45"/>
  <c r="K112" i="45"/>
  <c r="T112" i="45"/>
  <c r="P112" i="45"/>
  <c r="Q112" i="45"/>
  <c r="S112" i="45"/>
  <c r="G111" i="44"/>
  <c r="U111" i="44"/>
  <c r="V111" i="44" s="1"/>
  <c r="G178" i="44"/>
  <c r="U178" i="44"/>
  <c r="V178" i="44" s="1"/>
  <c r="N112" i="44"/>
  <c r="J112" i="44"/>
  <c r="N179" i="44"/>
  <c r="J179" i="44"/>
  <c r="T46" i="44"/>
  <c r="P46" i="44"/>
  <c r="Q46" i="44"/>
  <c r="S46" i="44"/>
  <c r="L46" i="44"/>
  <c r="K46" i="44"/>
  <c r="M112" i="44"/>
  <c r="R111" i="44"/>
  <c r="M179" i="44"/>
  <c r="R178" i="44"/>
  <c r="F41" i="15"/>
  <c r="S112" i="51" l="1"/>
  <c r="P112" i="51"/>
  <c r="T112" i="51"/>
  <c r="Q112" i="51"/>
  <c r="L112" i="51"/>
  <c r="K112" i="51"/>
  <c r="L47" i="51"/>
  <c r="K47" i="51"/>
  <c r="S47" i="51"/>
  <c r="Q47" i="51"/>
  <c r="P47" i="51"/>
  <c r="T47" i="51"/>
  <c r="AP23" i="52"/>
  <c r="AM23" i="52"/>
  <c r="AN23" i="52"/>
  <c r="AQ23" i="52"/>
  <c r="Q23" i="52"/>
  <c r="S23" i="52"/>
  <c r="T23" i="52"/>
  <c r="P23" i="52"/>
  <c r="AH23" i="52"/>
  <c r="AI23" i="52"/>
  <c r="K23" i="52"/>
  <c r="L23" i="52"/>
  <c r="G113" i="50"/>
  <c r="U113" i="50"/>
  <c r="V113" i="50" s="1"/>
  <c r="M114" i="50"/>
  <c r="R113" i="50"/>
  <c r="Q47" i="50"/>
  <c r="S47" i="50"/>
  <c r="T47" i="50"/>
  <c r="P47" i="50"/>
  <c r="N114" i="50"/>
  <c r="J114" i="50"/>
  <c r="K47" i="50"/>
  <c r="L47" i="50"/>
  <c r="S113" i="48"/>
  <c r="P113" i="48"/>
  <c r="T113" i="48"/>
  <c r="Q113" i="48"/>
  <c r="K113" i="48"/>
  <c r="L113" i="48"/>
  <c r="AH23" i="49"/>
  <c r="AI23" i="49"/>
  <c r="N23" i="49"/>
  <c r="J23" i="49"/>
  <c r="AN23" i="49"/>
  <c r="AQ23" i="49"/>
  <c r="AP23" i="49"/>
  <c r="AM23" i="49"/>
  <c r="U22" i="49"/>
  <c r="V22" i="49" s="1"/>
  <c r="G22" i="49"/>
  <c r="M23" i="49"/>
  <c r="R22" i="49"/>
  <c r="L47" i="48"/>
  <c r="K47" i="48"/>
  <c r="Q47" i="48"/>
  <c r="T47" i="48"/>
  <c r="S47" i="48"/>
  <c r="P47" i="48"/>
  <c r="L47" i="47"/>
  <c r="K47" i="47"/>
  <c r="S113" i="47"/>
  <c r="T113" i="47"/>
  <c r="P113" i="47"/>
  <c r="Q113" i="47"/>
  <c r="L113" i="47"/>
  <c r="K113" i="47"/>
  <c r="T47" i="47"/>
  <c r="P47" i="47"/>
  <c r="Q47" i="47"/>
  <c r="S47" i="47"/>
  <c r="R177" i="45"/>
  <c r="M178" i="45"/>
  <c r="U177" i="45"/>
  <c r="V177" i="45" s="1"/>
  <c r="G177" i="45"/>
  <c r="J178" i="45"/>
  <c r="N178" i="45"/>
  <c r="N22" i="46"/>
  <c r="J22" i="46"/>
  <c r="U21" i="46"/>
  <c r="V21" i="46" s="1"/>
  <c r="G21" i="46"/>
  <c r="AI22" i="46"/>
  <c r="AH22" i="46"/>
  <c r="AN22" i="46"/>
  <c r="AQ22" i="46"/>
  <c r="AP22" i="46"/>
  <c r="AM22" i="46"/>
  <c r="M22" i="46"/>
  <c r="R21" i="46"/>
  <c r="N113" i="45"/>
  <c r="J113" i="45"/>
  <c r="N47" i="45"/>
  <c r="J47" i="45"/>
  <c r="G112" i="45"/>
  <c r="U112" i="45"/>
  <c r="V112" i="45" s="1"/>
  <c r="M113" i="45"/>
  <c r="R112" i="45"/>
  <c r="M47" i="45"/>
  <c r="R46" i="45"/>
  <c r="G46" i="45"/>
  <c r="U46" i="45"/>
  <c r="V46" i="45" s="1"/>
  <c r="Q179" i="44"/>
  <c r="T179" i="44"/>
  <c r="P179" i="44"/>
  <c r="S179" i="44"/>
  <c r="T112" i="44"/>
  <c r="P112" i="44"/>
  <c r="Q112" i="44"/>
  <c r="S112" i="44"/>
  <c r="R46" i="44"/>
  <c r="M47" i="44"/>
  <c r="G46" i="44"/>
  <c r="U46" i="44"/>
  <c r="V46" i="44" s="1"/>
  <c r="L179" i="44"/>
  <c r="K179" i="44"/>
  <c r="L112" i="44"/>
  <c r="K112" i="44"/>
  <c r="N47" i="44"/>
  <c r="J47" i="44"/>
  <c r="D2" i="23"/>
  <c r="AA2" i="23" s="1"/>
  <c r="C2" i="23"/>
  <c r="Z2" i="23" s="1"/>
  <c r="B1" i="23"/>
  <c r="Y1" i="23" s="1"/>
  <c r="D2" i="22"/>
  <c r="C2" i="22"/>
  <c r="B1" i="22"/>
  <c r="D2" i="21"/>
  <c r="C2" i="21"/>
  <c r="B1" i="21"/>
  <c r="D2" i="11"/>
  <c r="AA2" i="11" s="1"/>
  <c r="C2" i="11"/>
  <c r="Z2" i="11" s="1"/>
  <c r="B1" i="11"/>
  <c r="Y1" i="11" s="1"/>
  <c r="D2" i="20"/>
  <c r="C2" i="20"/>
  <c r="B1" i="20"/>
  <c r="D2" i="15"/>
  <c r="C2" i="15"/>
  <c r="B1" i="15"/>
  <c r="M113" i="51" l="1"/>
  <c r="R112" i="51"/>
  <c r="N113" i="51"/>
  <c r="J113" i="51"/>
  <c r="G112" i="51"/>
  <c r="U112" i="51"/>
  <c r="V112" i="51" s="1"/>
  <c r="M48" i="51"/>
  <c r="R47" i="51"/>
  <c r="G47" i="51"/>
  <c r="U47" i="51"/>
  <c r="V47" i="51" s="1"/>
  <c r="J48" i="51"/>
  <c r="N48" i="51"/>
  <c r="M24" i="52"/>
  <c r="R23" i="52"/>
  <c r="N24" i="52"/>
  <c r="J24" i="52"/>
  <c r="AK24" i="52"/>
  <c r="AG24" i="52"/>
  <c r="U23" i="52"/>
  <c r="V23" i="52" s="1"/>
  <c r="G23" i="52"/>
  <c r="AJ24" i="52"/>
  <c r="AO23" i="52"/>
  <c r="AR23" i="52"/>
  <c r="AS23" i="52" s="1"/>
  <c r="AD23" i="52"/>
  <c r="R47" i="50"/>
  <c r="M48" i="50"/>
  <c r="T114" i="50"/>
  <c r="P114" i="50"/>
  <c r="S114" i="50"/>
  <c r="Q114" i="50"/>
  <c r="J48" i="50"/>
  <c r="N48" i="50"/>
  <c r="L114" i="50"/>
  <c r="K114" i="50"/>
  <c r="U47" i="50"/>
  <c r="V47" i="50" s="1"/>
  <c r="G47" i="50"/>
  <c r="J114" i="48"/>
  <c r="N114" i="48"/>
  <c r="M114" i="48"/>
  <c r="R113" i="48"/>
  <c r="G113" i="48"/>
  <c r="U113" i="48"/>
  <c r="V113" i="48" s="1"/>
  <c r="K23" i="49"/>
  <c r="L23" i="49"/>
  <c r="AG24" i="49"/>
  <c r="AK24" i="49"/>
  <c r="Q23" i="49"/>
  <c r="T23" i="49"/>
  <c r="S23" i="49"/>
  <c r="P23" i="49"/>
  <c r="AR23" i="49"/>
  <c r="AS23" i="49" s="1"/>
  <c r="AD23" i="49"/>
  <c r="AJ24" i="49"/>
  <c r="AO23" i="49"/>
  <c r="U47" i="48"/>
  <c r="V47" i="48" s="1"/>
  <c r="G47" i="48"/>
  <c r="N48" i="48"/>
  <c r="J48" i="48"/>
  <c r="R47" i="48"/>
  <c r="M48" i="48"/>
  <c r="N114" i="47"/>
  <c r="J114" i="47"/>
  <c r="G113" i="47"/>
  <c r="U113" i="47"/>
  <c r="V113" i="47" s="1"/>
  <c r="G47" i="47"/>
  <c r="U47" i="47"/>
  <c r="V47" i="47" s="1"/>
  <c r="R113" i="47"/>
  <c r="M114" i="47"/>
  <c r="M48" i="47"/>
  <c r="R47" i="47"/>
  <c r="N48" i="47"/>
  <c r="J48" i="47"/>
  <c r="T178" i="45"/>
  <c r="Q178" i="45"/>
  <c r="P178" i="45"/>
  <c r="S178" i="45"/>
  <c r="K178" i="45"/>
  <c r="L178" i="45"/>
  <c r="AR22" i="46"/>
  <c r="AS22" i="46" s="1"/>
  <c r="AD22" i="46"/>
  <c r="AJ23" i="46"/>
  <c r="AO22" i="46"/>
  <c r="K22" i="46"/>
  <c r="L22" i="46"/>
  <c r="S22" i="46"/>
  <c r="T22" i="46"/>
  <c r="P22" i="46"/>
  <c r="Q22" i="46"/>
  <c r="AK23" i="46"/>
  <c r="AG23" i="46"/>
  <c r="T47" i="45"/>
  <c r="P47" i="45"/>
  <c r="Q47" i="45"/>
  <c r="S47" i="45"/>
  <c r="T113" i="45"/>
  <c r="Q113" i="45"/>
  <c r="S113" i="45"/>
  <c r="P113" i="45"/>
  <c r="L47" i="45"/>
  <c r="K47" i="45"/>
  <c r="L113" i="45"/>
  <c r="K113" i="45"/>
  <c r="L47" i="44"/>
  <c r="K47" i="44"/>
  <c r="M113" i="44"/>
  <c r="R112" i="44"/>
  <c r="M180" i="44"/>
  <c r="R179" i="44"/>
  <c r="T47" i="44"/>
  <c r="P47" i="44"/>
  <c r="Q47" i="44"/>
  <c r="S47" i="44"/>
  <c r="G112" i="44"/>
  <c r="U112" i="44"/>
  <c r="V112" i="44" s="1"/>
  <c r="G179" i="44"/>
  <c r="U179" i="44"/>
  <c r="V179" i="44" s="1"/>
  <c r="N113" i="44"/>
  <c r="J113" i="44"/>
  <c r="N180" i="44"/>
  <c r="J180" i="44"/>
  <c r="AB76" i="23"/>
  <c r="AB75" i="23"/>
  <c r="AB74" i="23"/>
  <c r="AB73" i="23"/>
  <c r="AB72" i="23"/>
  <c r="AB71" i="23"/>
  <c r="AB70" i="23"/>
  <c r="AB69" i="23"/>
  <c r="AB68" i="23"/>
  <c r="AB67" i="23"/>
  <c r="AB66" i="23"/>
  <c r="AB65" i="23"/>
  <c r="AB64" i="23"/>
  <c r="AB63" i="23"/>
  <c r="AB62" i="23"/>
  <c r="AB61" i="23"/>
  <c r="AB60" i="23"/>
  <c r="AB59" i="23"/>
  <c r="AB58" i="23"/>
  <c r="AB57" i="23"/>
  <c r="AB56" i="23"/>
  <c r="AB55" i="23"/>
  <c r="AB54" i="23"/>
  <c r="AB53" i="23"/>
  <c r="AB52" i="23"/>
  <c r="AB51" i="23"/>
  <c r="AB50" i="23"/>
  <c r="AB49" i="23"/>
  <c r="AB48" i="23"/>
  <c r="AB47" i="23"/>
  <c r="AB46" i="23"/>
  <c r="AB45" i="23"/>
  <c r="AB44" i="23"/>
  <c r="AB43" i="23"/>
  <c r="AB42" i="23"/>
  <c r="AB41" i="23"/>
  <c r="AB40" i="23"/>
  <c r="AB39" i="23"/>
  <c r="AB38" i="23"/>
  <c r="AB37" i="23"/>
  <c r="AB36" i="23"/>
  <c r="AB35" i="23"/>
  <c r="AB34" i="23"/>
  <c r="AB33" i="23"/>
  <c r="AB32" i="23"/>
  <c r="AB31" i="23"/>
  <c r="AB30" i="23"/>
  <c r="AB29" i="23"/>
  <c r="AB28" i="23"/>
  <c r="AB27" i="23"/>
  <c r="AB26" i="23"/>
  <c r="AB25" i="23"/>
  <c r="AB24" i="23"/>
  <c r="AB23" i="23"/>
  <c r="AB22" i="23"/>
  <c r="AB21" i="23"/>
  <c r="AB20" i="23"/>
  <c r="AB19" i="23"/>
  <c r="AB18" i="23"/>
  <c r="AB17" i="23"/>
  <c r="AA76" i="23"/>
  <c r="AA75" i="23"/>
  <c r="AA74" i="23"/>
  <c r="AA73" i="23"/>
  <c r="AA72" i="23"/>
  <c r="AA71" i="23"/>
  <c r="AA70" i="23"/>
  <c r="AA69" i="23"/>
  <c r="AA68" i="23"/>
  <c r="AA67" i="23"/>
  <c r="AA66" i="23"/>
  <c r="AA65" i="23"/>
  <c r="AA64" i="23"/>
  <c r="AA63" i="23"/>
  <c r="AA62" i="23"/>
  <c r="AA61" i="23"/>
  <c r="AA60" i="23"/>
  <c r="AA59" i="23"/>
  <c r="AA58" i="23"/>
  <c r="AA57" i="23"/>
  <c r="AA56" i="23"/>
  <c r="AA55" i="23"/>
  <c r="AA54" i="23"/>
  <c r="AA53" i="23"/>
  <c r="AA52" i="23"/>
  <c r="AA51" i="23"/>
  <c r="AA50" i="23"/>
  <c r="AA49" i="23"/>
  <c r="AA48" i="23"/>
  <c r="AA47" i="23"/>
  <c r="AA46" i="23"/>
  <c r="AA45" i="23"/>
  <c r="AA44" i="23"/>
  <c r="AA43" i="23"/>
  <c r="AA42" i="23"/>
  <c r="AA41" i="23"/>
  <c r="AA40" i="23"/>
  <c r="AA39" i="23"/>
  <c r="AA38" i="23"/>
  <c r="AA37" i="23"/>
  <c r="AA36" i="23"/>
  <c r="AA35" i="23"/>
  <c r="AA34" i="23"/>
  <c r="AA33" i="23"/>
  <c r="AA32" i="23"/>
  <c r="AA31" i="23"/>
  <c r="AA30" i="23"/>
  <c r="AA29" i="23"/>
  <c r="AA28" i="23"/>
  <c r="AA27" i="23"/>
  <c r="AA26" i="23"/>
  <c r="AA25" i="23"/>
  <c r="AA24" i="23"/>
  <c r="AA23" i="23"/>
  <c r="AA22" i="23"/>
  <c r="AA21" i="23"/>
  <c r="AA20" i="23"/>
  <c r="AA19" i="23"/>
  <c r="AA18" i="23"/>
  <c r="AA17" i="23"/>
  <c r="Z76" i="23"/>
  <c r="Z75" i="23"/>
  <c r="Z74" i="23"/>
  <c r="Z73" i="23"/>
  <c r="Z72" i="23"/>
  <c r="Z71" i="23"/>
  <c r="Z70" i="23"/>
  <c r="Z69" i="23"/>
  <c r="Z68" i="23"/>
  <c r="Z67" i="23"/>
  <c r="Z66" i="23"/>
  <c r="Z65" i="23"/>
  <c r="Z64" i="23"/>
  <c r="Z63" i="23"/>
  <c r="Z62" i="23"/>
  <c r="Z61" i="23"/>
  <c r="Z60" i="23"/>
  <c r="Z59" i="23"/>
  <c r="Z58" i="23"/>
  <c r="Z57" i="23"/>
  <c r="Z56" i="23"/>
  <c r="Z55" i="23"/>
  <c r="Z54" i="23"/>
  <c r="Z53" i="23"/>
  <c r="Z52" i="23"/>
  <c r="Z51" i="23"/>
  <c r="Z50" i="23"/>
  <c r="Z49" i="23"/>
  <c r="Z48" i="23"/>
  <c r="Z47" i="23"/>
  <c r="Z46" i="23"/>
  <c r="Z45" i="23"/>
  <c r="Z44" i="23"/>
  <c r="Z43" i="23"/>
  <c r="Z42" i="23"/>
  <c r="Z41" i="23"/>
  <c r="Z40" i="23"/>
  <c r="Z39" i="23"/>
  <c r="Z38" i="23"/>
  <c r="Z37" i="23"/>
  <c r="Z36" i="23"/>
  <c r="Z35" i="23"/>
  <c r="Z34" i="23"/>
  <c r="Z33" i="23"/>
  <c r="Z32" i="23"/>
  <c r="Z31" i="23"/>
  <c r="Z30" i="23"/>
  <c r="Z29" i="23"/>
  <c r="Z28" i="23"/>
  <c r="Z27" i="23"/>
  <c r="Z26" i="23"/>
  <c r="Z25" i="23"/>
  <c r="Z24" i="23"/>
  <c r="Z23" i="23"/>
  <c r="Z22" i="23"/>
  <c r="Z21" i="23"/>
  <c r="Z20" i="23"/>
  <c r="Z19" i="23"/>
  <c r="Z18" i="23"/>
  <c r="Z17" i="23"/>
  <c r="Y76" i="23"/>
  <c r="Y75" i="23"/>
  <c r="Y74" i="23"/>
  <c r="Y73" i="23"/>
  <c r="Y72" i="23"/>
  <c r="Y71" i="23"/>
  <c r="Y70" i="23"/>
  <c r="Y69" i="23"/>
  <c r="Y68" i="23"/>
  <c r="Y67" i="23"/>
  <c r="Y66" i="23"/>
  <c r="Y65" i="23"/>
  <c r="Y64" i="23"/>
  <c r="Y63" i="23"/>
  <c r="Y62" i="23"/>
  <c r="Y61" i="23"/>
  <c r="Y60" i="23"/>
  <c r="Y59" i="23"/>
  <c r="Y58" i="23"/>
  <c r="Y57" i="23"/>
  <c r="Y56" i="23"/>
  <c r="Y55" i="23"/>
  <c r="Y54" i="23"/>
  <c r="Y53" i="23"/>
  <c r="Y52" i="23"/>
  <c r="Y51" i="23"/>
  <c r="Y50" i="23"/>
  <c r="Y49" i="23"/>
  <c r="Y48" i="23"/>
  <c r="Y47" i="23"/>
  <c r="Y46" i="23"/>
  <c r="Y45" i="23"/>
  <c r="Y44" i="23"/>
  <c r="Y43" i="23"/>
  <c r="Y42" i="23"/>
  <c r="Y41" i="23"/>
  <c r="Y40" i="23"/>
  <c r="Y39" i="23"/>
  <c r="Y38" i="23"/>
  <c r="Y37" i="23"/>
  <c r="Y36" i="23"/>
  <c r="Y35" i="23"/>
  <c r="Y34" i="23"/>
  <c r="Y33" i="23"/>
  <c r="Y32" i="23"/>
  <c r="Y31" i="23"/>
  <c r="Y30" i="23"/>
  <c r="Y29" i="23"/>
  <c r="Y28" i="23"/>
  <c r="Y27" i="23"/>
  <c r="Y26" i="23"/>
  <c r="Y25" i="23"/>
  <c r="Y24" i="23"/>
  <c r="Y23" i="23"/>
  <c r="Y22" i="23"/>
  <c r="Y21" i="23"/>
  <c r="Y20" i="23"/>
  <c r="Y19" i="23"/>
  <c r="Y18" i="23"/>
  <c r="Y17" i="23"/>
  <c r="AB76" i="11"/>
  <c r="AB75" i="11"/>
  <c r="AB74" i="11"/>
  <c r="AB73" i="11"/>
  <c r="AB72" i="11"/>
  <c r="AB71" i="11"/>
  <c r="AB70" i="11"/>
  <c r="AB69" i="11"/>
  <c r="AB68" i="11"/>
  <c r="AB67" i="11"/>
  <c r="AB66" i="11"/>
  <c r="AB65" i="11"/>
  <c r="AB64" i="11"/>
  <c r="AB63" i="11"/>
  <c r="AB62" i="11"/>
  <c r="AB61" i="11"/>
  <c r="AB60" i="11"/>
  <c r="AB59" i="11"/>
  <c r="AB58" i="11"/>
  <c r="AB57" i="11"/>
  <c r="AB56" i="11"/>
  <c r="AB55" i="11"/>
  <c r="AB54" i="11"/>
  <c r="AB53" i="11"/>
  <c r="AB52" i="11"/>
  <c r="AB51" i="11"/>
  <c r="AB50" i="11"/>
  <c r="AB49" i="11"/>
  <c r="AB48" i="11"/>
  <c r="AB47" i="11"/>
  <c r="AB46" i="11"/>
  <c r="AB45" i="11"/>
  <c r="AB44" i="11"/>
  <c r="AB43" i="11"/>
  <c r="AB42" i="11"/>
  <c r="AB41" i="11"/>
  <c r="AB40" i="11"/>
  <c r="AB39" i="11"/>
  <c r="AB38" i="11"/>
  <c r="AB37" i="11"/>
  <c r="AA76" i="11"/>
  <c r="AC76" i="11" s="1"/>
  <c r="AA75" i="11"/>
  <c r="AC75" i="11" s="1"/>
  <c r="AA74" i="11"/>
  <c r="AC74" i="11" s="1"/>
  <c r="AA73" i="11"/>
  <c r="AC73" i="11" s="1"/>
  <c r="AA72" i="11"/>
  <c r="AC72" i="11" s="1"/>
  <c r="AA71" i="11"/>
  <c r="AC71" i="11" s="1"/>
  <c r="AA70" i="11"/>
  <c r="AC70" i="11" s="1"/>
  <c r="AA69" i="11"/>
  <c r="AC69" i="11" s="1"/>
  <c r="AA68" i="11"/>
  <c r="AC68" i="11" s="1"/>
  <c r="AA67" i="11"/>
  <c r="AC67" i="11" s="1"/>
  <c r="AA66" i="11"/>
  <c r="AC66" i="11" s="1"/>
  <c r="AA65" i="11"/>
  <c r="AC65" i="11" s="1"/>
  <c r="AA64" i="11"/>
  <c r="AC64" i="11" s="1"/>
  <c r="AA63" i="11"/>
  <c r="AC63" i="11" s="1"/>
  <c r="AA62" i="11"/>
  <c r="AC62" i="11" s="1"/>
  <c r="AA61" i="11"/>
  <c r="AA60" i="11"/>
  <c r="AC60" i="11" s="1"/>
  <c r="AA59" i="11"/>
  <c r="AA58" i="11"/>
  <c r="AC58" i="11" s="1"/>
  <c r="AA57" i="11"/>
  <c r="AC57" i="11" s="1"/>
  <c r="AA56" i="11"/>
  <c r="AC56" i="11" s="1"/>
  <c r="AA55" i="11"/>
  <c r="AC55" i="11" s="1"/>
  <c r="AA54" i="11"/>
  <c r="AC54" i="11" s="1"/>
  <c r="AA53" i="11"/>
  <c r="AA52" i="11"/>
  <c r="AC52" i="11" s="1"/>
  <c r="AA51" i="11"/>
  <c r="AC51" i="11" s="1"/>
  <c r="AA50" i="11"/>
  <c r="AC50" i="11" s="1"/>
  <c r="AA49" i="11"/>
  <c r="AC49" i="11" s="1"/>
  <c r="AA48" i="11"/>
  <c r="AC48" i="11" s="1"/>
  <c r="AA47" i="11"/>
  <c r="AC47" i="11" s="1"/>
  <c r="AA46" i="11"/>
  <c r="AC46" i="11" s="1"/>
  <c r="AA45" i="11"/>
  <c r="AA44" i="11"/>
  <c r="AC44" i="11" s="1"/>
  <c r="AA43" i="11"/>
  <c r="AA42" i="11"/>
  <c r="AC42" i="11" s="1"/>
  <c r="AA41" i="11"/>
  <c r="AA40" i="11"/>
  <c r="AC40" i="11" s="1"/>
  <c r="AA39" i="11"/>
  <c r="AC39" i="11" s="1"/>
  <c r="AA38" i="11"/>
  <c r="AC38" i="11" s="1"/>
  <c r="AA37" i="11"/>
  <c r="Z76" i="11"/>
  <c r="Z75" i="11"/>
  <c r="Z74" i="11"/>
  <c r="Z73" i="11"/>
  <c r="Z72" i="11"/>
  <c r="Z71" i="11"/>
  <c r="Z70" i="11"/>
  <c r="Z69" i="11"/>
  <c r="Z68" i="11"/>
  <c r="Z67" i="11"/>
  <c r="Z66" i="11"/>
  <c r="Z65" i="11"/>
  <c r="Z64" i="11"/>
  <c r="Z63" i="11"/>
  <c r="Z62" i="11"/>
  <c r="Z61" i="11"/>
  <c r="Z60" i="11"/>
  <c r="Z59" i="11"/>
  <c r="Z58" i="11"/>
  <c r="Z57" i="11"/>
  <c r="Z56" i="11"/>
  <c r="Z55" i="11"/>
  <c r="Z54" i="11"/>
  <c r="Z53" i="11"/>
  <c r="Z52" i="11"/>
  <c r="Z51" i="11"/>
  <c r="Z50" i="11"/>
  <c r="Z49" i="11"/>
  <c r="Z48" i="11"/>
  <c r="Z47" i="11"/>
  <c r="Z46" i="11"/>
  <c r="Z45" i="11"/>
  <c r="Z44" i="11"/>
  <c r="Z43" i="11"/>
  <c r="Z42" i="11"/>
  <c r="Z41" i="11"/>
  <c r="Z40" i="11"/>
  <c r="Z39" i="11"/>
  <c r="Z38" i="11"/>
  <c r="Z37" i="11"/>
  <c r="Y76" i="11"/>
  <c r="Y75" i="11"/>
  <c r="Y74" i="11"/>
  <c r="Y73" i="11"/>
  <c r="Y72" i="11"/>
  <c r="Y71" i="11"/>
  <c r="Y70" i="11"/>
  <c r="Y69" i="11"/>
  <c r="Y68" i="11"/>
  <c r="Y67" i="11"/>
  <c r="Y66" i="11"/>
  <c r="Y65" i="11"/>
  <c r="Y64" i="11"/>
  <c r="Y63" i="11"/>
  <c r="Y62" i="11"/>
  <c r="Y61" i="11"/>
  <c r="Y60" i="11"/>
  <c r="Y59" i="11"/>
  <c r="Y58" i="11"/>
  <c r="Y57" i="11"/>
  <c r="Y56" i="11"/>
  <c r="Y55" i="11"/>
  <c r="Y54" i="11"/>
  <c r="Y53" i="11"/>
  <c r="Y52" i="11"/>
  <c r="Y51" i="11"/>
  <c r="Y50" i="11"/>
  <c r="Y49" i="11"/>
  <c r="Y48" i="11"/>
  <c r="Y47" i="11"/>
  <c r="Y46" i="11"/>
  <c r="Y45" i="11"/>
  <c r="Y44" i="11"/>
  <c r="Y43" i="11"/>
  <c r="Y42" i="11"/>
  <c r="Y41" i="11"/>
  <c r="Y40" i="11"/>
  <c r="Y39" i="11"/>
  <c r="Y38" i="11"/>
  <c r="Y37" i="11"/>
  <c r="Y18" i="11"/>
  <c r="Z18" i="11"/>
  <c r="AA18" i="11"/>
  <c r="AB18" i="11"/>
  <c r="Y19" i="11"/>
  <c r="Z19" i="11"/>
  <c r="AA19" i="11"/>
  <c r="AB19" i="11"/>
  <c r="Y20" i="11"/>
  <c r="Z20" i="11"/>
  <c r="AA20" i="11"/>
  <c r="AB20" i="11"/>
  <c r="Y21" i="11"/>
  <c r="Z21" i="11"/>
  <c r="AA21" i="11"/>
  <c r="AB21" i="11"/>
  <c r="Y22" i="11"/>
  <c r="Z22" i="11"/>
  <c r="AA22" i="11"/>
  <c r="AB22" i="11"/>
  <c r="Y23" i="11"/>
  <c r="Z23" i="11"/>
  <c r="AA23" i="11"/>
  <c r="AB23" i="11"/>
  <c r="Y24" i="11"/>
  <c r="Z24" i="11"/>
  <c r="AA24" i="11"/>
  <c r="AB24" i="11"/>
  <c r="Y25" i="11"/>
  <c r="Z25" i="11"/>
  <c r="AA25" i="11"/>
  <c r="AB25" i="11"/>
  <c r="Y26" i="11"/>
  <c r="Z26" i="11"/>
  <c r="AA26" i="11"/>
  <c r="AB26" i="11"/>
  <c r="Y27" i="11"/>
  <c r="Z27" i="11"/>
  <c r="AA27" i="11"/>
  <c r="AB27" i="11"/>
  <c r="Y28" i="11"/>
  <c r="Z28" i="11"/>
  <c r="AA28" i="11"/>
  <c r="AB28" i="11"/>
  <c r="Y29" i="11"/>
  <c r="Z29" i="11"/>
  <c r="AA29" i="11"/>
  <c r="AB29" i="11"/>
  <c r="Y30" i="11"/>
  <c r="Z30" i="11"/>
  <c r="AA30" i="11"/>
  <c r="AB30" i="11"/>
  <c r="Y31" i="11"/>
  <c r="Z31" i="11"/>
  <c r="AA31" i="11"/>
  <c r="AB31" i="11"/>
  <c r="Y32" i="11"/>
  <c r="Z32" i="11"/>
  <c r="AA32" i="11"/>
  <c r="AB32" i="11"/>
  <c r="Y33" i="11"/>
  <c r="Z33" i="11"/>
  <c r="AA33" i="11"/>
  <c r="AB33" i="11"/>
  <c r="Y34" i="11"/>
  <c r="Z34" i="11"/>
  <c r="AA34" i="11"/>
  <c r="AB34" i="11"/>
  <c r="Y35" i="11"/>
  <c r="Z35" i="11"/>
  <c r="AA35" i="11"/>
  <c r="AB35" i="11"/>
  <c r="Y36" i="11"/>
  <c r="Z36" i="11"/>
  <c r="AA36" i="11"/>
  <c r="AB36" i="11"/>
  <c r="AB17" i="11"/>
  <c r="AA17" i="11"/>
  <c r="Z17" i="11"/>
  <c r="Y17" i="11"/>
  <c r="K113" i="51" l="1"/>
  <c r="L113" i="51"/>
  <c r="T113" i="51"/>
  <c r="Q113" i="51"/>
  <c r="S113" i="51"/>
  <c r="P113" i="51"/>
  <c r="K48" i="51"/>
  <c r="L48" i="51"/>
  <c r="P48" i="51"/>
  <c r="T48" i="51"/>
  <c r="S48" i="51"/>
  <c r="Q48" i="51"/>
  <c r="AH24" i="52"/>
  <c r="AI24" i="52"/>
  <c r="K24" i="52"/>
  <c r="L24" i="52"/>
  <c r="AN24" i="52"/>
  <c r="AQ24" i="52"/>
  <c r="AP24" i="52"/>
  <c r="AM24" i="52"/>
  <c r="S24" i="52"/>
  <c r="T24" i="52"/>
  <c r="P24" i="52"/>
  <c r="Q24" i="52"/>
  <c r="M115" i="50"/>
  <c r="R114" i="50"/>
  <c r="S48" i="50"/>
  <c r="T48" i="50"/>
  <c r="P48" i="50"/>
  <c r="Q48" i="50"/>
  <c r="N115" i="50"/>
  <c r="J115" i="50"/>
  <c r="K48" i="50"/>
  <c r="L48" i="50"/>
  <c r="G114" i="50"/>
  <c r="U114" i="50"/>
  <c r="V114" i="50" s="1"/>
  <c r="Q114" i="48"/>
  <c r="P114" i="48"/>
  <c r="T114" i="48"/>
  <c r="S114" i="48"/>
  <c r="L114" i="48"/>
  <c r="K114" i="48"/>
  <c r="N24" i="49"/>
  <c r="J24" i="49"/>
  <c r="AP24" i="49"/>
  <c r="AQ24" i="49"/>
  <c r="AN24" i="49"/>
  <c r="AM24" i="49"/>
  <c r="U23" i="49"/>
  <c r="V23" i="49" s="1"/>
  <c r="G23" i="49"/>
  <c r="AH24" i="49"/>
  <c r="AI24" i="49"/>
  <c r="M24" i="49"/>
  <c r="R23" i="49"/>
  <c r="S48" i="48"/>
  <c r="T48" i="48"/>
  <c r="P48" i="48"/>
  <c r="Q48" i="48"/>
  <c r="L48" i="48"/>
  <c r="K48" i="48"/>
  <c r="L48" i="47"/>
  <c r="K48" i="47"/>
  <c r="S114" i="47"/>
  <c r="T114" i="47"/>
  <c r="P114" i="47"/>
  <c r="Q114" i="47"/>
  <c r="L114" i="47"/>
  <c r="K114" i="47"/>
  <c r="T48" i="47"/>
  <c r="P48" i="47"/>
  <c r="Q48" i="47"/>
  <c r="S48" i="47"/>
  <c r="N179" i="45"/>
  <c r="J179" i="45"/>
  <c r="U178" i="45"/>
  <c r="V178" i="45" s="1"/>
  <c r="G178" i="45"/>
  <c r="R178" i="45"/>
  <c r="M179" i="45"/>
  <c r="AH23" i="46"/>
  <c r="AI23" i="46"/>
  <c r="N23" i="46"/>
  <c r="J23" i="46"/>
  <c r="U22" i="46"/>
  <c r="V22" i="46" s="1"/>
  <c r="G22" i="46"/>
  <c r="M23" i="46"/>
  <c r="R22" i="46"/>
  <c r="AP23" i="46"/>
  <c r="AN23" i="46"/>
  <c r="AQ23" i="46"/>
  <c r="AM23" i="46"/>
  <c r="M114" i="45"/>
  <c r="R113" i="45"/>
  <c r="M48" i="45"/>
  <c r="R47" i="45"/>
  <c r="G47" i="45"/>
  <c r="U47" i="45"/>
  <c r="V47" i="45" s="1"/>
  <c r="N114" i="45"/>
  <c r="J114" i="45"/>
  <c r="N48" i="45"/>
  <c r="J48" i="45"/>
  <c r="G113" i="45"/>
  <c r="U113" i="45"/>
  <c r="V113" i="45" s="1"/>
  <c r="K180" i="44"/>
  <c r="L180" i="44"/>
  <c r="K113" i="44"/>
  <c r="L113" i="44"/>
  <c r="G47" i="44"/>
  <c r="U47" i="44"/>
  <c r="V47" i="44" s="1"/>
  <c r="R47" i="44"/>
  <c r="M48" i="44"/>
  <c r="Q180" i="44"/>
  <c r="T180" i="44"/>
  <c r="P180" i="44"/>
  <c r="S180" i="44"/>
  <c r="S113" i="44"/>
  <c r="T113" i="44"/>
  <c r="P113" i="44"/>
  <c r="Q113" i="44"/>
  <c r="N48" i="44"/>
  <c r="J48" i="44"/>
  <c r="AC36" i="11"/>
  <c r="AC29" i="11"/>
  <c r="AC35" i="11"/>
  <c r="AC33" i="11"/>
  <c r="AC31" i="11"/>
  <c r="AC27" i="11"/>
  <c r="AC25" i="11"/>
  <c r="AC53" i="11"/>
  <c r="AC45" i="11"/>
  <c r="AC43" i="11"/>
  <c r="AC41" i="11"/>
  <c r="AC61" i="11"/>
  <c r="AC59" i="11"/>
  <c r="AC37" i="11"/>
  <c r="AC22" i="11"/>
  <c r="AC20" i="11"/>
  <c r="AC19" i="11"/>
  <c r="AC23" i="11"/>
  <c r="AC18" i="11"/>
  <c r="AC34" i="11"/>
  <c r="AC32" i="11"/>
  <c r="AC30" i="11"/>
  <c r="AC28" i="11"/>
  <c r="AC26" i="11"/>
  <c r="AC24" i="11"/>
  <c r="AC21" i="11"/>
  <c r="AC17" i="11"/>
  <c r="U113" i="51" l="1"/>
  <c r="V113" i="51" s="1"/>
  <c r="G113" i="51"/>
  <c r="J114" i="51"/>
  <c r="N114" i="51"/>
  <c r="M114" i="51"/>
  <c r="R113" i="51"/>
  <c r="N49" i="51"/>
  <c r="J49" i="51"/>
  <c r="G48" i="51"/>
  <c r="U48" i="51"/>
  <c r="V48" i="51" s="1"/>
  <c r="R48" i="51"/>
  <c r="M49" i="51"/>
  <c r="U24" i="52"/>
  <c r="V24" i="52" s="1"/>
  <c r="G24" i="52"/>
  <c r="AR24" i="52"/>
  <c r="AS24" i="52" s="1"/>
  <c r="AD24" i="52"/>
  <c r="AJ25" i="52"/>
  <c r="AO24" i="52"/>
  <c r="N25" i="52"/>
  <c r="J25" i="52"/>
  <c r="AK25" i="52"/>
  <c r="AG25" i="52"/>
  <c r="M25" i="52"/>
  <c r="R24" i="52"/>
  <c r="J49" i="50"/>
  <c r="N49" i="50"/>
  <c r="L115" i="50"/>
  <c r="K115" i="50"/>
  <c r="M49" i="50"/>
  <c r="R48" i="50"/>
  <c r="U48" i="50"/>
  <c r="V48" i="50" s="1"/>
  <c r="G48" i="50"/>
  <c r="T115" i="50"/>
  <c r="P115" i="50"/>
  <c r="S115" i="50"/>
  <c r="Q115" i="50"/>
  <c r="M115" i="48"/>
  <c r="R114" i="48"/>
  <c r="G114" i="48"/>
  <c r="U114" i="48"/>
  <c r="V114" i="48" s="1"/>
  <c r="N115" i="48"/>
  <c r="J115" i="48"/>
  <c r="AK25" i="49"/>
  <c r="AG25" i="49"/>
  <c r="K24" i="49"/>
  <c r="L24" i="49"/>
  <c r="S24" i="49"/>
  <c r="P24" i="49"/>
  <c r="Q24" i="49"/>
  <c r="T24" i="49"/>
  <c r="AJ25" i="49"/>
  <c r="AO24" i="49"/>
  <c r="AR24" i="49"/>
  <c r="AS24" i="49" s="1"/>
  <c r="AD24" i="49"/>
  <c r="R48" i="48"/>
  <c r="M49" i="48"/>
  <c r="N49" i="48"/>
  <c r="J49" i="48"/>
  <c r="U48" i="48"/>
  <c r="V48" i="48" s="1"/>
  <c r="G48" i="48"/>
  <c r="G48" i="47"/>
  <c r="U48" i="47"/>
  <c r="V48" i="47" s="1"/>
  <c r="R114" i="47"/>
  <c r="M115" i="47"/>
  <c r="M49" i="47"/>
  <c r="R48" i="47"/>
  <c r="N115" i="47"/>
  <c r="J115" i="47"/>
  <c r="G114" i="47"/>
  <c r="U114" i="47"/>
  <c r="V114" i="47" s="1"/>
  <c r="N49" i="47"/>
  <c r="J49" i="47"/>
  <c r="S179" i="45"/>
  <c r="P179" i="45"/>
  <c r="Q179" i="45"/>
  <c r="T179" i="45"/>
  <c r="L179" i="45"/>
  <c r="K179" i="45"/>
  <c r="K23" i="46"/>
  <c r="L23" i="46"/>
  <c r="AK24" i="46"/>
  <c r="AG24" i="46"/>
  <c r="AR23" i="46"/>
  <c r="AS23" i="46" s="1"/>
  <c r="AD23" i="46"/>
  <c r="Q23" i="46"/>
  <c r="S23" i="46"/>
  <c r="T23" i="46"/>
  <c r="P23" i="46"/>
  <c r="AJ24" i="46"/>
  <c r="AO23" i="46"/>
  <c r="L48" i="45"/>
  <c r="K48" i="45"/>
  <c r="L114" i="45"/>
  <c r="K114" i="45"/>
  <c r="T48" i="45"/>
  <c r="P48" i="45"/>
  <c r="Q48" i="45"/>
  <c r="S48" i="45"/>
  <c r="T114" i="45"/>
  <c r="P114" i="45"/>
  <c r="Q114" i="45"/>
  <c r="S114" i="45"/>
  <c r="G113" i="44"/>
  <c r="U113" i="44"/>
  <c r="V113" i="44" s="1"/>
  <c r="M114" i="44"/>
  <c r="R113" i="44"/>
  <c r="L48" i="44"/>
  <c r="K48" i="44"/>
  <c r="G180" i="44"/>
  <c r="U180" i="44"/>
  <c r="V180" i="44" s="1"/>
  <c r="T48" i="44"/>
  <c r="P48" i="44"/>
  <c r="Q48" i="44"/>
  <c r="S48" i="44"/>
  <c r="N114" i="44"/>
  <c r="J114" i="44"/>
  <c r="N181" i="44"/>
  <c r="J181" i="44"/>
  <c r="M181" i="44"/>
  <c r="R180" i="44"/>
  <c r="D20" i="11"/>
  <c r="L114" i="51" l="1"/>
  <c r="K114" i="51"/>
  <c r="S114" i="51"/>
  <c r="P114" i="51"/>
  <c r="T114" i="51"/>
  <c r="Q114" i="51"/>
  <c r="S49" i="51"/>
  <c r="Q49" i="51"/>
  <c r="P49" i="51"/>
  <c r="T49" i="51"/>
  <c r="L49" i="51"/>
  <c r="K49" i="51"/>
  <c r="AH25" i="52"/>
  <c r="AI25" i="52"/>
  <c r="K25" i="52"/>
  <c r="L25" i="52"/>
  <c r="Q25" i="52"/>
  <c r="S25" i="52"/>
  <c r="T25" i="52"/>
  <c r="P25" i="52"/>
  <c r="AP25" i="52"/>
  <c r="AM25" i="52"/>
  <c r="AN25" i="52"/>
  <c r="AQ25" i="52"/>
  <c r="G115" i="50"/>
  <c r="U115" i="50"/>
  <c r="V115" i="50" s="1"/>
  <c r="S49" i="50"/>
  <c r="T49" i="50"/>
  <c r="P49" i="50"/>
  <c r="Q49" i="50"/>
  <c r="N116" i="50"/>
  <c r="J116" i="50"/>
  <c r="K49" i="50"/>
  <c r="L49" i="50"/>
  <c r="M116" i="50"/>
  <c r="R115" i="50"/>
  <c r="L115" i="48"/>
  <c r="K115" i="48"/>
  <c r="P115" i="48"/>
  <c r="T115" i="48"/>
  <c r="Q115" i="48"/>
  <c r="S115" i="48"/>
  <c r="J25" i="49"/>
  <c r="N25" i="49"/>
  <c r="AH25" i="49"/>
  <c r="AI25" i="49"/>
  <c r="AN25" i="49"/>
  <c r="AQ25" i="49"/>
  <c r="AP25" i="49"/>
  <c r="AM25" i="49"/>
  <c r="U24" i="49"/>
  <c r="V24" i="49" s="1"/>
  <c r="G24" i="49"/>
  <c r="M25" i="49"/>
  <c r="R24" i="49"/>
  <c r="L49" i="48"/>
  <c r="K49" i="48"/>
  <c r="T49" i="48"/>
  <c r="P49" i="48"/>
  <c r="Q49" i="48"/>
  <c r="S49" i="48"/>
  <c r="L49" i="47"/>
  <c r="K49" i="47"/>
  <c r="L115" i="47"/>
  <c r="K115" i="47"/>
  <c r="S115" i="47"/>
  <c r="T115" i="47"/>
  <c r="P115" i="47"/>
  <c r="Q115" i="47"/>
  <c r="T49" i="47"/>
  <c r="P49" i="47"/>
  <c r="Q49" i="47"/>
  <c r="S49" i="47"/>
  <c r="M180" i="45"/>
  <c r="R179" i="45"/>
  <c r="N180" i="45"/>
  <c r="J180" i="45"/>
  <c r="G179" i="45"/>
  <c r="U179" i="45"/>
  <c r="V179" i="45" s="1"/>
  <c r="U23" i="46"/>
  <c r="V23" i="46" s="1"/>
  <c r="G23" i="46"/>
  <c r="AH24" i="46"/>
  <c r="AI24" i="46"/>
  <c r="N24" i="46"/>
  <c r="J24" i="46"/>
  <c r="AN24" i="46"/>
  <c r="AP24" i="46"/>
  <c r="AM24" i="46"/>
  <c r="AQ24" i="46"/>
  <c r="M24" i="46"/>
  <c r="R23" i="46"/>
  <c r="N115" i="45"/>
  <c r="J115" i="45"/>
  <c r="G114" i="45"/>
  <c r="U114" i="45"/>
  <c r="V114" i="45" s="1"/>
  <c r="G48" i="45"/>
  <c r="U48" i="45"/>
  <c r="V48" i="45" s="1"/>
  <c r="M115" i="45"/>
  <c r="R114" i="45"/>
  <c r="M49" i="45"/>
  <c r="R48" i="45"/>
  <c r="N49" i="45"/>
  <c r="J49" i="45"/>
  <c r="N49" i="44"/>
  <c r="J49" i="44"/>
  <c r="T114" i="44"/>
  <c r="P114" i="44"/>
  <c r="Q114" i="44"/>
  <c r="S114" i="44"/>
  <c r="L181" i="44"/>
  <c r="K181" i="44"/>
  <c r="L114" i="44"/>
  <c r="K114" i="44"/>
  <c r="G48" i="44"/>
  <c r="U48" i="44"/>
  <c r="V48" i="44" s="1"/>
  <c r="R48" i="44"/>
  <c r="M49" i="44"/>
  <c r="P181" i="44"/>
  <c r="Q181" i="44"/>
  <c r="S181" i="44"/>
  <c r="T181" i="44"/>
  <c r="F173" i="20"/>
  <c r="F173" i="15"/>
  <c r="F42" i="15"/>
  <c r="R114" i="51" l="1"/>
  <c r="M115" i="51"/>
  <c r="U114" i="51"/>
  <c r="V114" i="51" s="1"/>
  <c r="G114" i="51"/>
  <c r="N115" i="51"/>
  <c r="J115" i="51"/>
  <c r="M50" i="51"/>
  <c r="R49" i="51"/>
  <c r="J50" i="51"/>
  <c r="N50" i="51"/>
  <c r="G49" i="51"/>
  <c r="U49" i="51"/>
  <c r="V49" i="51" s="1"/>
  <c r="AR25" i="52"/>
  <c r="AS25" i="52" s="1"/>
  <c r="AD25" i="52"/>
  <c r="M26" i="52"/>
  <c r="R25" i="52"/>
  <c r="U25" i="52"/>
  <c r="V25" i="52" s="1"/>
  <c r="G25" i="52"/>
  <c r="N26" i="52"/>
  <c r="J26" i="52"/>
  <c r="AK26" i="52"/>
  <c r="AG26" i="52"/>
  <c r="AJ26" i="52"/>
  <c r="AO25" i="52"/>
  <c r="J50" i="50"/>
  <c r="N50" i="50"/>
  <c r="L116" i="50"/>
  <c r="K116" i="50"/>
  <c r="T116" i="50"/>
  <c r="P116" i="50"/>
  <c r="S116" i="50"/>
  <c r="Q116" i="50"/>
  <c r="M50" i="50"/>
  <c r="R49" i="50"/>
  <c r="G49" i="50"/>
  <c r="U49" i="50"/>
  <c r="V49" i="50" s="1"/>
  <c r="U115" i="48"/>
  <c r="V115" i="48" s="1"/>
  <c r="G115" i="48"/>
  <c r="R115" i="48"/>
  <c r="M116" i="48"/>
  <c r="J116" i="48"/>
  <c r="N116" i="48"/>
  <c r="AG26" i="49"/>
  <c r="AK26" i="49"/>
  <c r="Q25" i="49"/>
  <c r="T25" i="49"/>
  <c r="S25" i="49"/>
  <c r="P25" i="49"/>
  <c r="AR25" i="49"/>
  <c r="AS25" i="49" s="1"/>
  <c r="AD25" i="49"/>
  <c r="AJ26" i="49"/>
  <c r="AO25" i="49"/>
  <c r="K25" i="49"/>
  <c r="L25" i="49"/>
  <c r="N50" i="48"/>
  <c r="J50" i="48"/>
  <c r="G49" i="48"/>
  <c r="U49" i="48"/>
  <c r="V49" i="48" s="1"/>
  <c r="R49" i="48"/>
  <c r="M50" i="48"/>
  <c r="G49" i="47"/>
  <c r="U49" i="47"/>
  <c r="V49" i="47" s="1"/>
  <c r="R115" i="47"/>
  <c r="M116" i="47"/>
  <c r="M50" i="47"/>
  <c r="R49" i="47"/>
  <c r="G115" i="47"/>
  <c r="U115" i="47"/>
  <c r="V115" i="47" s="1"/>
  <c r="N116" i="47"/>
  <c r="J116" i="47"/>
  <c r="N50" i="47"/>
  <c r="J50" i="47"/>
  <c r="L180" i="45"/>
  <c r="K180" i="45"/>
  <c r="T180" i="45"/>
  <c r="Q180" i="45"/>
  <c r="P180" i="45"/>
  <c r="S180" i="45"/>
  <c r="AR24" i="46"/>
  <c r="AS24" i="46" s="1"/>
  <c r="AD24" i="46"/>
  <c r="K24" i="46"/>
  <c r="L24" i="46"/>
  <c r="AK25" i="46"/>
  <c r="AG25" i="46"/>
  <c r="S24" i="46"/>
  <c r="T24" i="46"/>
  <c r="P24" i="46"/>
  <c r="Q24" i="46"/>
  <c r="AJ25" i="46"/>
  <c r="AO24" i="46"/>
  <c r="T115" i="45"/>
  <c r="S115" i="45"/>
  <c r="P115" i="45"/>
  <c r="Q115" i="45"/>
  <c r="L49" i="45"/>
  <c r="K49" i="45"/>
  <c r="L115" i="45"/>
  <c r="K115" i="45"/>
  <c r="T49" i="45"/>
  <c r="P49" i="45"/>
  <c r="Q49" i="45"/>
  <c r="S49" i="45"/>
  <c r="U181" i="44"/>
  <c r="V181" i="44" s="1"/>
  <c r="G181" i="44"/>
  <c r="N115" i="44"/>
  <c r="J115" i="44"/>
  <c r="N182" i="44"/>
  <c r="J182" i="44"/>
  <c r="T49" i="44"/>
  <c r="P49" i="44"/>
  <c r="Q49" i="44"/>
  <c r="S49" i="44"/>
  <c r="M115" i="44"/>
  <c r="R114" i="44"/>
  <c r="R181" i="44"/>
  <c r="M182" i="44"/>
  <c r="G114" i="44"/>
  <c r="U114" i="44"/>
  <c r="V114" i="44" s="1"/>
  <c r="L49" i="44"/>
  <c r="K49" i="44"/>
  <c r="B30" i="11"/>
  <c r="AF20" i="23"/>
  <c r="B58" i="23"/>
  <c r="C58" i="23"/>
  <c r="D58" i="23"/>
  <c r="E58" i="23"/>
  <c r="F58" i="23" s="1"/>
  <c r="B59" i="23"/>
  <c r="C59" i="23"/>
  <c r="D59" i="23"/>
  <c r="E59" i="23"/>
  <c r="B60" i="23"/>
  <c r="C60" i="23"/>
  <c r="D60" i="23"/>
  <c r="E60" i="23"/>
  <c r="B61" i="23"/>
  <c r="C61" i="23"/>
  <c r="D61" i="23"/>
  <c r="E61" i="23"/>
  <c r="F61" i="23" s="1"/>
  <c r="B62" i="23"/>
  <c r="C62" i="23"/>
  <c r="D62" i="23"/>
  <c r="E62" i="23"/>
  <c r="B63" i="23"/>
  <c r="C63" i="23"/>
  <c r="D63" i="23"/>
  <c r="E63" i="23"/>
  <c r="B64" i="23"/>
  <c r="C64" i="23"/>
  <c r="D64" i="23"/>
  <c r="E64" i="23"/>
  <c r="B65" i="23"/>
  <c r="C65" i="23"/>
  <c r="D65" i="23"/>
  <c r="E65" i="23"/>
  <c r="B66" i="23"/>
  <c r="C66" i="23"/>
  <c r="D66" i="23"/>
  <c r="E66" i="23"/>
  <c r="B67" i="23"/>
  <c r="C67" i="23"/>
  <c r="D67" i="23"/>
  <c r="E67" i="23"/>
  <c r="B68" i="23"/>
  <c r="C68" i="23"/>
  <c r="D68" i="23"/>
  <c r="E68" i="23"/>
  <c r="B69" i="23"/>
  <c r="C69" i="23"/>
  <c r="D69" i="23"/>
  <c r="E69" i="23"/>
  <c r="B70" i="23"/>
  <c r="C70" i="23"/>
  <c r="D70" i="23"/>
  <c r="E70" i="23"/>
  <c r="B71" i="23"/>
  <c r="C71" i="23"/>
  <c r="D71" i="23"/>
  <c r="E71" i="23"/>
  <c r="B72" i="23"/>
  <c r="C72" i="23"/>
  <c r="D72" i="23"/>
  <c r="E72" i="23"/>
  <c r="B73" i="23"/>
  <c r="C73" i="23"/>
  <c r="D73" i="23"/>
  <c r="E73" i="23"/>
  <c r="B74" i="23"/>
  <c r="C74" i="23"/>
  <c r="D74" i="23"/>
  <c r="E74" i="23"/>
  <c r="B75" i="23"/>
  <c r="C75" i="23"/>
  <c r="D75" i="23"/>
  <c r="E75" i="23"/>
  <c r="I75" i="23" s="1"/>
  <c r="B76" i="23"/>
  <c r="C76" i="23"/>
  <c r="D76" i="23"/>
  <c r="E76" i="23"/>
  <c r="E57" i="23"/>
  <c r="D57" i="23"/>
  <c r="C57" i="23"/>
  <c r="B57" i="23"/>
  <c r="B38" i="23"/>
  <c r="C38" i="23"/>
  <c r="D38" i="23"/>
  <c r="E38" i="23"/>
  <c r="B39" i="23"/>
  <c r="C39" i="23"/>
  <c r="D39" i="23"/>
  <c r="E39" i="23"/>
  <c r="B40" i="23"/>
  <c r="C40" i="23"/>
  <c r="D40" i="23"/>
  <c r="E40" i="23"/>
  <c r="B41" i="23"/>
  <c r="C41" i="23"/>
  <c r="D41" i="23"/>
  <c r="E41" i="23"/>
  <c r="B42" i="23"/>
  <c r="C42" i="23"/>
  <c r="D42" i="23"/>
  <c r="E42" i="23"/>
  <c r="B43" i="23"/>
  <c r="C43" i="23"/>
  <c r="D43" i="23"/>
  <c r="E43" i="23"/>
  <c r="B44" i="23"/>
  <c r="C44" i="23"/>
  <c r="D44" i="23"/>
  <c r="E44" i="23"/>
  <c r="B45" i="23"/>
  <c r="C45" i="23"/>
  <c r="D45" i="23"/>
  <c r="E45" i="23"/>
  <c r="B46" i="23"/>
  <c r="C46" i="23"/>
  <c r="D46" i="23"/>
  <c r="E46" i="23"/>
  <c r="B47" i="23"/>
  <c r="C47" i="23"/>
  <c r="D47" i="23"/>
  <c r="E47" i="23"/>
  <c r="B48" i="23"/>
  <c r="C48" i="23"/>
  <c r="D48" i="23"/>
  <c r="E48" i="23"/>
  <c r="B49" i="23"/>
  <c r="C49" i="23"/>
  <c r="D49" i="23"/>
  <c r="E49" i="23"/>
  <c r="F49" i="23" s="1"/>
  <c r="B50" i="23"/>
  <c r="C50" i="23"/>
  <c r="D50" i="23"/>
  <c r="E50" i="23"/>
  <c r="B51" i="23"/>
  <c r="C51" i="23"/>
  <c r="D51" i="23"/>
  <c r="E51" i="23"/>
  <c r="I51" i="23" s="1"/>
  <c r="B52" i="23"/>
  <c r="C52" i="23"/>
  <c r="D52" i="23"/>
  <c r="E52" i="23"/>
  <c r="B53" i="23"/>
  <c r="C53" i="23"/>
  <c r="D53" i="23"/>
  <c r="E53" i="23"/>
  <c r="B54" i="23"/>
  <c r="C54" i="23"/>
  <c r="D54" i="23"/>
  <c r="E54" i="23"/>
  <c r="B55" i="23"/>
  <c r="C55" i="23"/>
  <c r="D55" i="23"/>
  <c r="E55" i="23"/>
  <c r="B56" i="23"/>
  <c r="C56" i="23"/>
  <c r="D56" i="23"/>
  <c r="E56" i="23"/>
  <c r="E37" i="23"/>
  <c r="D37" i="23"/>
  <c r="C37" i="23"/>
  <c r="B37" i="23"/>
  <c r="B18" i="23"/>
  <c r="C18" i="23"/>
  <c r="D18" i="23"/>
  <c r="E18" i="23"/>
  <c r="B19" i="23"/>
  <c r="C19" i="23"/>
  <c r="D19" i="23"/>
  <c r="E19" i="23"/>
  <c r="I19" i="23" s="1"/>
  <c r="B20" i="23"/>
  <c r="C20" i="23"/>
  <c r="D20" i="23"/>
  <c r="E20" i="23"/>
  <c r="I20" i="23" s="1"/>
  <c r="B21" i="23"/>
  <c r="C21" i="23"/>
  <c r="D21" i="23"/>
  <c r="E21" i="23"/>
  <c r="I21" i="23" s="1"/>
  <c r="B22" i="23"/>
  <c r="C22" i="23"/>
  <c r="D22" i="23"/>
  <c r="E22" i="23"/>
  <c r="I22" i="23" s="1"/>
  <c r="B23" i="23"/>
  <c r="C23" i="23"/>
  <c r="D23" i="23"/>
  <c r="E23" i="23"/>
  <c r="I23" i="23" s="1"/>
  <c r="B24" i="23"/>
  <c r="C24" i="23"/>
  <c r="D24" i="23"/>
  <c r="E24" i="23"/>
  <c r="B25" i="23"/>
  <c r="C25" i="23"/>
  <c r="D25" i="23"/>
  <c r="E25" i="23"/>
  <c r="B26" i="23"/>
  <c r="C26" i="23"/>
  <c r="D26" i="23"/>
  <c r="E26" i="23"/>
  <c r="F26" i="23" s="1"/>
  <c r="B27" i="23"/>
  <c r="C27" i="23"/>
  <c r="D27" i="23"/>
  <c r="E27" i="23"/>
  <c r="F27" i="23" s="1"/>
  <c r="B28" i="23"/>
  <c r="C28" i="23"/>
  <c r="D28" i="23"/>
  <c r="E28" i="23"/>
  <c r="F28" i="23" s="1"/>
  <c r="B29" i="23"/>
  <c r="C29" i="23"/>
  <c r="D29" i="23"/>
  <c r="E29" i="23"/>
  <c r="F29" i="23" s="1"/>
  <c r="B30" i="23"/>
  <c r="C30" i="23"/>
  <c r="D30" i="23"/>
  <c r="E30" i="23"/>
  <c r="B31" i="23"/>
  <c r="C31" i="23"/>
  <c r="D31" i="23"/>
  <c r="E31" i="23"/>
  <c r="F31" i="23" s="1"/>
  <c r="B32" i="23"/>
  <c r="C32" i="23"/>
  <c r="D32" i="23"/>
  <c r="E32" i="23"/>
  <c r="B33" i="23"/>
  <c r="C33" i="23"/>
  <c r="D33" i="23"/>
  <c r="E33" i="23"/>
  <c r="B34" i="23"/>
  <c r="C34" i="23"/>
  <c r="E34" i="23"/>
  <c r="I34" i="23" s="1"/>
  <c r="B35" i="23"/>
  <c r="C35" i="23"/>
  <c r="D35" i="23"/>
  <c r="E35" i="23"/>
  <c r="B36" i="23"/>
  <c r="C36" i="23"/>
  <c r="D36" i="23"/>
  <c r="E36" i="23"/>
  <c r="B17" i="23"/>
  <c r="C17" i="23"/>
  <c r="D17" i="23"/>
  <c r="E17" i="23"/>
  <c r="Y5" i="23"/>
  <c r="Y6" i="23"/>
  <c r="Y8" i="23"/>
  <c r="Y9" i="23"/>
  <c r="Y10" i="23"/>
  <c r="Y11" i="23"/>
  <c r="Y4" i="23"/>
  <c r="B8" i="23"/>
  <c r="B9" i="23"/>
  <c r="B10" i="23"/>
  <c r="B11" i="23"/>
  <c r="B6" i="23"/>
  <c r="B5" i="23"/>
  <c r="B4" i="23"/>
  <c r="F6" i="22"/>
  <c r="F72" i="22" s="1"/>
  <c r="F140" i="22" s="1"/>
  <c r="AF76" i="23"/>
  <c r="AF75" i="23"/>
  <c r="AF74" i="23"/>
  <c r="AF73" i="23"/>
  <c r="AF72" i="23"/>
  <c r="AC71" i="23"/>
  <c r="AC70" i="23"/>
  <c r="AC69" i="23"/>
  <c r="AC68" i="23"/>
  <c r="AC67" i="23"/>
  <c r="AC66" i="23"/>
  <c r="AC65" i="23"/>
  <c r="AC64" i="23"/>
  <c r="AC63" i="23"/>
  <c r="AC62" i="23"/>
  <c r="AC61" i="23"/>
  <c r="AC60" i="23"/>
  <c r="F60" i="23"/>
  <c r="AC59" i="23"/>
  <c r="AC58" i="23"/>
  <c r="AC57" i="23"/>
  <c r="AC56" i="23"/>
  <c r="AC55" i="23"/>
  <c r="AC54" i="23"/>
  <c r="AC53" i="23"/>
  <c r="AC52" i="23"/>
  <c r="AF51" i="23"/>
  <c r="AF50" i="23"/>
  <c r="AC50" i="23"/>
  <c r="AF49" i="23"/>
  <c r="AC49" i="23"/>
  <c r="AF48" i="23"/>
  <c r="AC48" i="23"/>
  <c r="AF47" i="23"/>
  <c r="AC47" i="23"/>
  <c r="AF46" i="23"/>
  <c r="AC46" i="23"/>
  <c r="AF45" i="23"/>
  <c r="AC45" i="23"/>
  <c r="AF44" i="23"/>
  <c r="AC44" i="23"/>
  <c r="AF43" i="23"/>
  <c r="AC43" i="23"/>
  <c r="AF42" i="23"/>
  <c r="AC42" i="23"/>
  <c r="AF41" i="23"/>
  <c r="AC41" i="23"/>
  <c r="AF40" i="23"/>
  <c r="AC40" i="23"/>
  <c r="AF39" i="23"/>
  <c r="AC39" i="23"/>
  <c r="AF38" i="23"/>
  <c r="AC38" i="23"/>
  <c r="AF37" i="23"/>
  <c r="AC37" i="23"/>
  <c r="AF36" i="23"/>
  <c r="AF35" i="23"/>
  <c r="AF34" i="23"/>
  <c r="AF33" i="23"/>
  <c r="AF32" i="23"/>
  <c r="AF31" i="23"/>
  <c r="AC31" i="23"/>
  <c r="AF30" i="23"/>
  <c r="AC30" i="23"/>
  <c r="AF29" i="23"/>
  <c r="AC29" i="23"/>
  <c r="AF28" i="23"/>
  <c r="AC28" i="23"/>
  <c r="AF27" i="23"/>
  <c r="AC27" i="23"/>
  <c r="AF26" i="23"/>
  <c r="AC26" i="23"/>
  <c r="AF25" i="23"/>
  <c r="AC25" i="23"/>
  <c r="AF24" i="23"/>
  <c r="AC24" i="23"/>
  <c r="AF23" i="23"/>
  <c r="AC23" i="23"/>
  <c r="AF22" i="23"/>
  <c r="AC22" i="23"/>
  <c r="AF19" i="23"/>
  <c r="AF18" i="23"/>
  <c r="AC17" i="23"/>
  <c r="I194" i="22"/>
  <c r="F194" i="22"/>
  <c r="O194" i="22" s="1"/>
  <c r="I193" i="22"/>
  <c r="F193" i="22"/>
  <c r="O193" i="22" s="1"/>
  <c r="I192" i="22"/>
  <c r="F192" i="22"/>
  <c r="O192" i="22" s="1"/>
  <c r="I191" i="22"/>
  <c r="F191" i="22"/>
  <c r="O191" i="22" s="1"/>
  <c r="I190" i="22"/>
  <c r="F190" i="22"/>
  <c r="O190" i="22" s="1"/>
  <c r="I189" i="22"/>
  <c r="F189" i="22"/>
  <c r="I188" i="22"/>
  <c r="F188" i="22"/>
  <c r="O188" i="22" s="1"/>
  <c r="I187" i="22"/>
  <c r="F187" i="22"/>
  <c r="I186" i="22"/>
  <c r="F186" i="22"/>
  <c r="O186" i="22" s="1"/>
  <c r="I185" i="22"/>
  <c r="F185" i="22"/>
  <c r="I184" i="22"/>
  <c r="F184" i="22"/>
  <c r="O184" i="22" s="1"/>
  <c r="I183" i="22"/>
  <c r="F183" i="22"/>
  <c r="I182" i="22"/>
  <c r="F182" i="22"/>
  <c r="O182" i="22" s="1"/>
  <c r="I181" i="22"/>
  <c r="F181" i="22"/>
  <c r="I180" i="22"/>
  <c r="F180" i="22"/>
  <c r="I179" i="22"/>
  <c r="F179" i="22"/>
  <c r="O179" i="22" s="1"/>
  <c r="I178" i="22"/>
  <c r="F178" i="22"/>
  <c r="O178" i="22" s="1"/>
  <c r="I177" i="22"/>
  <c r="F177" i="22"/>
  <c r="O177" i="22" s="1"/>
  <c r="I176" i="22"/>
  <c r="F176" i="22"/>
  <c r="O176" i="22" s="1"/>
  <c r="I175" i="22"/>
  <c r="F175" i="22"/>
  <c r="O175" i="22" s="1"/>
  <c r="B146" i="22"/>
  <c r="B140" i="22"/>
  <c r="B139" i="22"/>
  <c r="B138" i="22"/>
  <c r="I126" i="22"/>
  <c r="F126" i="22"/>
  <c r="O126" i="22" s="1"/>
  <c r="I125" i="22"/>
  <c r="F125" i="22"/>
  <c r="O125" i="22" s="1"/>
  <c r="I124" i="22"/>
  <c r="F124" i="22"/>
  <c r="I123" i="22"/>
  <c r="F123" i="22"/>
  <c r="I122" i="22"/>
  <c r="F122" i="22"/>
  <c r="I121" i="22"/>
  <c r="F121" i="22"/>
  <c r="I120" i="22"/>
  <c r="F120" i="22"/>
  <c r="I119" i="22"/>
  <c r="F119" i="22"/>
  <c r="I118" i="22"/>
  <c r="F118" i="22"/>
  <c r="I117" i="22"/>
  <c r="F117" i="22"/>
  <c r="I116" i="22"/>
  <c r="F116" i="22"/>
  <c r="I115" i="22"/>
  <c r="F115" i="22"/>
  <c r="I114" i="22"/>
  <c r="F114" i="22"/>
  <c r="I113" i="22"/>
  <c r="F113" i="22"/>
  <c r="I112" i="22"/>
  <c r="F112" i="22"/>
  <c r="I111" i="22"/>
  <c r="F111" i="22"/>
  <c r="I110" i="22"/>
  <c r="F110" i="22"/>
  <c r="I109" i="22"/>
  <c r="F109" i="22"/>
  <c r="I108" i="22"/>
  <c r="F108" i="22"/>
  <c r="I107" i="22"/>
  <c r="F107" i="22"/>
  <c r="B78" i="22"/>
  <c r="B79" i="22" s="1"/>
  <c r="B72" i="22"/>
  <c r="B71" i="22"/>
  <c r="G70" i="22"/>
  <c r="G138" i="22" s="1"/>
  <c r="B70" i="22"/>
  <c r="I60" i="22"/>
  <c r="F60" i="22"/>
  <c r="O60" i="22" s="1"/>
  <c r="I59" i="22"/>
  <c r="F59" i="22"/>
  <c r="O59" i="22" s="1"/>
  <c r="I58" i="22"/>
  <c r="F58" i="22"/>
  <c r="O58" i="22" s="1"/>
  <c r="I57" i="22"/>
  <c r="F57" i="22"/>
  <c r="O57" i="22" s="1"/>
  <c r="I56" i="22"/>
  <c r="F56" i="22"/>
  <c r="I55" i="22"/>
  <c r="F55" i="22"/>
  <c r="O55" i="22" s="1"/>
  <c r="I54" i="22"/>
  <c r="F54" i="22"/>
  <c r="O54" i="22" s="1"/>
  <c r="I53" i="22"/>
  <c r="F53" i="22"/>
  <c r="O53" i="22" s="1"/>
  <c r="I52" i="22"/>
  <c r="F52" i="22"/>
  <c r="O52" i="22" s="1"/>
  <c r="I51" i="22"/>
  <c r="F51" i="22"/>
  <c r="O51" i="22" s="1"/>
  <c r="I50" i="22"/>
  <c r="F50" i="22"/>
  <c r="O50" i="22" s="1"/>
  <c r="I49" i="22"/>
  <c r="F49" i="22"/>
  <c r="O49" i="22" s="1"/>
  <c r="I48" i="22"/>
  <c r="F48" i="22"/>
  <c r="O48" i="22" s="1"/>
  <c r="I47" i="22"/>
  <c r="F47" i="22"/>
  <c r="O47" i="22" s="1"/>
  <c r="I46" i="22"/>
  <c r="F46" i="22"/>
  <c r="O46" i="22" s="1"/>
  <c r="I45" i="22"/>
  <c r="F45" i="22"/>
  <c r="O45" i="22" s="1"/>
  <c r="I44" i="22"/>
  <c r="F44" i="22"/>
  <c r="O44" i="22" s="1"/>
  <c r="I43" i="22"/>
  <c r="F43" i="22"/>
  <c r="O43" i="22" s="1"/>
  <c r="I42" i="22"/>
  <c r="F42" i="22"/>
  <c r="O42" i="22" s="1"/>
  <c r="I41" i="22"/>
  <c r="F41" i="22"/>
  <c r="B12" i="22"/>
  <c r="B7" i="22"/>
  <c r="I191" i="21"/>
  <c r="F191" i="21"/>
  <c r="O191" i="21" s="1"/>
  <c r="I190" i="21"/>
  <c r="F190" i="21"/>
  <c r="O190" i="21" s="1"/>
  <c r="I189" i="21"/>
  <c r="F189" i="21"/>
  <c r="O189" i="21" s="1"/>
  <c r="I188" i="21"/>
  <c r="F188" i="21"/>
  <c r="O188" i="21" s="1"/>
  <c r="I187" i="21"/>
  <c r="F187" i="21"/>
  <c r="O187" i="21" s="1"/>
  <c r="I186" i="21"/>
  <c r="F186" i="21"/>
  <c r="I185" i="21"/>
  <c r="F185" i="21"/>
  <c r="O185" i="21" s="1"/>
  <c r="I184" i="21"/>
  <c r="F184" i="21"/>
  <c r="I183" i="21"/>
  <c r="F183" i="21"/>
  <c r="I182" i="21"/>
  <c r="F182" i="21"/>
  <c r="I181" i="21"/>
  <c r="F181" i="21"/>
  <c r="I180" i="21"/>
  <c r="F180" i="21"/>
  <c r="I179" i="21"/>
  <c r="F179" i="21"/>
  <c r="O179" i="21" s="1"/>
  <c r="I178" i="21"/>
  <c r="F178" i="21"/>
  <c r="O178" i="21" s="1"/>
  <c r="I177" i="21"/>
  <c r="F177" i="21"/>
  <c r="O177" i="21" s="1"/>
  <c r="I176" i="21"/>
  <c r="F176" i="21"/>
  <c r="O176" i="21" s="1"/>
  <c r="I175" i="21"/>
  <c r="F175" i="21"/>
  <c r="O175" i="21" s="1"/>
  <c r="I174" i="21"/>
  <c r="F174" i="21"/>
  <c r="O174" i="21" s="1"/>
  <c r="I173" i="21"/>
  <c r="F173" i="21"/>
  <c r="O173" i="21" s="1"/>
  <c r="I172" i="21"/>
  <c r="F172" i="21"/>
  <c r="O172" i="21" s="1"/>
  <c r="B143" i="21"/>
  <c r="B137" i="21"/>
  <c r="B136" i="21"/>
  <c r="B135" i="21"/>
  <c r="I126" i="21"/>
  <c r="F126" i="21"/>
  <c r="O126" i="21" s="1"/>
  <c r="I125" i="21"/>
  <c r="F125" i="21"/>
  <c r="O125" i="21" s="1"/>
  <c r="I124" i="21"/>
  <c r="F124" i="21"/>
  <c r="I123" i="21"/>
  <c r="F123" i="21"/>
  <c r="O123" i="21" s="1"/>
  <c r="I122" i="21"/>
  <c r="F122" i="21"/>
  <c r="O122" i="21" s="1"/>
  <c r="I121" i="21"/>
  <c r="F121" i="21"/>
  <c r="O121" i="21" s="1"/>
  <c r="I120" i="21"/>
  <c r="F120" i="21"/>
  <c r="O120" i="21" s="1"/>
  <c r="I119" i="21"/>
  <c r="F119" i="21"/>
  <c r="O119" i="21" s="1"/>
  <c r="I118" i="21"/>
  <c r="F118" i="21"/>
  <c r="O118" i="21" s="1"/>
  <c r="I117" i="21"/>
  <c r="F117" i="21"/>
  <c r="O117" i="21" s="1"/>
  <c r="I116" i="21"/>
  <c r="F116" i="21"/>
  <c r="O116" i="21" s="1"/>
  <c r="I115" i="21"/>
  <c r="F115" i="21"/>
  <c r="O115" i="21" s="1"/>
  <c r="I114" i="21"/>
  <c r="F114" i="21"/>
  <c r="O114" i="21" s="1"/>
  <c r="I113" i="21"/>
  <c r="F113" i="21"/>
  <c r="O113" i="21" s="1"/>
  <c r="I112" i="21"/>
  <c r="F112" i="21"/>
  <c r="O112" i="21" s="1"/>
  <c r="I111" i="21"/>
  <c r="F111" i="21"/>
  <c r="O111" i="21" s="1"/>
  <c r="I110" i="21"/>
  <c r="F110" i="21"/>
  <c r="I109" i="21"/>
  <c r="F109" i="21"/>
  <c r="I108" i="21"/>
  <c r="F108" i="21"/>
  <c r="I107" i="21"/>
  <c r="F107" i="21"/>
  <c r="B78" i="21"/>
  <c r="B79" i="21" s="1"/>
  <c r="F72" i="21"/>
  <c r="F137" i="21" s="1"/>
  <c r="B72" i="21"/>
  <c r="B71" i="21"/>
  <c r="G70" i="21"/>
  <c r="G135" i="21" s="1"/>
  <c r="B70" i="21"/>
  <c r="I60" i="21"/>
  <c r="F60" i="21"/>
  <c r="O60" i="21" s="1"/>
  <c r="I59" i="21"/>
  <c r="F59" i="21"/>
  <c r="O59" i="21" s="1"/>
  <c r="I58" i="21"/>
  <c r="F58" i="21"/>
  <c r="O58" i="21" s="1"/>
  <c r="I57" i="21"/>
  <c r="F57" i="21"/>
  <c r="O57" i="21" s="1"/>
  <c r="I56" i="21"/>
  <c r="F56" i="21"/>
  <c r="O56" i="21" s="1"/>
  <c r="I55" i="21"/>
  <c r="F55" i="21"/>
  <c r="O55" i="21" s="1"/>
  <c r="I54" i="21"/>
  <c r="F54" i="21"/>
  <c r="O54" i="21" s="1"/>
  <c r="I53" i="21"/>
  <c r="F53" i="21"/>
  <c r="O53" i="21" s="1"/>
  <c r="I52" i="21"/>
  <c r="F52" i="21"/>
  <c r="O52" i="21" s="1"/>
  <c r="I51" i="21"/>
  <c r="F51" i="21"/>
  <c r="O51" i="21" s="1"/>
  <c r="I50" i="21"/>
  <c r="F50" i="21"/>
  <c r="O50" i="21" s="1"/>
  <c r="I49" i="21"/>
  <c r="F49" i="21"/>
  <c r="O49" i="21" s="1"/>
  <c r="I48" i="21"/>
  <c r="F48" i="21"/>
  <c r="O48" i="21" s="1"/>
  <c r="I47" i="21"/>
  <c r="F47" i="21"/>
  <c r="O47" i="21" s="1"/>
  <c r="I46" i="21"/>
  <c r="F46" i="21"/>
  <c r="O46" i="21" s="1"/>
  <c r="I45" i="21"/>
  <c r="F45" i="21"/>
  <c r="I44" i="21"/>
  <c r="F44" i="21"/>
  <c r="I43" i="21"/>
  <c r="F43" i="21"/>
  <c r="I42" i="21"/>
  <c r="F42" i="21"/>
  <c r="I41" i="21"/>
  <c r="F41" i="21"/>
  <c r="B12" i="21"/>
  <c r="B12" i="23" s="1"/>
  <c r="B7" i="21"/>
  <c r="AF67" i="11"/>
  <c r="AF68" i="11"/>
  <c r="AF71" i="11"/>
  <c r="AF72" i="11"/>
  <c r="AF40" i="11"/>
  <c r="AF41" i="11"/>
  <c r="AF44" i="11"/>
  <c r="AF45" i="11"/>
  <c r="AF48" i="11"/>
  <c r="AF49" i="11"/>
  <c r="AF37" i="11"/>
  <c r="AF18" i="11"/>
  <c r="AF21" i="11"/>
  <c r="AF22" i="11"/>
  <c r="AF23" i="11"/>
  <c r="AF24" i="11"/>
  <c r="AF25" i="11"/>
  <c r="AF26" i="11"/>
  <c r="AF27" i="11"/>
  <c r="AF30" i="11"/>
  <c r="AF32" i="11"/>
  <c r="AF34" i="11"/>
  <c r="AF36" i="11"/>
  <c r="B8" i="11"/>
  <c r="B9" i="11"/>
  <c r="B10" i="11"/>
  <c r="B11" i="11"/>
  <c r="Y5" i="11"/>
  <c r="Y6" i="11"/>
  <c r="Y8" i="11"/>
  <c r="Y9" i="11"/>
  <c r="Y10" i="11"/>
  <c r="Y11" i="11"/>
  <c r="Y4" i="11"/>
  <c r="AF74" i="11"/>
  <c r="AF73" i="11"/>
  <c r="AF70" i="11"/>
  <c r="AF69" i="11"/>
  <c r="AF51" i="11"/>
  <c r="AF50" i="11"/>
  <c r="AF47" i="11"/>
  <c r="AF46" i="11"/>
  <c r="AF43" i="11"/>
  <c r="AF42" i="11"/>
  <c r="AF39" i="11"/>
  <c r="AF38" i="11"/>
  <c r="AF35" i="11"/>
  <c r="AF33" i="11"/>
  <c r="AF31" i="11"/>
  <c r="AF29" i="11"/>
  <c r="AF28" i="11"/>
  <c r="AF20" i="11"/>
  <c r="AF19" i="11"/>
  <c r="AF17" i="11"/>
  <c r="B6" i="11"/>
  <c r="F6" i="20"/>
  <c r="I192" i="20"/>
  <c r="F192" i="20"/>
  <c r="O192" i="20" s="1"/>
  <c r="I191" i="20"/>
  <c r="F191" i="20"/>
  <c r="O191" i="20" s="1"/>
  <c r="I190" i="20"/>
  <c r="F190" i="20"/>
  <c r="O190" i="20" s="1"/>
  <c r="I189" i="20"/>
  <c r="F189" i="20"/>
  <c r="O189" i="20" s="1"/>
  <c r="I188" i="20"/>
  <c r="F188" i="20"/>
  <c r="O188" i="20" s="1"/>
  <c r="I187" i="20"/>
  <c r="F187" i="20"/>
  <c r="O187" i="20" s="1"/>
  <c r="I186" i="20"/>
  <c r="F186" i="20"/>
  <c r="I185" i="20"/>
  <c r="F185" i="20"/>
  <c r="I184" i="20"/>
  <c r="F184" i="20"/>
  <c r="I183" i="20"/>
  <c r="F183" i="20"/>
  <c r="I182" i="20"/>
  <c r="F182" i="20"/>
  <c r="I181" i="20"/>
  <c r="F181" i="20"/>
  <c r="I180" i="20"/>
  <c r="F180" i="20"/>
  <c r="O180" i="20" s="1"/>
  <c r="I179" i="20"/>
  <c r="F179" i="20"/>
  <c r="O179" i="20" s="1"/>
  <c r="I178" i="20"/>
  <c r="F178" i="20"/>
  <c r="O178" i="20" s="1"/>
  <c r="I177" i="20"/>
  <c r="F177" i="20"/>
  <c r="O177" i="20" s="1"/>
  <c r="I176" i="20"/>
  <c r="F176" i="20"/>
  <c r="O176" i="20" s="1"/>
  <c r="I175" i="20"/>
  <c r="F175" i="20"/>
  <c r="O175" i="20" s="1"/>
  <c r="I174" i="20"/>
  <c r="F174" i="20"/>
  <c r="O174" i="20" s="1"/>
  <c r="I173" i="20"/>
  <c r="O173" i="20"/>
  <c r="B144" i="20"/>
  <c r="B138" i="20"/>
  <c r="B137" i="20"/>
  <c r="B136" i="20"/>
  <c r="I126" i="20"/>
  <c r="F126" i="20"/>
  <c r="O126" i="20" s="1"/>
  <c r="I125" i="20"/>
  <c r="F125" i="20"/>
  <c r="I124" i="20"/>
  <c r="F124" i="20"/>
  <c r="O124" i="20" s="1"/>
  <c r="I123" i="20"/>
  <c r="F123" i="20"/>
  <c r="I122" i="20"/>
  <c r="F122" i="20"/>
  <c r="I121" i="20"/>
  <c r="F121" i="20"/>
  <c r="I120" i="20"/>
  <c r="F120" i="20"/>
  <c r="I119" i="20"/>
  <c r="F119" i="20"/>
  <c r="I118" i="20"/>
  <c r="F118" i="20"/>
  <c r="I117" i="20"/>
  <c r="F117" i="20"/>
  <c r="I116" i="20"/>
  <c r="F116" i="20"/>
  <c r="I115" i="20"/>
  <c r="F115" i="20"/>
  <c r="I114" i="20"/>
  <c r="F114" i="20"/>
  <c r="I113" i="20"/>
  <c r="F113" i="20"/>
  <c r="I112" i="20"/>
  <c r="F112" i="20"/>
  <c r="I111" i="20"/>
  <c r="F111" i="20"/>
  <c r="I110" i="20"/>
  <c r="F110" i="20"/>
  <c r="I109" i="20"/>
  <c r="F109" i="20"/>
  <c r="I108" i="20"/>
  <c r="F108" i="20"/>
  <c r="I107" i="20"/>
  <c r="F107" i="20"/>
  <c r="B78" i="20"/>
  <c r="B79" i="20" s="1"/>
  <c r="F72" i="20"/>
  <c r="F138" i="20" s="1"/>
  <c r="B72" i="20"/>
  <c r="B71" i="20"/>
  <c r="G70" i="20"/>
  <c r="G136" i="20" s="1"/>
  <c r="B70" i="20"/>
  <c r="I60" i="20"/>
  <c r="F60" i="20"/>
  <c r="O60" i="20" s="1"/>
  <c r="I59" i="20"/>
  <c r="F59" i="20"/>
  <c r="O59" i="20" s="1"/>
  <c r="I58" i="20"/>
  <c r="F58" i="20"/>
  <c r="O58" i="20" s="1"/>
  <c r="I57" i="20"/>
  <c r="F57" i="20"/>
  <c r="O57" i="20" s="1"/>
  <c r="I56" i="20"/>
  <c r="F56" i="20"/>
  <c r="O56" i="20" s="1"/>
  <c r="I55" i="20"/>
  <c r="F55" i="20"/>
  <c r="O55" i="20" s="1"/>
  <c r="I54" i="20"/>
  <c r="F54" i="20"/>
  <c r="O54" i="20" s="1"/>
  <c r="I53" i="20"/>
  <c r="F53" i="20"/>
  <c r="O53" i="20" s="1"/>
  <c r="I52" i="20"/>
  <c r="F52" i="20"/>
  <c r="O52" i="20" s="1"/>
  <c r="I51" i="20"/>
  <c r="F51" i="20"/>
  <c r="O51" i="20" s="1"/>
  <c r="I50" i="20"/>
  <c r="F50" i="20"/>
  <c r="O50" i="20" s="1"/>
  <c r="I49" i="20"/>
  <c r="F49" i="20"/>
  <c r="O49" i="20" s="1"/>
  <c r="I48" i="20"/>
  <c r="F48" i="20"/>
  <c r="O48" i="20" s="1"/>
  <c r="I47" i="20"/>
  <c r="F47" i="20"/>
  <c r="O47" i="20" s="1"/>
  <c r="I46" i="20"/>
  <c r="F46" i="20"/>
  <c r="O46" i="20" s="1"/>
  <c r="I45" i="20"/>
  <c r="F45" i="20"/>
  <c r="O45" i="20" s="1"/>
  <c r="I44" i="20"/>
  <c r="F44" i="20"/>
  <c r="O44" i="20" s="1"/>
  <c r="I43" i="20"/>
  <c r="F43" i="20"/>
  <c r="O43" i="20" s="1"/>
  <c r="I42" i="20"/>
  <c r="F42" i="20"/>
  <c r="O42" i="20" s="1"/>
  <c r="I41" i="20"/>
  <c r="F41" i="20"/>
  <c r="O41" i="20" s="1"/>
  <c r="B12" i="20"/>
  <c r="Y12" i="11" s="1"/>
  <c r="B7" i="20"/>
  <c r="Y7" i="11" s="1"/>
  <c r="B138" i="15"/>
  <c r="L115" i="51" l="1"/>
  <c r="K115" i="51"/>
  <c r="T115" i="51"/>
  <c r="Q115" i="51"/>
  <c r="S115" i="51"/>
  <c r="P115" i="51"/>
  <c r="L50" i="51"/>
  <c r="K50" i="51"/>
  <c r="P50" i="51"/>
  <c r="T50" i="51"/>
  <c r="Q50" i="51"/>
  <c r="S50" i="51"/>
  <c r="AH26" i="52"/>
  <c r="AI26" i="52"/>
  <c r="K26" i="52"/>
  <c r="L26" i="52"/>
  <c r="AN26" i="52"/>
  <c r="AQ26" i="52"/>
  <c r="AP26" i="52"/>
  <c r="AM26" i="52"/>
  <c r="S26" i="52"/>
  <c r="T26" i="52"/>
  <c r="P26" i="52"/>
  <c r="Q26" i="52"/>
  <c r="M117" i="50"/>
  <c r="R116" i="50"/>
  <c r="S50" i="50"/>
  <c r="T50" i="50"/>
  <c r="P50" i="50"/>
  <c r="Q50" i="50"/>
  <c r="G116" i="50"/>
  <c r="U116" i="50"/>
  <c r="V116" i="50" s="1"/>
  <c r="N117" i="50"/>
  <c r="J117" i="50"/>
  <c r="K50" i="50"/>
  <c r="L50" i="50"/>
  <c r="T116" i="48"/>
  <c r="S116" i="48"/>
  <c r="Q116" i="48"/>
  <c r="P116" i="48"/>
  <c r="L116" i="48"/>
  <c r="K116" i="48"/>
  <c r="N26" i="49"/>
  <c r="J26" i="49"/>
  <c r="M26" i="49"/>
  <c r="R25" i="49"/>
  <c r="AP26" i="49"/>
  <c r="AQ26" i="49"/>
  <c r="AN26" i="49"/>
  <c r="AM26" i="49"/>
  <c r="U25" i="49"/>
  <c r="V25" i="49" s="1"/>
  <c r="G25" i="49"/>
  <c r="AH26" i="49"/>
  <c r="AI26" i="49"/>
  <c r="S50" i="48"/>
  <c r="T50" i="48"/>
  <c r="P50" i="48"/>
  <c r="Q50" i="48"/>
  <c r="L50" i="48"/>
  <c r="K50" i="48"/>
  <c r="L50" i="47"/>
  <c r="K50" i="47"/>
  <c r="L116" i="47"/>
  <c r="K116" i="47"/>
  <c r="S116" i="47"/>
  <c r="T116" i="47"/>
  <c r="P116" i="47"/>
  <c r="Q116" i="47"/>
  <c r="S50" i="47"/>
  <c r="T50" i="47"/>
  <c r="P50" i="47"/>
  <c r="Q50" i="47"/>
  <c r="F47" i="23"/>
  <c r="G180" i="45"/>
  <c r="U180" i="45"/>
  <c r="V180" i="45" s="1"/>
  <c r="M181" i="45"/>
  <c r="R180" i="45"/>
  <c r="N181" i="45"/>
  <c r="J181" i="45"/>
  <c r="AH25" i="46"/>
  <c r="AI25" i="46"/>
  <c r="N25" i="46"/>
  <c r="J25" i="46"/>
  <c r="AP25" i="46"/>
  <c r="AM25" i="46"/>
  <c r="AN25" i="46"/>
  <c r="AQ25" i="46"/>
  <c r="U24" i="46"/>
  <c r="V24" i="46" s="1"/>
  <c r="G24" i="46"/>
  <c r="M25" i="46"/>
  <c r="R24" i="46"/>
  <c r="G49" i="45"/>
  <c r="U49" i="45"/>
  <c r="V49" i="45" s="1"/>
  <c r="M116" i="45"/>
  <c r="R115" i="45"/>
  <c r="M50" i="45"/>
  <c r="R49" i="45"/>
  <c r="G115" i="45"/>
  <c r="U115" i="45"/>
  <c r="V115" i="45" s="1"/>
  <c r="N116" i="45"/>
  <c r="J116" i="45"/>
  <c r="N50" i="45"/>
  <c r="J50" i="45"/>
  <c r="R49" i="44"/>
  <c r="M50" i="44"/>
  <c r="P182" i="44"/>
  <c r="S182" i="44"/>
  <c r="T182" i="44"/>
  <c r="Q182" i="44"/>
  <c r="G49" i="44"/>
  <c r="U49" i="44"/>
  <c r="V49" i="44" s="1"/>
  <c r="L182" i="44"/>
  <c r="K182" i="44"/>
  <c r="K115" i="44"/>
  <c r="L115" i="44"/>
  <c r="N50" i="44"/>
  <c r="J50" i="44"/>
  <c r="T115" i="44"/>
  <c r="P115" i="44"/>
  <c r="Q115" i="44"/>
  <c r="S115" i="44"/>
  <c r="B13" i="20"/>
  <c r="Y13" i="11" s="1"/>
  <c r="F22" i="23"/>
  <c r="F21" i="23"/>
  <c r="O21" i="23" s="1"/>
  <c r="I35" i="23"/>
  <c r="F48" i="23"/>
  <c r="O48" i="23" s="1"/>
  <c r="I33" i="23"/>
  <c r="I32" i="23"/>
  <c r="F30" i="23"/>
  <c r="O30" i="23" s="1"/>
  <c r="I28" i="23"/>
  <c r="I27" i="23"/>
  <c r="F52" i="23"/>
  <c r="F53" i="23"/>
  <c r="F71" i="23"/>
  <c r="F50" i="23"/>
  <c r="O50" i="23" s="1"/>
  <c r="F46" i="23"/>
  <c r="O46" i="23" s="1"/>
  <c r="I31" i="23"/>
  <c r="I30" i="23"/>
  <c r="I44" i="23"/>
  <c r="F59" i="23"/>
  <c r="O59" i="23" s="1"/>
  <c r="I24" i="23"/>
  <c r="F25" i="23"/>
  <c r="O25" i="23" s="1"/>
  <c r="I26" i="23"/>
  <c r="I25" i="23"/>
  <c r="F24" i="23"/>
  <c r="F39" i="23"/>
  <c r="O39" i="23" s="1"/>
  <c r="F23" i="23"/>
  <c r="F42" i="23"/>
  <c r="O42" i="23" s="1"/>
  <c r="F43" i="23"/>
  <c r="I41" i="23"/>
  <c r="F41" i="23"/>
  <c r="F40" i="23"/>
  <c r="O40" i="23" s="1"/>
  <c r="I38" i="23"/>
  <c r="I18" i="23"/>
  <c r="B80" i="20"/>
  <c r="O125" i="20"/>
  <c r="O182" i="20"/>
  <c r="O181" i="21"/>
  <c r="I29" i="23"/>
  <c r="F56" i="23"/>
  <c r="F55" i="23"/>
  <c r="F54" i="23"/>
  <c r="I50" i="23"/>
  <c r="I49" i="23"/>
  <c r="I48" i="23"/>
  <c r="I47" i="23"/>
  <c r="I46" i="23"/>
  <c r="F45" i="23"/>
  <c r="O45" i="23" s="1"/>
  <c r="I43" i="23"/>
  <c r="I42" i="23"/>
  <c r="I76" i="23"/>
  <c r="I74" i="23"/>
  <c r="I73" i="23"/>
  <c r="F72" i="23"/>
  <c r="F70" i="23"/>
  <c r="F69" i="23"/>
  <c r="F68" i="23"/>
  <c r="F67" i="23"/>
  <c r="F66" i="23"/>
  <c r="F65" i="23"/>
  <c r="I64" i="23"/>
  <c r="F63" i="23"/>
  <c r="O63" i="23" s="1"/>
  <c r="F62" i="23"/>
  <c r="O184" i="20"/>
  <c r="O183" i="21"/>
  <c r="B141" i="22"/>
  <c r="J175" i="22" s="1"/>
  <c r="L175" i="22" s="1"/>
  <c r="J176" i="22" s="1"/>
  <c r="L176" i="22" s="1"/>
  <c r="J41" i="20"/>
  <c r="L41" i="20" s="1"/>
  <c r="N42" i="20" s="1"/>
  <c r="B139" i="20"/>
  <c r="J173" i="20" s="1"/>
  <c r="L173" i="20" s="1"/>
  <c r="J41" i="21"/>
  <c r="L41" i="21" s="1"/>
  <c r="N42" i="21" s="1"/>
  <c r="B7" i="23"/>
  <c r="J17" i="23" s="1"/>
  <c r="L17" i="23" s="1"/>
  <c r="B138" i="21"/>
  <c r="J172" i="21" s="1"/>
  <c r="L172" i="21" s="1"/>
  <c r="N173" i="21" s="1"/>
  <c r="B13" i="22"/>
  <c r="Y13" i="23" s="1"/>
  <c r="Y12" i="23"/>
  <c r="B80" i="22"/>
  <c r="N176" i="22"/>
  <c r="O180" i="22"/>
  <c r="J174" i="20"/>
  <c r="L174" i="20" s="1"/>
  <c r="N175" i="20" s="1"/>
  <c r="N174" i="20"/>
  <c r="J41" i="22"/>
  <c r="L41" i="22" s="1"/>
  <c r="J42" i="22" s="1"/>
  <c r="L42" i="22" s="1"/>
  <c r="Y7" i="23"/>
  <c r="AG17" i="23" s="1"/>
  <c r="AI17" i="23" s="1"/>
  <c r="O181" i="22"/>
  <c r="I36" i="23"/>
  <c r="F44" i="23"/>
  <c r="F38" i="23"/>
  <c r="O38" i="23" s="1"/>
  <c r="I45" i="23"/>
  <c r="I40" i="23"/>
  <c r="I39" i="23"/>
  <c r="O107" i="22"/>
  <c r="O107" i="21"/>
  <c r="O107" i="20"/>
  <c r="J42" i="20"/>
  <c r="L42" i="20" s="1"/>
  <c r="N43" i="20" s="1"/>
  <c r="O41" i="22"/>
  <c r="O41" i="21"/>
  <c r="AF21" i="23"/>
  <c r="AC21" i="23"/>
  <c r="F57" i="23"/>
  <c r="I37" i="23"/>
  <c r="F37" i="23"/>
  <c r="I17" i="23"/>
  <c r="F17" i="23"/>
  <c r="AL22" i="23"/>
  <c r="AL23" i="23"/>
  <c r="AL24" i="23"/>
  <c r="AL26" i="23"/>
  <c r="AL27" i="23"/>
  <c r="AL28" i="23"/>
  <c r="AL29" i="23"/>
  <c r="AL30" i="23"/>
  <c r="AL31" i="23"/>
  <c r="AL17" i="23"/>
  <c r="AH17" i="23"/>
  <c r="O22" i="23"/>
  <c r="O23" i="23"/>
  <c r="O24" i="23"/>
  <c r="O26" i="23"/>
  <c r="O27" i="23"/>
  <c r="O28" i="23"/>
  <c r="O29" i="23"/>
  <c r="O31" i="23"/>
  <c r="AL25" i="23"/>
  <c r="AF17" i="23"/>
  <c r="F18" i="23"/>
  <c r="AC18" i="23"/>
  <c r="F19" i="23"/>
  <c r="AC19" i="23"/>
  <c r="F20" i="23"/>
  <c r="AC20" i="23"/>
  <c r="O41" i="23"/>
  <c r="O43" i="23"/>
  <c r="O44" i="23"/>
  <c r="O47" i="23"/>
  <c r="O49" i="23"/>
  <c r="AL37" i="23"/>
  <c r="AL38" i="23"/>
  <c r="AL39" i="23"/>
  <c r="AL40" i="23"/>
  <c r="AL41" i="23"/>
  <c r="AL42" i="23"/>
  <c r="AL43" i="23"/>
  <c r="AL44" i="23"/>
  <c r="AL45" i="23"/>
  <c r="AL46" i="23"/>
  <c r="AL47" i="23"/>
  <c r="AL48" i="23"/>
  <c r="AL49" i="23"/>
  <c r="AL50" i="23"/>
  <c r="O52" i="23"/>
  <c r="AL52" i="23"/>
  <c r="O53" i="23"/>
  <c r="AL53" i="23"/>
  <c r="O54" i="23"/>
  <c r="AL54" i="23"/>
  <c r="O55" i="23"/>
  <c r="AL55" i="23"/>
  <c r="O56" i="23"/>
  <c r="AL56" i="23"/>
  <c r="AL57" i="23"/>
  <c r="O58" i="23"/>
  <c r="AL58" i="23"/>
  <c r="AL59" i="23"/>
  <c r="O60" i="23"/>
  <c r="AL60" i="23"/>
  <c r="O61" i="23"/>
  <c r="AL61" i="23"/>
  <c r="O62" i="23"/>
  <c r="AL62" i="23"/>
  <c r="AL63" i="23"/>
  <c r="F32" i="23"/>
  <c r="AC32" i="23"/>
  <c r="F33" i="23"/>
  <c r="AC33" i="23"/>
  <c r="F34" i="23"/>
  <c r="AC34" i="23"/>
  <c r="F35" i="23"/>
  <c r="AC35" i="23"/>
  <c r="F36" i="23"/>
  <c r="AC36" i="23"/>
  <c r="I52" i="23"/>
  <c r="AF52" i="23"/>
  <c r="I53" i="23"/>
  <c r="AF53" i="23"/>
  <c r="I54" i="23"/>
  <c r="AF54" i="23"/>
  <c r="I55" i="23"/>
  <c r="AF55" i="23"/>
  <c r="I56" i="23"/>
  <c r="AF56" i="23"/>
  <c r="I57" i="23"/>
  <c r="AF57" i="23"/>
  <c r="I58" i="23"/>
  <c r="AF58" i="23"/>
  <c r="I59" i="23"/>
  <c r="AF59" i="23"/>
  <c r="I60" i="23"/>
  <c r="AF60" i="23"/>
  <c r="I61" i="23"/>
  <c r="AF61" i="23"/>
  <c r="I62" i="23"/>
  <c r="AF62" i="23"/>
  <c r="I63" i="23"/>
  <c r="AF63" i="23"/>
  <c r="AL64" i="23"/>
  <c r="O65" i="23"/>
  <c r="AL65" i="23"/>
  <c r="O66" i="23"/>
  <c r="AL66" i="23"/>
  <c r="O67" i="23"/>
  <c r="AL67" i="23"/>
  <c r="O68" i="23"/>
  <c r="AL68" i="23"/>
  <c r="O69" i="23"/>
  <c r="AL69" i="23"/>
  <c r="O70" i="23"/>
  <c r="AL70" i="23"/>
  <c r="O71" i="23"/>
  <c r="AL71" i="23"/>
  <c r="O72" i="23"/>
  <c r="F51" i="23"/>
  <c r="AC51" i="23"/>
  <c r="AF64" i="23"/>
  <c r="I65" i="23"/>
  <c r="AF65" i="23"/>
  <c r="I66" i="23"/>
  <c r="AF66" i="23"/>
  <c r="I67" i="23"/>
  <c r="AF67" i="23"/>
  <c r="I68" i="23"/>
  <c r="AF68" i="23"/>
  <c r="I69" i="23"/>
  <c r="AF69" i="23"/>
  <c r="I70" i="23"/>
  <c r="AF70" i="23"/>
  <c r="I71" i="23"/>
  <c r="AF71" i="23"/>
  <c r="I72" i="23"/>
  <c r="F64" i="23"/>
  <c r="AC72" i="23"/>
  <c r="F73" i="23"/>
  <c r="AC73" i="23"/>
  <c r="F74" i="23"/>
  <c r="AC74" i="23"/>
  <c r="F75" i="23"/>
  <c r="AC75" i="23"/>
  <c r="F76" i="23"/>
  <c r="AC76" i="23"/>
  <c r="N42" i="22"/>
  <c r="B73" i="22"/>
  <c r="J107" i="22" s="1"/>
  <c r="L107" i="22" s="1"/>
  <c r="N108" i="22" s="1"/>
  <c r="B147" i="22"/>
  <c r="B148" i="22"/>
  <c r="B14" i="22"/>
  <c r="Y14" i="23" s="1"/>
  <c r="O56" i="22"/>
  <c r="O108" i="22"/>
  <c r="O109" i="22"/>
  <c r="O110" i="22"/>
  <c r="O111" i="22"/>
  <c r="O112" i="22"/>
  <c r="O113" i="22"/>
  <c r="O114" i="22"/>
  <c r="O115" i="22"/>
  <c r="O116" i="22"/>
  <c r="O117" i="22"/>
  <c r="O118" i="22"/>
  <c r="O119" i="22"/>
  <c r="O120" i="22"/>
  <c r="O121" i="22"/>
  <c r="O122" i="22"/>
  <c r="O123" i="22"/>
  <c r="O124" i="22"/>
  <c r="O189" i="22"/>
  <c r="O183" i="22"/>
  <c r="O185" i="22"/>
  <c r="O187" i="22"/>
  <c r="B144" i="21"/>
  <c r="B145" i="21"/>
  <c r="B14" i="21"/>
  <c r="B14" i="23" s="1"/>
  <c r="O42" i="21"/>
  <c r="O43" i="21"/>
  <c r="O44" i="21"/>
  <c r="O45" i="21"/>
  <c r="B73" i="21"/>
  <c r="J107" i="21" s="1"/>
  <c r="L107" i="21" s="1"/>
  <c r="J108" i="21" s="1"/>
  <c r="L108" i="21" s="1"/>
  <c r="B80" i="21"/>
  <c r="B13" i="21"/>
  <c r="B13" i="23" s="1"/>
  <c r="J42" i="21"/>
  <c r="O108" i="21"/>
  <c r="O109" i="21"/>
  <c r="O110" i="21"/>
  <c r="O124" i="21"/>
  <c r="O186" i="21"/>
  <c r="K172" i="21"/>
  <c r="R172" i="21" s="1"/>
  <c r="O180" i="21"/>
  <c r="O182" i="21"/>
  <c r="O184" i="21"/>
  <c r="AG17" i="11"/>
  <c r="AH17" i="11" s="1"/>
  <c r="AF76" i="11"/>
  <c r="AL19" i="11"/>
  <c r="AL23" i="11"/>
  <c r="AL27" i="11"/>
  <c r="AL31" i="11"/>
  <c r="AL35" i="11"/>
  <c r="AL39" i="11"/>
  <c r="AL43" i="11"/>
  <c r="AL47" i="11"/>
  <c r="AL51" i="11"/>
  <c r="AL21" i="11"/>
  <c r="AL25" i="11"/>
  <c r="AL29" i="11"/>
  <c r="AL33" i="11"/>
  <c r="AL37" i="11"/>
  <c r="AL41" i="11"/>
  <c r="AL45" i="11"/>
  <c r="AL49" i="11"/>
  <c r="AL17" i="11"/>
  <c r="AF75" i="11"/>
  <c r="AF52" i="11"/>
  <c r="AF53" i="11"/>
  <c r="AF54" i="11"/>
  <c r="AF55" i="11"/>
  <c r="AF56" i="11"/>
  <c r="AF57" i="11"/>
  <c r="AF58" i="11"/>
  <c r="AF59" i="11"/>
  <c r="AF60" i="11"/>
  <c r="AF61" i="11"/>
  <c r="AF62" i="11"/>
  <c r="AF63" i="11"/>
  <c r="AF64" i="11"/>
  <c r="AF65" i="11"/>
  <c r="AF66" i="11"/>
  <c r="AL68" i="11"/>
  <c r="AL70" i="11"/>
  <c r="AL72" i="11"/>
  <c r="AL74" i="11"/>
  <c r="AL76" i="11"/>
  <c r="B73" i="20"/>
  <c r="J107" i="20" s="1"/>
  <c r="L107" i="20" s="1"/>
  <c r="N108" i="20" s="1"/>
  <c r="B145" i="20"/>
  <c r="B146" i="20"/>
  <c r="B14" i="20"/>
  <c r="Y14" i="11" s="1"/>
  <c r="J108" i="20"/>
  <c r="L108" i="20" s="1"/>
  <c r="J109" i="20" s="1"/>
  <c r="L109" i="20" s="1"/>
  <c r="O108" i="20"/>
  <c r="O109" i="20"/>
  <c r="O110" i="20"/>
  <c r="O111" i="20"/>
  <c r="O112" i="20"/>
  <c r="O113" i="20"/>
  <c r="O114" i="20"/>
  <c r="O115" i="20"/>
  <c r="O116" i="20"/>
  <c r="O117" i="20"/>
  <c r="O118" i="20"/>
  <c r="O119" i="20"/>
  <c r="O120" i="20"/>
  <c r="O121" i="20"/>
  <c r="O122" i="20"/>
  <c r="O123" i="20"/>
  <c r="K173" i="20"/>
  <c r="R173" i="20" s="1"/>
  <c r="O181" i="20"/>
  <c r="O183" i="20"/>
  <c r="O185" i="20"/>
  <c r="O186" i="20"/>
  <c r="B72" i="15"/>
  <c r="N109" i="20" l="1"/>
  <c r="K41" i="20"/>
  <c r="R41" i="20" s="1"/>
  <c r="AI17" i="11"/>
  <c r="R115" i="51"/>
  <c r="M116" i="51"/>
  <c r="G115" i="51"/>
  <c r="U115" i="51"/>
  <c r="V115" i="51" s="1"/>
  <c r="J116" i="51"/>
  <c r="N116" i="51"/>
  <c r="U50" i="51"/>
  <c r="V50" i="51" s="1"/>
  <c r="G50" i="51"/>
  <c r="R50" i="51"/>
  <c r="M51" i="51"/>
  <c r="N51" i="51"/>
  <c r="J51" i="51"/>
  <c r="N27" i="52"/>
  <c r="J27" i="52"/>
  <c r="AK27" i="52"/>
  <c r="AG27" i="52"/>
  <c r="U26" i="52"/>
  <c r="V26" i="52" s="1"/>
  <c r="G26" i="52"/>
  <c r="AR26" i="52"/>
  <c r="AS26" i="52" s="1"/>
  <c r="AD26" i="52"/>
  <c r="M27" i="52"/>
  <c r="R26" i="52"/>
  <c r="AJ27" i="52"/>
  <c r="AO26" i="52"/>
  <c r="J51" i="50"/>
  <c r="N51" i="50"/>
  <c r="L117" i="50"/>
  <c r="K117" i="50"/>
  <c r="M51" i="50"/>
  <c r="R50" i="50"/>
  <c r="G50" i="50"/>
  <c r="U50" i="50"/>
  <c r="V50" i="50" s="1"/>
  <c r="T117" i="50"/>
  <c r="P117" i="50"/>
  <c r="S117" i="50"/>
  <c r="Q117" i="50"/>
  <c r="M117" i="48"/>
  <c r="R116" i="48"/>
  <c r="G116" i="48"/>
  <c r="U116" i="48"/>
  <c r="V116" i="48" s="1"/>
  <c r="N117" i="48"/>
  <c r="J117" i="48"/>
  <c r="AK27" i="49"/>
  <c r="AG27" i="49"/>
  <c r="K26" i="49"/>
  <c r="L26" i="49"/>
  <c r="AJ27" i="49"/>
  <c r="AO26" i="49"/>
  <c r="AR26" i="49"/>
  <c r="AS26" i="49" s="1"/>
  <c r="AD26" i="49"/>
  <c r="S26" i="49"/>
  <c r="T26" i="49"/>
  <c r="Q26" i="49"/>
  <c r="P26" i="49"/>
  <c r="R50" i="48"/>
  <c r="M51" i="48"/>
  <c r="N51" i="48"/>
  <c r="J51" i="48"/>
  <c r="G50" i="48"/>
  <c r="U50" i="48"/>
  <c r="V50" i="48" s="1"/>
  <c r="R116" i="47"/>
  <c r="M117" i="47"/>
  <c r="M51" i="47"/>
  <c r="R50" i="47"/>
  <c r="G50" i="47"/>
  <c r="U50" i="47"/>
  <c r="V50" i="47" s="1"/>
  <c r="G116" i="47"/>
  <c r="U116" i="47"/>
  <c r="V116" i="47" s="1"/>
  <c r="N117" i="47"/>
  <c r="J117" i="47"/>
  <c r="N51" i="47"/>
  <c r="J51" i="47"/>
  <c r="N108" i="21"/>
  <c r="J177" i="22"/>
  <c r="L177" i="22" s="1"/>
  <c r="N178" i="22" s="1"/>
  <c r="N177" i="22"/>
  <c r="N43" i="22"/>
  <c r="J43" i="22"/>
  <c r="L43" i="22" s="1"/>
  <c r="N44" i="22" s="1"/>
  <c r="K175" i="22"/>
  <c r="R175" i="22" s="1"/>
  <c r="M176" i="22"/>
  <c r="S176" i="22" s="1"/>
  <c r="J108" i="22"/>
  <c r="L108" i="22" s="1"/>
  <c r="J109" i="22" s="1"/>
  <c r="L109" i="22" s="1"/>
  <c r="J110" i="22" s="1"/>
  <c r="L110" i="22" s="1"/>
  <c r="L181" i="45"/>
  <c r="K181" i="45"/>
  <c r="S181" i="45"/>
  <c r="P181" i="45"/>
  <c r="T181" i="45"/>
  <c r="Q181" i="45"/>
  <c r="K25" i="46"/>
  <c r="L25" i="46"/>
  <c r="AK26" i="46"/>
  <c r="AG26" i="46"/>
  <c r="Q25" i="46"/>
  <c r="S25" i="46"/>
  <c r="T25" i="46"/>
  <c r="P25" i="46"/>
  <c r="AR25" i="46"/>
  <c r="AS25" i="46" s="1"/>
  <c r="AD25" i="46"/>
  <c r="AJ26" i="46"/>
  <c r="AO25" i="46"/>
  <c r="L50" i="45"/>
  <c r="K50" i="45"/>
  <c r="L116" i="45"/>
  <c r="K116" i="45"/>
  <c r="T50" i="45"/>
  <c r="P50" i="45"/>
  <c r="Q50" i="45"/>
  <c r="S50" i="45"/>
  <c r="T116" i="45"/>
  <c r="P116" i="45"/>
  <c r="Q116" i="45"/>
  <c r="S116" i="45"/>
  <c r="G115" i="44"/>
  <c r="U115" i="44"/>
  <c r="V115" i="44" s="1"/>
  <c r="L50" i="44"/>
  <c r="K50" i="44"/>
  <c r="N116" i="44"/>
  <c r="J116" i="44"/>
  <c r="R182" i="44"/>
  <c r="M183" i="44"/>
  <c r="U182" i="44"/>
  <c r="V182" i="44" s="1"/>
  <c r="G182" i="44"/>
  <c r="T50" i="44"/>
  <c r="P50" i="44"/>
  <c r="Q50" i="44"/>
  <c r="S50" i="44"/>
  <c r="M116" i="44"/>
  <c r="R115" i="44"/>
  <c r="N183" i="44"/>
  <c r="J183" i="44"/>
  <c r="M174" i="20"/>
  <c r="Q174" i="20" s="1"/>
  <c r="J175" i="20"/>
  <c r="K174" i="20"/>
  <c r="K107" i="20"/>
  <c r="M108" i="20" s="1"/>
  <c r="T108" i="20" s="1"/>
  <c r="J110" i="20"/>
  <c r="L110" i="20" s="1"/>
  <c r="N110" i="20"/>
  <c r="N110" i="22"/>
  <c r="N109" i="22"/>
  <c r="K176" i="22"/>
  <c r="J178" i="22"/>
  <c r="K107" i="22"/>
  <c r="M108" i="22" s="1"/>
  <c r="J111" i="22"/>
  <c r="L111" i="22" s="1"/>
  <c r="N112" i="22" s="1"/>
  <c r="N111" i="22"/>
  <c r="J44" i="22"/>
  <c r="L44" i="22" s="1"/>
  <c r="N45" i="22" s="1"/>
  <c r="J173" i="21"/>
  <c r="L173" i="21" s="1"/>
  <c r="N174" i="21" s="1"/>
  <c r="M173" i="21"/>
  <c r="S173" i="21" s="1"/>
  <c r="J109" i="21"/>
  <c r="L109" i="21" s="1"/>
  <c r="N109" i="21"/>
  <c r="K173" i="21"/>
  <c r="K107" i="21"/>
  <c r="M108" i="21" s="1"/>
  <c r="J45" i="22"/>
  <c r="L45" i="22" s="1"/>
  <c r="J46" i="22" s="1"/>
  <c r="L46" i="22" s="1"/>
  <c r="K42" i="20"/>
  <c r="R42" i="20" s="1"/>
  <c r="J43" i="20"/>
  <c r="L42" i="21"/>
  <c r="K41" i="22"/>
  <c r="R41" i="22" s="1"/>
  <c r="K17" i="23"/>
  <c r="M18" i="23" s="1"/>
  <c r="K41" i="21"/>
  <c r="M42" i="21" s="1"/>
  <c r="K108" i="22"/>
  <c r="M109" i="22" s="1"/>
  <c r="Q176" i="22"/>
  <c r="P176" i="22"/>
  <c r="T176" i="22"/>
  <c r="G176" i="22" s="1"/>
  <c r="Q173" i="21"/>
  <c r="T173" i="21"/>
  <c r="P174" i="20"/>
  <c r="S174" i="20"/>
  <c r="O57" i="23"/>
  <c r="O37" i="23"/>
  <c r="O17" i="23"/>
  <c r="AO17" i="23" s="1"/>
  <c r="AL21" i="23"/>
  <c r="O76" i="23"/>
  <c r="O75" i="23"/>
  <c r="O74" i="23"/>
  <c r="O73" i="23"/>
  <c r="O64" i="23"/>
  <c r="O51" i="23"/>
  <c r="O36" i="23"/>
  <c r="O35" i="23"/>
  <c r="O34" i="23"/>
  <c r="O33" i="23"/>
  <c r="O32" i="23"/>
  <c r="O20" i="23"/>
  <c r="O19" i="23"/>
  <c r="N18" i="23"/>
  <c r="J18" i="23"/>
  <c r="L18" i="23" s="1"/>
  <c r="N19" i="23" s="1"/>
  <c r="O18" i="23"/>
  <c r="AL76" i="23"/>
  <c r="AL75" i="23"/>
  <c r="AL74" i="23"/>
  <c r="AL73" i="23"/>
  <c r="AL72" i="23"/>
  <c r="AL51" i="23"/>
  <c r="AL36" i="23"/>
  <c r="AL35" i="23"/>
  <c r="AL34" i="23"/>
  <c r="AL33" i="23"/>
  <c r="AL32" i="23"/>
  <c r="AL20" i="23"/>
  <c r="AL19" i="23"/>
  <c r="AK18" i="23"/>
  <c r="AG18" i="23"/>
  <c r="AI18" i="23" s="1"/>
  <c r="AK19" i="23" s="1"/>
  <c r="AL18" i="23"/>
  <c r="AJ18" i="23"/>
  <c r="U176" i="22"/>
  <c r="V176" i="22" s="1"/>
  <c r="T109" i="22"/>
  <c r="P109" i="22"/>
  <c r="S109" i="22"/>
  <c r="Q109" i="22"/>
  <c r="T108" i="22"/>
  <c r="R108" i="22"/>
  <c r="P108" i="22"/>
  <c r="S108" i="22"/>
  <c r="Q108" i="22"/>
  <c r="T108" i="21"/>
  <c r="P108" i="21"/>
  <c r="S108" i="21"/>
  <c r="Q108" i="21"/>
  <c r="T42" i="21"/>
  <c r="P42" i="21"/>
  <c r="S42" i="21"/>
  <c r="Q42" i="21"/>
  <c r="AL65" i="11"/>
  <c r="AL63" i="11"/>
  <c r="AL61" i="11"/>
  <c r="AL59" i="11"/>
  <c r="AL57" i="11"/>
  <c r="AL55" i="11"/>
  <c r="AL53" i="11"/>
  <c r="AL75" i="11"/>
  <c r="AL71" i="11"/>
  <c r="AL73" i="11"/>
  <c r="AL50" i="11"/>
  <c r="AL46" i="11"/>
  <c r="AL42" i="11"/>
  <c r="AL38" i="11"/>
  <c r="AL34" i="11"/>
  <c r="AL30" i="11"/>
  <c r="AL26" i="11"/>
  <c r="AL22" i="11"/>
  <c r="AK18" i="11"/>
  <c r="AG18" i="11"/>
  <c r="AI18" i="11" s="1"/>
  <c r="AJ18" i="11"/>
  <c r="AL18" i="11"/>
  <c r="AL66" i="11"/>
  <c r="AL64" i="11"/>
  <c r="AL62" i="11"/>
  <c r="AL60" i="11"/>
  <c r="AL58" i="11"/>
  <c r="AL56" i="11"/>
  <c r="AL54" i="11"/>
  <c r="AL52" i="11"/>
  <c r="AL67" i="11"/>
  <c r="AL69" i="11"/>
  <c r="AL48" i="11"/>
  <c r="AL44" i="11"/>
  <c r="AL40" i="11"/>
  <c r="AL36" i="11"/>
  <c r="AL32" i="11"/>
  <c r="AL28" i="11"/>
  <c r="AL24" i="11"/>
  <c r="AL20" i="11"/>
  <c r="S108" i="20"/>
  <c r="Q108" i="20" l="1"/>
  <c r="P108" i="20"/>
  <c r="T174" i="20"/>
  <c r="G174" i="20" s="1"/>
  <c r="K108" i="20"/>
  <c r="M42" i="20"/>
  <c r="S116" i="51"/>
  <c r="P116" i="51"/>
  <c r="T116" i="51"/>
  <c r="Q116" i="51"/>
  <c r="L116" i="51"/>
  <c r="K116" i="51"/>
  <c r="L51" i="51"/>
  <c r="K51" i="51"/>
  <c r="T51" i="51"/>
  <c r="Q51" i="51"/>
  <c r="P51" i="51"/>
  <c r="S51" i="51"/>
  <c r="AH27" i="52"/>
  <c r="AI27" i="52"/>
  <c r="K27" i="52"/>
  <c r="L27" i="52"/>
  <c r="AP27" i="52"/>
  <c r="AM27" i="52"/>
  <c r="AN27" i="52"/>
  <c r="AQ27" i="52"/>
  <c r="Q27" i="52"/>
  <c r="S27" i="52"/>
  <c r="T27" i="52"/>
  <c r="P27" i="52"/>
  <c r="M118" i="50"/>
  <c r="R117" i="50"/>
  <c r="G117" i="50"/>
  <c r="U117" i="50"/>
  <c r="V117" i="50" s="1"/>
  <c r="Q51" i="50"/>
  <c r="T51" i="50"/>
  <c r="P51" i="50"/>
  <c r="S51" i="50"/>
  <c r="N118" i="50"/>
  <c r="J118" i="50"/>
  <c r="K51" i="50"/>
  <c r="L51" i="50"/>
  <c r="L117" i="48"/>
  <c r="K117" i="48"/>
  <c r="T117" i="48"/>
  <c r="Q117" i="48"/>
  <c r="S117" i="48"/>
  <c r="P117" i="48"/>
  <c r="J27" i="49"/>
  <c r="N27" i="49"/>
  <c r="AH27" i="49"/>
  <c r="AI27" i="49"/>
  <c r="U26" i="49"/>
  <c r="V26" i="49" s="1"/>
  <c r="G26" i="49"/>
  <c r="AN27" i="49"/>
  <c r="AM27" i="49"/>
  <c r="AP27" i="49"/>
  <c r="AQ27" i="49"/>
  <c r="M27" i="49"/>
  <c r="R26" i="49"/>
  <c r="L51" i="48"/>
  <c r="K51" i="48"/>
  <c r="T51" i="48"/>
  <c r="P51" i="48"/>
  <c r="Q51" i="48"/>
  <c r="S51" i="48"/>
  <c r="L51" i="47"/>
  <c r="K51" i="47"/>
  <c r="L117" i="47"/>
  <c r="K117" i="47"/>
  <c r="S117" i="47"/>
  <c r="T117" i="47"/>
  <c r="P117" i="47"/>
  <c r="Q117" i="47"/>
  <c r="T51" i="47"/>
  <c r="P51" i="47"/>
  <c r="Q51" i="47"/>
  <c r="S51" i="47"/>
  <c r="K108" i="21"/>
  <c r="U173" i="21"/>
  <c r="V173" i="21" s="1"/>
  <c r="P173" i="21"/>
  <c r="G173" i="21"/>
  <c r="R107" i="21"/>
  <c r="R107" i="22"/>
  <c r="M182" i="45"/>
  <c r="R181" i="45"/>
  <c r="G181" i="45"/>
  <c r="U181" i="45"/>
  <c r="V181" i="45" s="1"/>
  <c r="N182" i="45"/>
  <c r="J182" i="45"/>
  <c r="U25" i="46"/>
  <c r="V25" i="46" s="1"/>
  <c r="G25" i="46"/>
  <c r="AI26" i="46"/>
  <c r="AH26" i="46"/>
  <c r="N26" i="46"/>
  <c r="J26" i="46"/>
  <c r="AP26" i="46"/>
  <c r="AN26" i="46"/>
  <c r="AQ26" i="46"/>
  <c r="AM26" i="46"/>
  <c r="M26" i="46"/>
  <c r="R25" i="46"/>
  <c r="G116" i="45"/>
  <c r="U116" i="45"/>
  <c r="V116" i="45" s="1"/>
  <c r="G50" i="45"/>
  <c r="U50" i="45"/>
  <c r="V50" i="45" s="1"/>
  <c r="M117" i="45"/>
  <c r="R116" i="45"/>
  <c r="M51" i="45"/>
  <c r="R50" i="45"/>
  <c r="N117" i="45"/>
  <c r="J117" i="45"/>
  <c r="N51" i="45"/>
  <c r="J51" i="45"/>
  <c r="L183" i="44"/>
  <c r="K183" i="44"/>
  <c r="G50" i="44"/>
  <c r="U50" i="44"/>
  <c r="V50" i="44" s="1"/>
  <c r="S183" i="44"/>
  <c r="T183" i="44"/>
  <c r="Q183" i="44"/>
  <c r="P183" i="44"/>
  <c r="L116" i="44"/>
  <c r="K116" i="44"/>
  <c r="R50" i="44"/>
  <c r="M51" i="44"/>
  <c r="T116" i="44"/>
  <c r="P116" i="44"/>
  <c r="Q116" i="44"/>
  <c r="S116" i="44"/>
  <c r="N51" i="44"/>
  <c r="J51" i="44"/>
  <c r="L175" i="20"/>
  <c r="K175" i="20"/>
  <c r="R174" i="20"/>
  <c r="M175" i="20"/>
  <c r="R107" i="20"/>
  <c r="N111" i="20"/>
  <c r="J111" i="20"/>
  <c r="L111" i="20" s="1"/>
  <c r="L178" i="22"/>
  <c r="R176" i="22"/>
  <c r="K177" i="22"/>
  <c r="M177" i="22"/>
  <c r="J112" i="22"/>
  <c r="L112" i="22" s="1"/>
  <c r="J113" i="22" s="1"/>
  <c r="R17" i="23"/>
  <c r="J174" i="21"/>
  <c r="L174" i="21" s="1"/>
  <c r="R41" i="21"/>
  <c r="R173" i="21"/>
  <c r="M174" i="21"/>
  <c r="J110" i="21"/>
  <c r="N110" i="21"/>
  <c r="M43" i="20"/>
  <c r="P43" i="20" s="1"/>
  <c r="N46" i="22"/>
  <c r="J47" i="22"/>
  <c r="N47" i="22"/>
  <c r="K109" i="21"/>
  <c r="K109" i="22"/>
  <c r="N113" i="22"/>
  <c r="J19" i="23"/>
  <c r="N43" i="21"/>
  <c r="J43" i="21"/>
  <c r="K42" i="21"/>
  <c r="AG19" i="23"/>
  <c r="M42" i="22"/>
  <c r="K42" i="22"/>
  <c r="L43" i="20"/>
  <c r="K43" i="20"/>
  <c r="AK19" i="11"/>
  <c r="AG19" i="11"/>
  <c r="AH18" i="23"/>
  <c r="AJ19" i="23" s="1"/>
  <c r="AQ19" i="23" s="1"/>
  <c r="K18" i="23"/>
  <c r="M19" i="23" s="1"/>
  <c r="P19" i="23" s="1"/>
  <c r="AH18" i="11"/>
  <c r="AJ19" i="11" s="1"/>
  <c r="AQ18" i="23"/>
  <c r="AM18" i="23"/>
  <c r="AP18" i="23"/>
  <c r="AN18" i="23"/>
  <c r="AM19" i="23"/>
  <c r="T18" i="23"/>
  <c r="R18" i="23"/>
  <c r="P18" i="23"/>
  <c r="S18" i="23"/>
  <c r="Q18" i="23"/>
  <c r="T19" i="23"/>
  <c r="G108" i="22"/>
  <c r="U108" i="22"/>
  <c r="V108" i="22" s="1"/>
  <c r="G109" i="22"/>
  <c r="U109" i="22"/>
  <c r="V109" i="22" s="1"/>
  <c r="G42" i="21"/>
  <c r="U42" i="21"/>
  <c r="V42" i="21" s="1"/>
  <c r="G108" i="21"/>
  <c r="U108" i="21"/>
  <c r="V108" i="21" s="1"/>
  <c r="G108" i="20"/>
  <c r="U108" i="20"/>
  <c r="V108" i="20" s="1"/>
  <c r="B58" i="11"/>
  <c r="C58" i="11"/>
  <c r="D58" i="11"/>
  <c r="E58" i="11"/>
  <c r="B59" i="11"/>
  <c r="C59" i="11"/>
  <c r="D59" i="11"/>
  <c r="E59" i="11"/>
  <c r="B60" i="11"/>
  <c r="C60" i="11"/>
  <c r="D60" i="11"/>
  <c r="E60" i="11"/>
  <c r="B61" i="11"/>
  <c r="C61" i="11"/>
  <c r="D61" i="11"/>
  <c r="E61" i="11"/>
  <c r="B62" i="11"/>
  <c r="C62" i="11"/>
  <c r="D62" i="11"/>
  <c r="E62" i="11"/>
  <c r="B63" i="11"/>
  <c r="C63" i="11"/>
  <c r="D63" i="11"/>
  <c r="E63" i="11"/>
  <c r="B64" i="11"/>
  <c r="C64" i="11"/>
  <c r="D64" i="11"/>
  <c r="E64" i="11"/>
  <c r="B65" i="11"/>
  <c r="C65" i="11"/>
  <c r="D65" i="11"/>
  <c r="E65" i="11"/>
  <c r="B66" i="11"/>
  <c r="C66" i="11"/>
  <c r="D66" i="11"/>
  <c r="E66" i="11"/>
  <c r="B67" i="11"/>
  <c r="C67" i="11"/>
  <c r="D67" i="11"/>
  <c r="E67" i="11"/>
  <c r="B68" i="11"/>
  <c r="C68" i="11"/>
  <c r="D68" i="11"/>
  <c r="E68" i="11"/>
  <c r="B69" i="11"/>
  <c r="C69" i="11"/>
  <c r="D69" i="11"/>
  <c r="E69" i="11"/>
  <c r="B70" i="11"/>
  <c r="C70" i="11"/>
  <c r="D70" i="11"/>
  <c r="E70" i="11"/>
  <c r="B71" i="11"/>
  <c r="C71" i="11"/>
  <c r="D71" i="11"/>
  <c r="E71" i="11"/>
  <c r="B72" i="11"/>
  <c r="C72" i="11"/>
  <c r="D72" i="11"/>
  <c r="E72" i="11"/>
  <c r="B73" i="11"/>
  <c r="C73" i="11"/>
  <c r="D73" i="11"/>
  <c r="E73" i="11"/>
  <c r="B74" i="11"/>
  <c r="C74" i="11"/>
  <c r="D74" i="11"/>
  <c r="E74" i="11"/>
  <c r="B75" i="11"/>
  <c r="C75" i="11"/>
  <c r="D75" i="11"/>
  <c r="E75" i="11"/>
  <c r="B76" i="11"/>
  <c r="C76" i="11"/>
  <c r="D76" i="11"/>
  <c r="E76" i="11"/>
  <c r="C57" i="11"/>
  <c r="D57" i="11"/>
  <c r="E57" i="11"/>
  <c r="B57" i="11"/>
  <c r="B56" i="11"/>
  <c r="B38" i="11"/>
  <c r="C38" i="11"/>
  <c r="D38" i="11"/>
  <c r="E38" i="11"/>
  <c r="B39" i="11"/>
  <c r="C39" i="11"/>
  <c r="D39" i="11"/>
  <c r="E39" i="11"/>
  <c r="B40" i="11"/>
  <c r="C40" i="11"/>
  <c r="D40" i="11"/>
  <c r="E40" i="11"/>
  <c r="B41" i="11"/>
  <c r="C41" i="11"/>
  <c r="D41" i="11"/>
  <c r="E41" i="11"/>
  <c r="B42" i="11"/>
  <c r="C42" i="11"/>
  <c r="D42" i="11"/>
  <c r="E42" i="11"/>
  <c r="B43" i="11"/>
  <c r="C43" i="11"/>
  <c r="D43" i="11"/>
  <c r="E43" i="11"/>
  <c r="B44" i="11"/>
  <c r="C44" i="11"/>
  <c r="D44" i="11"/>
  <c r="E44" i="11"/>
  <c r="B45" i="11"/>
  <c r="C45" i="11"/>
  <c r="D45" i="11"/>
  <c r="E45" i="11"/>
  <c r="B46" i="11"/>
  <c r="C46" i="11"/>
  <c r="D46" i="11"/>
  <c r="E46" i="11"/>
  <c r="B47" i="11"/>
  <c r="C47" i="11"/>
  <c r="D47" i="11"/>
  <c r="E47" i="11"/>
  <c r="B48" i="11"/>
  <c r="C48" i="11"/>
  <c r="D48" i="11"/>
  <c r="E48" i="11"/>
  <c r="B49" i="11"/>
  <c r="C49" i="11"/>
  <c r="D49" i="11"/>
  <c r="E49" i="11"/>
  <c r="B50" i="11"/>
  <c r="C50" i="11"/>
  <c r="D50" i="11"/>
  <c r="E50" i="11"/>
  <c r="B51" i="11"/>
  <c r="C51" i="11"/>
  <c r="D51" i="11"/>
  <c r="E51" i="11"/>
  <c r="B52" i="11"/>
  <c r="C52" i="11"/>
  <c r="D52" i="11"/>
  <c r="E52" i="11"/>
  <c r="B53" i="11"/>
  <c r="C53" i="11"/>
  <c r="D53" i="11"/>
  <c r="E53" i="11"/>
  <c r="B54" i="11"/>
  <c r="C54" i="11"/>
  <c r="D54" i="11"/>
  <c r="E54" i="11"/>
  <c r="B55" i="11"/>
  <c r="C55" i="11"/>
  <c r="D55" i="11"/>
  <c r="E55" i="11"/>
  <c r="C56" i="11"/>
  <c r="D56" i="11"/>
  <c r="E56" i="11"/>
  <c r="C37" i="11"/>
  <c r="D37" i="11"/>
  <c r="E37" i="11"/>
  <c r="B37" i="11"/>
  <c r="B36" i="11"/>
  <c r="B18" i="11"/>
  <c r="C18" i="11"/>
  <c r="D18" i="11"/>
  <c r="E18" i="11"/>
  <c r="B19" i="11"/>
  <c r="C19" i="11"/>
  <c r="D19" i="11"/>
  <c r="E19" i="11"/>
  <c r="B20" i="11"/>
  <c r="C20" i="11"/>
  <c r="E20" i="11"/>
  <c r="B21" i="11"/>
  <c r="C21" i="11"/>
  <c r="D21" i="11"/>
  <c r="E21" i="11"/>
  <c r="B22" i="11"/>
  <c r="C22" i="11"/>
  <c r="D22" i="11"/>
  <c r="E22" i="11"/>
  <c r="B23" i="11"/>
  <c r="C23" i="11"/>
  <c r="D23" i="11"/>
  <c r="E23" i="11"/>
  <c r="B24" i="11"/>
  <c r="C24" i="11"/>
  <c r="D24" i="11"/>
  <c r="E24" i="11"/>
  <c r="B25" i="11"/>
  <c r="C25" i="11"/>
  <c r="D25" i="11"/>
  <c r="E25" i="11"/>
  <c r="B26" i="11"/>
  <c r="C26" i="11"/>
  <c r="D26" i="11"/>
  <c r="E26" i="11"/>
  <c r="B27" i="11"/>
  <c r="C27" i="11"/>
  <c r="D27" i="11"/>
  <c r="E27" i="11"/>
  <c r="B28" i="11"/>
  <c r="C28" i="11"/>
  <c r="D28" i="11"/>
  <c r="E28" i="11"/>
  <c r="B29" i="11"/>
  <c r="C29" i="11"/>
  <c r="D29" i="11"/>
  <c r="E29" i="11"/>
  <c r="C30" i="11"/>
  <c r="D30" i="11"/>
  <c r="E30" i="11"/>
  <c r="B31" i="11"/>
  <c r="C31" i="11"/>
  <c r="D31" i="11"/>
  <c r="E31" i="11"/>
  <c r="B32" i="11"/>
  <c r="C32" i="11"/>
  <c r="D32" i="11"/>
  <c r="E32" i="11"/>
  <c r="B33" i="11"/>
  <c r="C33" i="11"/>
  <c r="D33" i="11"/>
  <c r="E33" i="11"/>
  <c r="B34" i="11"/>
  <c r="C34" i="11"/>
  <c r="D34" i="11"/>
  <c r="E34" i="11"/>
  <c r="B35" i="11"/>
  <c r="C35" i="11"/>
  <c r="D35" i="11"/>
  <c r="E35" i="11"/>
  <c r="C36" i="11"/>
  <c r="D36" i="11"/>
  <c r="E36" i="11"/>
  <c r="D17" i="11"/>
  <c r="E17" i="11"/>
  <c r="C17" i="11"/>
  <c r="B17" i="11"/>
  <c r="B5" i="11"/>
  <c r="B4" i="11"/>
  <c r="U174" i="20" l="1"/>
  <c r="V174" i="20" s="1"/>
  <c r="M109" i="20"/>
  <c r="R108" i="20"/>
  <c r="K109" i="20"/>
  <c r="S42" i="20"/>
  <c r="Q42" i="20"/>
  <c r="T42" i="20"/>
  <c r="G42" i="20" s="1"/>
  <c r="P42" i="20"/>
  <c r="M117" i="51"/>
  <c r="R116" i="51"/>
  <c r="N117" i="51"/>
  <c r="J117" i="51"/>
  <c r="G116" i="51"/>
  <c r="U116" i="51"/>
  <c r="V116" i="51" s="1"/>
  <c r="G51" i="51"/>
  <c r="U51" i="51"/>
  <c r="V51" i="51" s="1"/>
  <c r="M52" i="51"/>
  <c r="R51" i="51"/>
  <c r="N52" i="51"/>
  <c r="J52" i="51"/>
  <c r="U27" i="52"/>
  <c r="V27" i="52" s="1"/>
  <c r="G27" i="52"/>
  <c r="N28" i="52"/>
  <c r="J28" i="52"/>
  <c r="AK28" i="52"/>
  <c r="AG28" i="52"/>
  <c r="AR27" i="52"/>
  <c r="AS27" i="52" s="1"/>
  <c r="AD27" i="52"/>
  <c r="M28" i="52"/>
  <c r="R27" i="52"/>
  <c r="AJ28" i="52"/>
  <c r="AO27" i="52"/>
  <c r="J52" i="50"/>
  <c r="N52" i="50"/>
  <c r="L118" i="50"/>
  <c r="K118" i="50"/>
  <c r="U51" i="50"/>
  <c r="V51" i="50" s="1"/>
  <c r="G51" i="50"/>
  <c r="M52" i="50"/>
  <c r="R51" i="50"/>
  <c r="T118" i="50"/>
  <c r="P118" i="50"/>
  <c r="S118" i="50"/>
  <c r="Q118" i="50"/>
  <c r="M118" i="48"/>
  <c r="R117" i="48"/>
  <c r="G117" i="48"/>
  <c r="U117" i="48"/>
  <c r="V117" i="48" s="1"/>
  <c r="N118" i="48"/>
  <c r="J118" i="48"/>
  <c r="AK28" i="49"/>
  <c r="AG28" i="49"/>
  <c r="Q27" i="49"/>
  <c r="T27" i="49"/>
  <c r="S27" i="49"/>
  <c r="P27" i="49"/>
  <c r="AR27" i="49"/>
  <c r="AS27" i="49" s="1"/>
  <c r="AD27" i="49"/>
  <c r="AJ28" i="49"/>
  <c r="AO27" i="49"/>
  <c r="K27" i="49"/>
  <c r="L27" i="49"/>
  <c r="G51" i="48"/>
  <c r="U51" i="48"/>
  <c r="V51" i="48" s="1"/>
  <c r="R51" i="48"/>
  <c r="M52" i="48"/>
  <c r="N52" i="48"/>
  <c r="J52" i="48"/>
  <c r="G51" i="47"/>
  <c r="U51" i="47"/>
  <c r="V51" i="47" s="1"/>
  <c r="R117" i="47"/>
  <c r="M118" i="47"/>
  <c r="M52" i="47"/>
  <c r="R51" i="47"/>
  <c r="G117" i="47"/>
  <c r="U117" i="47"/>
  <c r="V117" i="47" s="1"/>
  <c r="N118" i="47"/>
  <c r="J118" i="47"/>
  <c r="N52" i="47"/>
  <c r="J52" i="47"/>
  <c r="K174" i="21"/>
  <c r="M109" i="21"/>
  <c r="R108" i="21"/>
  <c r="K182" i="45"/>
  <c r="L182" i="45"/>
  <c r="S182" i="45"/>
  <c r="P182" i="45"/>
  <c r="T182" i="45"/>
  <c r="Q182" i="45"/>
  <c r="K26" i="46"/>
  <c r="L26" i="46"/>
  <c r="AJ27" i="46"/>
  <c r="AO26" i="46"/>
  <c r="S26" i="46"/>
  <c r="T26" i="46"/>
  <c r="P26" i="46"/>
  <c r="Q26" i="46"/>
  <c r="AR26" i="46"/>
  <c r="AS26" i="46" s="1"/>
  <c r="AD26" i="46"/>
  <c r="AG27" i="46"/>
  <c r="AK27" i="46"/>
  <c r="L51" i="45"/>
  <c r="K51" i="45"/>
  <c r="L117" i="45"/>
  <c r="K117" i="45"/>
  <c r="T51" i="45"/>
  <c r="P51" i="45"/>
  <c r="Q51" i="45"/>
  <c r="S51" i="45"/>
  <c r="P117" i="45"/>
  <c r="S117" i="45"/>
  <c r="T117" i="45"/>
  <c r="Q117" i="45"/>
  <c r="L51" i="44"/>
  <c r="K51" i="44"/>
  <c r="G116" i="44"/>
  <c r="U116" i="44"/>
  <c r="V116" i="44" s="1"/>
  <c r="T51" i="44"/>
  <c r="P51" i="44"/>
  <c r="Q51" i="44"/>
  <c r="S51" i="44"/>
  <c r="M117" i="44"/>
  <c r="R116" i="44"/>
  <c r="R183" i="44"/>
  <c r="M184" i="44"/>
  <c r="N117" i="44"/>
  <c r="J117" i="44"/>
  <c r="G183" i="44"/>
  <c r="U183" i="44"/>
  <c r="V183" i="44" s="1"/>
  <c r="N184" i="44"/>
  <c r="J184" i="44"/>
  <c r="S19" i="23"/>
  <c r="U19" i="23" s="1"/>
  <c r="V19" i="23" s="1"/>
  <c r="S175" i="20"/>
  <c r="Q175" i="20"/>
  <c r="T175" i="20"/>
  <c r="U175" i="20" s="1"/>
  <c r="V175" i="20" s="1"/>
  <c r="P175" i="20"/>
  <c r="R175" i="20"/>
  <c r="M176" i="20"/>
  <c r="N176" i="20"/>
  <c r="J176" i="20"/>
  <c r="T43" i="20"/>
  <c r="J112" i="20"/>
  <c r="L112" i="20" s="1"/>
  <c r="N112" i="20"/>
  <c r="R177" i="22"/>
  <c r="M178" i="22"/>
  <c r="K178" i="22"/>
  <c r="Q177" i="22"/>
  <c r="P177" i="22"/>
  <c r="S177" i="22"/>
  <c r="T177" i="22"/>
  <c r="J179" i="22"/>
  <c r="N179" i="22"/>
  <c r="R109" i="22"/>
  <c r="M110" i="22"/>
  <c r="K110" i="22"/>
  <c r="N175" i="21"/>
  <c r="J175" i="21"/>
  <c r="L175" i="21" s="1"/>
  <c r="Q19" i="23"/>
  <c r="AN19" i="23"/>
  <c r="R109" i="21"/>
  <c r="M110" i="21"/>
  <c r="R174" i="21"/>
  <c r="M175" i="21"/>
  <c r="J176" i="21"/>
  <c r="N176" i="21"/>
  <c r="K110" i="21"/>
  <c r="L110" i="21"/>
  <c r="S174" i="21"/>
  <c r="P174" i="21"/>
  <c r="Q174" i="21"/>
  <c r="T174" i="21"/>
  <c r="S43" i="20"/>
  <c r="Q43" i="20"/>
  <c r="N44" i="20"/>
  <c r="J44" i="20"/>
  <c r="R43" i="20"/>
  <c r="M44" i="20"/>
  <c r="L47" i="22"/>
  <c r="L113" i="22"/>
  <c r="M43" i="21"/>
  <c r="R42" i="21"/>
  <c r="L43" i="21"/>
  <c r="K43" i="21"/>
  <c r="L19" i="23"/>
  <c r="K19" i="23"/>
  <c r="AO18" i="23"/>
  <c r="AP19" i="23"/>
  <c r="AD19" i="23" s="1"/>
  <c r="R42" i="22"/>
  <c r="M43" i="22"/>
  <c r="K43" i="22"/>
  <c r="AI19" i="23"/>
  <c r="AH19" i="23"/>
  <c r="Q42" i="22"/>
  <c r="P42" i="22"/>
  <c r="S42" i="22"/>
  <c r="T42" i="22"/>
  <c r="AI19" i="11"/>
  <c r="AH19" i="11"/>
  <c r="AJ20" i="11" s="1"/>
  <c r="G19" i="23"/>
  <c r="AD18" i="23"/>
  <c r="AR18" i="23"/>
  <c r="AS18" i="23" s="1"/>
  <c r="G18" i="23"/>
  <c r="U18" i="23"/>
  <c r="V18" i="23" s="1"/>
  <c r="AR19" i="23"/>
  <c r="AS19" i="23" s="1"/>
  <c r="U43" i="20" l="1"/>
  <c r="V43" i="20" s="1"/>
  <c r="U42" i="20"/>
  <c r="V42" i="20" s="1"/>
  <c r="M110" i="20"/>
  <c r="R109" i="20"/>
  <c r="K110" i="20"/>
  <c r="T109" i="20"/>
  <c r="P109" i="20"/>
  <c r="Q109" i="20"/>
  <c r="S109" i="20"/>
  <c r="L117" i="51"/>
  <c r="K117" i="51"/>
  <c r="S117" i="51"/>
  <c r="P117" i="51"/>
  <c r="T117" i="51"/>
  <c r="Q117" i="51"/>
  <c r="L52" i="51"/>
  <c r="K52" i="51"/>
  <c r="T52" i="51"/>
  <c r="Q52" i="51"/>
  <c r="P52" i="51"/>
  <c r="S52" i="51"/>
  <c r="AH28" i="52"/>
  <c r="AI28" i="52"/>
  <c r="K28" i="52"/>
  <c r="L28" i="52"/>
  <c r="AN28" i="52"/>
  <c r="AQ28" i="52"/>
  <c r="AP28" i="52"/>
  <c r="AM28" i="52"/>
  <c r="S28" i="52"/>
  <c r="T28" i="52"/>
  <c r="P28" i="52"/>
  <c r="Q28" i="52"/>
  <c r="G118" i="50"/>
  <c r="U118" i="50"/>
  <c r="V118" i="50" s="1"/>
  <c r="S52" i="50"/>
  <c r="T52" i="50"/>
  <c r="P52" i="50"/>
  <c r="Q52" i="50"/>
  <c r="M119" i="50"/>
  <c r="R118" i="50"/>
  <c r="N119" i="50"/>
  <c r="J119" i="50"/>
  <c r="L52" i="50"/>
  <c r="K52" i="50"/>
  <c r="L118" i="48"/>
  <c r="K118" i="48"/>
  <c r="Q118" i="48"/>
  <c r="P118" i="48"/>
  <c r="T118" i="48"/>
  <c r="S118" i="48"/>
  <c r="J28" i="49"/>
  <c r="N28" i="49"/>
  <c r="AH28" i="49"/>
  <c r="AI28" i="49"/>
  <c r="M28" i="49"/>
  <c r="R27" i="49"/>
  <c r="AP28" i="49"/>
  <c r="AQ28" i="49"/>
  <c r="AN28" i="49"/>
  <c r="AM28" i="49"/>
  <c r="U27" i="49"/>
  <c r="V27" i="49" s="1"/>
  <c r="G27" i="49"/>
  <c r="L52" i="48"/>
  <c r="K52" i="48"/>
  <c r="S52" i="48"/>
  <c r="T52" i="48"/>
  <c r="P52" i="48"/>
  <c r="Q52" i="48"/>
  <c r="T52" i="47"/>
  <c r="P52" i="47"/>
  <c r="Q52" i="47"/>
  <c r="S52" i="47"/>
  <c r="L52" i="47"/>
  <c r="K52" i="47"/>
  <c r="L118" i="47"/>
  <c r="K118" i="47"/>
  <c r="S118" i="47"/>
  <c r="T118" i="47"/>
  <c r="P118" i="47"/>
  <c r="Q118" i="47"/>
  <c r="P109" i="21"/>
  <c r="T109" i="21"/>
  <c r="S109" i="21"/>
  <c r="Q109" i="21"/>
  <c r="J183" i="45"/>
  <c r="N183" i="45"/>
  <c r="G182" i="45"/>
  <c r="U182" i="45"/>
  <c r="V182" i="45" s="1"/>
  <c r="M183" i="45"/>
  <c r="R182" i="45"/>
  <c r="N27" i="46"/>
  <c r="J27" i="46"/>
  <c r="AI27" i="46"/>
  <c r="AH27" i="46"/>
  <c r="U26" i="46"/>
  <c r="V26" i="46" s="1"/>
  <c r="G26" i="46"/>
  <c r="AQ27" i="46"/>
  <c r="AN27" i="46"/>
  <c r="AM27" i="46"/>
  <c r="AP27" i="46"/>
  <c r="M27" i="46"/>
  <c r="R26" i="46"/>
  <c r="G117" i="45"/>
  <c r="U117" i="45"/>
  <c r="V117" i="45" s="1"/>
  <c r="G51" i="45"/>
  <c r="U51" i="45"/>
  <c r="V51" i="45" s="1"/>
  <c r="M118" i="45"/>
  <c r="R117" i="45"/>
  <c r="M52" i="45"/>
  <c r="R51" i="45"/>
  <c r="J118" i="45"/>
  <c r="N118" i="45"/>
  <c r="N52" i="45"/>
  <c r="J52" i="45"/>
  <c r="L184" i="44"/>
  <c r="K184" i="44"/>
  <c r="K117" i="44"/>
  <c r="L117" i="44"/>
  <c r="S184" i="44"/>
  <c r="P184" i="44"/>
  <c r="T184" i="44"/>
  <c r="Q184" i="44"/>
  <c r="G51" i="44"/>
  <c r="U51" i="44"/>
  <c r="V51" i="44" s="1"/>
  <c r="R51" i="44"/>
  <c r="M52" i="44"/>
  <c r="S117" i="44"/>
  <c r="T117" i="44"/>
  <c r="P117" i="44"/>
  <c r="Q117" i="44"/>
  <c r="N52" i="44"/>
  <c r="J52" i="44"/>
  <c r="L176" i="20"/>
  <c r="K176" i="20"/>
  <c r="Q176" i="20"/>
  <c r="T176" i="20"/>
  <c r="P176" i="20"/>
  <c r="S176" i="20"/>
  <c r="G175" i="20"/>
  <c r="G43" i="20"/>
  <c r="J113" i="20"/>
  <c r="L113" i="20" s="1"/>
  <c r="N113" i="20"/>
  <c r="L179" i="22"/>
  <c r="K179" i="22"/>
  <c r="G177" i="22"/>
  <c r="U177" i="22"/>
  <c r="V177" i="22" s="1"/>
  <c r="Q178" i="22"/>
  <c r="T178" i="22"/>
  <c r="P178" i="22"/>
  <c r="S178" i="22"/>
  <c r="R178" i="22"/>
  <c r="M179" i="22"/>
  <c r="S110" i="22"/>
  <c r="T110" i="22"/>
  <c r="P110" i="22"/>
  <c r="Q110" i="22"/>
  <c r="M111" i="22"/>
  <c r="K111" i="22"/>
  <c r="R110" i="22"/>
  <c r="K175" i="21"/>
  <c r="G174" i="21"/>
  <c r="U174" i="21"/>
  <c r="V174" i="21" s="1"/>
  <c r="N111" i="21"/>
  <c r="J111" i="21"/>
  <c r="S175" i="21"/>
  <c r="T175" i="21"/>
  <c r="Q175" i="21"/>
  <c r="P175" i="21"/>
  <c r="Q110" i="21"/>
  <c r="S110" i="21"/>
  <c r="T110" i="21"/>
  <c r="P110" i="21"/>
  <c r="M111" i="21"/>
  <c r="R110" i="21"/>
  <c r="K176" i="21"/>
  <c r="L176" i="21"/>
  <c r="S44" i="20"/>
  <c r="Q44" i="20"/>
  <c r="T44" i="20"/>
  <c r="G44" i="20" s="1"/>
  <c r="P44" i="20"/>
  <c r="K44" i="20"/>
  <c r="L44" i="20"/>
  <c r="J48" i="22"/>
  <c r="N48" i="22"/>
  <c r="J114" i="22"/>
  <c r="N114" i="22"/>
  <c r="M20" i="23"/>
  <c r="R19" i="23"/>
  <c r="M44" i="21"/>
  <c r="R43" i="21"/>
  <c r="N20" i="23"/>
  <c r="J20" i="23"/>
  <c r="N44" i="21"/>
  <c r="J44" i="21"/>
  <c r="T43" i="21"/>
  <c r="P43" i="21"/>
  <c r="Q43" i="21"/>
  <c r="S43" i="21"/>
  <c r="U42" i="22"/>
  <c r="V42" i="22" s="1"/>
  <c r="AK20" i="23"/>
  <c r="AG20" i="23"/>
  <c r="S43" i="22"/>
  <c r="Q43" i="22"/>
  <c r="T43" i="22"/>
  <c r="P43" i="22"/>
  <c r="AJ20" i="23"/>
  <c r="AO19" i="23"/>
  <c r="R43" i="22"/>
  <c r="M44" i="22"/>
  <c r="K44" i="22"/>
  <c r="AK20" i="11"/>
  <c r="AG20" i="11"/>
  <c r="F45" i="15"/>
  <c r="F43" i="15"/>
  <c r="F57" i="15"/>
  <c r="F55" i="15"/>
  <c r="F44" i="15"/>
  <c r="O173" i="15"/>
  <c r="F122" i="15"/>
  <c r="F117" i="15"/>
  <c r="F112" i="15"/>
  <c r="F109" i="15"/>
  <c r="F191" i="15"/>
  <c r="F51" i="15"/>
  <c r="F52" i="15"/>
  <c r="F50" i="15"/>
  <c r="F192" i="15"/>
  <c r="F190" i="15"/>
  <c r="F189" i="15"/>
  <c r="F188" i="15"/>
  <c r="F187" i="15"/>
  <c r="F186" i="15"/>
  <c r="F185" i="15"/>
  <c r="F184" i="15"/>
  <c r="F183" i="15"/>
  <c r="F182" i="15"/>
  <c r="F181" i="15"/>
  <c r="F180" i="15"/>
  <c r="F179" i="15"/>
  <c r="F178" i="15"/>
  <c r="F177" i="15"/>
  <c r="F176" i="15"/>
  <c r="F175" i="15"/>
  <c r="F174" i="15"/>
  <c r="F126" i="15"/>
  <c r="F125" i="15"/>
  <c r="F124" i="15"/>
  <c r="F123" i="15"/>
  <c r="F121" i="15"/>
  <c r="F120" i="15"/>
  <c r="F119" i="15"/>
  <c r="F118" i="15"/>
  <c r="F116" i="15"/>
  <c r="F115" i="15"/>
  <c r="F114" i="15"/>
  <c r="F113" i="15"/>
  <c r="F111" i="15"/>
  <c r="F110" i="15"/>
  <c r="F108" i="15"/>
  <c r="F60" i="15"/>
  <c r="F59" i="15"/>
  <c r="F58" i="15"/>
  <c r="F56" i="15"/>
  <c r="F54" i="15"/>
  <c r="F53" i="15"/>
  <c r="F49" i="15"/>
  <c r="F48" i="15"/>
  <c r="F47" i="15"/>
  <c r="F46" i="15"/>
  <c r="B70" i="15"/>
  <c r="U109" i="20" l="1"/>
  <c r="V109" i="20" s="1"/>
  <c r="G109" i="20"/>
  <c r="M111" i="20"/>
  <c r="R110" i="20"/>
  <c r="K111" i="20"/>
  <c r="T110" i="20"/>
  <c r="Q110" i="20"/>
  <c r="P110" i="20"/>
  <c r="S110" i="20"/>
  <c r="M118" i="51"/>
  <c r="R117" i="51"/>
  <c r="G117" i="51"/>
  <c r="U117" i="51"/>
  <c r="V117" i="51" s="1"/>
  <c r="N118" i="51"/>
  <c r="J118" i="51"/>
  <c r="G52" i="51"/>
  <c r="U52" i="51"/>
  <c r="V52" i="51" s="1"/>
  <c r="M53" i="51"/>
  <c r="R52" i="51"/>
  <c r="N53" i="51"/>
  <c r="J53" i="51"/>
  <c r="N29" i="52"/>
  <c r="J29" i="52"/>
  <c r="AK29" i="52"/>
  <c r="AG29" i="52"/>
  <c r="U28" i="52"/>
  <c r="V28" i="52" s="1"/>
  <c r="G28" i="52"/>
  <c r="AR28" i="52"/>
  <c r="AS28" i="52" s="1"/>
  <c r="AD28" i="52"/>
  <c r="M29" i="52"/>
  <c r="R28" i="52"/>
  <c r="AJ29" i="52"/>
  <c r="AO28" i="52"/>
  <c r="M53" i="50"/>
  <c r="R52" i="50"/>
  <c r="L119" i="50"/>
  <c r="K119" i="50"/>
  <c r="J53" i="50"/>
  <c r="N53" i="50"/>
  <c r="T119" i="50"/>
  <c r="P119" i="50"/>
  <c r="S119" i="50"/>
  <c r="Q119" i="50"/>
  <c r="U52" i="50"/>
  <c r="V52" i="50" s="1"/>
  <c r="G52" i="50"/>
  <c r="G118" i="48"/>
  <c r="U118" i="48"/>
  <c r="V118" i="48" s="1"/>
  <c r="M119" i="48"/>
  <c r="R118" i="48"/>
  <c r="N119" i="48"/>
  <c r="J119" i="48"/>
  <c r="AG29" i="49"/>
  <c r="AK29" i="49"/>
  <c r="AR28" i="49"/>
  <c r="AS28" i="49" s="1"/>
  <c r="AD28" i="49"/>
  <c r="S28" i="49"/>
  <c r="P28" i="49"/>
  <c r="Q28" i="49"/>
  <c r="T28" i="49"/>
  <c r="AJ29" i="49"/>
  <c r="AO28" i="49"/>
  <c r="K28" i="49"/>
  <c r="L28" i="49"/>
  <c r="R52" i="48"/>
  <c r="M53" i="48"/>
  <c r="G52" i="48"/>
  <c r="U52" i="48"/>
  <c r="V52" i="48" s="1"/>
  <c r="N53" i="48"/>
  <c r="J53" i="48"/>
  <c r="R118" i="47"/>
  <c r="M119" i="47"/>
  <c r="M53" i="47"/>
  <c r="R52" i="47"/>
  <c r="G52" i="47"/>
  <c r="U52" i="47"/>
  <c r="V52" i="47" s="1"/>
  <c r="G118" i="47"/>
  <c r="U118" i="47"/>
  <c r="V118" i="47" s="1"/>
  <c r="N119" i="47"/>
  <c r="J119" i="47"/>
  <c r="N53" i="47"/>
  <c r="J53" i="47"/>
  <c r="G109" i="21"/>
  <c r="U109" i="21"/>
  <c r="V109" i="21" s="1"/>
  <c r="S183" i="45"/>
  <c r="P183" i="45"/>
  <c r="T183" i="45"/>
  <c r="Q183" i="45"/>
  <c r="L183" i="45"/>
  <c r="K183" i="45"/>
  <c r="AR27" i="46"/>
  <c r="AS27" i="46" s="1"/>
  <c r="AD27" i="46"/>
  <c r="AJ28" i="46"/>
  <c r="AO27" i="46"/>
  <c r="K27" i="46"/>
  <c r="L27" i="46"/>
  <c r="S27" i="46"/>
  <c r="Q27" i="46"/>
  <c r="T27" i="46"/>
  <c r="P27" i="46"/>
  <c r="AK28" i="46"/>
  <c r="AG28" i="46"/>
  <c r="L52" i="45"/>
  <c r="K52" i="45"/>
  <c r="L118" i="45"/>
  <c r="K118" i="45"/>
  <c r="T52" i="45"/>
  <c r="P52" i="45"/>
  <c r="Q52" i="45"/>
  <c r="S52" i="45"/>
  <c r="S118" i="45"/>
  <c r="Q118" i="45"/>
  <c r="T118" i="45"/>
  <c r="P118" i="45"/>
  <c r="G117" i="44"/>
  <c r="U117" i="44"/>
  <c r="V117" i="44" s="1"/>
  <c r="N118" i="44"/>
  <c r="J118" i="44"/>
  <c r="R184" i="44"/>
  <c r="M185" i="44"/>
  <c r="L52" i="44"/>
  <c r="K52" i="44"/>
  <c r="T52" i="44"/>
  <c r="P52" i="44"/>
  <c r="Q52" i="44"/>
  <c r="S52" i="44"/>
  <c r="G184" i="44"/>
  <c r="U184" i="44"/>
  <c r="V184" i="44" s="1"/>
  <c r="M118" i="44"/>
  <c r="R117" i="44"/>
  <c r="N185" i="44"/>
  <c r="J185" i="44"/>
  <c r="U176" i="20"/>
  <c r="V176" i="20" s="1"/>
  <c r="G176" i="20"/>
  <c r="R176" i="20"/>
  <c r="M177" i="20"/>
  <c r="N177" i="20"/>
  <c r="J177" i="20"/>
  <c r="N114" i="20"/>
  <c r="J114" i="20"/>
  <c r="L114" i="20" s="1"/>
  <c r="S179" i="22"/>
  <c r="Q179" i="22"/>
  <c r="T179" i="22"/>
  <c r="G179" i="22" s="1"/>
  <c r="P179" i="22"/>
  <c r="G178" i="22"/>
  <c r="U178" i="22"/>
  <c r="V178" i="22" s="1"/>
  <c r="R179" i="22"/>
  <c r="M180" i="22"/>
  <c r="N180" i="22"/>
  <c r="J180" i="22"/>
  <c r="M112" i="22"/>
  <c r="R111" i="22"/>
  <c r="K112" i="22"/>
  <c r="T111" i="22"/>
  <c r="P111" i="22"/>
  <c r="Q111" i="22"/>
  <c r="S111" i="22"/>
  <c r="U110" i="22"/>
  <c r="V110" i="22" s="1"/>
  <c r="G110" i="22"/>
  <c r="G43" i="22"/>
  <c r="R175" i="21"/>
  <c r="M176" i="21"/>
  <c r="R176" i="21"/>
  <c r="M177" i="21"/>
  <c r="P111" i="21"/>
  <c r="S111" i="21"/>
  <c r="Q111" i="21"/>
  <c r="T111" i="21"/>
  <c r="G175" i="21"/>
  <c r="U175" i="21"/>
  <c r="V175" i="21" s="1"/>
  <c r="L111" i="21"/>
  <c r="K111" i="21"/>
  <c r="N177" i="21"/>
  <c r="J177" i="21"/>
  <c r="U110" i="21"/>
  <c r="V110" i="21" s="1"/>
  <c r="G110" i="21"/>
  <c r="U44" i="20"/>
  <c r="V44" i="20" s="1"/>
  <c r="N45" i="20"/>
  <c r="J45" i="20"/>
  <c r="M45" i="20"/>
  <c r="R44" i="20"/>
  <c r="L48" i="22"/>
  <c r="L114" i="22"/>
  <c r="G43" i="21"/>
  <c r="U43" i="21"/>
  <c r="V43" i="21" s="1"/>
  <c r="K44" i="21"/>
  <c r="L44" i="21"/>
  <c r="L20" i="23"/>
  <c r="K20" i="23"/>
  <c r="S44" i="21"/>
  <c r="T44" i="21"/>
  <c r="P44" i="21"/>
  <c r="Q44" i="21"/>
  <c r="T20" i="23"/>
  <c r="P20" i="23"/>
  <c r="Q20" i="23"/>
  <c r="S20" i="23"/>
  <c r="S44" i="22"/>
  <c r="Q44" i="22"/>
  <c r="T44" i="22"/>
  <c r="P44" i="22"/>
  <c r="AI20" i="23"/>
  <c r="AH20" i="23"/>
  <c r="R44" i="22"/>
  <c r="M45" i="22"/>
  <c r="K45" i="22"/>
  <c r="AQ20" i="23"/>
  <c r="AN20" i="23"/>
  <c r="AM20" i="23"/>
  <c r="AP20" i="23"/>
  <c r="U43" i="22"/>
  <c r="V43" i="22" s="1"/>
  <c r="AI20" i="11"/>
  <c r="AH20" i="11"/>
  <c r="AJ21" i="11" s="1"/>
  <c r="B78" i="15"/>
  <c r="B80" i="15" s="1"/>
  <c r="B12" i="15"/>
  <c r="U110" i="20" l="1"/>
  <c r="V110" i="20" s="1"/>
  <c r="G110" i="20"/>
  <c r="R111" i="20"/>
  <c r="K112" i="20"/>
  <c r="M112" i="20"/>
  <c r="Q111" i="20"/>
  <c r="P111" i="20"/>
  <c r="T111" i="20"/>
  <c r="S111" i="20"/>
  <c r="L118" i="51"/>
  <c r="K118" i="51"/>
  <c r="S118" i="51"/>
  <c r="P118" i="51"/>
  <c r="T118" i="51"/>
  <c r="Q118" i="51"/>
  <c r="L53" i="51"/>
  <c r="K53" i="51"/>
  <c r="T53" i="51"/>
  <c r="Q53" i="51"/>
  <c r="P53" i="51"/>
  <c r="S53" i="51"/>
  <c r="AH29" i="52"/>
  <c r="AI29" i="52"/>
  <c r="K29" i="52"/>
  <c r="L29" i="52"/>
  <c r="AP29" i="52"/>
  <c r="AM29" i="52"/>
  <c r="AN29" i="52"/>
  <c r="AQ29" i="52"/>
  <c r="Q29" i="52"/>
  <c r="S29" i="52"/>
  <c r="T29" i="52"/>
  <c r="P29" i="52"/>
  <c r="G119" i="50"/>
  <c r="U119" i="50"/>
  <c r="V119" i="50" s="1"/>
  <c r="K53" i="50"/>
  <c r="L53" i="50"/>
  <c r="N120" i="50"/>
  <c r="J120" i="50"/>
  <c r="Q53" i="50"/>
  <c r="S53" i="50"/>
  <c r="T53" i="50"/>
  <c r="P53" i="50"/>
  <c r="M120" i="50"/>
  <c r="R119" i="50"/>
  <c r="L119" i="48"/>
  <c r="K119" i="48"/>
  <c r="T119" i="48"/>
  <c r="Q119" i="48"/>
  <c r="S119" i="48"/>
  <c r="P119" i="48"/>
  <c r="N29" i="49"/>
  <c r="J29" i="49"/>
  <c r="M29" i="49"/>
  <c r="R28" i="49"/>
  <c r="AN29" i="49"/>
  <c r="AM29" i="49"/>
  <c r="AP29" i="49"/>
  <c r="AQ29" i="49"/>
  <c r="U28" i="49"/>
  <c r="V28" i="49" s="1"/>
  <c r="G28" i="49"/>
  <c r="AH29" i="49"/>
  <c r="AI29" i="49"/>
  <c r="L53" i="48"/>
  <c r="K53" i="48"/>
  <c r="S53" i="48"/>
  <c r="T53" i="48"/>
  <c r="P53" i="48"/>
  <c r="Q53" i="48"/>
  <c r="S119" i="47"/>
  <c r="T119" i="47"/>
  <c r="P119" i="47"/>
  <c r="Q119" i="47"/>
  <c r="L53" i="47"/>
  <c r="K53" i="47"/>
  <c r="L119" i="47"/>
  <c r="K119" i="47"/>
  <c r="T53" i="47"/>
  <c r="P53" i="47"/>
  <c r="Q53" i="47"/>
  <c r="S53" i="47"/>
  <c r="M184" i="45"/>
  <c r="R183" i="45"/>
  <c r="N184" i="45"/>
  <c r="J184" i="45"/>
  <c r="G183" i="45"/>
  <c r="U183" i="45"/>
  <c r="V183" i="45" s="1"/>
  <c r="AI28" i="46"/>
  <c r="AH28" i="46"/>
  <c r="N28" i="46"/>
  <c r="J28" i="46"/>
  <c r="U27" i="46"/>
  <c r="V27" i="46" s="1"/>
  <c r="G27" i="46"/>
  <c r="M28" i="46"/>
  <c r="R27" i="46"/>
  <c r="AQ28" i="46"/>
  <c r="AN28" i="46"/>
  <c r="AM28" i="46"/>
  <c r="AP28" i="46"/>
  <c r="G52" i="45"/>
  <c r="U52" i="45"/>
  <c r="V52" i="45" s="1"/>
  <c r="R118" i="45"/>
  <c r="M119" i="45"/>
  <c r="M53" i="45"/>
  <c r="R52" i="45"/>
  <c r="U118" i="45"/>
  <c r="V118" i="45" s="1"/>
  <c r="G118" i="45"/>
  <c r="J119" i="45"/>
  <c r="N119" i="45"/>
  <c r="N53" i="45"/>
  <c r="J53" i="45"/>
  <c r="T118" i="44"/>
  <c r="P118" i="44"/>
  <c r="Q118" i="44"/>
  <c r="S118" i="44"/>
  <c r="L185" i="44"/>
  <c r="K185" i="44"/>
  <c r="G52" i="44"/>
  <c r="U52" i="44"/>
  <c r="V52" i="44" s="1"/>
  <c r="R52" i="44"/>
  <c r="M53" i="44"/>
  <c r="S185" i="44"/>
  <c r="T185" i="44"/>
  <c r="Q185" i="44"/>
  <c r="P185" i="44"/>
  <c r="K118" i="44"/>
  <c r="L118" i="44"/>
  <c r="N53" i="44"/>
  <c r="J53" i="44"/>
  <c r="L177" i="20"/>
  <c r="K177" i="20"/>
  <c r="Q177" i="20"/>
  <c r="T177" i="20"/>
  <c r="P177" i="20"/>
  <c r="S177" i="20"/>
  <c r="N115" i="20"/>
  <c r="J115" i="20"/>
  <c r="L115" i="20" s="1"/>
  <c r="U179" i="22"/>
  <c r="V179" i="22" s="1"/>
  <c r="L180" i="22"/>
  <c r="K180" i="22"/>
  <c r="S180" i="22"/>
  <c r="P180" i="22"/>
  <c r="T180" i="22"/>
  <c r="Q180" i="22"/>
  <c r="N115" i="22"/>
  <c r="J115" i="22"/>
  <c r="U111" i="22"/>
  <c r="V111" i="22" s="1"/>
  <c r="G111" i="22"/>
  <c r="M113" i="22"/>
  <c r="R112" i="22"/>
  <c r="K113" i="22"/>
  <c r="T112" i="22"/>
  <c r="P112" i="22"/>
  <c r="Q112" i="22"/>
  <c r="S112" i="22"/>
  <c r="P176" i="21"/>
  <c r="T176" i="21"/>
  <c r="S176" i="21"/>
  <c r="Q176" i="21"/>
  <c r="L177" i="21"/>
  <c r="K177" i="21"/>
  <c r="R111" i="21"/>
  <c r="M112" i="21"/>
  <c r="G111" i="21"/>
  <c r="U111" i="21"/>
  <c r="V111" i="21" s="1"/>
  <c r="Q177" i="21"/>
  <c r="T177" i="21"/>
  <c r="S177" i="21"/>
  <c r="P177" i="21"/>
  <c r="J112" i="21"/>
  <c r="N112" i="21"/>
  <c r="K45" i="20"/>
  <c r="L45" i="20"/>
  <c r="T45" i="20"/>
  <c r="S45" i="20"/>
  <c r="Q45" i="20"/>
  <c r="P45" i="20"/>
  <c r="J49" i="22"/>
  <c r="N49" i="22"/>
  <c r="R45" i="22"/>
  <c r="M46" i="22"/>
  <c r="K46" i="22"/>
  <c r="U20" i="23"/>
  <c r="V20" i="23" s="1"/>
  <c r="G20" i="23"/>
  <c r="N21" i="23"/>
  <c r="J21" i="23"/>
  <c r="M45" i="21"/>
  <c r="R44" i="21"/>
  <c r="G44" i="21"/>
  <c r="U44" i="21"/>
  <c r="V44" i="21" s="1"/>
  <c r="M21" i="23"/>
  <c r="R20" i="23"/>
  <c r="J45" i="21"/>
  <c r="N45" i="21"/>
  <c r="Q45" i="22"/>
  <c r="T45" i="22"/>
  <c r="P45" i="22"/>
  <c r="S45" i="22"/>
  <c r="AJ21" i="23"/>
  <c r="AO20" i="23"/>
  <c r="AD20" i="23"/>
  <c r="AR20" i="23"/>
  <c r="AS20" i="23" s="1"/>
  <c r="AK21" i="23"/>
  <c r="AG21" i="23"/>
  <c r="U44" i="22"/>
  <c r="V44" i="22" s="1"/>
  <c r="AK21" i="11"/>
  <c r="AG21" i="11"/>
  <c r="B13" i="15"/>
  <c r="B13" i="11" s="1"/>
  <c r="B12" i="11"/>
  <c r="B79" i="15"/>
  <c r="B14" i="15"/>
  <c r="B14" i="11" s="1"/>
  <c r="M113" i="20" l="1"/>
  <c r="R112" i="20"/>
  <c r="K113" i="20"/>
  <c r="G111" i="20"/>
  <c r="U111" i="20"/>
  <c r="V111" i="20" s="1"/>
  <c r="T112" i="20"/>
  <c r="Q112" i="20"/>
  <c r="S112" i="20"/>
  <c r="P112" i="20"/>
  <c r="G118" i="51"/>
  <c r="U118" i="51"/>
  <c r="V118" i="51" s="1"/>
  <c r="M119" i="51"/>
  <c r="R118" i="51"/>
  <c r="N119" i="51"/>
  <c r="J119" i="51"/>
  <c r="N54" i="51"/>
  <c r="J54" i="51"/>
  <c r="G53" i="51"/>
  <c r="U53" i="51"/>
  <c r="V53" i="51" s="1"/>
  <c r="M54" i="51"/>
  <c r="R53" i="51"/>
  <c r="U29" i="52"/>
  <c r="V29" i="52" s="1"/>
  <c r="G29" i="52"/>
  <c r="N30" i="52"/>
  <c r="J30" i="52"/>
  <c r="AK30" i="52"/>
  <c r="AG30" i="52"/>
  <c r="AR29" i="52"/>
  <c r="AS29" i="52" s="1"/>
  <c r="AD29" i="52"/>
  <c r="M30" i="52"/>
  <c r="R29" i="52"/>
  <c r="AJ30" i="52"/>
  <c r="AO29" i="52"/>
  <c r="G53" i="50"/>
  <c r="U53" i="50"/>
  <c r="V53" i="50" s="1"/>
  <c r="L120" i="50"/>
  <c r="K120" i="50"/>
  <c r="J54" i="50"/>
  <c r="N54" i="50"/>
  <c r="T120" i="50"/>
  <c r="P120" i="50"/>
  <c r="S120" i="50"/>
  <c r="Q120" i="50"/>
  <c r="M54" i="50"/>
  <c r="R53" i="50"/>
  <c r="M120" i="48"/>
  <c r="R119" i="48"/>
  <c r="G119" i="48"/>
  <c r="U119" i="48"/>
  <c r="V119" i="48" s="1"/>
  <c r="N120" i="48"/>
  <c r="J120" i="48"/>
  <c r="AK30" i="49"/>
  <c r="AG30" i="49"/>
  <c r="K29" i="49"/>
  <c r="L29" i="49"/>
  <c r="AJ30" i="49"/>
  <c r="AO29" i="49"/>
  <c r="AR29" i="49"/>
  <c r="AS29" i="49" s="1"/>
  <c r="AD29" i="49"/>
  <c r="Q29" i="49"/>
  <c r="P29" i="49"/>
  <c r="S29" i="49"/>
  <c r="T29" i="49"/>
  <c r="R53" i="48"/>
  <c r="M54" i="48"/>
  <c r="G53" i="48"/>
  <c r="U53" i="48"/>
  <c r="V53" i="48" s="1"/>
  <c r="N54" i="48"/>
  <c r="J54" i="48"/>
  <c r="G53" i="47"/>
  <c r="U53" i="47"/>
  <c r="V53" i="47" s="1"/>
  <c r="R119" i="47"/>
  <c r="M120" i="47"/>
  <c r="M54" i="47"/>
  <c r="R53" i="47"/>
  <c r="N120" i="47"/>
  <c r="J120" i="47"/>
  <c r="N54" i="47"/>
  <c r="J54" i="47"/>
  <c r="G119" i="47"/>
  <c r="U119" i="47"/>
  <c r="V119" i="47" s="1"/>
  <c r="L184" i="45"/>
  <c r="K184" i="45"/>
  <c r="T184" i="45"/>
  <c r="Q184" i="45"/>
  <c r="P184" i="45"/>
  <c r="S184" i="45"/>
  <c r="AD28" i="46"/>
  <c r="AR28" i="46"/>
  <c r="AS28" i="46" s="1"/>
  <c r="L28" i="46"/>
  <c r="K28" i="46"/>
  <c r="AJ29" i="46"/>
  <c r="AO28" i="46"/>
  <c r="Q28" i="46"/>
  <c r="T28" i="46"/>
  <c r="P28" i="46"/>
  <c r="S28" i="46"/>
  <c r="AG29" i="46"/>
  <c r="AK29" i="46"/>
  <c r="L53" i="45"/>
  <c r="K53" i="45"/>
  <c r="S119" i="45"/>
  <c r="Q119" i="45"/>
  <c r="T119" i="45"/>
  <c r="P119" i="45"/>
  <c r="L119" i="45"/>
  <c r="K119" i="45"/>
  <c r="T53" i="45"/>
  <c r="P53" i="45"/>
  <c r="Q53" i="45"/>
  <c r="S53" i="45"/>
  <c r="N119" i="44"/>
  <c r="J119" i="44"/>
  <c r="T53" i="44"/>
  <c r="P53" i="44"/>
  <c r="Q53" i="44"/>
  <c r="S53" i="44"/>
  <c r="M119" i="44"/>
  <c r="R118" i="44"/>
  <c r="G185" i="44"/>
  <c r="U185" i="44"/>
  <c r="V185" i="44" s="1"/>
  <c r="R185" i="44"/>
  <c r="M186" i="44"/>
  <c r="G118" i="44"/>
  <c r="U118" i="44"/>
  <c r="V118" i="44" s="1"/>
  <c r="L53" i="44"/>
  <c r="K53" i="44"/>
  <c r="N186" i="44"/>
  <c r="J186" i="44"/>
  <c r="G177" i="20"/>
  <c r="U177" i="20"/>
  <c r="V177" i="20" s="1"/>
  <c r="R177" i="20"/>
  <c r="M178" i="20"/>
  <c r="N178" i="20"/>
  <c r="J178" i="20"/>
  <c r="N116" i="20"/>
  <c r="J116" i="20"/>
  <c r="L116" i="20" s="1"/>
  <c r="J117" i="20" s="1"/>
  <c r="AM21" i="11"/>
  <c r="G180" i="22"/>
  <c r="U180" i="22"/>
  <c r="V180" i="22" s="1"/>
  <c r="J181" i="22"/>
  <c r="N181" i="22"/>
  <c r="M181" i="22"/>
  <c r="R180" i="22"/>
  <c r="L115" i="22"/>
  <c r="U112" i="22"/>
  <c r="V112" i="22" s="1"/>
  <c r="G112" i="22"/>
  <c r="M114" i="22"/>
  <c r="R113" i="22"/>
  <c r="K114" i="22"/>
  <c r="T113" i="22"/>
  <c r="Q113" i="22"/>
  <c r="S113" i="22"/>
  <c r="P113" i="22"/>
  <c r="U176" i="21"/>
  <c r="V176" i="21" s="1"/>
  <c r="G176" i="21"/>
  <c r="AQ18" i="11"/>
  <c r="AN18" i="11"/>
  <c r="AN19" i="11"/>
  <c r="AQ19" i="11"/>
  <c r="AQ20" i="11"/>
  <c r="AN20" i="11"/>
  <c r="AP21" i="11"/>
  <c r="AP18" i="11"/>
  <c r="AM18" i="11"/>
  <c r="AP19" i="11"/>
  <c r="AM19" i="11"/>
  <c r="AP20" i="11"/>
  <c r="AM20" i="11"/>
  <c r="L112" i="21"/>
  <c r="K112" i="21"/>
  <c r="G177" i="21"/>
  <c r="U177" i="21"/>
  <c r="V177" i="21" s="1"/>
  <c r="J178" i="21"/>
  <c r="N178" i="21"/>
  <c r="S112" i="21"/>
  <c r="Q112" i="21"/>
  <c r="P112" i="21"/>
  <c r="T112" i="21"/>
  <c r="R177" i="21"/>
  <c r="M178" i="21"/>
  <c r="G45" i="20"/>
  <c r="U45" i="20"/>
  <c r="V45" i="20" s="1"/>
  <c r="J46" i="20"/>
  <c r="N46" i="20"/>
  <c r="M46" i="20"/>
  <c r="R45" i="20"/>
  <c r="S46" i="22"/>
  <c r="Q46" i="22"/>
  <c r="T46" i="22"/>
  <c r="P46" i="22"/>
  <c r="R46" i="22"/>
  <c r="M47" i="22"/>
  <c r="K47" i="22"/>
  <c r="L49" i="22"/>
  <c r="L45" i="21"/>
  <c r="K45" i="21"/>
  <c r="T21" i="23"/>
  <c r="P21" i="23"/>
  <c r="S21" i="23"/>
  <c r="Q21" i="23"/>
  <c r="S45" i="21"/>
  <c r="T45" i="21"/>
  <c r="P45" i="21"/>
  <c r="Q45" i="21"/>
  <c r="L21" i="23"/>
  <c r="K21" i="23"/>
  <c r="AI21" i="23"/>
  <c r="AH21" i="23"/>
  <c r="G45" i="22"/>
  <c r="U45" i="22"/>
  <c r="V45" i="22" s="1"/>
  <c r="AQ21" i="23"/>
  <c r="AN21" i="23"/>
  <c r="AM21" i="23"/>
  <c r="AP21" i="23"/>
  <c r="AQ21" i="11"/>
  <c r="AN21" i="11"/>
  <c r="AH21" i="11"/>
  <c r="AJ22" i="11" s="1"/>
  <c r="AI21" i="11"/>
  <c r="F76" i="11"/>
  <c r="O76" i="11" s="1"/>
  <c r="I76" i="11"/>
  <c r="N117" i="20" l="1"/>
  <c r="G112" i="20"/>
  <c r="U112" i="20"/>
  <c r="V112" i="20" s="1"/>
  <c r="M114" i="20"/>
  <c r="K114" i="20"/>
  <c r="R113" i="20"/>
  <c r="T113" i="20"/>
  <c r="P113" i="20"/>
  <c r="S113" i="20"/>
  <c r="Q113" i="20"/>
  <c r="AD21" i="11"/>
  <c r="L119" i="51"/>
  <c r="K119" i="51"/>
  <c r="S119" i="51"/>
  <c r="P119" i="51"/>
  <c r="T119" i="51"/>
  <c r="Q119" i="51"/>
  <c r="L54" i="51"/>
  <c r="K54" i="51"/>
  <c r="T54" i="51"/>
  <c r="Q54" i="51"/>
  <c r="P54" i="51"/>
  <c r="S54" i="51"/>
  <c r="AH30" i="52"/>
  <c r="AI30" i="52"/>
  <c r="K30" i="52"/>
  <c r="L30" i="52"/>
  <c r="AN30" i="52"/>
  <c r="AQ30" i="52"/>
  <c r="AP30" i="52"/>
  <c r="AM30" i="52"/>
  <c r="S30" i="52"/>
  <c r="T30" i="52"/>
  <c r="P30" i="52"/>
  <c r="Q30" i="52"/>
  <c r="T54" i="50"/>
  <c r="P54" i="50"/>
  <c r="Q54" i="50"/>
  <c r="S54" i="50"/>
  <c r="G120" i="50"/>
  <c r="U120" i="50"/>
  <c r="V120" i="50" s="1"/>
  <c r="L54" i="50"/>
  <c r="K54" i="50"/>
  <c r="N121" i="50"/>
  <c r="J121" i="50"/>
  <c r="M121" i="50"/>
  <c r="R120" i="50"/>
  <c r="L120" i="48"/>
  <c r="K120" i="48"/>
  <c r="Q120" i="48"/>
  <c r="P120" i="48"/>
  <c r="T120" i="48"/>
  <c r="S120" i="48"/>
  <c r="J30" i="49"/>
  <c r="N30" i="49"/>
  <c r="AH30" i="49"/>
  <c r="AI30" i="49"/>
  <c r="U29" i="49"/>
  <c r="V29" i="49" s="1"/>
  <c r="G29" i="49"/>
  <c r="AP30" i="49"/>
  <c r="AM30" i="49"/>
  <c r="AN30" i="49"/>
  <c r="AQ30" i="49"/>
  <c r="M30" i="49"/>
  <c r="R29" i="49"/>
  <c r="L54" i="48"/>
  <c r="K54" i="48"/>
  <c r="S54" i="48"/>
  <c r="T54" i="48"/>
  <c r="P54" i="48"/>
  <c r="Q54" i="48"/>
  <c r="L120" i="47"/>
  <c r="K120" i="47"/>
  <c r="S54" i="47"/>
  <c r="T54" i="47"/>
  <c r="P54" i="47"/>
  <c r="Q54" i="47"/>
  <c r="L54" i="47"/>
  <c r="K54" i="47"/>
  <c r="S120" i="47"/>
  <c r="T120" i="47"/>
  <c r="P120" i="47"/>
  <c r="Q120" i="47"/>
  <c r="G184" i="45"/>
  <c r="U184" i="45"/>
  <c r="V184" i="45" s="1"/>
  <c r="M185" i="45"/>
  <c r="R184" i="45"/>
  <c r="N185" i="45"/>
  <c r="J185" i="45"/>
  <c r="G28" i="46"/>
  <c r="U28" i="46"/>
  <c r="V28" i="46" s="1"/>
  <c r="M29" i="46"/>
  <c r="R28" i="46"/>
  <c r="AI29" i="46"/>
  <c r="AH29" i="46"/>
  <c r="AM29" i="46"/>
  <c r="AP29" i="46"/>
  <c r="AQ29" i="46"/>
  <c r="AN29" i="46"/>
  <c r="N29" i="46"/>
  <c r="J29" i="46"/>
  <c r="G53" i="45"/>
  <c r="U53" i="45"/>
  <c r="V53" i="45" s="1"/>
  <c r="R119" i="45"/>
  <c r="M120" i="45"/>
  <c r="M54" i="45"/>
  <c r="R53" i="45"/>
  <c r="J120" i="45"/>
  <c r="N120" i="45"/>
  <c r="U119" i="45"/>
  <c r="V119" i="45" s="1"/>
  <c r="G119" i="45"/>
  <c r="N54" i="45"/>
  <c r="J54" i="45"/>
  <c r="N54" i="44"/>
  <c r="J54" i="44"/>
  <c r="L186" i="44"/>
  <c r="K186" i="44"/>
  <c r="R53" i="44"/>
  <c r="M54" i="44"/>
  <c r="S186" i="44"/>
  <c r="P186" i="44"/>
  <c r="T186" i="44"/>
  <c r="Q186" i="44"/>
  <c r="G53" i="44"/>
  <c r="U53" i="44"/>
  <c r="V53" i="44" s="1"/>
  <c r="K119" i="44"/>
  <c r="L119" i="44"/>
  <c r="T119" i="44"/>
  <c r="P119" i="44"/>
  <c r="Q119" i="44"/>
  <c r="S119" i="44"/>
  <c r="L178" i="20"/>
  <c r="K178" i="20"/>
  <c r="S178" i="20"/>
  <c r="Q178" i="20"/>
  <c r="T178" i="20"/>
  <c r="P178" i="20"/>
  <c r="L117" i="20"/>
  <c r="AD20" i="11"/>
  <c r="Q181" i="22"/>
  <c r="T181" i="22"/>
  <c r="S181" i="22"/>
  <c r="P181" i="22"/>
  <c r="L181" i="22"/>
  <c r="K181" i="22"/>
  <c r="U113" i="22"/>
  <c r="V113" i="22" s="1"/>
  <c r="N116" i="22"/>
  <c r="J116" i="22"/>
  <c r="R114" i="22"/>
  <c r="M115" i="22"/>
  <c r="S114" i="22"/>
  <c r="P114" i="22"/>
  <c r="T114" i="22"/>
  <c r="Q114" i="22"/>
  <c r="K115" i="22"/>
  <c r="AR20" i="11"/>
  <c r="AS20" i="11" s="1"/>
  <c r="AR19" i="11"/>
  <c r="AS19" i="11" s="1"/>
  <c r="AD19" i="11"/>
  <c r="AD18" i="11"/>
  <c r="AR18" i="11"/>
  <c r="AS18" i="11" s="1"/>
  <c r="Q178" i="21"/>
  <c r="T178" i="21"/>
  <c r="S178" i="21"/>
  <c r="P178" i="21"/>
  <c r="L178" i="21"/>
  <c r="K178" i="21"/>
  <c r="R112" i="21"/>
  <c r="M113" i="21"/>
  <c r="G112" i="21"/>
  <c r="U112" i="21"/>
  <c r="V112" i="21" s="1"/>
  <c r="N113" i="21"/>
  <c r="J113" i="21"/>
  <c r="R21" i="23"/>
  <c r="M22" i="23"/>
  <c r="R45" i="21"/>
  <c r="M46" i="21"/>
  <c r="N22" i="23"/>
  <c r="J22" i="23"/>
  <c r="N46" i="21"/>
  <c r="J46" i="21"/>
  <c r="T46" i="20"/>
  <c r="S46" i="20"/>
  <c r="P46" i="20"/>
  <c r="Q46" i="20"/>
  <c r="L46" i="20"/>
  <c r="K46" i="20"/>
  <c r="AO21" i="23"/>
  <c r="AJ22" i="23"/>
  <c r="J50" i="22"/>
  <c r="N50" i="22"/>
  <c r="S47" i="22"/>
  <c r="Q47" i="22"/>
  <c r="T47" i="22"/>
  <c r="P47" i="22"/>
  <c r="AK22" i="23"/>
  <c r="AG22" i="23"/>
  <c r="R47" i="22"/>
  <c r="M48" i="22"/>
  <c r="K48" i="22"/>
  <c r="U46" i="22"/>
  <c r="V46" i="22" s="1"/>
  <c r="G46" i="22"/>
  <c r="G45" i="21"/>
  <c r="U45" i="21"/>
  <c r="V45" i="21" s="1"/>
  <c r="G21" i="23"/>
  <c r="U21" i="23"/>
  <c r="V21" i="23" s="1"/>
  <c r="AD21" i="23"/>
  <c r="AR21" i="23"/>
  <c r="AS21" i="23" s="1"/>
  <c r="AK22" i="11"/>
  <c r="AP22" i="11" s="1"/>
  <c r="AG22" i="11"/>
  <c r="AR21" i="11"/>
  <c r="AS21" i="11" s="1"/>
  <c r="I173" i="15"/>
  <c r="I174" i="15"/>
  <c r="O175" i="15"/>
  <c r="I175" i="15"/>
  <c r="O176" i="15"/>
  <c r="I176" i="15"/>
  <c r="O177" i="15"/>
  <c r="I177" i="15"/>
  <c r="G113" i="20" l="1"/>
  <c r="U113" i="20"/>
  <c r="V113" i="20" s="1"/>
  <c r="R114" i="20"/>
  <c r="M115" i="20"/>
  <c r="K115" i="20"/>
  <c r="T114" i="20"/>
  <c r="S114" i="20"/>
  <c r="P114" i="20"/>
  <c r="Q114" i="20"/>
  <c r="M120" i="51"/>
  <c r="R119" i="51"/>
  <c r="U119" i="51"/>
  <c r="V119" i="51" s="1"/>
  <c r="G119" i="51"/>
  <c r="J120" i="51"/>
  <c r="N120" i="51"/>
  <c r="U54" i="51"/>
  <c r="V54" i="51" s="1"/>
  <c r="G54" i="51"/>
  <c r="M55" i="51"/>
  <c r="R54" i="51"/>
  <c r="N55" i="51"/>
  <c r="J55" i="51"/>
  <c r="N31" i="52"/>
  <c r="J31" i="52"/>
  <c r="AK31" i="52"/>
  <c r="AG31" i="52"/>
  <c r="U30" i="52"/>
  <c r="V30" i="52" s="1"/>
  <c r="G30" i="52"/>
  <c r="AR30" i="52"/>
  <c r="AS30" i="52" s="1"/>
  <c r="AD30" i="52"/>
  <c r="M31" i="52"/>
  <c r="R30" i="52"/>
  <c r="AJ31" i="52"/>
  <c r="AO30" i="52"/>
  <c r="L121" i="50"/>
  <c r="K121" i="50"/>
  <c r="R54" i="50"/>
  <c r="M55" i="50"/>
  <c r="G54" i="50"/>
  <c r="U54" i="50"/>
  <c r="V54" i="50" s="1"/>
  <c r="T121" i="50"/>
  <c r="P121" i="50"/>
  <c r="S121" i="50"/>
  <c r="Q121" i="50"/>
  <c r="J55" i="50"/>
  <c r="N55" i="50"/>
  <c r="G120" i="48"/>
  <c r="U120" i="48"/>
  <c r="V120" i="48" s="1"/>
  <c r="M121" i="48"/>
  <c r="R120" i="48"/>
  <c r="J121" i="48"/>
  <c r="N121" i="48"/>
  <c r="AK31" i="49"/>
  <c r="AG31" i="49"/>
  <c r="S30" i="49"/>
  <c r="P30" i="49"/>
  <c r="Q30" i="49"/>
  <c r="T30" i="49"/>
  <c r="AR30" i="49"/>
  <c r="AS30" i="49" s="1"/>
  <c r="AD30" i="49"/>
  <c r="AJ31" i="49"/>
  <c r="AO30" i="49"/>
  <c r="K30" i="49"/>
  <c r="L30" i="49"/>
  <c r="R54" i="48"/>
  <c r="M55" i="48"/>
  <c r="G54" i="48"/>
  <c r="U54" i="48"/>
  <c r="V54" i="48" s="1"/>
  <c r="N55" i="48"/>
  <c r="J55" i="48"/>
  <c r="M55" i="47"/>
  <c r="R54" i="47"/>
  <c r="R120" i="47"/>
  <c r="M121" i="47"/>
  <c r="G120" i="47"/>
  <c r="U120" i="47"/>
  <c r="V120" i="47" s="1"/>
  <c r="N55" i="47"/>
  <c r="J55" i="47"/>
  <c r="G54" i="47"/>
  <c r="U54" i="47"/>
  <c r="V54" i="47" s="1"/>
  <c r="N121" i="47"/>
  <c r="J121" i="47"/>
  <c r="L185" i="45"/>
  <c r="K185" i="45"/>
  <c r="T185" i="45"/>
  <c r="Q185" i="45"/>
  <c r="P185" i="45"/>
  <c r="S185" i="45"/>
  <c r="L29" i="46"/>
  <c r="K29" i="46"/>
  <c r="AD29" i="46"/>
  <c r="AR29" i="46"/>
  <c r="AS29" i="46" s="1"/>
  <c r="AJ30" i="46"/>
  <c r="AO29" i="46"/>
  <c r="AG30" i="46"/>
  <c r="AK30" i="46"/>
  <c r="T29" i="46"/>
  <c r="P29" i="46"/>
  <c r="S29" i="46"/>
  <c r="Q29" i="46"/>
  <c r="L54" i="45"/>
  <c r="K54" i="45"/>
  <c r="S120" i="45"/>
  <c r="Q120" i="45"/>
  <c r="T120" i="45"/>
  <c r="P120" i="45"/>
  <c r="L120" i="45"/>
  <c r="K120" i="45"/>
  <c r="T54" i="45"/>
  <c r="P54" i="45"/>
  <c r="Q54" i="45"/>
  <c r="S54" i="45"/>
  <c r="M120" i="44"/>
  <c r="R119" i="44"/>
  <c r="T54" i="44"/>
  <c r="P54" i="44"/>
  <c r="Q54" i="44"/>
  <c r="S54" i="44"/>
  <c r="R186" i="44"/>
  <c r="M187" i="44"/>
  <c r="L54" i="44"/>
  <c r="K54" i="44"/>
  <c r="G119" i="44"/>
  <c r="U119" i="44"/>
  <c r="V119" i="44" s="1"/>
  <c r="N120" i="44"/>
  <c r="J120" i="44"/>
  <c r="G186" i="44"/>
  <c r="U186" i="44"/>
  <c r="V186" i="44" s="1"/>
  <c r="N187" i="44"/>
  <c r="J187" i="44"/>
  <c r="R178" i="20"/>
  <c r="M179" i="20"/>
  <c r="G178" i="20"/>
  <c r="U178" i="20"/>
  <c r="V178" i="20" s="1"/>
  <c r="N179" i="20"/>
  <c r="J179" i="20"/>
  <c r="N118" i="20"/>
  <c r="J118" i="20"/>
  <c r="J47" i="20"/>
  <c r="N47" i="20"/>
  <c r="R46" i="20"/>
  <c r="M47" i="20"/>
  <c r="R181" i="22"/>
  <c r="M182" i="22"/>
  <c r="N182" i="22"/>
  <c r="J182" i="22"/>
  <c r="U181" i="22"/>
  <c r="V181" i="22" s="1"/>
  <c r="G181" i="22"/>
  <c r="S115" i="22"/>
  <c r="T115" i="22"/>
  <c r="P115" i="22"/>
  <c r="Q115" i="22"/>
  <c r="K116" i="22"/>
  <c r="L116" i="22"/>
  <c r="M116" i="22"/>
  <c r="R115" i="22"/>
  <c r="G114" i="22"/>
  <c r="U114" i="22"/>
  <c r="V114" i="22" s="1"/>
  <c r="L113" i="21"/>
  <c r="K113" i="21"/>
  <c r="Q113" i="21"/>
  <c r="T113" i="21"/>
  <c r="P113" i="21"/>
  <c r="S113" i="21"/>
  <c r="R178" i="21"/>
  <c r="M179" i="21"/>
  <c r="J179" i="21"/>
  <c r="N179" i="21"/>
  <c r="G178" i="21"/>
  <c r="U178" i="21"/>
  <c r="V178" i="21" s="1"/>
  <c r="L22" i="23"/>
  <c r="K22" i="23"/>
  <c r="T46" i="21"/>
  <c r="S46" i="21"/>
  <c r="Q46" i="21"/>
  <c r="P46" i="21"/>
  <c r="Q22" i="23"/>
  <c r="T22" i="23"/>
  <c r="P22" i="23"/>
  <c r="S22" i="23"/>
  <c r="L46" i="21"/>
  <c r="K46" i="21"/>
  <c r="U46" i="20"/>
  <c r="V46" i="20" s="1"/>
  <c r="G46" i="20"/>
  <c r="R48" i="22"/>
  <c r="M49" i="22"/>
  <c r="K49" i="22"/>
  <c r="U47" i="22"/>
  <c r="V47" i="22" s="1"/>
  <c r="G47" i="22"/>
  <c r="S48" i="22"/>
  <c r="T48" i="22"/>
  <c r="Q48" i="22"/>
  <c r="P48" i="22"/>
  <c r="AI22" i="23"/>
  <c r="AH22" i="23"/>
  <c r="AQ22" i="23"/>
  <c r="AN22" i="23"/>
  <c r="AM22" i="23"/>
  <c r="AP22" i="23"/>
  <c r="L50" i="22"/>
  <c r="AQ22" i="11"/>
  <c r="AR22" i="11" s="1"/>
  <c r="AS22" i="11" s="1"/>
  <c r="AM22" i="11"/>
  <c r="AN22" i="11"/>
  <c r="AI22" i="11"/>
  <c r="AH22" i="11"/>
  <c r="AJ23" i="11" s="1"/>
  <c r="O174" i="15"/>
  <c r="F72" i="15"/>
  <c r="F138" i="15" s="1"/>
  <c r="G70" i="15"/>
  <c r="G136" i="15" s="1"/>
  <c r="I192" i="15"/>
  <c r="O192" i="15"/>
  <c r="I191" i="15"/>
  <c r="O191" i="15"/>
  <c r="I190" i="15"/>
  <c r="O190" i="15"/>
  <c r="I189" i="15"/>
  <c r="O189" i="15"/>
  <c r="I188" i="15"/>
  <c r="O188" i="15"/>
  <c r="I187" i="15"/>
  <c r="O187" i="15"/>
  <c r="I186" i="15"/>
  <c r="O186" i="15"/>
  <c r="I185" i="15"/>
  <c r="O185" i="15"/>
  <c r="I184" i="15"/>
  <c r="O184" i="15"/>
  <c r="I183" i="15"/>
  <c r="O183" i="15"/>
  <c r="I182" i="15"/>
  <c r="O182" i="15"/>
  <c r="I181" i="15"/>
  <c r="O181" i="15"/>
  <c r="I180" i="15"/>
  <c r="O180" i="15"/>
  <c r="I179" i="15"/>
  <c r="O179" i="15"/>
  <c r="I178" i="15"/>
  <c r="O178" i="15"/>
  <c r="B144" i="15"/>
  <c r="B137" i="15"/>
  <c r="B136" i="15"/>
  <c r="I126" i="15"/>
  <c r="O126" i="15"/>
  <c r="I125" i="15"/>
  <c r="O125" i="15"/>
  <c r="I124" i="15"/>
  <c r="O124" i="15"/>
  <c r="I123" i="15"/>
  <c r="O123" i="15"/>
  <c r="I122" i="15"/>
  <c r="O122" i="15"/>
  <c r="I121" i="15"/>
  <c r="O121" i="15"/>
  <c r="I120" i="15"/>
  <c r="O120" i="15"/>
  <c r="I119" i="15"/>
  <c r="O119" i="15"/>
  <c r="I118" i="15"/>
  <c r="O118" i="15"/>
  <c r="I117" i="15"/>
  <c r="O117" i="15"/>
  <c r="I116" i="15"/>
  <c r="O116" i="15"/>
  <c r="I115" i="15"/>
  <c r="O115" i="15"/>
  <c r="I114" i="15"/>
  <c r="O114" i="15"/>
  <c r="I113" i="15"/>
  <c r="O113" i="15"/>
  <c r="I112" i="15"/>
  <c r="O112" i="15"/>
  <c r="I111" i="15"/>
  <c r="O111" i="15"/>
  <c r="I110" i="15"/>
  <c r="O110" i="15"/>
  <c r="I109" i="15"/>
  <c r="O109" i="15"/>
  <c r="I108" i="15"/>
  <c r="O108" i="15"/>
  <c r="I107" i="15"/>
  <c r="F107" i="15"/>
  <c r="B71" i="15"/>
  <c r="I60" i="15"/>
  <c r="I59" i="15"/>
  <c r="I58" i="15"/>
  <c r="I57" i="15"/>
  <c r="I56" i="15"/>
  <c r="I55" i="15"/>
  <c r="I54" i="15"/>
  <c r="I53" i="15"/>
  <c r="I52" i="15"/>
  <c r="I51" i="15"/>
  <c r="I50" i="15"/>
  <c r="I49" i="15"/>
  <c r="I48" i="15"/>
  <c r="I47" i="15"/>
  <c r="I46" i="15"/>
  <c r="I45" i="15"/>
  <c r="I44" i="15"/>
  <c r="I43" i="15"/>
  <c r="I42" i="15"/>
  <c r="I41" i="15"/>
  <c r="B7" i="15"/>
  <c r="B7" i="11" s="1"/>
  <c r="Q115" i="20" l="1"/>
  <c r="P115" i="20"/>
  <c r="T115" i="20"/>
  <c r="S115" i="20"/>
  <c r="G114" i="20"/>
  <c r="U114" i="20"/>
  <c r="V114" i="20" s="1"/>
  <c r="R115" i="20"/>
  <c r="M116" i="20"/>
  <c r="K116" i="20"/>
  <c r="K120" i="51"/>
  <c r="L120" i="51"/>
  <c r="P120" i="51"/>
  <c r="T120" i="51"/>
  <c r="Q120" i="51"/>
  <c r="S120" i="51"/>
  <c r="K55" i="51"/>
  <c r="L55" i="51"/>
  <c r="Q55" i="51"/>
  <c r="P55" i="51"/>
  <c r="S55" i="51"/>
  <c r="T55" i="51"/>
  <c r="AH31" i="52"/>
  <c r="AI31" i="52"/>
  <c r="K31" i="52"/>
  <c r="L31" i="52"/>
  <c r="AP31" i="52"/>
  <c r="AM31" i="52"/>
  <c r="AN31" i="52"/>
  <c r="AQ31" i="52"/>
  <c r="Q31" i="52"/>
  <c r="S31" i="52"/>
  <c r="T31" i="52"/>
  <c r="P31" i="52"/>
  <c r="K55" i="50"/>
  <c r="L55" i="50"/>
  <c r="G121" i="50"/>
  <c r="U121" i="50"/>
  <c r="V121" i="50" s="1"/>
  <c r="Q55" i="50"/>
  <c r="S55" i="50"/>
  <c r="T55" i="50"/>
  <c r="P55" i="50"/>
  <c r="M122" i="50"/>
  <c r="R121" i="50"/>
  <c r="N122" i="50"/>
  <c r="J122" i="50"/>
  <c r="L121" i="48"/>
  <c r="K121" i="48"/>
  <c r="T121" i="48"/>
  <c r="S121" i="48"/>
  <c r="P121" i="48"/>
  <c r="Q121" i="48"/>
  <c r="N31" i="49"/>
  <c r="J31" i="49"/>
  <c r="AH31" i="49"/>
  <c r="AI31" i="49"/>
  <c r="M31" i="49"/>
  <c r="R30" i="49"/>
  <c r="AN31" i="49"/>
  <c r="AM31" i="49"/>
  <c r="AP31" i="49"/>
  <c r="AQ31" i="49"/>
  <c r="U30" i="49"/>
  <c r="V30" i="49" s="1"/>
  <c r="G30" i="49"/>
  <c r="L55" i="48"/>
  <c r="K55" i="48"/>
  <c r="S55" i="48"/>
  <c r="T55" i="48"/>
  <c r="P55" i="48"/>
  <c r="Q55" i="48"/>
  <c r="L121" i="47"/>
  <c r="K121" i="47"/>
  <c r="L55" i="47"/>
  <c r="K55" i="47"/>
  <c r="S121" i="47"/>
  <c r="T121" i="47"/>
  <c r="P121" i="47"/>
  <c r="Q121" i="47"/>
  <c r="T55" i="47"/>
  <c r="P55" i="47"/>
  <c r="Q55" i="47"/>
  <c r="S55" i="47"/>
  <c r="G185" i="45"/>
  <c r="U185" i="45"/>
  <c r="V185" i="45" s="1"/>
  <c r="M186" i="45"/>
  <c r="R185" i="45"/>
  <c r="N186" i="45"/>
  <c r="J186" i="45"/>
  <c r="M30" i="46"/>
  <c r="R29" i="46"/>
  <c r="G29" i="46"/>
  <c r="U29" i="46"/>
  <c r="V29" i="46" s="1"/>
  <c r="AI30" i="46"/>
  <c r="AH30" i="46"/>
  <c r="AQ30" i="46"/>
  <c r="AN30" i="46"/>
  <c r="AM30" i="46"/>
  <c r="AP30" i="46"/>
  <c r="N30" i="46"/>
  <c r="J30" i="46"/>
  <c r="G54" i="45"/>
  <c r="U54" i="45"/>
  <c r="V54" i="45" s="1"/>
  <c r="R120" i="45"/>
  <c r="M121" i="45"/>
  <c r="M55" i="45"/>
  <c r="R54" i="45"/>
  <c r="J121" i="45"/>
  <c r="N121" i="45"/>
  <c r="U120" i="45"/>
  <c r="V120" i="45" s="1"/>
  <c r="G120" i="45"/>
  <c r="N55" i="45"/>
  <c r="J55" i="45"/>
  <c r="L187" i="44"/>
  <c r="K187" i="44"/>
  <c r="K120" i="44"/>
  <c r="L120" i="44"/>
  <c r="R54" i="44"/>
  <c r="M55" i="44"/>
  <c r="S187" i="44"/>
  <c r="T187" i="44"/>
  <c r="Q187" i="44"/>
  <c r="P187" i="44"/>
  <c r="G54" i="44"/>
  <c r="U54" i="44"/>
  <c r="V54" i="44" s="1"/>
  <c r="N55" i="44"/>
  <c r="J55" i="44"/>
  <c r="T120" i="44"/>
  <c r="P120" i="44"/>
  <c r="Q120" i="44"/>
  <c r="S120" i="44"/>
  <c r="L179" i="20"/>
  <c r="K179" i="20"/>
  <c r="Q179" i="20"/>
  <c r="P179" i="20"/>
  <c r="S179" i="20"/>
  <c r="T179" i="20"/>
  <c r="L118" i="20"/>
  <c r="T47" i="20"/>
  <c r="S47" i="20"/>
  <c r="Q47" i="20"/>
  <c r="P47" i="20"/>
  <c r="K47" i="20"/>
  <c r="L47" i="20"/>
  <c r="AK23" i="11"/>
  <c r="AM23" i="11" s="1"/>
  <c r="AG23" i="11"/>
  <c r="L182" i="22"/>
  <c r="K182" i="22"/>
  <c r="Q182" i="22"/>
  <c r="S182" i="22"/>
  <c r="T182" i="22"/>
  <c r="P182" i="22"/>
  <c r="N117" i="22"/>
  <c r="J117" i="22"/>
  <c r="S116" i="22"/>
  <c r="T116" i="22"/>
  <c r="P116" i="22"/>
  <c r="Q116" i="22"/>
  <c r="M117" i="22"/>
  <c r="R116" i="22"/>
  <c r="U115" i="22"/>
  <c r="V115" i="22" s="1"/>
  <c r="G115" i="22"/>
  <c r="N51" i="22"/>
  <c r="J51" i="22"/>
  <c r="L179" i="21"/>
  <c r="K179" i="21"/>
  <c r="S179" i="21"/>
  <c r="Q179" i="21"/>
  <c r="P179" i="21"/>
  <c r="T179" i="21"/>
  <c r="G113" i="21"/>
  <c r="U113" i="21"/>
  <c r="V113" i="21" s="1"/>
  <c r="R113" i="21"/>
  <c r="M114" i="21"/>
  <c r="J114" i="21"/>
  <c r="N114" i="21"/>
  <c r="N47" i="21"/>
  <c r="J47" i="21"/>
  <c r="N23" i="23"/>
  <c r="J23" i="23"/>
  <c r="R46" i="21"/>
  <c r="M47" i="21"/>
  <c r="U22" i="23"/>
  <c r="V22" i="23" s="1"/>
  <c r="G22" i="23"/>
  <c r="U46" i="21"/>
  <c r="V46" i="21" s="1"/>
  <c r="G46" i="21"/>
  <c r="M23" i="23"/>
  <c r="R22" i="23"/>
  <c r="AR22" i="23"/>
  <c r="AS22" i="23" s="1"/>
  <c r="AD22" i="23"/>
  <c r="R49" i="22"/>
  <c r="M50" i="22"/>
  <c r="K50" i="22"/>
  <c r="AG23" i="23"/>
  <c r="AK23" i="23"/>
  <c r="U48" i="22"/>
  <c r="V48" i="22" s="1"/>
  <c r="G48" i="22"/>
  <c r="S49" i="22"/>
  <c r="T49" i="22"/>
  <c r="P49" i="22"/>
  <c r="Q49" i="22"/>
  <c r="AJ23" i="23"/>
  <c r="AO22" i="23"/>
  <c r="AD22" i="11"/>
  <c r="J41" i="15"/>
  <c r="L41" i="15" s="1"/>
  <c r="J42" i="15" s="1"/>
  <c r="O107" i="15"/>
  <c r="K107" i="15"/>
  <c r="B73" i="15"/>
  <c r="J107" i="15" s="1"/>
  <c r="L107" i="15" s="1"/>
  <c r="O60" i="15"/>
  <c r="B145" i="15"/>
  <c r="B146" i="15"/>
  <c r="L42" i="15"/>
  <c r="O42" i="15"/>
  <c r="O43" i="15"/>
  <c r="O44" i="15"/>
  <c r="O45" i="15"/>
  <c r="O46" i="15"/>
  <c r="O47" i="15"/>
  <c r="O48" i="15"/>
  <c r="O49" i="15"/>
  <c r="O50" i="15"/>
  <c r="O51" i="15"/>
  <c r="O52" i="15"/>
  <c r="O53" i="15"/>
  <c r="O54" i="15"/>
  <c r="O55" i="15"/>
  <c r="O56" i="15"/>
  <c r="O57" i="15"/>
  <c r="O59" i="15"/>
  <c r="O58" i="15"/>
  <c r="B139" i="15"/>
  <c r="J173" i="15" s="1"/>
  <c r="T116" i="20" l="1"/>
  <c r="S116" i="20"/>
  <c r="Q116" i="20"/>
  <c r="P116" i="20"/>
  <c r="U115" i="20"/>
  <c r="V115" i="20" s="1"/>
  <c r="G115" i="20"/>
  <c r="R116" i="20"/>
  <c r="M117" i="20"/>
  <c r="K117" i="20"/>
  <c r="G120" i="51"/>
  <c r="U120" i="51"/>
  <c r="V120" i="51" s="1"/>
  <c r="N121" i="51"/>
  <c r="J121" i="51"/>
  <c r="M121" i="51"/>
  <c r="R120" i="51"/>
  <c r="N56" i="51"/>
  <c r="J56" i="51"/>
  <c r="G55" i="51"/>
  <c r="U55" i="51"/>
  <c r="V55" i="51" s="1"/>
  <c r="M56" i="51"/>
  <c r="R55" i="51"/>
  <c r="U31" i="52"/>
  <c r="V31" i="52" s="1"/>
  <c r="G31" i="52"/>
  <c r="N32" i="52"/>
  <c r="J32" i="52"/>
  <c r="AK32" i="52"/>
  <c r="AG32" i="52"/>
  <c r="AR31" i="52"/>
  <c r="AS31" i="52" s="1"/>
  <c r="AD31" i="52"/>
  <c r="M32" i="52"/>
  <c r="R31" i="52"/>
  <c r="AJ32" i="52"/>
  <c r="AO31" i="52"/>
  <c r="L122" i="50"/>
  <c r="K122" i="50"/>
  <c r="U55" i="50"/>
  <c r="V55" i="50" s="1"/>
  <c r="G55" i="50"/>
  <c r="J56" i="50"/>
  <c r="N56" i="50"/>
  <c r="T122" i="50"/>
  <c r="P122" i="50"/>
  <c r="S122" i="50"/>
  <c r="Q122" i="50"/>
  <c r="M56" i="50"/>
  <c r="R55" i="50"/>
  <c r="G121" i="48"/>
  <c r="U121" i="48"/>
  <c r="V121" i="48" s="1"/>
  <c r="M122" i="48"/>
  <c r="R121" i="48"/>
  <c r="N122" i="48"/>
  <c r="J122" i="48"/>
  <c r="AK32" i="49"/>
  <c r="AG32" i="49"/>
  <c r="K31" i="49"/>
  <c r="L31" i="49"/>
  <c r="AR31" i="49"/>
  <c r="AS31" i="49" s="1"/>
  <c r="AD31" i="49"/>
  <c r="Q31" i="49"/>
  <c r="T31" i="49"/>
  <c r="S31" i="49"/>
  <c r="P31" i="49"/>
  <c r="AJ32" i="49"/>
  <c r="AO31" i="49"/>
  <c r="R55" i="48"/>
  <c r="M56" i="48"/>
  <c r="G55" i="48"/>
  <c r="U55" i="48"/>
  <c r="V55" i="48" s="1"/>
  <c r="N56" i="48"/>
  <c r="J56" i="48"/>
  <c r="G55" i="47"/>
  <c r="U55" i="47"/>
  <c r="V55" i="47" s="1"/>
  <c r="M56" i="47"/>
  <c r="R55" i="47"/>
  <c r="R121" i="47"/>
  <c r="M122" i="47"/>
  <c r="G121" i="47"/>
  <c r="U121" i="47"/>
  <c r="V121" i="47" s="1"/>
  <c r="N56" i="47"/>
  <c r="J56" i="47"/>
  <c r="N122" i="47"/>
  <c r="J122" i="47"/>
  <c r="L186" i="45"/>
  <c r="K186" i="45"/>
  <c r="Q186" i="45"/>
  <c r="P186" i="45"/>
  <c r="T186" i="45"/>
  <c r="S186" i="45"/>
  <c r="L30" i="46"/>
  <c r="K30" i="46"/>
  <c r="AD30" i="46"/>
  <c r="AR30" i="46"/>
  <c r="AS30" i="46" s="1"/>
  <c r="AJ31" i="46"/>
  <c r="AO30" i="46"/>
  <c r="AK31" i="46"/>
  <c r="AG31" i="46"/>
  <c r="Q30" i="46"/>
  <c r="T30" i="46"/>
  <c r="P30" i="46"/>
  <c r="S30" i="46"/>
  <c r="L121" i="45"/>
  <c r="K121" i="45"/>
  <c r="T55" i="45"/>
  <c r="P55" i="45"/>
  <c r="Q55" i="45"/>
  <c r="S55" i="45"/>
  <c r="L55" i="45"/>
  <c r="K55" i="45"/>
  <c r="S121" i="45"/>
  <c r="Q121" i="45"/>
  <c r="T121" i="45"/>
  <c r="P121" i="45"/>
  <c r="G120" i="44"/>
  <c r="U120" i="44"/>
  <c r="V120" i="44" s="1"/>
  <c r="L55" i="44"/>
  <c r="K55" i="44"/>
  <c r="T55" i="44"/>
  <c r="P55" i="44"/>
  <c r="Q55" i="44"/>
  <c r="S55" i="44"/>
  <c r="N121" i="44"/>
  <c r="J121" i="44"/>
  <c r="R187" i="44"/>
  <c r="M188" i="44"/>
  <c r="G187" i="44"/>
  <c r="U187" i="44"/>
  <c r="V187" i="44" s="1"/>
  <c r="M121" i="44"/>
  <c r="R120" i="44"/>
  <c r="N188" i="44"/>
  <c r="J188" i="44"/>
  <c r="N42" i="15"/>
  <c r="N108" i="15"/>
  <c r="J108" i="15"/>
  <c r="L108" i="15" s="1"/>
  <c r="R179" i="20"/>
  <c r="M180" i="20"/>
  <c r="U179" i="20"/>
  <c r="V179" i="20" s="1"/>
  <c r="G179" i="20"/>
  <c r="N180" i="20"/>
  <c r="J180" i="20"/>
  <c r="J119" i="20"/>
  <c r="N119" i="20"/>
  <c r="J48" i="20"/>
  <c r="N48" i="20"/>
  <c r="U47" i="20"/>
  <c r="V47" i="20" s="1"/>
  <c r="G47" i="20"/>
  <c r="R47" i="20"/>
  <c r="M48" i="20"/>
  <c r="AI23" i="11"/>
  <c r="AH23" i="11"/>
  <c r="AJ24" i="11" s="1"/>
  <c r="AP23" i="11"/>
  <c r="AN23" i="11"/>
  <c r="AQ23" i="11"/>
  <c r="G182" i="22"/>
  <c r="U182" i="22"/>
  <c r="V182" i="22" s="1"/>
  <c r="R182" i="22"/>
  <c r="M183" i="22"/>
  <c r="N183" i="22"/>
  <c r="J183" i="22"/>
  <c r="K117" i="22"/>
  <c r="L117" i="22"/>
  <c r="T117" i="22"/>
  <c r="P117" i="22"/>
  <c r="Q117" i="22"/>
  <c r="S117" i="22"/>
  <c r="U116" i="22"/>
  <c r="V116" i="22" s="1"/>
  <c r="G116" i="22"/>
  <c r="R50" i="22"/>
  <c r="M51" i="22"/>
  <c r="L51" i="22"/>
  <c r="K51" i="22"/>
  <c r="L114" i="21"/>
  <c r="K114" i="21"/>
  <c r="U179" i="21"/>
  <c r="V179" i="21" s="1"/>
  <c r="G179" i="21"/>
  <c r="N180" i="21"/>
  <c r="J180" i="21"/>
  <c r="Q114" i="21"/>
  <c r="T114" i="21"/>
  <c r="S114" i="21"/>
  <c r="P114" i="21"/>
  <c r="R179" i="21"/>
  <c r="M180" i="21"/>
  <c r="T23" i="23"/>
  <c r="P23" i="23"/>
  <c r="S23" i="23"/>
  <c r="Q23" i="23"/>
  <c r="L47" i="21"/>
  <c r="K47" i="21"/>
  <c r="T47" i="21"/>
  <c r="S47" i="21"/>
  <c r="Q47" i="21"/>
  <c r="P47" i="21"/>
  <c r="L23" i="23"/>
  <c r="K23" i="23"/>
  <c r="AI23" i="23"/>
  <c r="AH23" i="23"/>
  <c r="Q50" i="22"/>
  <c r="S50" i="22"/>
  <c r="T50" i="22"/>
  <c r="P50" i="22"/>
  <c r="AQ23" i="23"/>
  <c r="AN23" i="23"/>
  <c r="AM23" i="23"/>
  <c r="AP23" i="23"/>
  <c r="U49" i="22"/>
  <c r="V49" i="22" s="1"/>
  <c r="G49" i="22"/>
  <c r="K173" i="15"/>
  <c r="L173" i="15"/>
  <c r="N43" i="15"/>
  <c r="J43" i="15"/>
  <c r="Q117" i="20" l="1"/>
  <c r="T117" i="20"/>
  <c r="S117" i="20"/>
  <c r="P117" i="20"/>
  <c r="U116" i="20"/>
  <c r="V116" i="20" s="1"/>
  <c r="G116" i="20"/>
  <c r="R117" i="20"/>
  <c r="M118" i="20"/>
  <c r="K118" i="20"/>
  <c r="L121" i="51"/>
  <c r="K121" i="51"/>
  <c r="S121" i="51"/>
  <c r="P121" i="51"/>
  <c r="T121" i="51"/>
  <c r="Q121" i="51"/>
  <c r="L56" i="51"/>
  <c r="K56" i="51"/>
  <c r="T56" i="51"/>
  <c r="Q56" i="51"/>
  <c r="P56" i="51"/>
  <c r="S56" i="51"/>
  <c r="S32" i="52"/>
  <c r="T32" i="52"/>
  <c r="P32" i="52"/>
  <c r="Q32" i="52"/>
  <c r="AH32" i="52"/>
  <c r="AI32" i="52"/>
  <c r="K32" i="52"/>
  <c r="L32" i="52"/>
  <c r="AN32" i="52"/>
  <c r="AQ32" i="52"/>
  <c r="AP32" i="52"/>
  <c r="AM32" i="52"/>
  <c r="Q56" i="50"/>
  <c r="T56" i="50"/>
  <c r="P56" i="50"/>
  <c r="S56" i="50"/>
  <c r="G122" i="50"/>
  <c r="U122" i="50"/>
  <c r="V122" i="50" s="1"/>
  <c r="L56" i="50"/>
  <c r="K56" i="50"/>
  <c r="M123" i="50"/>
  <c r="R122" i="50"/>
  <c r="N123" i="50"/>
  <c r="J123" i="50"/>
  <c r="K122" i="48"/>
  <c r="L122" i="48"/>
  <c r="Q122" i="48"/>
  <c r="T122" i="48"/>
  <c r="S122" i="48"/>
  <c r="P122" i="48"/>
  <c r="J32" i="49"/>
  <c r="N32" i="49"/>
  <c r="AH32" i="49"/>
  <c r="AI32" i="49"/>
  <c r="AP32" i="49"/>
  <c r="AM32" i="49"/>
  <c r="AQ32" i="49"/>
  <c r="AN32" i="49"/>
  <c r="U31" i="49"/>
  <c r="V31" i="49" s="1"/>
  <c r="G31" i="49"/>
  <c r="M32" i="49"/>
  <c r="R31" i="49"/>
  <c r="L56" i="48"/>
  <c r="K56" i="48"/>
  <c r="S56" i="48"/>
  <c r="T56" i="48"/>
  <c r="P56" i="48"/>
  <c r="Q56" i="48"/>
  <c r="L122" i="47"/>
  <c r="K122" i="47"/>
  <c r="S122" i="47"/>
  <c r="T122" i="47"/>
  <c r="P122" i="47"/>
  <c r="Q122" i="47"/>
  <c r="S56" i="47"/>
  <c r="T56" i="47"/>
  <c r="P56" i="47"/>
  <c r="Q56" i="47"/>
  <c r="L56" i="47"/>
  <c r="K56" i="47"/>
  <c r="G186" i="45"/>
  <c r="U186" i="45"/>
  <c r="V186" i="45" s="1"/>
  <c r="M187" i="45"/>
  <c r="R186" i="45"/>
  <c r="N187" i="45"/>
  <c r="J187" i="45"/>
  <c r="G30" i="46"/>
  <c r="U30" i="46"/>
  <c r="V30" i="46" s="1"/>
  <c r="AI31" i="46"/>
  <c r="AH31" i="46"/>
  <c r="M31" i="46"/>
  <c r="R30" i="46"/>
  <c r="AM31" i="46"/>
  <c r="AP31" i="46"/>
  <c r="AQ31" i="46"/>
  <c r="AN31" i="46"/>
  <c r="N31" i="46"/>
  <c r="J31" i="46"/>
  <c r="M56" i="45"/>
  <c r="R55" i="45"/>
  <c r="G55" i="45"/>
  <c r="U55" i="45"/>
  <c r="V55" i="45" s="1"/>
  <c r="R121" i="45"/>
  <c r="M122" i="45"/>
  <c r="U121" i="45"/>
  <c r="V121" i="45" s="1"/>
  <c r="G121" i="45"/>
  <c r="N56" i="45"/>
  <c r="J56" i="45"/>
  <c r="J122" i="45"/>
  <c r="N122" i="45"/>
  <c r="L188" i="44"/>
  <c r="K188" i="44"/>
  <c r="S188" i="44"/>
  <c r="T188" i="44"/>
  <c r="P188" i="44"/>
  <c r="Q188" i="44"/>
  <c r="K121" i="44"/>
  <c r="L121" i="44"/>
  <c r="G55" i="44"/>
  <c r="U55" i="44"/>
  <c r="V55" i="44" s="1"/>
  <c r="R55" i="44"/>
  <c r="M56" i="44"/>
  <c r="S121" i="44"/>
  <c r="T121" i="44"/>
  <c r="P121" i="44"/>
  <c r="Q121" i="44"/>
  <c r="N56" i="44"/>
  <c r="J56" i="44"/>
  <c r="N109" i="15"/>
  <c r="J109" i="15"/>
  <c r="L109" i="15" s="1"/>
  <c r="K180" i="20"/>
  <c r="L180" i="20"/>
  <c r="S180" i="20"/>
  <c r="Q180" i="20"/>
  <c r="P180" i="20"/>
  <c r="T180" i="20"/>
  <c r="L119" i="20"/>
  <c r="K119" i="20"/>
  <c r="Q48" i="20"/>
  <c r="T48" i="20"/>
  <c r="P48" i="20"/>
  <c r="S48" i="20"/>
  <c r="L48" i="20"/>
  <c r="K48" i="20"/>
  <c r="AD23" i="11"/>
  <c r="AR23" i="11"/>
  <c r="AS23" i="11" s="1"/>
  <c r="AK24" i="11"/>
  <c r="AP24" i="11" s="1"/>
  <c r="AG24" i="11"/>
  <c r="AQ24" i="11"/>
  <c r="K183" i="22"/>
  <c r="L183" i="22"/>
  <c r="P183" i="22"/>
  <c r="S183" i="22"/>
  <c r="T183" i="22"/>
  <c r="Q183" i="22"/>
  <c r="U117" i="22"/>
  <c r="V117" i="22" s="1"/>
  <c r="G117" i="22"/>
  <c r="N118" i="22"/>
  <c r="J118" i="22"/>
  <c r="M118" i="22"/>
  <c r="R117" i="22"/>
  <c r="R51" i="22"/>
  <c r="M52" i="22"/>
  <c r="Q51" i="22"/>
  <c r="P51" i="22"/>
  <c r="S51" i="22"/>
  <c r="T51" i="22"/>
  <c r="J52" i="22"/>
  <c r="N52" i="22"/>
  <c r="S180" i="21"/>
  <c r="T180" i="21"/>
  <c r="P180" i="21"/>
  <c r="Q180" i="21"/>
  <c r="G114" i="21"/>
  <c r="U114" i="21"/>
  <c r="V114" i="21" s="1"/>
  <c r="R114" i="21"/>
  <c r="M115" i="21"/>
  <c r="L180" i="21"/>
  <c r="K180" i="21"/>
  <c r="N115" i="21"/>
  <c r="J115" i="21"/>
  <c r="N24" i="23"/>
  <c r="J24" i="23"/>
  <c r="N48" i="21"/>
  <c r="J48" i="21"/>
  <c r="U23" i="23"/>
  <c r="V23" i="23" s="1"/>
  <c r="G23" i="23"/>
  <c r="M24" i="23"/>
  <c r="R23" i="23"/>
  <c r="U47" i="21"/>
  <c r="V47" i="21" s="1"/>
  <c r="G47" i="21"/>
  <c r="R47" i="21"/>
  <c r="M48" i="21"/>
  <c r="AR23" i="23"/>
  <c r="AS23" i="23" s="1"/>
  <c r="AD23" i="23"/>
  <c r="AK24" i="23"/>
  <c r="AG24" i="23"/>
  <c r="U50" i="22"/>
  <c r="V50" i="22" s="1"/>
  <c r="G50" i="22"/>
  <c r="AJ24" i="23"/>
  <c r="AO23" i="23"/>
  <c r="J174" i="15"/>
  <c r="L174" i="15" s="1"/>
  <c r="N174" i="15"/>
  <c r="M174" i="15"/>
  <c r="R173" i="15"/>
  <c r="L43" i="15"/>
  <c r="S118" i="20" l="1"/>
  <c r="P118" i="20"/>
  <c r="Q118" i="20"/>
  <c r="T118" i="20"/>
  <c r="M119" i="20"/>
  <c r="R118" i="20"/>
  <c r="U117" i="20"/>
  <c r="V117" i="20" s="1"/>
  <c r="G117" i="20"/>
  <c r="M122" i="51"/>
  <c r="R121" i="51"/>
  <c r="G121" i="51"/>
  <c r="U121" i="51"/>
  <c r="V121" i="51" s="1"/>
  <c r="N122" i="51"/>
  <c r="J122" i="51"/>
  <c r="G56" i="51"/>
  <c r="U56" i="51"/>
  <c r="V56" i="51" s="1"/>
  <c r="R56" i="51"/>
  <c r="M57" i="51"/>
  <c r="J57" i="51"/>
  <c r="N57" i="51"/>
  <c r="N33" i="52"/>
  <c r="J33" i="52"/>
  <c r="AK33" i="52"/>
  <c r="AG33" i="52"/>
  <c r="AR32" i="52"/>
  <c r="AS32" i="52" s="1"/>
  <c r="AD32" i="52"/>
  <c r="M33" i="52"/>
  <c r="R32" i="52"/>
  <c r="AJ33" i="52"/>
  <c r="AO32" i="52"/>
  <c r="U32" i="52"/>
  <c r="V32" i="52" s="1"/>
  <c r="G32" i="52"/>
  <c r="T123" i="50"/>
  <c r="P123" i="50"/>
  <c r="S123" i="50"/>
  <c r="Q123" i="50"/>
  <c r="J57" i="50"/>
  <c r="N57" i="50"/>
  <c r="L123" i="50"/>
  <c r="K123" i="50"/>
  <c r="M57" i="50"/>
  <c r="R56" i="50"/>
  <c r="U56" i="50"/>
  <c r="V56" i="50" s="1"/>
  <c r="G56" i="50"/>
  <c r="N123" i="48"/>
  <c r="J123" i="48"/>
  <c r="G122" i="48"/>
  <c r="U122" i="48"/>
  <c r="V122" i="48" s="1"/>
  <c r="M123" i="48"/>
  <c r="R122" i="48"/>
  <c r="AK33" i="49"/>
  <c r="AG33" i="49"/>
  <c r="Q32" i="49"/>
  <c r="T32" i="49"/>
  <c r="S32" i="49"/>
  <c r="P32" i="49"/>
  <c r="AR32" i="49"/>
  <c r="AS32" i="49" s="1"/>
  <c r="AD32" i="49"/>
  <c r="AJ33" i="49"/>
  <c r="AO32" i="49"/>
  <c r="K32" i="49"/>
  <c r="L32" i="49"/>
  <c r="R56" i="48"/>
  <c r="M57" i="48"/>
  <c r="G56" i="48"/>
  <c r="U56" i="48"/>
  <c r="V56" i="48" s="1"/>
  <c r="N57" i="48"/>
  <c r="J57" i="48"/>
  <c r="G56" i="47"/>
  <c r="U56" i="47"/>
  <c r="V56" i="47" s="1"/>
  <c r="M57" i="47"/>
  <c r="R56" i="47"/>
  <c r="R122" i="47"/>
  <c r="M123" i="47"/>
  <c r="N57" i="47"/>
  <c r="J57" i="47"/>
  <c r="G122" i="47"/>
  <c r="U122" i="47"/>
  <c r="V122" i="47" s="1"/>
  <c r="N123" i="47"/>
  <c r="J123" i="47"/>
  <c r="Q115" i="21"/>
  <c r="K187" i="45"/>
  <c r="L187" i="45"/>
  <c r="S187" i="45"/>
  <c r="P187" i="45"/>
  <c r="T187" i="45"/>
  <c r="Q187" i="45"/>
  <c r="L31" i="46"/>
  <c r="K31" i="46"/>
  <c r="AD31" i="46"/>
  <c r="AR31" i="46"/>
  <c r="AS31" i="46" s="1"/>
  <c r="AJ32" i="46"/>
  <c r="AO31" i="46"/>
  <c r="T31" i="46"/>
  <c r="P31" i="46"/>
  <c r="S31" i="46"/>
  <c r="Q31" i="46"/>
  <c r="AK32" i="46"/>
  <c r="AG32" i="46"/>
  <c r="L56" i="45"/>
  <c r="K56" i="45"/>
  <c r="S122" i="45"/>
  <c r="Q122" i="45"/>
  <c r="T122" i="45"/>
  <c r="P122" i="45"/>
  <c r="L122" i="45"/>
  <c r="K122" i="45"/>
  <c r="T56" i="45"/>
  <c r="P56" i="45"/>
  <c r="Q56" i="45"/>
  <c r="S56" i="45"/>
  <c r="L56" i="44"/>
  <c r="K56" i="44"/>
  <c r="T56" i="44"/>
  <c r="P56" i="44"/>
  <c r="Q56" i="44"/>
  <c r="S56" i="44"/>
  <c r="G121" i="44"/>
  <c r="U121" i="44"/>
  <c r="V121" i="44" s="1"/>
  <c r="N122" i="44"/>
  <c r="J122" i="44"/>
  <c r="R188" i="44"/>
  <c r="M189" i="44"/>
  <c r="M122" i="44"/>
  <c r="R121" i="44"/>
  <c r="G188" i="44"/>
  <c r="U188" i="44"/>
  <c r="V188" i="44" s="1"/>
  <c r="N189" i="44"/>
  <c r="J189" i="44"/>
  <c r="J110" i="15"/>
  <c r="L110" i="15" s="1"/>
  <c r="N110" i="15"/>
  <c r="J181" i="20"/>
  <c r="N181" i="20"/>
  <c r="G180" i="20"/>
  <c r="U180" i="20"/>
  <c r="V180" i="20" s="1"/>
  <c r="R180" i="20"/>
  <c r="M181" i="20"/>
  <c r="M120" i="20"/>
  <c r="R119" i="20"/>
  <c r="N120" i="20"/>
  <c r="J120" i="20"/>
  <c r="R48" i="20"/>
  <c r="M49" i="20"/>
  <c r="G48" i="20"/>
  <c r="U48" i="20"/>
  <c r="V48" i="20" s="1"/>
  <c r="J49" i="20"/>
  <c r="N49" i="20"/>
  <c r="AM24" i="11"/>
  <c r="AD24" i="11"/>
  <c r="AR24" i="11"/>
  <c r="AS24" i="11" s="1"/>
  <c r="AN24" i="11"/>
  <c r="AI24" i="11"/>
  <c r="AH24" i="11"/>
  <c r="AJ25" i="11" s="1"/>
  <c r="G183" i="22"/>
  <c r="U183" i="22"/>
  <c r="V183" i="22" s="1"/>
  <c r="J184" i="22"/>
  <c r="N184" i="22"/>
  <c r="M184" i="22"/>
  <c r="R183" i="22"/>
  <c r="T118" i="22"/>
  <c r="P118" i="22"/>
  <c r="Q118" i="22"/>
  <c r="S118" i="22"/>
  <c r="K118" i="22"/>
  <c r="L118" i="22"/>
  <c r="L52" i="22"/>
  <c r="K52" i="22"/>
  <c r="G51" i="22"/>
  <c r="U51" i="22"/>
  <c r="V51" i="22" s="1"/>
  <c r="S52" i="22"/>
  <c r="Q52" i="22"/>
  <c r="T52" i="22"/>
  <c r="P52" i="22"/>
  <c r="J181" i="21"/>
  <c r="N181" i="21"/>
  <c r="S115" i="21"/>
  <c r="T115" i="21"/>
  <c r="P115" i="21"/>
  <c r="L115" i="21"/>
  <c r="K115" i="21"/>
  <c r="M181" i="21"/>
  <c r="R180" i="21"/>
  <c r="G180" i="21"/>
  <c r="U180" i="21"/>
  <c r="V180" i="21" s="1"/>
  <c r="Q24" i="23"/>
  <c r="T24" i="23"/>
  <c r="P24" i="23"/>
  <c r="S24" i="23"/>
  <c r="T48" i="21"/>
  <c r="S48" i="21"/>
  <c r="Q48" i="21"/>
  <c r="P48" i="21"/>
  <c r="L48" i="21"/>
  <c r="K48" i="21"/>
  <c r="L24" i="23"/>
  <c r="K24" i="23"/>
  <c r="AQ24" i="23"/>
  <c r="AN24" i="23"/>
  <c r="AM24" i="23"/>
  <c r="AP24" i="23"/>
  <c r="AI24" i="23"/>
  <c r="AH24" i="23"/>
  <c r="T174" i="15"/>
  <c r="S174" i="15"/>
  <c r="P174" i="15"/>
  <c r="Q174" i="15"/>
  <c r="J175" i="15"/>
  <c r="N175" i="15"/>
  <c r="K108" i="15"/>
  <c r="R107" i="15"/>
  <c r="M108" i="15"/>
  <c r="K174" i="15"/>
  <c r="M175" i="15" s="1"/>
  <c r="N44" i="15"/>
  <c r="J44" i="15"/>
  <c r="T119" i="20" l="1"/>
  <c r="Q119" i="20"/>
  <c r="P119" i="20"/>
  <c r="S119" i="20"/>
  <c r="U118" i="20"/>
  <c r="V118" i="20" s="1"/>
  <c r="G118" i="20"/>
  <c r="S122" i="51"/>
  <c r="P122" i="51"/>
  <c r="T122" i="51"/>
  <c r="Q122" i="51"/>
  <c r="L122" i="51"/>
  <c r="K122" i="51"/>
  <c r="L57" i="51"/>
  <c r="K57" i="51"/>
  <c r="T57" i="51"/>
  <c r="Q57" i="51"/>
  <c r="P57" i="51"/>
  <c r="S57" i="51"/>
  <c r="AI33" i="52"/>
  <c r="AH33" i="52"/>
  <c r="K33" i="52"/>
  <c r="L33" i="52"/>
  <c r="AQ33" i="52"/>
  <c r="AN33" i="52"/>
  <c r="AM33" i="52"/>
  <c r="AP33" i="52"/>
  <c r="Q33" i="52"/>
  <c r="S33" i="52"/>
  <c r="T33" i="52"/>
  <c r="P33" i="52"/>
  <c r="Q57" i="50"/>
  <c r="S57" i="50"/>
  <c r="T57" i="50"/>
  <c r="P57" i="50"/>
  <c r="M124" i="50"/>
  <c r="R123" i="50"/>
  <c r="N124" i="50"/>
  <c r="J124" i="50"/>
  <c r="L57" i="50"/>
  <c r="K57" i="50"/>
  <c r="G123" i="50"/>
  <c r="U123" i="50"/>
  <c r="V123" i="50" s="1"/>
  <c r="L123" i="48"/>
  <c r="K123" i="48"/>
  <c r="Q123" i="48"/>
  <c r="S123" i="48"/>
  <c r="T123" i="48"/>
  <c r="P123" i="48"/>
  <c r="N33" i="49"/>
  <c r="J33" i="49"/>
  <c r="AI33" i="49"/>
  <c r="AH33" i="49"/>
  <c r="M33" i="49"/>
  <c r="R32" i="49"/>
  <c r="AM33" i="49"/>
  <c r="AN33" i="49"/>
  <c r="AQ33" i="49"/>
  <c r="AP33" i="49"/>
  <c r="U32" i="49"/>
  <c r="V32" i="49" s="1"/>
  <c r="G32" i="49"/>
  <c r="L57" i="48"/>
  <c r="K57" i="48"/>
  <c r="S57" i="48"/>
  <c r="T57" i="48"/>
  <c r="P57" i="48"/>
  <c r="Q57" i="48"/>
  <c r="L123" i="47"/>
  <c r="K123" i="47"/>
  <c r="L57" i="47"/>
  <c r="K57" i="47"/>
  <c r="S123" i="47"/>
  <c r="T123" i="47"/>
  <c r="P123" i="47"/>
  <c r="Q123" i="47"/>
  <c r="T57" i="47"/>
  <c r="P57" i="47"/>
  <c r="Q57" i="47"/>
  <c r="S57" i="47"/>
  <c r="J188" i="45"/>
  <c r="N188" i="45"/>
  <c r="G187" i="45"/>
  <c r="U187" i="45"/>
  <c r="V187" i="45" s="1"/>
  <c r="M188" i="45"/>
  <c r="R187" i="45"/>
  <c r="AI32" i="46"/>
  <c r="AH32" i="46"/>
  <c r="M32" i="46"/>
  <c r="R31" i="46"/>
  <c r="G31" i="46"/>
  <c r="U31" i="46"/>
  <c r="V31" i="46" s="1"/>
  <c r="AN32" i="46"/>
  <c r="AM32" i="46"/>
  <c r="AP32" i="46"/>
  <c r="AQ32" i="46"/>
  <c r="N32" i="46"/>
  <c r="J32" i="46"/>
  <c r="G56" i="45"/>
  <c r="U56" i="45"/>
  <c r="V56" i="45" s="1"/>
  <c r="R122" i="45"/>
  <c r="M123" i="45"/>
  <c r="M57" i="45"/>
  <c r="R56" i="45"/>
  <c r="N123" i="45"/>
  <c r="J123" i="45"/>
  <c r="U122" i="45"/>
  <c r="V122" i="45" s="1"/>
  <c r="G122" i="45"/>
  <c r="N57" i="45"/>
  <c r="J57" i="45"/>
  <c r="T122" i="44"/>
  <c r="P122" i="44"/>
  <c r="Q122" i="44"/>
  <c r="S122" i="44"/>
  <c r="L189" i="44"/>
  <c r="K189" i="44"/>
  <c r="S189" i="44"/>
  <c r="T189" i="44"/>
  <c r="P189" i="44"/>
  <c r="Q189" i="44"/>
  <c r="L122" i="44"/>
  <c r="K122" i="44"/>
  <c r="G56" i="44"/>
  <c r="U56" i="44"/>
  <c r="V56" i="44" s="1"/>
  <c r="R56" i="44"/>
  <c r="M57" i="44"/>
  <c r="N57" i="44"/>
  <c r="J57" i="44"/>
  <c r="J111" i="15"/>
  <c r="L111" i="15" s="1"/>
  <c r="N111" i="15"/>
  <c r="S181" i="20"/>
  <c r="T181" i="20"/>
  <c r="P181" i="20"/>
  <c r="Q181" i="20"/>
  <c r="L181" i="20"/>
  <c r="K181" i="20"/>
  <c r="L120" i="20"/>
  <c r="K120" i="20"/>
  <c r="Q120" i="20"/>
  <c r="T120" i="20"/>
  <c r="P120" i="20"/>
  <c r="S120" i="20"/>
  <c r="S49" i="20"/>
  <c r="Q49" i="20"/>
  <c r="P49" i="20"/>
  <c r="T49" i="20"/>
  <c r="L49" i="20"/>
  <c r="K49" i="20"/>
  <c r="AK25" i="11"/>
  <c r="AN25" i="11" s="1"/>
  <c r="AG25" i="11"/>
  <c r="T184" i="22"/>
  <c r="Q184" i="22"/>
  <c r="S184" i="22"/>
  <c r="P184" i="22"/>
  <c r="K184" i="22"/>
  <c r="L184" i="22"/>
  <c r="N119" i="22"/>
  <c r="J119" i="22"/>
  <c r="U118" i="22"/>
  <c r="V118" i="22" s="1"/>
  <c r="G118" i="22"/>
  <c r="M119" i="22"/>
  <c r="R118" i="22"/>
  <c r="G52" i="22"/>
  <c r="U52" i="22"/>
  <c r="V52" i="22" s="1"/>
  <c r="J53" i="22"/>
  <c r="N53" i="22"/>
  <c r="R52" i="22"/>
  <c r="M53" i="22"/>
  <c r="R115" i="21"/>
  <c r="M116" i="21"/>
  <c r="J116" i="21"/>
  <c r="N116" i="21"/>
  <c r="S181" i="21"/>
  <c r="Q181" i="21"/>
  <c r="P181" i="21"/>
  <c r="T181" i="21"/>
  <c r="G115" i="21"/>
  <c r="U115" i="21"/>
  <c r="V115" i="21" s="1"/>
  <c r="K181" i="21"/>
  <c r="L181" i="21"/>
  <c r="N25" i="23"/>
  <c r="J25" i="23"/>
  <c r="N49" i="21"/>
  <c r="J49" i="21"/>
  <c r="M25" i="23"/>
  <c r="R24" i="23"/>
  <c r="R48" i="21"/>
  <c r="M49" i="21"/>
  <c r="U48" i="21"/>
  <c r="V48" i="21" s="1"/>
  <c r="G48" i="21"/>
  <c r="U24" i="23"/>
  <c r="V24" i="23" s="1"/>
  <c r="G24" i="23"/>
  <c r="AK25" i="23"/>
  <c r="AG25" i="23"/>
  <c r="AJ25" i="23"/>
  <c r="AO24" i="23"/>
  <c r="AR24" i="23"/>
  <c r="AS24" i="23" s="1"/>
  <c r="AD24" i="23"/>
  <c r="G174" i="15"/>
  <c r="P175" i="15"/>
  <c r="T175" i="15"/>
  <c r="Q175" i="15"/>
  <c r="S175" i="15"/>
  <c r="S108" i="15"/>
  <c r="T108" i="15"/>
  <c r="Q108" i="15"/>
  <c r="P108" i="15"/>
  <c r="M109" i="15"/>
  <c r="R108" i="15"/>
  <c r="K175" i="15"/>
  <c r="L175" i="15"/>
  <c r="R174" i="15"/>
  <c r="L44" i="15"/>
  <c r="U174" i="15"/>
  <c r="V174" i="15" s="1"/>
  <c r="G119" i="20" l="1"/>
  <c r="U119" i="20"/>
  <c r="V119" i="20" s="1"/>
  <c r="G175" i="15"/>
  <c r="AM25" i="11"/>
  <c r="M123" i="51"/>
  <c r="R122" i="51"/>
  <c r="J123" i="51"/>
  <c r="N123" i="51"/>
  <c r="G122" i="51"/>
  <c r="U122" i="51"/>
  <c r="V122" i="51" s="1"/>
  <c r="G57" i="51"/>
  <c r="U57" i="51"/>
  <c r="V57" i="51" s="1"/>
  <c r="M58" i="51"/>
  <c r="R57" i="51"/>
  <c r="J58" i="51"/>
  <c r="N58" i="51"/>
  <c r="U33" i="52"/>
  <c r="V33" i="52" s="1"/>
  <c r="G33" i="52"/>
  <c r="AD33" i="52"/>
  <c r="AR33" i="52"/>
  <c r="AS33" i="52" s="1"/>
  <c r="N34" i="52"/>
  <c r="J34" i="52"/>
  <c r="AJ34" i="52"/>
  <c r="AO33" i="52"/>
  <c r="M34" i="52"/>
  <c r="R33" i="52"/>
  <c r="AK34" i="52"/>
  <c r="AG34" i="52"/>
  <c r="R57" i="50"/>
  <c r="M58" i="50"/>
  <c r="L124" i="50"/>
  <c r="K124" i="50"/>
  <c r="U57" i="50"/>
  <c r="V57" i="50" s="1"/>
  <c r="G57" i="50"/>
  <c r="J58" i="50"/>
  <c r="N58" i="50"/>
  <c r="T124" i="50"/>
  <c r="P124" i="50"/>
  <c r="S124" i="50"/>
  <c r="Q124" i="50"/>
  <c r="G123" i="48"/>
  <c r="U123" i="48"/>
  <c r="V123" i="48" s="1"/>
  <c r="M124" i="48"/>
  <c r="R123" i="48"/>
  <c r="N124" i="48"/>
  <c r="J124" i="48"/>
  <c r="AD33" i="49"/>
  <c r="AR33" i="49"/>
  <c r="AS33" i="49" s="1"/>
  <c r="AJ34" i="49"/>
  <c r="AO33" i="49"/>
  <c r="L33" i="49"/>
  <c r="K33" i="49"/>
  <c r="T33" i="49"/>
  <c r="P33" i="49"/>
  <c r="Q33" i="49"/>
  <c r="S33" i="49"/>
  <c r="AK34" i="49"/>
  <c r="AG34" i="49"/>
  <c r="R57" i="48"/>
  <c r="M58" i="48"/>
  <c r="G57" i="48"/>
  <c r="U57" i="48"/>
  <c r="V57" i="48" s="1"/>
  <c r="N58" i="48"/>
  <c r="J58" i="48"/>
  <c r="G57" i="47"/>
  <c r="U57" i="47"/>
  <c r="V57" i="47" s="1"/>
  <c r="M58" i="47"/>
  <c r="R57" i="47"/>
  <c r="R123" i="47"/>
  <c r="M124" i="47"/>
  <c r="G123" i="47"/>
  <c r="U123" i="47"/>
  <c r="V123" i="47" s="1"/>
  <c r="N58" i="47"/>
  <c r="J58" i="47"/>
  <c r="N124" i="47"/>
  <c r="J124" i="47"/>
  <c r="S188" i="45"/>
  <c r="P188" i="45"/>
  <c r="T188" i="45"/>
  <c r="Q188" i="45"/>
  <c r="L188" i="45"/>
  <c r="K188" i="45"/>
  <c r="L32" i="46"/>
  <c r="K32" i="46"/>
  <c r="AJ33" i="46"/>
  <c r="AO32" i="46"/>
  <c r="AD32" i="46"/>
  <c r="AR32" i="46"/>
  <c r="AS32" i="46" s="1"/>
  <c r="Q32" i="46"/>
  <c r="T32" i="46"/>
  <c r="P32" i="46"/>
  <c r="S32" i="46"/>
  <c r="AG33" i="46"/>
  <c r="AK33" i="46"/>
  <c r="L57" i="45"/>
  <c r="K57" i="45"/>
  <c r="L123" i="45"/>
  <c r="K123" i="45"/>
  <c r="S123" i="45"/>
  <c r="Q123" i="45"/>
  <c r="T123" i="45"/>
  <c r="P123" i="45"/>
  <c r="T57" i="45"/>
  <c r="P57" i="45"/>
  <c r="Q57" i="45"/>
  <c r="S57" i="45"/>
  <c r="L57" i="44"/>
  <c r="K57" i="44"/>
  <c r="T57" i="44"/>
  <c r="P57" i="44"/>
  <c r="Q57" i="44"/>
  <c r="S57" i="44"/>
  <c r="R122" i="44"/>
  <c r="M123" i="44"/>
  <c r="R189" i="44"/>
  <c r="M190" i="44"/>
  <c r="G122" i="44"/>
  <c r="U122" i="44"/>
  <c r="V122" i="44" s="1"/>
  <c r="N123" i="44"/>
  <c r="J123" i="44"/>
  <c r="G189" i="44"/>
  <c r="U189" i="44"/>
  <c r="V189" i="44" s="1"/>
  <c r="N190" i="44"/>
  <c r="J190" i="44"/>
  <c r="J112" i="15"/>
  <c r="L112" i="15" s="1"/>
  <c r="N112" i="15"/>
  <c r="M182" i="20"/>
  <c r="R181" i="20"/>
  <c r="N182" i="20"/>
  <c r="P182" i="20" s="1"/>
  <c r="J182" i="20"/>
  <c r="G181" i="20"/>
  <c r="U181" i="20"/>
  <c r="V181" i="20" s="1"/>
  <c r="G120" i="20"/>
  <c r="U120" i="20"/>
  <c r="V120" i="20" s="1"/>
  <c r="M121" i="20"/>
  <c r="R120" i="20"/>
  <c r="N121" i="20"/>
  <c r="J121" i="20"/>
  <c r="R49" i="20"/>
  <c r="M50" i="20"/>
  <c r="J50" i="20"/>
  <c r="N50" i="20"/>
  <c r="U49" i="20"/>
  <c r="V49" i="20" s="1"/>
  <c r="G49" i="20"/>
  <c r="AQ25" i="11"/>
  <c r="AP25" i="11"/>
  <c r="AI25" i="11"/>
  <c r="AH25" i="11"/>
  <c r="AJ26" i="11" s="1"/>
  <c r="N185" i="22"/>
  <c r="J185" i="22"/>
  <c r="M185" i="22"/>
  <c r="R184" i="22"/>
  <c r="G184" i="22"/>
  <c r="U184" i="22"/>
  <c r="V184" i="22" s="1"/>
  <c r="K119" i="22"/>
  <c r="L119" i="22"/>
  <c r="S119" i="22"/>
  <c r="T119" i="22"/>
  <c r="P119" i="22"/>
  <c r="Q119" i="22"/>
  <c r="Q53" i="22"/>
  <c r="P53" i="22"/>
  <c r="S53" i="22"/>
  <c r="T53" i="22"/>
  <c r="L53" i="22"/>
  <c r="K53" i="22"/>
  <c r="N182" i="21"/>
  <c r="J182" i="21"/>
  <c r="Q116" i="21"/>
  <c r="P116" i="21"/>
  <c r="S116" i="21"/>
  <c r="T116" i="21"/>
  <c r="R181" i="21"/>
  <c r="M182" i="21"/>
  <c r="K116" i="21"/>
  <c r="L116" i="21"/>
  <c r="G181" i="21"/>
  <c r="U181" i="21"/>
  <c r="V181" i="21" s="1"/>
  <c r="T49" i="21"/>
  <c r="P49" i="21"/>
  <c r="Q49" i="21"/>
  <c r="S49" i="21"/>
  <c r="T25" i="23"/>
  <c r="P25" i="23"/>
  <c r="S25" i="23"/>
  <c r="Q25" i="23"/>
  <c r="K49" i="21"/>
  <c r="L49" i="21"/>
  <c r="L25" i="23"/>
  <c r="K25" i="23"/>
  <c r="AQ25" i="23"/>
  <c r="AN25" i="23"/>
  <c r="AM25" i="23"/>
  <c r="AP25" i="23"/>
  <c r="AI25" i="23"/>
  <c r="AH25" i="23"/>
  <c r="G108" i="15"/>
  <c r="U175" i="15"/>
  <c r="V175" i="15" s="1"/>
  <c r="R175" i="15"/>
  <c r="M176" i="15"/>
  <c r="K109" i="15"/>
  <c r="U108" i="15"/>
  <c r="V108" i="15" s="1"/>
  <c r="J176" i="15"/>
  <c r="N176" i="15"/>
  <c r="P109" i="15"/>
  <c r="Q109" i="15"/>
  <c r="T109" i="15"/>
  <c r="S109" i="15"/>
  <c r="N45" i="15"/>
  <c r="J45" i="15"/>
  <c r="K123" i="51" l="1"/>
  <c r="L123" i="51"/>
  <c r="T123" i="51"/>
  <c r="Q123" i="51"/>
  <c r="S123" i="51"/>
  <c r="P123" i="51"/>
  <c r="L58" i="51"/>
  <c r="K58" i="51"/>
  <c r="P58" i="51"/>
  <c r="S58" i="51"/>
  <c r="T58" i="51"/>
  <c r="Q58" i="51"/>
  <c r="T34" i="52"/>
  <c r="P34" i="52"/>
  <c r="S34" i="52"/>
  <c r="Q34" i="52"/>
  <c r="AI34" i="52"/>
  <c r="AH34" i="52"/>
  <c r="L34" i="52"/>
  <c r="K34" i="52"/>
  <c r="AM34" i="52"/>
  <c r="AP34" i="52"/>
  <c r="AQ34" i="52"/>
  <c r="AN34" i="52"/>
  <c r="M125" i="50"/>
  <c r="R124" i="50"/>
  <c r="Q58" i="50"/>
  <c r="T58" i="50"/>
  <c r="P58" i="50"/>
  <c r="S58" i="50"/>
  <c r="G124" i="50"/>
  <c r="U124" i="50"/>
  <c r="V124" i="50" s="1"/>
  <c r="L58" i="50"/>
  <c r="K58" i="50"/>
  <c r="N125" i="50"/>
  <c r="J125" i="50"/>
  <c r="L124" i="48"/>
  <c r="K124" i="48"/>
  <c r="Q124" i="48"/>
  <c r="T124" i="48"/>
  <c r="S124" i="48"/>
  <c r="P124" i="48"/>
  <c r="AI34" i="49"/>
  <c r="AH34" i="49"/>
  <c r="G33" i="49"/>
  <c r="U33" i="49"/>
  <c r="V33" i="49" s="1"/>
  <c r="M34" i="49"/>
  <c r="R33" i="49"/>
  <c r="N34" i="49"/>
  <c r="J34" i="49"/>
  <c r="AQ34" i="49"/>
  <c r="AP34" i="49"/>
  <c r="AM34" i="49"/>
  <c r="AN34" i="49"/>
  <c r="L58" i="48"/>
  <c r="K58" i="48"/>
  <c r="S58" i="48"/>
  <c r="T58" i="48"/>
  <c r="P58" i="48"/>
  <c r="Q58" i="48"/>
  <c r="L124" i="47"/>
  <c r="K124" i="47"/>
  <c r="L58" i="47"/>
  <c r="K58" i="47"/>
  <c r="S124" i="47"/>
  <c r="T124" i="47"/>
  <c r="P124" i="47"/>
  <c r="Q124" i="47"/>
  <c r="S58" i="47"/>
  <c r="T58" i="47"/>
  <c r="P58" i="47"/>
  <c r="Q58" i="47"/>
  <c r="M189" i="45"/>
  <c r="R188" i="45"/>
  <c r="N189" i="45"/>
  <c r="J189" i="45"/>
  <c r="G188" i="45"/>
  <c r="U188" i="45"/>
  <c r="V188" i="45" s="1"/>
  <c r="G32" i="46"/>
  <c r="U32" i="46"/>
  <c r="V32" i="46" s="1"/>
  <c r="M33" i="46"/>
  <c r="R32" i="46"/>
  <c r="AI33" i="46"/>
  <c r="AH33" i="46"/>
  <c r="AP33" i="46"/>
  <c r="AQ33" i="46"/>
  <c r="AN33" i="46"/>
  <c r="AM33" i="46"/>
  <c r="N33" i="46"/>
  <c r="J33" i="46"/>
  <c r="G57" i="45"/>
  <c r="U57" i="45"/>
  <c r="V57" i="45" s="1"/>
  <c r="R123" i="45"/>
  <c r="M124" i="45"/>
  <c r="M58" i="45"/>
  <c r="R57" i="45"/>
  <c r="U123" i="45"/>
  <c r="V123" i="45" s="1"/>
  <c r="G123" i="45"/>
  <c r="N124" i="45"/>
  <c r="J124" i="45"/>
  <c r="N58" i="45"/>
  <c r="J58" i="45"/>
  <c r="L190" i="44"/>
  <c r="K190" i="44"/>
  <c r="L123" i="44"/>
  <c r="K123" i="44"/>
  <c r="S190" i="44"/>
  <c r="T190" i="44"/>
  <c r="P190" i="44"/>
  <c r="Q190" i="44"/>
  <c r="T123" i="44"/>
  <c r="P123" i="44"/>
  <c r="Q123" i="44"/>
  <c r="S123" i="44"/>
  <c r="G57" i="44"/>
  <c r="U57" i="44"/>
  <c r="V57" i="44" s="1"/>
  <c r="R57" i="44"/>
  <c r="M58" i="44"/>
  <c r="N58" i="44"/>
  <c r="J58" i="44"/>
  <c r="J113" i="15"/>
  <c r="L113" i="15" s="1"/>
  <c r="N113" i="15"/>
  <c r="K182" i="20"/>
  <c r="L182" i="20"/>
  <c r="S182" i="20"/>
  <c r="Q182" i="20"/>
  <c r="T182" i="20"/>
  <c r="L121" i="20"/>
  <c r="K121" i="20"/>
  <c r="T121" i="20"/>
  <c r="P121" i="20"/>
  <c r="S121" i="20"/>
  <c r="Q121" i="20"/>
  <c r="T50" i="20"/>
  <c r="Q50" i="20"/>
  <c r="S50" i="20"/>
  <c r="P50" i="20"/>
  <c r="L50" i="20"/>
  <c r="K50" i="20"/>
  <c r="AD25" i="11"/>
  <c r="AR25" i="11"/>
  <c r="AS25" i="11" s="1"/>
  <c r="AK26" i="11"/>
  <c r="AM26" i="11" s="1"/>
  <c r="AG26" i="11"/>
  <c r="K185" i="22"/>
  <c r="L185" i="22"/>
  <c r="S185" i="22"/>
  <c r="T185" i="22"/>
  <c r="Q185" i="22"/>
  <c r="P185" i="22"/>
  <c r="J120" i="22"/>
  <c r="N120" i="22"/>
  <c r="U119" i="22"/>
  <c r="V119" i="22" s="1"/>
  <c r="G119" i="22"/>
  <c r="M120" i="22"/>
  <c r="R119" i="22"/>
  <c r="R53" i="22"/>
  <c r="M54" i="22"/>
  <c r="J54" i="22"/>
  <c r="N54" i="22"/>
  <c r="G53" i="22"/>
  <c r="U53" i="22"/>
  <c r="V53" i="22" s="1"/>
  <c r="R116" i="21"/>
  <c r="M117" i="21"/>
  <c r="S182" i="21"/>
  <c r="T182" i="21"/>
  <c r="P182" i="21"/>
  <c r="Q182" i="21"/>
  <c r="L182" i="21"/>
  <c r="K182" i="21"/>
  <c r="N117" i="21"/>
  <c r="J117" i="21"/>
  <c r="U116" i="21"/>
  <c r="V116" i="21" s="1"/>
  <c r="G116" i="21"/>
  <c r="AJ26" i="23"/>
  <c r="AO25" i="23"/>
  <c r="N26" i="23"/>
  <c r="J26" i="23"/>
  <c r="R49" i="21"/>
  <c r="M50" i="21"/>
  <c r="M26" i="23"/>
  <c r="R25" i="23"/>
  <c r="J50" i="21"/>
  <c r="N50" i="21"/>
  <c r="U49" i="21"/>
  <c r="V49" i="21" s="1"/>
  <c r="G49" i="21"/>
  <c r="U25" i="23"/>
  <c r="V25" i="23" s="1"/>
  <c r="G25" i="23"/>
  <c r="AK26" i="23"/>
  <c r="AG26" i="23"/>
  <c r="AR25" i="23"/>
  <c r="AS25" i="23" s="1"/>
  <c r="AD25" i="23"/>
  <c r="G109" i="15"/>
  <c r="Q176" i="15"/>
  <c r="L176" i="15"/>
  <c r="K176" i="15"/>
  <c r="U109" i="15"/>
  <c r="V109" i="15" s="1"/>
  <c r="M110" i="15"/>
  <c r="R109" i="15"/>
  <c r="P176" i="15"/>
  <c r="T176" i="15"/>
  <c r="S176" i="15"/>
  <c r="L45" i="15"/>
  <c r="J124" i="51" l="1"/>
  <c r="N124" i="51"/>
  <c r="G123" i="51"/>
  <c r="U123" i="51"/>
  <c r="V123" i="51" s="1"/>
  <c r="M124" i="51"/>
  <c r="R123" i="51"/>
  <c r="G58" i="51"/>
  <c r="U58" i="51"/>
  <c r="V58" i="51" s="1"/>
  <c r="M59" i="51"/>
  <c r="R58" i="51"/>
  <c r="J59" i="51"/>
  <c r="N59" i="51"/>
  <c r="AD34" i="52"/>
  <c r="AR34" i="52"/>
  <c r="AS34" i="52" s="1"/>
  <c r="M35" i="52"/>
  <c r="R34" i="52"/>
  <c r="AJ35" i="52"/>
  <c r="AO34" i="52"/>
  <c r="N35" i="52"/>
  <c r="J35" i="52"/>
  <c r="AK35" i="52"/>
  <c r="AG35" i="52"/>
  <c r="G34" i="52"/>
  <c r="U34" i="52"/>
  <c r="V34" i="52" s="1"/>
  <c r="L125" i="50"/>
  <c r="K125" i="50"/>
  <c r="R58" i="50"/>
  <c r="M59" i="50"/>
  <c r="U58" i="50"/>
  <c r="V58" i="50" s="1"/>
  <c r="G58" i="50"/>
  <c r="J59" i="50"/>
  <c r="N59" i="50"/>
  <c r="T125" i="50"/>
  <c r="P125" i="50"/>
  <c r="S125" i="50"/>
  <c r="Q125" i="50"/>
  <c r="M125" i="48"/>
  <c r="R124" i="48"/>
  <c r="G124" i="48"/>
  <c r="U124" i="48"/>
  <c r="V124" i="48" s="1"/>
  <c r="J125" i="48"/>
  <c r="N125" i="48"/>
  <c r="AD34" i="49"/>
  <c r="AR34" i="49"/>
  <c r="AS34" i="49" s="1"/>
  <c r="L34" i="49"/>
  <c r="K34" i="49"/>
  <c r="AJ35" i="49"/>
  <c r="AO34" i="49"/>
  <c r="S34" i="49"/>
  <c r="T34" i="49"/>
  <c r="P34" i="49"/>
  <c r="Q34" i="49"/>
  <c r="AK35" i="49"/>
  <c r="AG35" i="49"/>
  <c r="R58" i="48"/>
  <c r="M59" i="48"/>
  <c r="G58" i="48"/>
  <c r="U58" i="48"/>
  <c r="V58" i="48" s="1"/>
  <c r="N59" i="48"/>
  <c r="J59" i="48"/>
  <c r="G124" i="47"/>
  <c r="U124" i="47"/>
  <c r="V124" i="47" s="1"/>
  <c r="M59" i="47"/>
  <c r="R58" i="47"/>
  <c r="R124" i="47"/>
  <c r="M125" i="47"/>
  <c r="G58" i="47"/>
  <c r="U58" i="47"/>
  <c r="V58" i="47" s="1"/>
  <c r="N59" i="47"/>
  <c r="J59" i="47"/>
  <c r="N125" i="47"/>
  <c r="J125" i="47"/>
  <c r="K189" i="45"/>
  <c r="L189" i="45"/>
  <c r="S189" i="45"/>
  <c r="P189" i="45"/>
  <c r="T189" i="45"/>
  <c r="Q189" i="45"/>
  <c r="L33" i="46"/>
  <c r="K33" i="46"/>
  <c r="AJ34" i="46"/>
  <c r="AO33" i="46"/>
  <c r="AR33" i="46"/>
  <c r="AS33" i="46" s="1"/>
  <c r="AD33" i="46"/>
  <c r="AK34" i="46"/>
  <c r="AG34" i="46"/>
  <c r="T33" i="46"/>
  <c r="P33" i="46"/>
  <c r="S33" i="46"/>
  <c r="Q33" i="46"/>
  <c r="L58" i="45"/>
  <c r="K58" i="45"/>
  <c r="L124" i="45"/>
  <c r="K124" i="45"/>
  <c r="S124" i="45"/>
  <c r="Q124" i="45"/>
  <c r="T124" i="45"/>
  <c r="P124" i="45"/>
  <c r="T58" i="45"/>
  <c r="P58" i="45"/>
  <c r="Q58" i="45"/>
  <c r="S58" i="45"/>
  <c r="L58" i="44"/>
  <c r="K58" i="44"/>
  <c r="T58" i="44"/>
  <c r="P58" i="44"/>
  <c r="Q58" i="44"/>
  <c r="S58" i="44"/>
  <c r="G123" i="44"/>
  <c r="U123" i="44"/>
  <c r="V123" i="44" s="1"/>
  <c r="R123" i="44"/>
  <c r="M124" i="44"/>
  <c r="R190" i="44"/>
  <c r="M191" i="44"/>
  <c r="G190" i="44"/>
  <c r="U190" i="44"/>
  <c r="V190" i="44" s="1"/>
  <c r="N124" i="44"/>
  <c r="J124" i="44"/>
  <c r="N191" i="44"/>
  <c r="J191" i="44"/>
  <c r="J114" i="15"/>
  <c r="L114" i="15" s="1"/>
  <c r="N114" i="15"/>
  <c r="N183" i="20"/>
  <c r="J183" i="20"/>
  <c r="G182" i="20"/>
  <c r="U182" i="20"/>
  <c r="V182" i="20" s="1"/>
  <c r="R182" i="20"/>
  <c r="M183" i="20"/>
  <c r="M122" i="20"/>
  <c r="R121" i="20"/>
  <c r="G121" i="20"/>
  <c r="U121" i="20"/>
  <c r="V121" i="20" s="1"/>
  <c r="N122" i="20"/>
  <c r="J122" i="20"/>
  <c r="J51" i="20"/>
  <c r="N51" i="20"/>
  <c r="R50" i="20"/>
  <c r="M51" i="20"/>
  <c r="G50" i="20"/>
  <c r="U50" i="20"/>
  <c r="V50" i="20" s="1"/>
  <c r="AQ26" i="11"/>
  <c r="AI26" i="11"/>
  <c r="AH26" i="11"/>
  <c r="AJ27" i="11" s="1"/>
  <c r="AN26" i="11"/>
  <c r="AP26" i="11"/>
  <c r="N186" i="22"/>
  <c r="J186" i="22"/>
  <c r="G185" i="22"/>
  <c r="U185" i="22"/>
  <c r="V185" i="22" s="1"/>
  <c r="R185" i="22"/>
  <c r="M186" i="22"/>
  <c r="S120" i="22"/>
  <c r="T120" i="22"/>
  <c r="P120" i="22"/>
  <c r="Q120" i="22"/>
  <c r="K120" i="22"/>
  <c r="L120" i="22"/>
  <c r="Q54" i="22"/>
  <c r="T54" i="22"/>
  <c r="P54" i="22"/>
  <c r="S54" i="22"/>
  <c r="L54" i="22"/>
  <c r="K54" i="22"/>
  <c r="L117" i="21"/>
  <c r="K117" i="21"/>
  <c r="M183" i="21"/>
  <c r="R182" i="21"/>
  <c r="S117" i="21"/>
  <c r="P117" i="21"/>
  <c r="Q117" i="21"/>
  <c r="T117" i="21"/>
  <c r="N183" i="21"/>
  <c r="J183" i="21"/>
  <c r="G182" i="21"/>
  <c r="U182" i="21"/>
  <c r="V182" i="21" s="1"/>
  <c r="AQ26" i="23"/>
  <c r="AN26" i="23"/>
  <c r="T50" i="21"/>
  <c r="P50" i="21"/>
  <c r="Q50" i="21"/>
  <c r="S50" i="21"/>
  <c r="L26" i="23"/>
  <c r="K26" i="23"/>
  <c r="K50" i="21"/>
  <c r="L50" i="21"/>
  <c r="P26" i="23"/>
  <c r="S26" i="23"/>
  <c r="Q26" i="23"/>
  <c r="T26" i="23"/>
  <c r="AM26" i="23"/>
  <c r="AP26" i="23"/>
  <c r="AI26" i="23"/>
  <c r="AH26" i="23"/>
  <c r="G176" i="15"/>
  <c r="U176" i="15"/>
  <c r="V176" i="15" s="1"/>
  <c r="Q110" i="15"/>
  <c r="S110" i="15"/>
  <c r="P110" i="15"/>
  <c r="K110" i="15"/>
  <c r="J177" i="15"/>
  <c r="N177" i="15"/>
  <c r="T110" i="15"/>
  <c r="M177" i="15"/>
  <c r="R176" i="15"/>
  <c r="N46" i="15"/>
  <c r="J46" i="15"/>
  <c r="S124" i="51" l="1"/>
  <c r="P124" i="51"/>
  <c r="T124" i="51"/>
  <c r="Q124" i="51"/>
  <c r="L124" i="51"/>
  <c r="K124" i="51"/>
  <c r="L59" i="51"/>
  <c r="K59" i="51"/>
  <c r="T59" i="51"/>
  <c r="Q59" i="51"/>
  <c r="P59" i="51"/>
  <c r="S59" i="51"/>
  <c r="AI35" i="52"/>
  <c r="AH35" i="52"/>
  <c r="L35" i="52"/>
  <c r="K35" i="52"/>
  <c r="AQ35" i="52"/>
  <c r="AN35" i="52"/>
  <c r="AM35" i="52"/>
  <c r="AP35" i="52"/>
  <c r="Q35" i="52"/>
  <c r="T35" i="52"/>
  <c r="P35" i="52"/>
  <c r="S35" i="52"/>
  <c r="Q59" i="50"/>
  <c r="T59" i="50"/>
  <c r="P59" i="50"/>
  <c r="S59" i="50"/>
  <c r="M126" i="50"/>
  <c r="R125" i="50"/>
  <c r="G125" i="50"/>
  <c r="U125" i="50"/>
  <c r="V125" i="50" s="1"/>
  <c r="K59" i="50"/>
  <c r="L59" i="50"/>
  <c r="N126" i="50"/>
  <c r="J126" i="50"/>
  <c r="K125" i="48"/>
  <c r="L125" i="48"/>
  <c r="P125" i="48"/>
  <c r="T125" i="48"/>
  <c r="S125" i="48"/>
  <c r="Q125" i="48"/>
  <c r="AI35" i="49"/>
  <c r="AH35" i="49"/>
  <c r="M35" i="49"/>
  <c r="R34" i="49"/>
  <c r="G34" i="49"/>
  <c r="U34" i="49"/>
  <c r="V34" i="49" s="1"/>
  <c r="AP35" i="49"/>
  <c r="AM35" i="49"/>
  <c r="AN35" i="49"/>
  <c r="AQ35" i="49"/>
  <c r="N35" i="49"/>
  <c r="J35" i="49"/>
  <c r="L59" i="48"/>
  <c r="K59" i="48"/>
  <c r="T59" i="48"/>
  <c r="P59" i="48"/>
  <c r="Q59" i="48"/>
  <c r="S59" i="48"/>
  <c r="L125" i="47"/>
  <c r="K125" i="47"/>
  <c r="L59" i="47"/>
  <c r="K59" i="47"/>
  <c r="S125" i="47"/>
  <c r="T125" i="47"/>
  <c r="P125" i="47"/>
  <c r="Q125" i="47"/>
  <c r="Q59" i="47"/>
  <c r="T59" i="47"/>
  <c r="P59" i="47"/>
  <c r="S59" i="47"/>
  <c r="N190" i="45"/>
  <c r="J190" i="45"/>
  <c r="G189" i="45"/>
  <c r="U189" i="45"/>
  <c r="V189" i="45" s="1"/>
  <c r="M190" i="45"/>
  <c r="R189" i="45"/>
  <c r="AI34" i="46"/>
  <c r="AH34" i="46"/>
  <c r="M34" i="46"/>
  <c r="R33" i="46"/>
  <c r="G33" i="46"/>
  <c r="U33" i="46"/>
  <c r="V33" i="46" s="1"/>
  <c r="AN34" i="46"/>
  <c r="AP34" i="46"/>
  <c r="AM34" i="46"/>
  <c r="AQ34" i="46"/>
  <c r="N34" i="46"/>
  <c r="J34" i="46"/>
  <c r="G58" i="45"/>
  <c r="U58" i="45"/>
  <c r="V58" i="45" s="1"/>
  <c r="R124" i="45"/>
  <c r="M125" i="45"/>
  <c r="M59" i="45"/>
  <c r="R58" i="45"/>
  <c r="U124" i="45"/>
  <c r="V124" i="45" s="1"/>
  <c r="G124" i="45"/>
  <c r="N125" i="45"/>
  <c r="J125" i="45"/>
  <c r="N59" i="45"/>
  <c r="J59" i="45"/>
  <c r="L191" i="44"/>
  <c r="K191" i="44"/>
  <c r="L124" i="44"/>
  <c r="K124" i="44"/>
  <c r="T191" i="44"/>
  <c r="S191" i="44"/>
  <c r="P191" i="44"/>
  <c r="Q191" i="44"/>
  <c r="T124" i="44"/>
  <c r="P124" i="44"/>
  <c r="Q124" i="44"/>
  <c r="S124" i="44"/>
  <c r="G58" i="44"/>
  <c r="U58" i="44"/>
  <c r="V58" i="44" s="1"/>
  <c r="R58" i="44"/>
  <c r="M59" i="44"/>
  <c r="N59" i="44"/>
  <c r="J59" i="44"/>
  <c r="N115" i="15"/>
  <c r="J115" i="15"/>
  <c r="L115" i="15" s="1"/>
  <c r="T183" i="20"/>
  <c r="P183" i="20"/>
  <c r="Q183" i="20"/>
  <c r="S183" i="20"/>
  <c r="L183" i="20"/>
  <c r="K183" i="20"/>
  <c r="L122" i="20"/>
  <c r="K122" i="20"/>
  <c r="T122" i="20"/>
  <c r="P122" i="20"/>
  <c r="S122" i="20"/>
  <c r="Q122" i="20"/>
  <c r="P51" i="20"/>
  <c r="T51" i="20"/>
  <c r="S51" i="20"/>
  <c r="Q51" i="20"/>
  <c r="L51" i="20"/>
  <c r="K51" i="20"/>
  <c r="AD26" i="11"/>
  <c r="AR26" i="11"/>
  <c r="AS26" i="11" s="1"/>
  <c r="AG27" i="11"/>
  <c r="AK27" i="11"/>
  <c r="AN27" i="11" s="1"/>
  <c r="S186" i="22"/>
  <c r="P186" i="22"/>
  <c r="T186" i="22"/>
  <c r="Q186" i="22"/>
  <c r="L186" i="22"/>
  <c r="K186" i="22"/>
  <c r="N121" i="22"/>
  <c r="J121" i="22"/>
  <c r="M121" i="22"/>
  <c r="R120" i="22"/>
  <c r="U120" i="22"/>
  <c r="V120" i="22" s="1"/>
  <c r="G120" i="22"/>
  <c r="R54" i="22"/>
  <c r="M55" i="22"/>
  <c r="G54" i="22"/>
  <c r="U54" i="22"/>
  <c r="V54" i="22" s="1"/>
  <c r="J55" i="22"/>
  <c r="N55" i="22"/>
  <c r="U117" i="21"/>
  <c r="V117" i="21" s="1"/>
  <c r="G117" i="21"/>
  <c r="R117" i="21"/>
  <c r="M118" i="21"/>
  <c r="K183" i="21"/>
  <c r="L183" i="21"/>
  <c r="S183" i="21"/>
  <c r="Q183" i="21"/>
  <c r="T183" i="21"/>
  <c r="G183" i="21" s="1"/>
  <c r="P183" i="21"/>
  <c r="J118" i="21"/>
  <c r="N118" i="21"/>
  <c r="AK27" i="23"/>
  <c r="AG27" i="23"/>
  <c r="AO26" i="23"/>
  <c r="AJ27" i="23"/>
  <c r="J51" i="21"/>
  <c r="N51" i="21"/>
  <c r="R26" i="23"/>
  <c r="M27" i="23"/>
  <c r="R50" i="21"/>
  <c r="M51" i="21"/>
  <c r="N27" i="23"/>
  <c r="J27" i="23"/>
  <c r="U26" i="23"/>
  <c r="V26" i="23" s="1"/>
  <c r="G26" i="23"/>
  <c r="U50" i="21"/>
  <c r="V50" i="21" s="1"/>
  <c r="G50" i="21"/>
  <c r="AR26" i="23"/>
  <c r="AS26" i="23" s="1"/>
  <c r="AD26" i="23"/>
  <c r="G110" i="15"/>
  <c r="Q177" i="15"/>
  <c r="P177" i="15"/>
  <c r="S177" i="15"/>
  <c r="T177" i="15"/>
  <c r="K177" i="15"/>
  <c r="L177" i="15"/>
  <c r="R110" i="15"/>
  <c r="M111" i="15"/>
  <c r="U110" i="15"/>
  <c r="V110" i="15" s="1"/>
  <c r="L46" i="15"/>
  <c r="M125" i="51" l="1"/>
  <c r="R124" i="51"/>
  <c r="N125" i="51"/>
  <c r="J125" i="51"/>
  <c r="G124" i="51"/>
  <c r="U124" i="51"/>
  <c r="V124" i="51" s="1"/>
  <c r="N60" i="51"/>
  <c r="J60" i="51"/>
  <c r="G59" i="51"/>
  <c r="U59" i="51"/>
  <c r="V59" i="51" s="1"/>
  <c r="M60" i="51"/>
  <c r="R59" i="51"/>
  <c r="G35" i="52"/>
  <c r="U35" i="52"/>
  <c r="V35" i="52" s="1"/>
  <c r="AD35" i="52"/>
  <c r="AR35" i="52"/>
  <c r="AS35" i="52" s="1"/>
  <c r="M36" i="52"/>
  <c r="R35" i="52"/>
  <c r="AJ36" i="52"/>
  <c r="AO35" i="52"/>
  <c r="N36" i="52"/>
  <c r="J36" i="52"/>
  <c r="AK36" i="52"/>
  <c r="AG36" i="52"/>
  <c r="L126" i="50"/>
  <c r="K126" i="50"/>
  <c r="R126" i="50" s="1"/>
  <c r="I129" i="50" s="1"/>
  <c r="Z128" i="50" s="1"/>
  <c r="K42" i="38" s="1"/>
  <c r="J60" i="50"/>
  <c r="N60" i="50"/>
  <c r="U59" i="50"/>
  <c r="V59" i="50" s="1"/>
  <c r="G59" i="50"/>
  <c r="R59" i="50"/>
  <c r="M60" i="50"/>
  <c r="T126" i="50"/>
  <c r="P126" i="50"/>
  <c r="S126" i="50"/>
  <c r="Q126" i="50"/>
  <c r="J126" i="48"/>
  <c r="N126" i="48"/>
  <c r="U125" i="48"/>
  <c r="V125" i="48" s="1"/>
  <c r="G125" i="48"/>
  <c r="M126" i="48"/>
  <c r="R125" i="48"/>
  <c r="L35" i="49"/>
  <c r="K35" i="49"/>
  <c r="AJ36" i="49"/>
  <c r="AO35" i="49"/>
  <c r="AR35" i="49"/>
  <c r="AS35" i="49" s="1"/>
  <c r="AD35" i="49"/>
  <c r="Q35" i="49"/>
  <c r="T35" i="49"/>
  <c r="S35" i="49"/>
  <c r="P35" i="49"/>
  <c r="AK36" i="49"/>
  <c r="AG36" i="49"/>
  <c r="G59" i="48"/>
  <c r="U59" i="48"/>
  <c r="V59" i="48" s="1"/>
  <c r="R59" i="48"/>
  <c r="M60" i="48"/>
  <c r="N60" i="48"/>
  <c r="J60" i="48"/>
  <c r="G125" i="47"/>
  <c r="U125" i="47"/>
  <c r="V125" i="47" s="1"/>
  <c r="U59" i="47"/>
  <c r="V59" i="47" s="1"/>
  <c r="G59" i="47"/>
  <c r="M60" i="47"/>
  <c r="R59" i="47"/>
  <c r="R125" i="47"/>
  <c r="M126" i="47"/>
  <c r="J60" i="47"/>
  <c r="N60" i="47"/>
  <c r="N126" i="47"/>
  <c r="J126" i="47"/>
  <c r="L190" i="45"/>
  <c r="K190" i="45"/>
  <c r="T190" i="45"/>
  <c r="P190" i="45"/>
  <c r="S190" i="45"/>
  <c r="Q190" i="45"/>
  <c r="K34" i="46"/>
  <c r="L34" i="46"/>
  <c r="AR34" i="46"/>
  <c r="AS34" i="46" s="1"/>
  <c r="AD34" i="46"/>
  <c r="AJ35" i="46"/>
  <c r="AO34" i="46"/>
  <c r="S34" i="46"/>
  <c r="T34" i="46"/>
  <c r="P34" i="46"/>
  <c r="Q34" i="46"/>
  <c r="AK35" i="46"/>
  <c r="AG35" i="46"/>
  <c r="L59" i="45"/>
  <c r="K59" i="45"/>
  <c r="L125" i="45"/>
  <c r="K125" i="45"/>
  <c r="S125" i="45"/>
  <c r="Q125" i="45"/>
  <c r="T125" i="45"/>
  <c r="P125" i="45"/>
  <c r="T59" i="45"/>
  <c r="P59" i="45"/>
  <c r="Q59" i="45"/>
  <c r="S59" i="45"/>
  <c r="L59" i="44"/>
  <c r="K59" i="44"/>
  <c r="T59" i="44"/>
  <c r="P59" i="44"/>
  <c r="Q59" i="44"/>
  <c r="S59" i="44"/>
  <c r="G124" i="44"/>
  <c r="U124" i="44"/>
  <c r="V124" i="44" s="1"/>
  <c r="G191" i="44"/>
  <c r="U191" i="44"/>
  <c r="V191" i="44" s="1"/>
  <c r="R124" i="44"/>
  <c r="M125" i="44"/>
  <c r="R191" i="44"/>
  <c r="M192" i="44"/>
  <c r="N125" i="44"/>
  <c r="J125" i="44"/>
  <c r="N192" i="44"/>
  <c r="J192" i="44"/>
  <c r="N116" i="15"/>
  <c r="J116" i="15"/>
  <c r="L116" i="15" s="1"/>
  <c r="M184" i="20"/>
  <c r="R183" i="20"/>
  <c r="G183" i="20"/>
  <c r="U183" i="20"/>
  <c r="V183" i="20" s="1"/>
  <c r="N184" i="20"/>
  <c r="J184" i="20"/>
  <c r="M123" i="20"/>
  <c r="R122" i="20"/>
  <c r="U122" i="20"/>
  <c r="V122" i="20" s="1"/>
  <c r="G122" i="20"/>
  <c r="N123" i="20"/>
  <c r="J123" i="20"/>
  <c r="R51" i="20"/>
  <c r="M52" i="20"/>
  <c r="N52" i="20"/>
  <c r="J52" i="20"/>
  <c r="G51" i="20"/>
  <c r="U51" i="20"/>
  <c r="V51" i="20" s="1"/>
  <c r="AM27" i="11"/>
  <c r="AQ27" i="11"/>
  <c r="AI27" i="11"/>
  <c r="AH27" i="11"/>
  <c r="AJ28" i="11" s="1"/>
  <c r="AP27" i="11"/>
  <c r="R186" i="22"/>
  <c r="M187" i="22"/>
  <c r="N187" i="22"/>
  <c r="J187" i="22"/>
  <c r="U186" i="22"/>
  <c r="V186" i="22" s="1"/>
  <c r="G186" i="22"/>
  <c r="L121" i="22"/>
  <c r="K121" i="22"/>
  <c r="P121" i="22"/>
  <c r="S121" i="22"/>
  <c r="T121" i="22"/>
  <c r="Q121" i="22"/>
  <c r="S55" i="22"/>
  <c r="Q55" i="22"/>
  <c r="T55" i="22"/>
  <c r="P55" i="22"/>
  <c r="L55" i="22"/>
  <c r="K55" i="22"/>
  <c r="R183" i="21"/>
  <c r="M184" i="21"/>
  <c r="L118" i="21"/>
  <c r="K118" i="21"/>
  <c r="U183" i="21"/>
  <c r="V183" i="21" s="1"/>
  <c r="N184" i="21"/>
  <c r="J184" i="21"/>
  <c r="Q118" i="21"/>
  <c r="P118" i="21"/>
  <c r="S118" i="21"/>
  <c r="T118" i="21"/>
  <c r="L27" i="23"/>
  <c r="K27" i="23"/>
  <c r="T51" i="21"/>
  <c r="P51" i="21"/>
  <c r="S51" i="21"/>
  <c r="Q51" i="21"/>
  <c r="Q27" i="23"/>
  <c r="T27" i="23"/>
  <c r="S27" i="23"/>
  <c r="P27" i="23"/>
  <c r="AQ27" i="23"/>
  <c r="AN27" i="23"/>
  <c r="AP27" i="23"/>
  <c r="AM27" i="23"/>
  <c r="AI27" i="23"/>
  <c r="AH27" i="23"/>
  <c r="L51" i="21"/>
  <c r="K51" i="21"/>
  <c r="G177" i="15"/>
  <c r="U177" i="15"/>
  <c r="V177" i="15" s="1"/>
  <c r="R177" i="15"/>
  <c r="M178" i="15"/>
  <c r="K111" i="15"/>
  <c r="P111" i="15"/>
  <c r="T111" i="15"/>
  <c r="Q111" i="15"/>
  <c r="J178" i="15"/>
  <c r="N178" i="15"/>
  <c r="S111" i="15"/>
  <c r="N47" i="15"/>
  <c r="J47" i="15"/>
  <c r="L125" i="51" l="1"/>
  <c r="K125" i="51"/>
  <c r="S125" i="51"/>
  <c r="P125" i="51"/>
  <c r="T125" i="51"/>
  <c r="Q125" i="51"/>
  <c r="P60" i="51"/>
  <c r="S60" i="51"/>
  <c r="T60" i="51"/>
  <c r="Q60" i="51"/>
  <c r="K60" i="51"/>
  <c r="R60" i="51" s="1"/>
  <c r="I63" i="51" s="1"/>
  <c r="Z62" i="51" s="1"/>
  <c r="L60" i="51"/>
  <c r="AI36" i="52"/>
  <c r="AH36" i="52"/>
  <c r="L36" i="52"/>
  <c r="K36" i="52"/>
  <c r="AQ36" i="52"/>
  <c r="AP36" i="52"/>
  <c r="AM36" i="52"/>
  <c r="AN36" i="52"/>
  <c r="T36" i="52"/>
  <c r="P36" i="52"/>
  <c r="S36" i="52"/>
  <c r="Q36" i="52"/>
  <c r="Q60" i="50"/>
  <c r="T60" i="50"/>
  <c r="P60" i="50"/>
  <c r="S60" i="50"/>
  <c r="Z130" i="50"/>
  <c r="Z132" i="50" s="1"/>
  <c r="O42" i="38" s="1"/>
  <c r="G126" i="50"/>
  <c r="U126" i="50"/>
  <c r="V126" i="50" s="1"/>
  <c r="L60" i="50"/>
  <c r="K60" i="50"/>
  <c r="R60" i="50" s="1"/>
  <c r="I63" i="50" s="1"/>
  <c r="Z62" i="50" s="1"/>
  <c r="C42" i="38" s="1"/>
  <c r="S126" i="48"/>
  <c r="T126" i="48"/>
  <c r="Q126" i="48"/>
  <c r="P126" i="48"/>
  <c r="L126" i="48"/>
  <c r="K126" i="48"/>
  <c r="R126" i="48" s="1"/>
  <c r="I129" i="48" s="1"/>
  <c r="Z128" i="48" s="1"/>
  <c r="AI36" i="49"/>
  <c r="AH36" i="49"/>
  <c r="M36" i="49"/>
  <c r="R35" i="49"/>
  <c r="U35" i="49"/>
  <c r="V35" i="49" s="1"/>
  <c r="G35" i="49"/>
  <c r="AN36" i="49"/>
  <c r="AQ36" i="49"/>
  <c r="AP36" i="49"/>
  <c r="AM36" i="49"/>
  <c r="J36" i="49"/>
  <c r="N36" i="49"/>
  <c r="L60" i="48"/>
  <c r="K60" i="48"/>
  <c r="R60" i="48" s="1"/>
  <c r="I63" i="48" s="1"/>
  <c r="Z62" i="48" s="1"/>
  <c r="C36" i="38" s="1"/>
  <c r="S60" i="48"/>
  <c r="T60" i="48"/>
  <c r="P60" i="48"/>
  <c r="Q60" i="48"/>
  <c r="L126" i="47"/>
  <c r="K126" i="47"/>
  <c r="R126" i="47" s="1"/>
  <c r="I129" i="47" s="1"/>
  <c r="Z128" i="47" s="1"/>
  <c r="K34" i="38" s="1"/>
  <c r="S126" i="47"/>
  <c r="T126" i="47"/>
  <c r="P126" i="47"/>
  <c r="Q126" i="47"/>
  <c r="L60" i="47"/>
  <c r="K60" i="47"/>
  <c r="R60" i="47" s="1"/>
  <c r="I63" i="47" s="1"/>
  <c r="Z62" i="47" s="1"/>
  <c r="C34" i="38" s="1"/>
  <c r="S60" i="47"/>
  <c r="Q60" i="47"/>
  <c r="T60" i="47"/>
  <c r="P60" i="47"/>
  <c r="R190" i="45"/>
  <c r="M191" i="45"/>
  <c r="G190" i="45"/>
  <c r="U190" i="45"/>
  <c r="V190" i="45" s="1"/>
  <c r="N191" i="45"/>
  <c r="J191" i="45"/>
  <c r="AH35" i="46"/>
  <c r="AI35" i="46"/>
  <c r="N35" i="46"/>
  <c r="J35" i="46"/>
  <c r="U34" i="46"/>
  <c r="V34" i="46" s="1"/>
  <c r="G34" i="46"/>
  <c r="AP35" i="46"/>
  <c r="AM35" i="46"/>
  <c r="AN35" i="46"/>
  <c r="AQ35" i="46"/>
  <c r="M35" i="46"/>
  <c r="R34" i="46"/>
  <c r="G59" i="45"/>
  <c r="U59" i="45"/>
  <c r="V59" i="45" s="1"/>
  <c r="R125" i="45"/>
  <c r="M126" i="45"/>
  <c r="M60" i="45"/>
  <c r="R59" i="45"/>
  <c r="U125" i="45"/>
  <c r="V125" i="45" s="1"/>
  <c r="G125" i="45"/>
  <c r="N126" i="45"/>
  <c r="J126" i="45"/>
  <c r="N60" i="45"/>
  <c r="J60" i="45"/>
  <c r="L192" i="44"/>
  <c r="K192" i="44"/>
  <c r="R192" i="44" s="1"/>
  <c r="I195" i="44" s="1"/>
  <c r="Z194" i="44" s="1"/>
  <c r="S26" i="38" s="1"/>
  <c r="L125" i="44"/>
  <c r="K125" i="44"/>
  <c r="S192" i="44"/>
  <c r="T192" i="44"/>
  <c r="P192" i="44"/>
  <c r="Q192" i="44"/>
  <c r="Q125" i="44"/>
  <c r="T125" i="44"/>
  <c r="P125" i="44"/>
  <c r="S125" i="44"/>
  <c r="G59" i="44"/>
  <c r="U59" i="44"/>
  <c r="V59" i="44" s="1"/>
  <c r="R59" i="44"/>
  <c r="M60" i="44"/>
  <c r="N60" i="44"/>
  <c r="J60" i="44"/>
  <c r="N117" i="15"/>
  <c r="J117" i="15"/>
  <c r="L117" i="15" s="1"/>
  <c r="K184" i="20"/>
  <c r="L184" i="20"/>
  <c r="S184" i="20"/>
  <c r="P184" i="20"/>
  <c r="Q184" i="20"/>
  <c r="T184" i="20"/>
  <c r="L123" i="20"/>
  <c r="K123" i="20"/>
  <c r="Q123" i="20"/>
  <c r="S123" i="20"/>
  <c r="P123" i="20"/>
  <c r="T123" i="20"/>
  <c r="T52" i="20"/>
  <c r="Q52" i="20"/>
  <c r="P52" i="20"/>
  <c r="S52" i="20"/>
  <c r="L52" i="20"/>
  <c r="K52" i="20"/>
  <c r="AD27" i="11"/>
  <c r="AR27" i="11"/>
  <c r="AS27" i="11" s="1"/>
  <c r="AK28" i="11"/>
  <c r="AP28" i="11" s="1"/>
  <c r="AG28" i="11"/>
  <c r="L187" i="22"/>
  <c r="K187" i="22"/>
  <c r="S187" i="22"/>
  <c r="P187" i="22"/>
  <c r="T187" i="22"/>
  <c r="Q187" i="22"/>
  <c r="G121" i="22"/>
  <c r="U121" i="22"/>
  <c r="V121" i="22" s="1"/>
  <c r="M122" i="22"/>
  <c r="R121" i="22"/>
  <c r="J122" i="22"/>
  <c r="N122" i="22"/>
  <c r="R55" i="22"/>
  <c r="M56" i="22"/>
  <c r="J56" i="22"/>
  <c r="N56" i="22"/>
  <c r="G55" i="22"/>
  <c r="U55" i="22"/>
  <c r="V55" i="22" s="1"/>
  <c r="U118" i="21"/>
  <c r="V118" i="21" s="1"/>
  <c r="G118" i="21"/>
  <c r="R118" i="21"/>
  <c r="M119" i="21"/>
  <c r="T184" i="21"/>
  <c r="P184" i="21"/>
  <c r="Q184" i="21"/>
  <c r="S184" i="21"/>
  <c r="L184" i="21"/>
  <c r="K184" i="21"/>
  <c r="N119" i="21"/>
  <c r="J119" i="21"/>
  <c r="R51" i="21"/>
  <c r="M52" i="21"/>
  <c r="AJ28" i="23"/>
  <c r="AO27" i="23"/>
  <c r="M28" i="23"/>
  <c r="R27" i="23"/>
  <c r="J52" i="21"/>
  <c r="N52" i="21"/>
  <c r="AK28" i="23"/>
  <c r="AG28" i="23"/>
  <c r="AD27" i="23"/>
  <c r="AR27" i="23"/>
  <c r="AS27" i="23" s="1"/>
  <c r="G27" i="23"/>
  <c r="U27" i="23"/>
  <c r="V27" i="23" s="1"/>
  <c r="U51" i="21"/>
  <c r="V51" i="21" s="1"/>
  <c r="G51" i="21"/>
  <c r="N28" i="23"/>
  <c r="J28" i="23"/>
  <c r="G111" i="15"/>
  <c r="R111" i="15"/>
  <c r="M112" i="15"/>
  <c r="K178" i="15"/>
  <c r="L178" i="15"/>
  <c r="U111" i="15"/>
  <c r="V111" i="15" s="1"/>
  <c r="S178" i="15"/>
  <c r="P178" i="15"/>
  <c r="Q178" i="15"/>
  <c r="T178" i="15"/>
  <c r="L47" i="15"/>
  <c r="Z131" i="50" l="1"/>
  <c r="N42" i="38" s="1"/>
  <c r="Z133" i="50"/>
  <c r="P42" i="38" s="1"/>
  <c r="M126" i="51"/>
  <c r="R125" i="51"/>
  <c r="G125" i="51"/>
  <c r="U125" i="51"/>
  <c r="V125" i="51" s="1"/>
  <c r="N126" i="51"/>
  <c r="J126" i="51"/>
  <c r="U60" i="51"/>
  <c r="V60" i="51" s="1"/>
  <c r="G60" i="51"/>
  <c r="C44" i="38"/>
  <c r="Z64" i="51"/>
  <c r="Z68" i="51" s="1"/>
  <c r="I44" i="38" s="1"/>
  <c r="Z65" i="51"/>
  <c r="Z134" i="50"/>
  <c r="Q42" i="38" s="1"/>
  <c r="M42" i="38"/>
  <c r="AR36" i="52"/>
  <c r="AS36" i="52" s="1"/>
  <c r="AD36" i="52"/>
  <c r="M37" i="52"/>
  <c r="R36" i="52"/>
  <c r="AO36" i="52"/>
  <c r="AJ37" i="52"/>
  <c r="G36" i="52"/>
  <c r="U36" i="52"/>
  <c r="V36" i="52" s="1"/>
  <c r="N37" i="52"/>
  <c r="J37" i="52"/>
  <c r="AK37" i="52"/>
  <c r="AG37" i="52"/>
  <c r="Z64" i="50"/>
  <c r="U60" i="50"/>
  <c r="V60" i="50" s="1"/>
  <c r="G60" i="50"/>
  <c r="AB40" i="50"/>
  <c r="K36" i="38"/>
  <c r="Z130" i="48"/>
  <c r="U126" i="48"/>
  <c r="V126" i="48" s="1"/>
  <c r="G126" i="48"/>
  <c r="AJ37" i="49"/>
  <c r="AO36" i="49"/>
  <c r="K36" i="49"/>
  <c r="L36" i="49"/>
  <c r="AR36" i="49"/>
  <c r="AS36" i="49" s="1"/>
  <c r="AD36" i="49"/>
  <c r="Q36" i="49"/>
  <c r="T36" i="49"/>
  <c r="S36" i="49"/>
  <c r="P36" i="49"/>
  <c r="AK37" i="49"/>
  <c r="AG37" i="49"/>
  <c r="G60" i="48"/>
  <c r="U60" i="48"/>
  <c r="V60" i="48" s="1"/>
  <c r="Z64" i="48"/>
  <c r="Z68" i="48" s="1"/>
  <c r="I36" i="38" s="1"/>
  <c r="Z64" i="47"/>
  <c r="Z130" i="47"/>
  <c r="U60" i="47"/>
  <c r="V60" i="47" s="1"/>
  <c r="G60" i="47"/>
  <c r="G126" i="47"/>
  <c r="U126" i="47"/>
  <c r="V126" i="47" s="1"/>
  <c r="L191" i="45"/>
  <c r="K191" i="45"/>
  <c r="T191" i="45"/>
  <c r="S191" i="45"/>
  <c r="Q191" i="45"/>
  <c r="P191" i="45"/>
  <c r="K35" i="46"/>
  <c r="L35" i="46"/>
  <c r="AK36" i="46"/>
  <c r="AG36" i="46"/>
  <c r="Q35" i="46"/>
  <c r="S35" i="46"/>
  <c r="T35" i="46"/>
  <c r="P35" i="46"/>
  <c r="AR35" i="46"/>
  <c r="AS35" i="46" s="1"/>
  <c r="AD35" i="46"/>
  <c r="AJ36" i="46"/>
  <c r="AO35" i="46"/>
  <c r="T60" i="45"/>
  <c r="P60" i="45"/>
  <c r="Q60" i="45"/>
  <c r="S60" i="45"/>
  <c r="L60" i="45"/>
  <c r="K60" i="45"/>
  <c r="R60" i="45" s="1"/>
  <c r="I63" i="45" s="1"/>
  <c r="Z62" i="45" s="1"/>
  <c r="C28" i="38" s="1"/>
  <c r="L126" i="45"/>
  <c r="K126" i="45"/>
  <c r="R126" i="45" s="1"/>
  <c r="I129" i="45" s="1"/>
  <c r="Z128" i="45" s="1"/>
  <c r="K28" i="38" s="1"/>
  <c r="S126" i="45"/>
  <c r="Q126" i="45"/>
  <c r="T126" i="45"/>
  <c r="P126" i="45"/>
  <c r="L60" i="44"/>
  <c r="K60" i="44"/>
  <c r="R60" i="44" s="1"/>
  <c r="I63" i="44" s="1"/>
  <c r="Z62" i="44" s="1"/>
  <c r="C26" i="38" s="1"/>
  <c r="T60" i="44"/>
  <c r="P60" i="44"/>
  <c r="Q60" i="44"/>
  <c r="S60" i="44"/>
  <c r="U125" i="44"/>
  <c r="V125" i="44" s="1"/>
  <c r="G125" i="44"/>
  <c r="R125" i="44"/>
  <c r="M126" i="44"/>
  <c r="Z196" i="44"/>
  <c r="Z197" i="44" s="1"/>
  <c r="V26" i="38" s="1"/>
  <c r="G192" i="44"/>
  <c r="U192" i="44"/>
  <c r="V192" i="44" s="1"/>
  <c r="N126" i="44"/>
  <c r="J126" i="44"/>
  <c r="N118" i="15"/>
  <c r="J118" i="15"/>
  <c r="L118" i="15" s="1"/>
  <c r="N185" i="20"/>
  <c r="J185" i="20"/>
  <c r="G184" i="20"/>
  <c r="U184" i="20"/>
  <c r="V184" i="20" s="1"/>
  <c r="R184" i="20"/>
  <c r="M185" i="20"/>
  <c r="G123" i="20"/>
  <c r="U123" i="20"/>
  <c r="V123" i="20" s="1"/>
  <c r="M124" i="20"/>
  <c r="R123" i="20"/>
  <c r="J124" i="20"/>
  <c r="N124" i="20"/>
  <c r="R52" i="20"/>
  <c r="M53" i="20"/>
  <c r="G52" i="20"/>
  <c r="U52" i="20"/>
  <c r="V52" i="20" s="1"/>
  <c r="J53" i="20"/>
  <c r="N53" i="20"/>
  <c r="AQ28" i="11"/>
  <c r="AR28" i="11" s="1"/>
  <c r="AS28" i="11" s="1"/>
  <c r="AM28" i="11"/>
  <c r="AN28" i="11"/>
  <c r="AI28" i="11"/>
  <c r="AH28" i="11"/>
  <c r="AJ29" i="11" s="1"/>
  <c r="R187" i="22"/>
  <c r="M188" i="22"/>
  <c r="U187" i="22"/>
  <c r="V187" i="22" s="1"/>
  <c r="G187" i="22"/>
  <c r="J188" i="22"/>
  <c r="N188" i="22"/>
  <c r="K122" i="22"/>
  <c r="L122" i="22"/>
  <c r="S122" i="22"/>
  <c r="P122" i="22"/>
  <c r="T122" i="22"/>
  <c r="Q122" i="22"/>
  <c r="S56" i="22"/>
  <c r="P56" i="22"/>
  <c r="Q56" i="22"/>
  <c r="T56" i="22"/>
  <c r="L56" i="22"/>
  <c r="K56" i="22"/>
  <c r="L119" i="21"/>
  <c r="K119" i="21"/>
  <c r="M185" i="21"/>
  <c r="R184" i="21"/>
  <c r="G184" i="21"/>
  <c r="U184" i="21"/>
  <c r="V184" i="21" s="1"/>
  <c r="Q119" i="21"/>
  <c r="T119" i="21"/>
  <c r="P119" i="21"/>
  <c r="S119" i="21"/>
  <c r="N185" i="21"/>
  <c r="T185" i="21" s="1"/>
  <c r="J185" i="21"/>
  <c r="L28" i="23"/>
  <c r="K28" i="23"/>
  <c r="AI28" i="23"/>
  <c r="AH28" i="23"/>
  <c r="S52" i="21"/>
  <c r="T52" i="21"/>
  <c r="Q52" i="21"/>
  <c r="P52" i="21"/>
  <c r="L52" i="21"/>
  <c r="K52" i="21"/>
  <c r="P28" i="23"/>
  <c r="Q28" i="23"/>
  <c r="T28" i="23"/>
  <c r="S28" i="23"/>
  <c r="AQ28" i="23"/>
  <c r="AN28" i="23"/>
  <c r="AP28" i="23"/>
  <c r="AM28" i="23"/>
  <c r="G178" i="15"/>
  <c r="M179" i="15"/>
  <c r="R178" i="15"/>
  <c r="U178" i="15"/>
  <c r="V178" i="15" s="1"/>
  <c r="K112" i="15"/>
  <c r="N179" i="15"/>
  <c r="J179" i="15"/>
  <c r="S112" i="15"/>
  <c r="Q112" i="15"/>
  <c r="P112" i="15"/>
  <c r="T112" i="15"/>
  <c r="N48" i="15"/>
  <c r="J48" i="15"/>
  <c r="Z66" i="51" l="1"/>
  <c r="G44" i="38" s="1"/>
  <c r="Z67" i="51"/>
  <c r="H44" i="38" s="1"/>
  <c r="L126" i="51"/>
  <c r="K126" i="51"/>
  <c r="R126" i="51" s="1"/>
  <c r="I129" i="51" s="1"/>
  <c r="Z128" i="51" s="1"/>
  <c r="S126" i="51"/>
  <c r="T126" i="51"/>
  <c r="Q126" i="51"/>
  <c r="P126" i="51"/>
  <c r="E44" i="38"/>
  <c r="F44" i="38"/>
  <c r="Z67" i="50"/>
  <c r="H42" i="38" s="1"/>
  <c r="E42" i="38"/>
  <c r="AH37" i="52"/>
  <c r="AI37" i="52"/>
  <c r="K37" i="52"/>
  <c r="L37" i="52"/>
  <c r="AP37" i="52"/>
  <c r="AQ37" i="52"/>
  <c r="AN37" i="52"/>
  <c r="AM37" i="52"/>
  <c r="S37" i="52"/>
  <c r="T37" i="52"/>
  <c r="Q37" i="52"/>
  <c r="P37" i="52"/>
  <c r="Z66" i="50"/>
  <c r="G42" i="38" s="1"/>
  <c r="Z65" i="50"/>
  <c r="F42" i="38" s="1"/>
  <c r="Z68" i="50"/>
  <c r="I42" i="38" s="1"/>
  <c r="M36" i="38"/>
  <c r="Z131" i="48"/>
  <c r="N36" i="38" s="1"/>
  <c r="Z133" i="48"/>
  <c r="P36" i="38" s="1"/>
  <c r="Z132" i="48"/>
  <c r="O36" i="38" s="1"/>
  <c r="Z134" i="48"/>
  <c r="Q36" i="38" s="1"/>
  <c r="Z65" i="48"/>
  <c r="Z133" i="47"/>
  <c r="P34" i="38" s="1"/>
  <c r="M34" i="38"/>
  <c r="Z131" i="47"/>
  <c r="N34" i="38" s="1"/>
  <c r="Z67" i="47"/>
  <c r="H34" i="38" s="1"/>
  <c r="E34" i="38"/>
  <c r="AI37" i="49"/>
  <c r="AH37" i="49"/>
  <c r="J37" i="49"/>
  <c r="N37" i="49"/>
  <c r="U36" i="49"/>
  <c r="V36" i="49" s="1"/>
  <c r="G36" i="49"/>
  <c r="M37" i="49"/>
  <c r="R36" i="49"/>
  <c r="AP37" i="49"/>
  <c r="AM37" i="49"/>
  <c r="AN37" i="49"/>
  <c r="AQ37" i="49"/>
  <c r="Z67" i="48"/>
  <c r="H36" i="38" s="1"/>
  <c r="Z66" i="48"/>
  <c r="G36" i="38" s="1"/>
  <c r="Z134" i="47"/>
  <c r="Q34" i="38" s="1"/>
  <c r="Z132" i="47"/>
  <c r="O34" i="38" s="1"/>
  <c r="Z66" i="47"/>
  <c r="G34" i="38" s="1"/>
  <c r="Z65" i="47"/>
  <c r="F34" i="38" s="1"/>
  <c r="Z68" i="47"/>
  <c r="I34" i="38" s="1"/>
  <c r="G191" i="45"/>
  <c r="U191" i="45"/>
  <c r="V191" i="45" s="1"/>
  <c r="R191" i="45"/>
  <c r="M192" i="45"/>
  <c r="N192" i="45"/>
  <c r="J192" i="45"/>
  <c r="Z198" i="44"/>
  <c r="W26" i="38" s="1"/>
  <c r="U26" i="38"/>
  <c r="U35" i="46"/>
  <c r="V35" i="46" s="1"/>
  <c r="G35" i="46"/>
  <c r="AH36" i="46"/>
  <c r="AI36" i="46"/>
  <c r="N36" i="46"/>
  <c r="J36" i="46"/>
  <c r="AQ36" i="46"/>
  <c r="AP36" i="46"/>
  <c r="AM36" i="46"/>
  <c r="AN36" i="46"/>
  <c r="M36" i="46"/>
  <c r="R35" i="46"/>
  <c r="Z130" i="45"/>
  <c r="Z64" i="45"/>
  <c r="Z68" i="45" s="1"/>
  <c r="G60" i="45"/>
  <c r="U60" i="45"/>
  <c r="V60" i="45" s="1"/>
  <c r="U126" i="45"/>
  <c r="V126" i="45" s="1"/>
  <c r="G126" i="45"/>
  <c r="L126" i="44"/>
  <c r="K126" i="44"/>
  <c r="R126" i="44" s="1"/>
  <c r="I129" i="44" s="1"/>
  <c r="Z128" i="44" s="1"/>
  <c r="K26" i="38" s="1"/>
  <c r="Z200" i="44"/>
  <c r="Y26" i="38" s="1"/>
  <c r="Z199" i="44"/>
  <c r="X26" i="38" s="1"/>
  <c r="S126" i="44"/>
  <c r="P126" i="44"/>
  <c r="Q126" i="44"/>
  <c r="T126" i="44"/>
  <c r="G60" i="44"/>
  <c r="U60" i="44"/>
  <c r="V60" i="44" s="1"/>
  <c r="AB40" i="44"/>
  <c r="Z64" i="44"/>
  <c r="Z65" i="44" s="1"/>
  <c r="F26" i="38" s="1"/>
  <c r="J119" i="15"/>
  <c r="L119" i="15" s="1"/>
  <c r="N119" i="15"/>
  <c r="AD28" i="11"/>
  <c r="T185" i="20"/>
  <c r="P185" i="20"/>
  <c r="Q185" i="20"/>
  <c r="S185" i="20"/>
  <c r="L185" i="20"/>
  <c r="K185" i="20"/>
  <c r="L124" i="20"/>
  <c r="K124" i="20"/>
  <c r="P124" i="20"/>
  <c r="T124" i="20"/>
  <c r="Q124" i="20"/>
  <c r="S124" i="20"/>
  <c r="P53" i="20"/>
  <c r="T53" i="20"/>
  <c r="S53" i="20"/>
  <c r="Q53" i="20"/>
  <c r="L53" i="20"/>
  <c r="K53" i="20"/>
  <c r="AG29" i="11"/>
  <c r="AK29" i="11"/>
  <c r="AM29" i="11" s="1"/>
  <c r="T188" i="22"/>
  <c r="P188" i="22"/>
  <c r="S188" i="22"/>
  <c r="Q188" i="22"/>
  <c r="K188" i="22"/>
  <c r="L188" i="22"/>
  <c r="J123" i="22"/>
  <c r="N123" i="22"/>
  <c r="G122" i="22"/>
  <c r="U122" i="22"/>
  <c r="V122" i="22" s="1"/>
  <c r="R122" i="22"/>
  <c r="M123" i="22"/>
  <c r="M57" i="22"/>
  <c r="R56" i="22"/>
  <c r="J57" i="22"/>
  <c r="N57" i="22"/>
  <c r="G56" i="22"/>
  <c r="U56" i="22"/>
  <c r="V56" i="22" s="1"/>
  <c r="L185" i="21"/>
  <c r="K185" i="21"/>
  <c r="U119" i="21"/>
  <c r="V119" i="21" s="1"/>
  <c r="G119" i="21"/>
  <c r="R119" i="21"/>
  <c r="M120" i="21"/>
  <c r="Q185" i="21"/>
  <c r="S185" i="21"/>
  <c r="P185" i="21"/>
  <c r="N120" i="21"/>
  <c r="J120" i="21"/>
  <c r="AD28" i="23"/>
  <c r="AR28" i="23"/>
  <c r="AS28" i="23" s="1"/>
  <c r="G28" i="23"/>
  <c r="U28" i="23"/>
  <c r="V28" i="23" s="1"/>
  <c r="R52" i="21"/>
  <c r="M53" i="21"/>
  <c r="AJ29" i="23"/>
  <c r="AO28" i="23"/>
  <c r="M29" i="23"/>
  <c r="R28" i="23"/>
  <c r="J53" i="21"/>
  <c r="N53" i="21"/>
  <c r="U52" i="21"/>
  <c r="V52" i="21" s="1"/>
  <c r="G52" i="21"/>
  <c r="AK29" i="23"/>
  <c r="AG29" i="23"/>
  <c r="N29" i="23"/>
  <c r="J29" i="23"/>
  <c r="G112" i="15"/>
  <c r="L179" i="15"/>
  <c r="K179" i="15"/>
  <c r="U112" i="15"/>
  <c r="V112" i="15" s="1"/>
  <c r="R112" i="15"/>
  <c r="M113" i="15"/>
  <c r="S179" i="15"/>
  <c r="T179" i="15"/>
  <c r="Q179" i="15"/>
  <c r="P179" i="15"/>
  <c r="L48" i="15"/>
  <c r="G126" i="51" l="1"/>
  <c r="U126" i="51"/>
  <c r="V126" i="51" s="1"/>
  <c r="K44" i="38"/>
  <c r="Z130" i="51"/>
  <c r="M44" i="38" s="1"/>
  <c r="Z133" i="51"/>
  <c r="P44" i="38" s="1"/>
  <c r="Z131" i="51"/>
  <c r="N44" i="38" s="1"/>
  <c r="Z134" i="51"/>
  <c r="Q44" i="38" s="1"/>
  <c r="Z132" i="51"/>
  <c r="O44" i="38" s="1"/>
  <c r="N38" i="52"/>
  <c r="J38" i="52"/>
  <c r="AK38" i="52"/>
  <c r="AG38" i="52"/>
  <c r="U37" i="52"/>
  <c r="V37" i="52" s="1"/>
  <c r="G37" i="52"/>
  <c r="AR37" i="52"/>
  <c r="AS37" i="52" s="1"/>
  <c r="AD37" i="52"/>
  <c r="M38" i="52"/>
  <c r="R37" i="52"/>
  <c r="AJ38" i="52"/>
  <c r="AO37" i="52"/>
  <c r="E36" i="38"/>
  <c r="F36" i="38"/>
  <c r="AJ38" i="49"/>
  <c r="AO37" i="49"/>
  <c r="AR37" i="49"/>
  <c r="AS37" i="49" s="1"/>
  <c r="AD37" i="49"/>
  <c r="S37" i="49"/>
  <c r="P37" i="49"/>
  <c r="Q37" i="49"/>
  <c r="T37" i="49"/>
  <c r="K37" i="49"/>
  <c r="L37" i="49"/>
  <c r="AK38" i="49"/>
  <c r="AG38" i="49"/>
  <c r="L192" i="45"/>
  <c r="K192" i="45"/>
  <c r="R192" i="45" s="1"/>
  <c r="I195" i="45" s="1"/>
  <c r="Z194" i="45" s="1"/>
  <c r="Q192" i="45"/>
  <c r="T192" i="45"/>
  <c r="S192" i="45"/>
  <c r="P192" i="45"/>
  <c r="Z65" i="45"/>
  <c r="F28" i="38" s="1"/>
  <c r="Z67" i="45"/>
  <c r="H28" i="38" s="1"/>
  <c r="Z66" i="45"/>
  <c r="G28" i="38" s="1"/>
  <c r="Z133" i="45"/>
  <c r="P28" i="38" s="1"/>
  <c r="M28" i="38"/>
  <c r="Z68" i="44"/>
  <c r="I26" i="38" s="1"/>
  <c r="E26" i="38"/>
  <c r="Z67" i="44"/>
  <c r="H26" i="38" s="1"/>
  <c r="Z66" i="44"/>
  <c r="G26" i="38" s="1"/>
  <c r="AR36" i="46"/>
  <c r="AS36" i="46" s="1"/>
  <c r="AD36" i="46"/>
  <c r="K36" i="46"/>
  <c r="L36" i="46"/>
  <c r="AK37" i="46"/>
  <c r="AG37" i="46"/>
  <c r="S36" i="46"/>
  <c r="T36" i="46"/>
  <c r="P36" i="46"/>
  <c r="Q36" i="46"/>
  <c r="AJ37" i="46"/>
  <c r="AO36" i="46"/>
  <c r="Z132" i="45"/>
  <c r="O28" i="38" s="1"/>
  <c r="Z131" i="45"/>
  <c r="N28" i="38" s="1"/>
  <c r="Z134" i="45"/>
  <c r="Z130" i="44"/>
  <c r="U126" i="44"/>
  <c r="V126" i="44" s="1"/>
  <c r="G126" i="44"/>
  <c r="N120" i="15"/>
  <c r="J120" i="15"/>
  <c r="L120" i="15" s="1"/>
  <c r="AP29" i="11"/>
  <c r="AN29" i="11"/>
  <c r="M186" i="20"/>
  <c r="R185" i="20"/>
  <c r="G185" i="20"/>
  <c r="U185" i="20"/>
  <c r="V185" i="20" s="1"/>
  <c r="AQ29" i="11"/>
  <c r="N186" i="20"/>
  <c r="J186" i="20"/>
  <c r="G124" i="20"/>
  <c r="U124" i="20"/>
  <c r="V124" i="20" s="1"/>
  <c r="R124" i="20"/>
  <c r="M125" i="20"/>
  <c r="N125" i="20"/>
  <c r="J125" i="20"/>
  <c r="R53" i="20"/>
  <c r="M54" i="20"/>
  <c r="N54" i="20"/>
  <c r="J54" i="20"/>
  <c r="G53" i="20"/>
  <c r="U53" i="20"/>
  <c r="V53" i="20" s="1"/>
  <c r="AI29" i="11"/>
  <c r="AH29" i="11"/>
  <c r="AJ30" i="11" s="1"/>
  <c r="J189" i="22"/>
  <c r="N189" i="22"/>
  <c r="R188" i="22"/>
  <c r="M189" i="22"/>
  <c r="G188" i="22"/>
  <c r="U188" i="22"/>
  <c r="V188" i="22" s="1"/>
  <c r="P123" i="22"/>
  <c r="T123" i="22"/>
  <c r="S123" i="22"/>
  <c r="Q123" i="22"/>
  <c r="L123" i="22"/>
  <c r="K123" i="22"/>
  <c r="L57" i="22"/>
  <c r="K57" i="22"/>
  <c r="Q57" i="22"/>
  <c r="P57" i="22"/>
  <c r="S57" i="22"/>
  <c r="T57" i="22"/>
  <c r="U185" i="21"/>
  <c r="V185" i="21" s="1"/>
  <c r="G185" i="21"/>
  <c r="Q120" i="21"/>
  <c r="T120" i="21"/>
  <c r="P120" i="21"/>
  <c r="S120" i="21"/>
  <c r="R185" i="21"/>
  <c r="M186" i="21"/>
  <c r="L120" i="21"/>
  <c r="K120" i="21"/>
  <c r="N186" i="21"/>
  <c r="J186" i="21"/>
  <c r="L29" i="23"/>
  <c r="K29" i="23"/>
  <c r="AI29" i="23"/>
  <c r="AH29" i="23"/>
  <c r="S53" i="21"/>
  <c r="T53" i="21"/>
  <c r="Q53" i="21"/>
  <c r="P53" i="21"/>
  <c r="L53" i="21"/>
  <c r="K53" i="21"/>
  <c r="T29" i="23"/>
  <c r="S29" i="23"/>
  <c r="Q29" i="23"/>
  <c r="P29" i="23"/>
  <c r="AQ29" i="23"/>
  <c r="AN29" i="23"/>
  <c r="AP29" i="23"/>
  <c r="AM29" i="23"/>
  <c r="G179" i="15"/>
  <c r="U179" i="15"/>
  <c r="V179" i="15" s="1"/>
  <c r="R179" i="15"/>
  <c r="M180" i="15"/>
  <c r="P113" i="15"/>
  <c r="T113" i="15"/>
  <c r="Q113" i="15"/>
  <c r="S113" i="15"/>
  <c r="K113" i="15"/>
  <c r="N180" i="15"/>
  <c r="J180" i="15"/>
  <c r="N49" i="15"/>
  <c r="J49" i="15"/>
  <c r="AN38" i="52" l="1"/>
  <c r="AM38" i="52"/>
  <c r="AP38" i="52"/>
  <c r="AQ38" i="52"/>
  <c r="AH38" i="52"/>
  <c r="AI38" i="52"/>
  <c r="K38" i="52"/>
  <c r="L38" i="52"/>
  <c r="Q38" i="52"/>
  <c r="P38" i="52"/>
  <c r="S38" i="52"/>
  <c r="T38" i="52"/>
  <c r="AI38" i="49"/>
  <c r="AH38" i="49"/>
  <c r="J38" i="49"/>
  <c r="N38" i="49"/>
  <c r="M38" i="49"/>
  <c r="R37" i="49"/>
  <c r="U37" i="49"/>
  <c r="V37" i="49" s="1"/>
  <c r="G37" i="49"/>
  <c r="AN38" i="49"/>
  <c r="AQ38" i="49"/>
  <c r="AP38" i="49"/>
  <c r="AM38" i="49"/>
  <c r="E28" i="38"/>
  <c r="S28" i="38"/>
  <c r="Z196" i="45"/>
  <c r="U28" i="38" s="1"/>
  <c r="G192" i="45"/>
  <c r="U192" i="45"/>
  <c r="V192" i="45" s="1"/>
  <c r="Z132" i="44"/>
  <c r="O26" i="38" s="1"/>
  <c r="M26" i="38"/>
  <c r="AH37" i="46"/>
  <c r="AI37" i="46"/>
  <c r="N37" i="46"/>
  <c r="J37" i="46"/>
  <c r="AP37" i="46"/>
  <c r="AM37" i="46"/>
  <c r="AN37" i="46"/>
  <c r="AQ37" i="46"/>
  <c r="U36" i="46"/>
  <c r="V36" i="46" s="1"/>
  <c r="G36" i="46"/>
  <c r="M37" i="46"/>
  <c r="R36" i="46"/>
  <c r="Z133" i="44"/>
  <c r="P26" i="38" s="1"/>
  <c r="Z134" i="44"/>
  <c r="Q26" i="38" s="1"/>
  <c r="Z131" i="44"/>
  <c r="N26" i="38" s="1"/>
  <c r="AR29" i="11"/>
  <c r="AS29" i="11" s="1"/>
  <c r="J121" i="15"/>
  <c r="L121" i="15" s="1"/>
  <c r="N121" i="15"/>
  <c r="AD29" i="11"/>
  <c r="K186" i="20"/>
  <c r="L186" i="20"/>
  <c r="Q186" i="20"/>
  <c r="S186" i="20"/>
  <c r="T186" i="20"/>
  <c r="P186" i="20"/>
  <c r="L125" i="20"/>
  <c r="K125" i="20"/>
  <c r="Q125" i="20"/>
  <c r="T125" i="20"/>
  <c r="P125" i="20"/>
  <c r="S125" i="20"/>
  <c r="K54" i="20"/>
  <c r="L54" i="20"/>
  <c r="S54" i="20"/>
  <c r="P54" i="20"/>
  <c r="Q54" i="20"/>
  <c r="T54" i="20"/>
  <c r="AK30" i="11"/>
  <c r="AP30" i="11" s="1"/>
  <c r="AG30" i="11"/>
  <c r="AQ30" i="11"/>
  <c r="S189" i="22"/>
  <c r="P189" i="22"/>
  <c r="Q189" i="22"/>
  <c r="T189" i="22"/>
  <c r="L189" i="22"/>
  <c r="K189" i="22"/>
  <c r="M124" i="22"/>
  <c r="R123" i="22"/>
  <c r="J124" i="22"/>
  <c r="N124" i="22"/>
  <c r="U123" i="22"/>
  <c r="V123" i="22" s="1"/>
  <c r="G123" i="22"/>
  <c r="R57" i="22"/>
  <c r="M58" i="22"/>
  <c r="G57" i="22"/>
  <c r="U57" i="22"/>
  <c r="V57" i="22" s="1"/>
  <c r="N58" i="22"/>
  <c r="J58" i="22"/>
  <c r="K186" i="21"/>
  <c r="L186" i="21"/>
  <c r="R120" i="21"/>
  <c r="M121" i="21"/>
  <c r="S186" i="21"/>
  <c r="T186" i="21"/>
  <c r="P186" i="21"/>
  <c r="Q186" i="21"/>
  <c r="U120" i="21"/>
  <c r="V120" i="21" s="1"/>
  <c r="G120" i="21"/>
  <c r="N121" i="21"/>
  <c r="J121" i="21"/>
  <c r="J54" i="21"/>
  <c r="N54" i="21"/>
  <c r="G29" i="23"/>
  <c r="U29" i="23"/>
  <c r="V29" i="23" s="1"/>
  <c r="R53" i="21"/>
  <c r="M54" i="21"/>
  <c r="AJ30" i="23"/>
  <c r="AO29" i="23"/>
  <c r="M30" i="23"/>
  <c r="R29" i="23"/>
  <c r="AD29" i="23"/>
  <c r="AR29" i="23"/>
  <c r="AS29" i="23" s="1"/>
  <c r="U53" i="21"/>
  <c r="V53" i="21" s="1"/>
  <c r="G53" i="21"/>
  <c r="AK30" i="23"/>
  <c r="AG30" i="23"/>
  <c r="N30" i="23"/>
  <c r="J30" i="23"/>
  <c r="G113" i="15"/>
  <c r="U113" i="15"/>
  <c r="V113" i="15" s="1"/>
  <c r="K180" i="15"/>
  <c r="L180" i="15"/>
  <c r="M114" i="15"/>
  <c r="R113" i="15"/>
  <c r="S180" i="15"/>
  <c r="P180" i="15"/>
  <c r="Q180" i="15"/>
  <c r="T180" i="15"/>
  <c r="L49" i="15"/>
  <c r="N39" i="52" l="1"/>
  <c r="J39" i="52"/>
  <c r="AK39" i="52"/>
  <c r="AG39" i="52"/>
  <c r="U38" i="52"/>
  <c r="V38" i="52" s="1"/>
  <c r="G38" i="52"/>
  <c r="M39" i="52"/>
  <c r="R38" i="52"/>
  <c r="AJ39" i="52"/>
  <c r="AO38" i="52"/>
  <c r="AR38" i="52"/>
  <c r="AS38" i="52" s="1"/>
  <c r="AD38" i="52"/>
  <c r="Z198" i="45"/>
  <c r="W28" i="38" s="1"/>
  <c r="AJ39" i="49"/>
  <c r="AO38" i="49"/>
  <c r="AR38" i="49"/>
  <c r="AS38" i="49" s="1"/>
  <c r="AD38" i="49"/>
  <c r="Q38" i="49"/>
  <c r="T38" i="49"/>
  <c r="S38" i="49"/>
  <c r="P38" i="49"/>
  <c r="K38" i="49"/>
  <c r="L38" i="49"/>
  <c r="AK39" i="49"/>
  <c r="AG39" i="49"/>
  <c r="Z200" i="45"/>
  <c r="Z199" i="45"/>
  <c r="X28" i="38" s="1"/>
  <c r="Z197" i="45"/>
  <c r="V28" i="38" s="1"/>
  <c r="K37" i="46"/>
  <c r="L37" i="46"/>
  <c r="AK38" i="46"/>
  <c r="AG38" i="46"/>
  <c r="Q37" i="46"/>
  <c r="S37" i="46"/>
  <c r="T37" i="46"/>
  <c r="P37" i="46"/>
  <c r="AR37" i="46"/>
  <c r="AS37" i="46" s="1"/>
  <c r="AD37" i="46"/>
  <c r="AJ38" i="46"/>
  <c r="AO37" i="46"/>
  <c r="J122" i="15"/>
  <c r="L122" i="15" s="1"/>
  <c r="N122" i="15"/>
  <c r="G186" i="20"/>
  <c r="U186" i="20"/>
  <c r="V186" i="20" s="1"/>
  <c r="J187" i="20"/>
  <c r="N187" i="20"/>
  <c r="M187" i="20"/>
  <c r="R186" i="20"/>
  <c r="G125" i="20"/>
  <c r="U125" i="20"/>
  <c r="V125" i="20" s="1"/>
  <c r="R125" i="20"/>
  <c r="M126" i="20"/>
  <c r="N126" i="20"/>
  <c r="J126" i="20"/>
  <c r="J55" i="20"/>
  <c r="N55" i="20"/>
  <c r="G54" i="20"/>
  <c r="U54" i="20"/>
  <c r="V54" i="20" s="1"/>
  <c r="R54" i="20"/>
  <c r="M55" i="20"/>
  <c r="AM30" i="11"/>
  <c r="AD30" i="11"/>
  <c r="AR30" i="11"/>
  <c r="AS30" i="11" s="1"/>
  <c r="AN30" i="11"/>
  <c r="AI30" i="11"/>
  <c r="AH30" i="11"/>
  <c r="AJ31" i="11" s="1"/>
  <c r="R189" i="22"/>
  <c r="M190" i="22"/>
  <c r="N190" i="22"/>
  <c r="J190" i="22"/>
  <c r="G189" i="22"/>
  <c r="U189" i="22"/>
  <c r="V189" i="22" s="1"/>
  <c r="K124" i="22"/>
  <c r="L124" i="22"/>
  <c r="S124" i="22"/>
  <c r="Q124" i="22"/>
  <c r="T124" i="22"/>
  <c r="P124" i="22"/>
  <c r="L58" i="22"/>
  <c r="K58" i="22"/>
  <c r="S58" i="22"/>
  <c r="T58" i="22"/>
  <c r="Q58" i="22"/>
  <c r="P58" i="22"/>
  <c r="L121" i="21"/>
  <c r="K121" i="21"/>
  <c r="S121" i="21"/>
  <c r="T121" i="21"/>
  <c r="Q121" i="21"/>
  <c r="P121" i="21"/>
  <c r="J187" i="21"/>
  <c r="N187" i="21"/>
  <c r="G186" i="21"/>
  <c r="U186" i="21"/>
  <c r="V186" i="21" s="1"/>
  <c r="M187" i="21"/>
  <c r="R186" i="21"/>
  <c r="L30" i="23"/>
  <c r="K30" i="23"/>
  <c r="AI30" i="23"/>
  <c r="AH30" i="23"/>
  <c r="T54" i="21"/>
  <c r="S54" i="21"/>
  <c r="P54" i="21"/>
  <c r="Q54" i="21"/>
  <c r="P30" i="23"/>
  <c r="Q30" i="23"/>
  <c r="T30" i="23"/>
  <c r="S30" i="23"/>
  <c r="AQ30" i="23"/>
  <c r="AN30" i="23"/>
  <c r="AP30" i="23"/>
  <c r="AM30" i="23"/>
  <c r="L54" i="21"/>
  <c r="K54" i="21"/>
  <c r="G180" i="15"/>
  <c r="N181" i="15"/>
  <c r="J181" i="15"/>
  <c r="K114" i="15"/>
  <c r="U180" i="15"/>
  <c r="V180" i="15" s="1"/>
  <c r="S114" i="15"/>
  <c r="T114" i="15"/>
  <c r="Q114" i="15"/>
  <c r="P114" i="15"/>
  <c r="M181" i="15"/>
  <c r="R180" i="15"/>
  <c r="N50" i="15"/>
  <c r="J50" i="15"/>
  <c r="AP39" i="52" l="1"/>
  <c r="AQ39" i="52"/>
  <c r="AN39" i="52"/>
  <c r="AM39" i="52"/>
  <c r="S39" i="52"/>
  <c r="T39" i="52"/>
  <c r="Q39" i="52"/>
  <c r="P39" i="52"/>
  <c r="AH39" i="52"/>
  <c r="AI39" i="52"/>
  <c r="K39" i="52"/>
  <c r="L39" i="52"/>
  <c r="AI39" i="49"/>
  <c r="AH39" i="49"/>
  <c r="J39" i="49"/>
  <c r="N39" i="49"/>
  <c r="M39" i="49"/>
  <c r="R38" i="49"/>
  <c r="U38" i="49"/>
  <c r="V38" i="49" s="1"/>
  <c r="G38" i="49"/>
  <c r="AP39" i="49"/>
  <c r="AM39" i="49"/>
  <c r="AN39" i="49"/>
  <c r="AQ39" i="49"/>
  <c r="U37" i="46"/>
  <c r="V37" i="46" s="1"/>
  <c r="G37" i="46"/>
  <c r="AI38" i="46"/>
  <c r="AH38" i="46"/>
  <c r="N38" i="46"/>
  <c r="J38" i="46"/>
  <c r="AN38" i="46"/>
  <c r="AQ38" i="46"/>
  <c r="AP38" i="46"/>
  <c r="AM38" i="46"/>
  <c r="M38" i="46"/>
  <c r="R37" i="46"/>
  <c r="J123" i="15"/>
  <c r="L123" i="15" s="1"/>
  <c r="N123" i="15"/>
  <c r="S187" i="20"/>
  <c r="Q187" i="20"/>
  <c r="T187" i="20"/>
  <c r="P187" i="20"/>
  <c r="L187" i="20"/>
  <c r="K187" i="20"/>
  <c r="L126" i="20"/>
  <c r="K126" i="20"/>
  <c r="R126" i="20" s="1"/>
  <c r="I129" i="20" s="1"/>
  <c r="Q126" i="20"/>
  <c r="T126" i="20"/>
  <c r="P126" i="20"/>
  <c r="S126" i="20"/>
  <c r="S55" i="20"/>
  <c r="P55" i="20"/>
  <c r="Q55" i="20"/>
  <c r="T55" i="20"/>
  <c r="L55" i="20"/>
  <c r="K55" i="20"/>
  <c r="AK31" i="11"/>
  <c r="AN31" i="11" s="1"/>
  <c r="AG31" i="11"/>
  <c r="L190" i="22"/>
  <c r="K190" i="22"/>
  <c r="T190" i="22"/>
  <c r="S190" i="22"/>
  <c r="P190" i="22"/>
  <c r="Q190" i="22"/>
  <c r="J125" i="22"/>
  <c r="N125" i="22"/>
  <c r="G124" i="22"/>
  <c r="U124" i="22"/>
  <c r="V124" i="22" s="1"/>
  <c r="R124" i="22"/>
  <c r="M125" i="22"/>
  <c r="R58" i="22"/>
  <c r="M59" i="22"/>
  <c r="G58" i="22"/>
  <c r="U58" i="22"/>
  <c r="V58" i="22" s="1"/>
  <c r="J59" i="22"/>
  <c r="N59" i="22"/>
  <c r="R121" i="21"/>
  <c r="M122" i="21"/>
  <c r="Q187" i="21"/>
  <c r="T187" i="21"/>
  <c r="P187" i="21"/>
  <c r="S187" i="21"/>
  <c r="L187" i="21"/>
  <c r="K187" i="21"/>
  <c r="U121" i="21"/>
  <c r="V121" i="21" s="1"/>
  <c r="G121" i="21"/>
  <c r="J122" i="21"/>
  <c r="N122" i="21"/>
  <c r="R54" i="21"/>
  <c r="M55" i="21"/>
  <c r="G30" i="23"/>
  <c r="U30" i="23"/>
  <c r="V30" i="23" s="1"/>
  <c r="U54" i="21"/>
  <c r="V54" i="21" s="1"/>
  <c r="G54" i="21"/>
  <c r="AJ31" i="23"/>
  <c r="AO30" i="23"/>
  <c r="M31" i="23"/>
  <c r="R30" i="23"/>
  <c r="J55" i="21"/>
  <c r="N55" i="21"/>
  <c r="AD30" i="23"/>
  <c r="AR30" i="23"/>
  <c r="AS30" i="23" s="1"/>
  <c r="AK31" i="23"/>
  <c r="AG31" i="23"/>
  <c r="N31" i="23"/>
  <c r="J31" i="23"/>
  <c r="G114" i="15"/>
  <c r="Q181" i="15"/>
  <c r="P181" i="15"/>
  <c r="S181" i="15"/>
  <c r="T181" i="15"/>
  <c r="U114" i="15"/>
  <c r="V114" i="15" s="1"/>
  <c r="R114" i="15"/>
  <c r="M115" i="15"/>
  <c r="K181" i="15"/>
  <c r="L181" i="15"/>
  <c r="L50" i="15"/>
  <c r="N40" i="52" l="1"/>
  <c r="J40" i="52"/>
  <c r="AK40" i="52"/>
  <c r="AG40" i="52"/>
  <c r="M40" i="52"/>
  <c r="R39" i="52"/>
  <c r="AJ40" i="52"/>
  <c r="AO39" i="52"/>
  <c r="U39" i="52"/>
  <c r="V39" i="52" s="1"/>
  <c r="G39" i="52"/>
  <c r="AR39" i="52"/>
  <c r="AS39" i="52" s="1"/>
  <c r="AD39" i="52"/>
  <c r="AJ40" i="49"/>
  <c r="AO39" i="49"/>
  <c r="AR39" i="49"/>
  <c r="AS39" i="49" s="1"/>
  <c r="AD39" i="49"/>
  <c r="S39" i="49"/>
  <c r="P39" i="49"/>
  <c r="Q39" i="49"/>
  <c r="T39" i="49"/>
  <c r="K39" i="49"/>
  <c r="L39" i="49"/>
  <c r="AK40" i="49"/>
  <c r="AG40" i="49"/>
  <c r="K38" i="46"/>
  <c r="L38" i="46"/>
  <c r="AJ39" i="46"/>
  <c r="AO38" i="46"/>
  <c r="S38" i="46"/>
  <c r="T38" i="46"/>
  <c r="P38" i="46"/>
  <c r="Q38" i="46"/>
  <c r="AR38" i="46"/>
  <c r="AS38" i="46" s="1"/>
  <c r="AD38" i="46"/>
  <c r="AK39" i="46"/>
  <c r="AG39" i="46"/>
  <c r="J124" i="15"/>
  <c r="L124" i="15" s="1"/>
  <c r="N124" i="15"/>
  <c r="Z128" i="20"/>
  <c r="R187" i="20"/>
  <c r="M188" i="20"/>
  <c r="J188" i="20"/>
  <c r="N188" i="20"/>
  <c r="G187" i="20"/>
  <c r="U187" i="20"/>
  <c r="V187" i="20" s="1"/>
  <c r="G126" i="20"/>
  <c r="U126" i="20"/>
  <c r="V126" i="20" s="1"/>
  <c r="R55" i="20"/>
  <c r="M56" i="20"/>
  <c r="N56" i="20"/>
  <c r="J56" i="20"/>
  <c r="U55" i="20"/>
  <c r="V55" i="20" s="1"/>
  <c r="G55" i="20"/>
  <c r="AQ31" i="11"/>
  <c r="AM31" i="11"/>
  <c r="AI31" i="11"/>
  <c r="AH31" i="11"/>
  <c r="AJ32" i="11" s="1"/>
  <c r="AP31" i="11"/>
  <c r="G190" i="22"/>
  <c r="U190" i="22"/>
  <c r="V190" i="22" s="1"/>
  <c r="M191" i="22"/>
  <c r="R190" i="22"/>
  <c r="N191" i="22"/>
  <c r="J191" i="22"/>
  <c r="Q125" i="22"/>
  <c r="P125" i="22"/>
  <c r="T125" i="22"/>
  <c r="S125" i="22"/>
  <c r="L125" i="22"/>
  <c r="K125" i="22"/>
  <c r="L59" i="22"/>
  <c r="K59" i="22"/>
  <c r="Q59" i="22"/>
  <c r="S59" i="22"/>
  <c r="P59" i="22"/>
  <c r="T59" i="22"/>
  <c r="M188" i="21"/>
  <c r="R187" i="21"/>
  <c r="G187" i="21"/>
  <c r="U187" i="21"/>
  <c r="V187" i="21" s="1"/>
  <c r="Q122" i="21"/>
  <c r="P122" i="21"/>
  <c r="T122" i="21"/>
  <c r="S122" i="21"/>
  <c r="L122" i="21"/>
  <c r="K122" i="21"/>
  <c r="N188" i="21"/>
  <c r="J188" i="21"/>
  <c r="L188" i="21" s="1"/>
  <c r="L31" i="23"/>
  <c r="K31" i="23"/>
  <c r="AH31" i="23"/>
  <c r="AI31" i="23"/>
  <c r="Q55" i="21"/>
  <c r="T55" i="21"/>
  <c r="P55" i="21"/>
  <c r="S55" i="21"/>
  <c r="L55" i="21"/>
  <c r="K55" i="21"/>
  <c r="T31" i="23"/>
  <c r="P31" i="23"/>
  <c r="S31" i="23"/>
  <c r="Q31" i="23"/>
  <c r="AP31" i="23"/>
  <c r="AQ31" i="23"/>
  <c r="AM31" i="23"/>
  <c r="AN31" i="23"/>
  <c r="G181" i="15"/>
  <c r="K115" i="15"/>
  <c r="M182" i="15"/>
  <c r="R181" i="15"/>
  <c r="J182" i="15"/>
  <c r="N182" i="15"/>
  <c r="T115" i="15"/>
  <c r="P115" i="15"/>
  <c r="S115" i="15"/>
  <c r="Q115" i="15"/>
  <c r="U181" i="15"/>
  <c r="V181" i="15" s="1"/>
  <c r="N51" i="15"/>
  <c r="J51" i="15"/>
  <c r="K12" i="38" l="1"/>
  <c r="AH40" i="52"/>
  <c r="AI40" i="52"/>
  <c r="K40" i="52"/>
  <c r="L40" i="52"/>
  <c r="AN40" i="52"/>
  <c r="AM40" i="52"/>
  <c r="AP40" i="52"/>
  <c r="AQ40" i="52"/>
  <c r="Q40" i="52"/>
  <c r="P40" i="52"/>
  <c r="S40" i="52"/>
  <c r="T40" i="52"/>
  <c r="M40" i="49"/>
  <c r="R39" i="49"/>
  <c r="AI40" i="49"/>
  <c r="AH40" i="49"/>
  <c r="J40" i="49"/>
  <c r="N40" i="49"/>
  <c r="U39" i="49"/>
  <c r="V39" i="49" s="1"/>
  <c r="G39" i="49"/>
  <c r="AN40" i="49"/>
  <c r="AQ40" i="49"/>
  <c r="AP40" i="49"/>
  <c r="AM40" i="49"/>
  <c r="AH39" i="46"/>
  <c r="AI39" i="46"/>
  <c r="N39" i="46"/>
  <c r="J39" i="46"/>
  <c r="U38" i="46"/>
  <c r="V38" i="46" s="1"/>
  <c r="G38" i="46"/>
  <c r="AN39" i="46"/>
  <c r="AP39" i="46"/>
  <c r="AM39" i="46"/>
  <c r="AQ39" i="46"/>
  <c r="M39" i="46"/>
  <c r="R38" i="46"/>
  <c r="J125" i="15"/>
  <c r="L125" i="15" s="1"/>
  <c r="N125" i="15"/>
  <c r="Q188" i="20"/>
  <c r="P188" i="20"/>
  <c r="S188" i="20"/>
  <c r="T188" i="20"/>
  <c r="Z130" i="20"/>
  <c r="M12" i="38" s="1"/>
  <c r="L188" i="20"/>
  <c r="K188" i="20"/>
  <c r="L56" i="20"/>
  <c r="K56" i="20"/>
  <c r="Q56" i="20"/>
  <c r="S56" i="20"/>
  <c r="P56" i="20"/>
  <c r="T56" i="20"/>
  <c r="AD31" i="11"/>
  <c r="AR31" i="11"/>
  <c r="AS31" i="11" s="1"/>
  <c r="AK32" i="11"/>
  <c r="AP32" i="11" s="1"/>
  <c r="AG32" i="11"/>
  <c r="L191" i="22"/>
  <c r="K191" i="22"/>
  <c r="P191" i="22"/>
  <c r="Q191" i="22"/>
  <c r="T191" i="22"/>
  <c r="S191" i="22"/>
  <c r="R125" i="22"/>
  <c r="M126" i="22"/>
  <c r="G125" i="22"/>
  <c r="U125" i="22"/>
  <c r="V125" i="22" s="1"/>
  <c r="J126" i="22"/>
  <c r="N126" i="22"/>
  <c r="G59" i="22"/>
  <c r="U59" i="22"/>
  <c r="V59" i="22" s="1"/>
  <c r="R59" i="22"/>
  <c r="M60" i="22"/>
  <c r="N60" i="22"/>
  <c r="J60" i="22"/>
  <c r="N123" i="21"/>
  <c r="J123" i="21"/>
  <c r="L123" i="21" s="1"/>
  <c r="P188" i="21"/>
  <c r="T188" i="21"/>
  <c r="S188" i="21"/>
  <c r="Q188" i="21"/>
  <c r="J189" i="21"/>
  <c r="N189" i="21"/>
  <c r="M123" i="21"/>
  <c r="R122" i="21"/>
  <c r="G122" i="21"/>
  <c r="U122" i="21"/>
  <c r="V122" i="21" s="1"/>
  <c r="K188" i="21"/>
  <c r="G31" i="23"/>
  <c r="U31" i="23"/>
  <c r="V31" i="23" s="1"/>
  <c r="R55" i="21"/>
  <c r="M56" i="21"/>
  <c r="U55" i="21"/>
  <c r="V55" i="21" s="1"/>
  <c r="G55" i="21"/>
  <c r="AG32" i="23"/>
  <c r="AK32" i="23"/>
  <c r="R31" i="23"/>
  <c r="M32" i="23"/>
  <c r="AR31" i="23"/>
  <c r="AS31" i="23" s="1"/>
  <c r="AD31" i="23"/>
  <c r="J56" i="21"/>
  <c r="N56" i="21"/>
  <c r="AO31" i="23"/>
  <c r="AJ32" i="23"/>
  <c r="N32" i="23"/>
  <c r="J32" i="23"/>
  <c r="U115" i="15"/>
  <c r="V115" i="15" s="1"/>
  <c r="G115" i="15"/>
  <c r="K182" i="15"/>
  <c r="L182" i="15"/>
  <c r="S182" i="15"/>
  <c r="P182" i="15"/>
  <c r="Q182" i="15"/>
  <c r="T182" i="15"/>
  <c r="R115" i="15"/>
  <c r="M116" i="15"/>
  <c r="L51" i="15"/>
  <c r="N41" i="52" l="1"/>
  <c r="J41" i="52"/>
  <c r="AK41" i="52"/>
  <c r="AG41" i="52"/>
  <c r="U40" i="52"/>
  <c r="V40" i="52" s="1"/>
  <c r="G40" i="52"/>
  <c r="AR40" i="52"/>
  <c r="AS40" i="52" s="1"/>
  <c r="AD40" i="52"/>
  <c r="M41" i="52"/>
  <c r="R40" i="52"/>
  <c r="AJ41" i="52"/>
  <c r="AO40" i="52"/>
  <c r="AR40" i="49"/>
  <c r="AS40" i="49" s="1"/>
  <c r="AD40" i="49"/>
  <c r="AJ41" i="49"/>
  <c r="AO40" i="49"/>
  <c r="K40" i="49"/>
  <c r="L40" i="49"/>
  <c r="AK41" i="49"/>
  <c r="AG41" i="49"/>
  <c r="Q40" i="49"/>
  <c r="T40" i="49"/>
  <c r="S40" i="49"/>
  <c r="P40" i="49"/>
  <c r="AR39" i="46"/>
  <c r="AS39" i="46" s="1"/>
  <c r="AD39" i="46"/>
  <c r="K39" i="46"/>
  <c r="L39" i="46"/>
  <c r="AK40" i="46"/>
  <c r="AG40" i="46"/>
  <c r="Q39" i="46"/>
  <c r="S39" i="46"/>
  <c r="T39" i="46"/>
  <c r="P39" i="46"/>
  <c r="AJ40" i="46"/>
  <c r="AO39" i="46"/>
  <c r="Z134" i="20"/>
  <c r="Z133" i="20"/>
  <c r="P12" i="38" s="1"/>
  <c r="AQ32" i="11"/>
  <c r="AR32" i="11" s="1"/>
  <c r="AS32" i="11" s="1"/>
  <c r="Z131" i="20"/>
  <c r="N12" i="38" s="1"/>
  <c r="Z132" i="20"/>
  <c r="O12" i="38" s="1"/>
  <c r="N126" i="15"/>
  <c r="J126" i="15"/>
  <c r="L126" i="15" s="1"/>
  <c r="R188" i="20"/>
  <c r="M189" i="20"/>
  <c r="G188" i="20"/>
  <c r="J189" i="20"/>
  <c r="N189" i="20"/>
  <c r="U188" i="20"/>
  <c r="V188" i="20" s="1"/>
  <c r="U56" i="20"/>
  <c r="V56" i="20" s="1"/>
  <c r="G56" i="20"/>
  <c r="R56" i="20"/>
  <c r="M57" i="20"/>
  <c r="J57" i="20"/>
  <c r="N57" i="20"/>
  <c r="AM32" i="11"/>
  <c r="AD32" i="11"/>
  <c r="AN32" i="11"/>
  <c r="AI32" i="11"/>
  <c r="AH32" i="11"/>
  <c r="AJ33" i="11" s="1"/>
  <c r="G191" i="22"/>
  <c r="U191" i="22"/>
  <c r="V191" i="22" s="1"/>
  <c r="M192" i="22"/>
  <c r="R191" i="22"/>
  <c r="N192" i="22"/>
  <c r="J192" i="22"/>
  <c r="L126" i="22"/>
  <c r="K126" i="22"/>
  <c r="R126" i="22" s="1"/>
  <c r="I129" i="22" s="1"/>
  <c r="S126" i="22"/>
  <c r="Q126" i="22"/>
  <c r="P126" i="22"/>
  <c r="T126" i="22"/>
  <c r="L60" i="22"/>
  <c r="K60" i="22"/>
  <c r="R60" i="22" s="1"/>
  <c r="I63" i="22" s="1"/>
  <c r="S60" i="22"/>
  <c r="T60" i="22"/>
  <c r="Q60" i="22"/>
  <c r="P60" i="22"/>
  <c r="K123" i="21"/>
  <c r="R123" i="21" s="1"/>
  <c r="R188" i="21"/>
  <c r="M189" i="21"/>
  <c r="L189" i="21"/>
  <c r="K189" i="21"/>
  <c r="G188" i="21"/>
  <c r="U188" i="21"/>
  <c r="V188" i="21" s="1"/>
  <c r="J124" i="21"/>
  <c r="N124" i="21"/>
  <c r="T123" i="21"/>
  <c r="S123" i="21"/>
  <c r="Q123" i="21"/>
  <c r="P123" i="21"/>
  <c r="L56" i="21"/>
  <c r="K56" i="21"/>
  <c r="K32" i="23"/>
  <c r="L32" i="23"/>
  <c r="AP32" i="23"/>
  <c r="AQ32" i="23"/>
  <c r="AN32" i="23"/>
  <c r="AM32" i="23"/>
  <c r="S32" i="23"/>
  <c r="Q32" i="23"/>
  <c r="T32" i="23"/>
  <c r="P32" i="23"/>
  <c r="Q56" i="21"/>
  <c r="S56" i="21"/>
  <c r="P56" i="21"/>
  <c r="T56" i="21"/>
  <c r="AH32" i="23"/>
  <c r="AI32" i="23"/>
  <c r="G182" i="15"/>
  <c r="U182" i="15"/>
  <c r="V182" i="15" s="1"/>
  <c r="S116" i="15"/>
  <c r="Q116" i="15"/>
  <c r="P116" i="15"/>
  <c r="T116" i="15"/>
  <c r="K116" i="15"/>
  <c r="J183" i="15"/>
  <c r="N183" i="15"/>
  <c r="R182" i="15"/>
  <c r="M183" i="15"/>
  <c r="N52" i="15"/>
  <c r="J52" i="15"/>
  <c r="Q28" i="38" l="1"/>
  <c r="Q12" i="38"/>
  <c r="S41" i="52"/>
  <c r="T41" i="52"/>
  <c r="Q41" i="52"/>
  <c r="P41" i="52"/>
  <c r="AH41" i="52"/>
  <c r="AI41" i="52"/>
  <c r="K41" i="52"/>
  <c r="L41" i="52"/>
  <c r="AP41" i="52"/>
  <c r="AQ41" i="52"/>
  <c r="AN41" i="52"/>
  <c r="AM41" i="52"/>
  <c r="AI41" i="49"/>
  <c r="AH41" i="49"/>
  <c r="J41" i="49"/>
  <c r="N41" i="49"/>
  <c r="U40" i="49"/>
  <c r="V40" i="49" s="1"/>
  <c r="G40" i="49"/>
  <c r="M41" i="49"/>
  <c r="R40" i="49"/>
  <c r="AP41" i="49"/>
  <c r="AM41" i="49"/>
  <c r="AN41" i="49"/>
  <c r="AQ41" i="49"/>
  <c r="M124" i="21"/>
  <c r="S124" i="21" s="1"/>
  <c r="U39" i="46"/>
  <c r="V39" i="46" s="1"/>
  <c r="G39" i="46"/>
  <c r="AH40" i="46"/>
  <c r="AI40" i="46"/>
  <c r="N40" i="46"/>
  <c r="J40" i="46"/>
  <c r="AP40" i="46"/>
  <c r="AM40" i="46"/>
  <c r="AN40" i="46"/>
  <c r="AQ40" i="46"/>
  <c r="M40" i="46"/>
  <c r="R39" i="46"/>
  <c r="S189" i="20"/>
  <c r="Q189" i="20"/>
  <c r="T189" i="20"/>
  <c r="P189" i="20"/>
  <c r="L189" i="20"/>
  <c r="K189" i="20"/>
  <c r="S57" i="20"/>
  <c r="Q57" i="20"/>
  <c r="P57" i="20"/>
  <c r="T57" i="20"/>
  <c r="K57" i="20"/>
  <c r="L57" i="20"/>
  <c r="AK33" i="11"/>
  <c r="AN33" i="11" s="1"/>
  <c r="AG33" i="11"/>
  <c r="Z128" i="22"/>
  <c r="K20" i="38" s="1"/>
  <c r="K192" i="22"/>
  <c r="L192" i="22"/>
  <c r="S192" i="22"/>
  <c r="Q192" i="22"/>
  <c r="P192" i="22"/>
  <c r="T192" i="22"/>
  <c r="Z63" i="22"/>
  <c r="C20" i="38" s="1"/>
  <c r="G126" i="22"/>
  <c r="U126" i="22"/>
  <c r="V126" i="22" s="1"/>
  <c r="G60" i="22"/>
  <c r="U60" i="22"/>
  <c r="V60" i="22" s="1"/>
  <c r="U123" i="21"/>
  <c r="V123" i="21" s="1"/>
  <c r="G123" i="21"/>
  <c r="M190" i="21"/>
  <c r="R189" i="21"/>
  <c r="Q124" i="21"/>
  <c r="S189" i="21"/>
  <c r="P189" i="21"/>
  <c r="Q189" i="21"/>
  <c r="T189" i="21"/>
  <c r="L124" i="21"/>
  <c r="K124" i="21"/>
  <c r="J190" i="21"/>
  <c r="N190" i="21"/>
  <c r="AK33" i="23"/>
  <c r="AG33" i="23"/>
  <c r="U56" i="21"/>
  <c r="V56" i="21" s="1"/>
  <c r="G56" i="21"/>
  <c r="N33" i="23"/>
  <c r="J33" i="23"/>
  <c r="R56" i="21"/>
  <c r="M57" i="21"/>
  <c r="AJ33" i="23"/>
  <c r="AO32" i="23"/>
  <c r="U32" i="23"/>
  <c r="V32" i="23" s="1"/>
  <c r="G32" i="23"/>
  <c r="AD32" i="23"/>
  <c r="AR32" i="23"/>
  <c r="AS32" i="23" s="1"/>
  <c r="M33" i="23"/>
  <c r="R32" i="23"/>
  <c r="J57" i="21"/>
  <c r="N57" i="21"/>
  <c r="G116" i="15"/>
  <c r="U116" i="15"/>
  <c r="V116" i="15" s="1"/>
  <c r="L183" i="15"/>
  <c r="K183" i="15"/>
  <c r="S183" i="15"/>
  <c r="T183" i="15"/>
  <c r="Q183" i="15"/>
  <c r="P183" i="15"/>
  <c r="R116" i="15"/>
  <c r="M117" i="15"/>
  <c r="L52" i="15"/>
  <c r="AR41" i="52" l="1"/>
  <c r="AS41" i="52" s="1"/>
  <c r="AD41" i="52"/>
  <c r="N42" i="52"/>
  <c r="J42" i="52"/>
  <c r="AK42" i="52"/>
  <c r="AG42" i="52"/>
  <c r="M42" i="52"/>
  <c r="R41" i="52"/>
  <c r="AJ42" i="52"/>
  <c r="AO41" i="52"/>
  <c r="U41" i="52"/>
  <c r="V41" i="52" s="1"/>
  <c r="G41" i="52"/>
  <c r="S41" i="49"/>
  <c r="P41" i="49"/>
  <c r="Q41" i="49"/>
  <c r="T41" i="49"/>
  <c r="AJ42" i="49"/>
  <c r="AO41" i="49"/>
  <c r="AR41" i="49"/>
  <c r="AS41" i="49" s="1"/>
  <c r="AD41" i="49"/>
  <c r="K41" i="49"/>
  <c r="L41" i="49"/>
  <c r="AK42" i="49"/>
  <c r="AG42" i="49"/>
  <c r="T124" i="21"/>
  <c r="U124" i="21" s="1"/>
  <c r="V124" i="21" s="1"/>
  <c r="P124" i="21"/>
  <c r="K40" i="46"/>
  <c r="L40" i="46"/>
  <c r="AK41" i="46"/>
  <c r="AG41" i="46"/>
  <c r="S40" i="46"/>
  <c r="T40" i="46"/>
  <c r="P40" i="46"/>
  <c r="Q40" i="46"/>
  <c r="AR40" i="46"/>
  <c r="AS40" i="46" s="1"/>
  <c r="AD40" i="46"/>
  <c r="AJ41" i="46"/>
  <c r="AO40" i="46"/>
  <c r="R189" i="20"/>
  <c r="M190" i="20"/>
  <c r="J190" i="20"/>
  <c r="N190" i="20"/>
  <c r="U189" i="20"/>
  <c r="V189" i="20" s="1"/>
  <c r="G189" i="20"/>
  <c r="J58" i="20"/>
  <c r="N58" i="20"/>
  <c r="R57" i="20"/>
  <c r="M58" i="20"/>
  <c r="U57" i="20"/>
  <c r="V57" i="20" s="1"/>
  <c r="G57" i="20"/>
  <c r="AQ33" i="11"/>
  <c r="AM33" i="11"/>
  <c r="AI33" i="11"/>
  <c r="AH33" i="11"/>
  <c r="AJ34" i="11" s="1"/>
  <c r="AP33" i="11"/>
  <c r="N193" i="22"/>
  <c r="J193" i="22"/>
  <c r="Z130" i="22"/>
  <c r="G192" i="22"/>
  <c r="U192" i="22"/>
  <c r="V192" i="22" s="1"/>
  <c r="M193" i="22"/>
  <c r="R192" i="22"/>
  <c r="Z65" i="22"/>
  <c r="M125" i="21"/>
  <c r="R124" i="21"/>
  <c r="U189" i="21"/>
  <c r="V189" i="21" s="1"/>
  <c r="L190" i="21"/>
  <c r="K190" i="21"/>
  <c r="J125" i="21"/>
  <c r="N125" i="21"/>
  <c r="G189" i="21"/>
  <c r="G124" i="21"/>
  <c r="S190" i="21"/>
  <c r="Q190" i="21"/>
  <c r="T190" i="21"/>
  <c r="G190" i="21" s="1"/>
  <c r="P190" i="21"/>
  <c r="L57" i="21"/>
  <c r="K57" i="21"/>
  <c r="S33" i="23"/>
  <c r="Q33" i="23"/>
  <c r="T33" i="23"/>
  <c r="P33" i="23"/>
  <c r="AP33" i="23"/>
  <c r="AQ33" i="23"/>
  <c r="AN33" i="23"/>
  <c r="AM33" i="23"/>
  <c r="Q57" i="21"/>
  <c r="S57" i="21"/>
  <c r="P57" i="21"/>
  <c r="T57" i="21"/>
  <c r="K33" i="23"/>
  <c r="L33" i="23"/>
  <c r="AH33" i="23"/>
  <c r="AI33" i="23"/>
  <c r="G183" i="15"/>
  <c r="S117" i="15"/>
  <c r="Q117" i="15"/>
  <c r="T117" i="15"/>
  <c r="P117" i="15"/>
  <c r="N184" i="15"/>
  <c r="J184" i="15"/>
  <c r="U183" i="15"/>
  <c r="V183" i="15" s="1"/>
  <c r="K117" i="15"/>
  <c r="M184" i="15"/>
  <c r="R183" i="15"/>
  <c r="N53" i="15"/>
  <c r="J53" i="15"/>
  <c r="Q42" i="52" l="1"/>
  <c r="P42" i="52"/>
  <c r="S42" i="52"/>
  <c r="T42" i="52"/>
  <c r="AH42" i="52"/>
  <c r="AI42" i="52"/>
  <c r="K42" i="52"/>
  <c r="L42" i="52"/>
  <c r="AN42" i="52"/>
  <c r="AM42" i="52"/>
  <c r="AP42" i="52"/>
  <c r="AQ42" i="52"/>
  <c r="M42" i="49"/>
  <c r="R41" i="49"/>
  <c r="AI42" i="49"/>
  <c r="AH42" i="49"/>
  <c r="J42" i="49"/>
  <c r="N42" i="49"/>
  <c r="AN42" i="49"/>
  <c r="AQ42" i="49"/>
  <c r="AP42" i="49"/>
  <c r="AM42" i="49"/>
  <c r="U41" i="49"/>
  <c r="V41" i="49" s="1"/>
  <c r="G41" i="49"/>
  <c r="Z134" i="22"/>
  <c r="Q20" i="38" s="1"/>
  <c r="M20" i="38"/>
  <c r="Z68" i="22"/>
  <c r="H20" i="38" s="1"/>
  <c r="E20" i="38"/>
  <c r="AH41" i="46"/>
  <c r="AI41" i="46"/>
  <c r="N41" i="46"/>
  <c r="J41" i="46"/>
  <c r="AN41" i="46"/>
  <c r="AQ41" i="46"/>
  <c r="AP41" i="46"/>
  <c r="AM41" i="46"/>
  <c r="U40" i="46"/>
  <c r="V40" i="46" s="1"/>
  <c r="G40" i="46"/>
  <c r="M41" i="46"/>
  <c r="R40" i="46"/>
  <c r="N34" i="23"/>
  <c r="J34" i="23"/>
  <c r="R33" i="23"/>
  <c r="M34" i="23"/>
  <c r="P190" i="20"/>
  <c r="T190" i="20"/>
  <c r="S190" i="20"/>
  <c r="Q190" i="20"/>
  <c r="L190" i="20"/>
  <c r="K190" i="20"/>
  <c r="T58" i="20"/>
  <c r="Q58" i="20"/>
  <c r="S58" i="20"/>
  <c r="P58" i="20"/>
  <c r="L58" i="20"/>
  <c r="K58" i="20"/>
  <c r="AD33" i="11"/>
  <c r="AR33" i="11"/>
  <c r="AS33" i="11" s="1"/>
  <c r="AK34" i="11"/>
  <c r="AP34" i="11" s="1"/>
  <c r="AG34" i="11"/>
  <c r="Z131" i="22"/>
  <c r="N20" i="38" s="1"/>
  <c r="Z132" i="22"/>
  <c r="O20" i="38" s="1"/>
  <c r="T193" i="22"/>
  <c r="S193" i="22"/>
  <c r="Q193" i="22"/>
  <c r="P193" i="22"/>
  <c r="Z133" i="22"/>
  <c r="P20" i="38" s="1"/>
  <c r="L193" i="22"/>
  <c r="K193" i="22"/>
  <c r="Z69" i="22"/>
  <c r="I20" i="38" s="1"/>
  <c r="Z67" i="22"/>
  <c r="G20" i="38" s="1"/>
  <c r="Z66" i="22"/>
  <c r="F20" i="38" s="1"/>
  <c r="L125" i="21"/>
  <c r="K125" i="21"/>
  <c r="N191" i="21"/>
  <c r="J191" i="21"/>
  <c r="U190" i="21"/>
  <c r="V190" i="21" s="1"/>
  <c r="R190" i="21"/>
  <c r="M191" i="21"/>
  <c r="Q125" i="21"/>
  <c r="P125" i="21"/>
  <c r="S125" i="21"/>
  <c r="T125" i="21"/>
  <c r="AG34" i="23"/>
  <c r="AK34" i="23"/>
  <c r="U57" i="21"/>
  <c r="V57" i="21" s="1"/>
  <c r="G57" i="21"/>
  <c r="R57" i="21"/>
  <c r="M58" i="21"/>
  <c r="AJ34" i="23"/>
  <c r="AO33" i="23"/>
  <c r="AR33" i="23"/>
  <c r="AS33" i="23" s="1"/>
  <c r="AD33" i="23"/>
  <c r="U33" i="23"/>
  <c r="V33" i="23" s="1"/>
  <c r="G33" i="23"/>
  <c r="J58" i="21"/>
  <c r="N58" i="21"/>
  <c r="G117" i="15"/>
  <c r="R117" i="15"/>
  <c r="M118" i="15"/>
  <c r="S184" i="15"/>
  <c r="Q184" i="15"/>
  <c r="P184" i="15"/>
  <c r="T184" i="15"/>
  <c r="L184" i="15"/>
  <c r="K184" i="15"/>
  <c r="U117" i="15"/>
  <c r="V117" i="15" s="1"/>
  <c r="L53" i="15"/>
  <c r="AQ34" i="11" l="1"/>
  <c r="AR34" i="11" s="1"/>
  <c r="AS34" i="11" s="1"/>
  <c r="N43" i="52"/>
  <c r="J43" i="52"/>
  <c r="AK43" i="52"/>
  <c r="AG43" i="52"/>
  <c r="AR42" i="52"/>
  <c r="AS42" i="52" s="1"/>
  <c r="AD42" i="52"/>
  <c r="M43" i="52"/>
  <c r="R42" i="52"/>
  <c r="AJ43" i="52"/>
  <c r="AO42" i="52"/>
  <c r="U42" i="52"/>
  <c r="V42" i="52" s="1"/>
  <c r="G42" i="52"/>
  <c r="AJ43" i="49"/>
  <c r="AO42" i="49"/>
  <c r="AR42" i="49"/>
  <c r="AS42" i="49" s="1"/>
  <c r="AD42" i="49"/>
  <c r="K42" i="49"/>
  <c r="L42" i="49"/>
  <c r="AK43" i="49"/>
  <c r="AG43" i="49"/>
  <c r="Q42" i="49"/>
  <c r="T42" i="49"/>
  <c r="S42" i="49"/>
  <c r="P42" i="49"/>
  <c r="K41" i="46"/>
  <c r="L41" i="46"/>
  <c r="AK42" i="46"/>
  <c r="AG42" i="46"/>
  <c r="Q41" i="46"/>
  <c r="S41" i="46"/>
  <c r="T41" i="46"/>
  <c r="P41" i="46"/>
  <c r="AR41" i="46"/>
  <c r="AS41" i="46" s="1"/>
  <c r="AD41" i="46"/>
  <c r="AJ42" i="46"/>
  <c r="AO41" i="46"/>
  <c r="Q34" i="23"/>
  <c r="S34" i="23"/>
  <c r="T34" i="23"/>
  <c r="P34" i="23"/>
  <c r="K34" i="23"/>
  <c r="L34" i="23"/>
  <c r="R190" i="20"/>
  <c r="M191" i="20"/>
  <c r="G190" i="20"/>
  <c r="J191" i="20"/>
  <c r="N191" i="20"/>
  <c r="U190" i="20"/>
  <c r="V190" i="20" s="1"/>
  <c r="R58" i="20"/>
  <c r="M59" i="20"/>
  <c r="J59" i="20"/>
  <c r="N59" i="20"/>
  <c r="G58" i="20"/>
  <c r="U58" i="20"/>
  <c r="V58" i="20" s="1"/>
  <c r="AM34" i="11"/>
  <c r="AD34" i="11"/>
  <c r="AN34" i="11"/>
  <c r="AI34" i="11"/>
  <c r="AH34" i="11"/>
  <c r="AJ35" i="11" s="1"/>
  <c r="N194" i="22"/>
  <c r="J194" i="22"/>
  <c r="G193" i="22"/>
  <c r="U193" i="22"/>
  <c r="V193" i="22" s="1"/>
  <c r="R193" i="22"/>
  <c r="M194" i="22"/>
  <c r="S191" i="21"/>
  <c r="P191" i="21"/>
  <c r="T191" i="21"/>
  <c r="L191" i="21"/>
  <c r="K191" i="21"/>
  <c r="R191" i="21" s="1"/>
  <c r="I194" i="21" s="1"/>
  <c r="Z193" i="21" s="1"/>
  <c r="M126" i="21"/>
  <c r="R125" i="21"/>
  <c r="U125" i="21"/>
  <c r="V125" i="21" s="1"/>
  <c r="G125" i="21"/>
  <c r="Q191" i="21"/>
  <c r="J126" i="21"/>
  <c r="N126" i="21"/>
  <c r="Q58" i="21"/>
  <c r="P58" i="21"/>
  <c r="S58" i="21"/>
  <c r="T58" i="21"/>
  <c r="L58" i="21"/>
  <c r="K58" i="21"/>
  <c r="AP34" i="23"/>
  <c r="AQ34" i="23"/>
  <c r="AN34" i="23"/>
  <c r="AM34" i="23"/>
  <c r="AH34" i="23"/>
  <c r="AI34" i="23"/>
  <c r="G184" i="15"/>
  <c r="U184" i="15"/>
  <c r="V184" i="15" s="1"/>
  <c r="N185" i="15"/>
  <c r="J185" i="15"/>
  <c r="K118" i="15"/>
  <c r="M185" i="15"/>
  <c r="R184" i="15"/>
  <c r="Q118" i="15"/>
  <c r="S118" i="15"/>
  <c r="T118" i="15"/>
  <c r="P118" i="15"/>
  <c r="N54" i="15"/>
  <c r="J54" i="15"/>
  <c r="AP43" i="52" l="1"/>
  <c r="AQ43" i="52"/>
  <c r="AN43" i="52"/>
  <c r="AM43" i="52"/>
  <c r="AH43" i="52"/>
  <c r="AI43" i="52"/>
  <c r="K43" i="52"/>
  <c r="L43" i="52"/>
  <c r="S43" i="52"/>
  <c r="T43" i="52"/>
  <c r="Q43" i="52"/>
  <c r="P43" i="52"/>
  <c r="AI43" i="49"/>
  <c r="AH43" i="49"/>
  <c r="J43" i="49"/>
  <c r="N43" i="49"/>
  <c r="U42" i="49"/>
  <c r="V42" i="49" s="1"/>
  <c r="G42" i="49"/>
  <c r="M43" i="49"/>
  <c r="R42" i="49"/>
  <c r="AP43" i="49"/>
  <c r="AM43" i="49"/>
  <c r="AN43" i="49"/>
  <c r="AQ43" i="49"/>
  <c r="S18" i="38"/>
  <c r="Z195" i="21"/>
  <c r="Z196" i="21" s="1"/>
  <c r="V18" i="38" s="1"/>
  <c r="U41" i="46"/>
  <c r="V41" i="46" s="1"/>
  <c r="G41" i="46"/>
  <c r="AI42" i="46"/>
  <c r="AH42" i="46"/>
  <c r="N42" i="46"/>
  <c r="J42" i="46"/>
  <c r="AQ42" i="46"/>
  <c r="AP42" i="46"/>
  <c r="AM42" i="46"/>
  <c r="AN42" i="46"/>
  <c r="M42" i="46"/>
  <c r="R41" i="46"/>
  <c r="N35" i="23"/>
  <c r="J35" i="23"/>
  <c r="U34" i="23"/>
  <c r="V34" i="23" s="1"/>
  <c r="G34" i="23"/>
  <c r="M35" i="23"/>
  <c r="R34" i="23"/>
  <c r="S191" i="20"/>
  <c r="P191" i="20"/>
  <c r="Q191" i="20"/>
  <c r="T191" i="20"/>
  <c r="L191" i="20"/>
  <c r="K191" i="20"/>
  <c r="T59" i="20"/>
  <c r="Q59" i="20"/>
  <c r="S59" i="20"/>
  <c r="P59" i="20"/>
  <c r="L59" i="20"/>
  <c r="K59" i="20"/>
  <c r="AK35" i="11"/>
  <c r="AN35" i="11" s="1"/>
  <c r="AG35" i="11"/>
  <c r="AM35" i="11"/>
  <c r="L194" i="22"/>
  <c r="K194" i="22"/>
  <c r="R194" i="22" s="1"/>
  <c r="I197" i="22" s="1"/>
  <c r="Z196" i="22" s="1"/>
  <c r="Q194" i="22"/>
  <c r="T194" i="22"/>
  <c r="P194" i="22"/>
  <c r="S194" i="22"/>
  <c r="AJ35" i="23"/>
  <c r="AO34" i="23"/>
  <c r="K126" i="21"/>
  <c r="R126" i="21" s="1"/>
  <c r="I129" i="21" s="1"/>
  <c r="Z128" i="21" s="1"/>
  <c r="L126" i="21"/>
  <c r="S126" i="21"/>
  <c r="P126" i="21"/>
  <c r="Q126" i="21"/>
  <c r="T126" i="21"/>
  <c r="G191" i="21"/>
  <c r="U191" i="21"/>
  <c r="V191" i="21" s="1"/>
  <c r="AK35" i="23"/>
  <c r="AG35" i="23"/>
  <c r="R58" i="21"/>
  <c r="M59" i="21"/>
  <c r="AD34" i="23"/>
  <c r="AR34" i="23"/>
  <c r="AS34" i="23" s="1"/>
  <c r="J59" i="21"/>
  <c r="N59" i="21"/>
  <c r="U58" i="21"/>
  <c r="V58" i="21" s="1"/>
  <c r="G58" i="21"/>
  <c r="G118" i="15"/>
  <c r="Q185" i="15"/>
  <c r="P185" i="15"/>
  <c r="S185" i="15"/>
  <c r="T185" i="15"/>
  <c r="U118" i="15"/>
  <c r="V118" i="15" s="1"/>
  <c r="K185" i="15"/>
  <c r="L185" i="15"/>
  <c r="R118" i="15"/>
  <c r="M119" i="15"/>
  <c r="L54" i="15"/>
  <c r="N44" i="52" l="1"/>
  <c r="J44" i="52"/>
  <c r="AK44" i="52"/>
  <c r="AG44" i="52"/>
  <c r="U43" i="52"/>
  <c r="V43" i="52" s="1"/>
  <c r="G43" i="52"/>
  <c r="M44" i="52"/>
  <c r="R43" i="52"/>
  <c r="AJ44" i="52"/>
  <c r="AO43" i="52"/>
  <c r="AR43" i="52"/>
  <c r="AS43" i="52" s="1"/>
  <c r="AD43" i="52"/>
  <c r="S43" i="49"/>
  <c r="P43" i="49"/>
  <c r="Q43" i="49"/>
  <c r="T43" i="49"/>
  <c r="AJ44" i="49"/>
  <c r="AO43" i="49"/>
  <c r="AR43" i="49"/>
  <c r="AS43" i="49" s="1"/>
  <c r="AD43" i="49"/>
  <c r="K43" i="49"/>
  <c r="L43" i="49"/>
  <c r="AK44" i="49"/>
  <c r="AG44" i="49"/>
  <c r="Z198" i="21"/>
  <c r="X18" i="38" s="1"/>
  <c r="K18" i="38"/>
  <c r="Z130" i="21"/>
  <c r="Z133" i="21" s="1"/>
  <c r="P18" i="38" s="1"/>
  <c r="Z197" i="21"/>
  <c r="W18" i="38" s="1"/>
  <c r="Z199" i="21"/>
  <c r="Y18" i="38" s="1"/>
  <c r="U18" i="38"/>
  <c r="S20" i="38"/>
  <c r="Z198" i="22"/>
  <c r="Z200" i="22" s="1"/>
  <c r="W20" i="38" s="1"/>
  <c r="Z199" i="22"/>
  <c r="V20" i="38" s="1"/>
  <c r="S42" i="46"/>
  <c r="T42" i="46"/>
  <c r="P42" i="46"/>
  <c r="Q42" i="46"/>
  <c r="AK43" i="46"/>
  <c r="AG43" i="46"/>
  <c r="AR42" i="46"/>
  <c r="AS42" i="46" s="1"/>
  <c r="AD42" i="46"/>
  <c r="K42" i="46"/>
  <c r="L42" i="46"/>
  <c r="AJ43" i="46"/>
  <c r="AO42" i="46"/>
  <c r="S35" i="23"/>
  <c r="T35" i="23"/>
  <c r="P35" i="23"/>
  <c r="L35" i="23"/>
  <c r="K35" i="23"/>
  <c r="Q35" i="23"/>
  <c r="R191" i="20"/>
  <c r="M192" i="20"/>
  <c r="J192" i="20"/>
  <c r="N192" i="20"/>
  <c r="G191" i="20"/>
  <c r="U191" i="20"/>
  <c r="V191" i="20" s="1"/>
  <c r="R59" i="20"/>
  <c r="M60" i="20"/>
  <c r="N60" i="20"/>
  <c r="J60" i="20"/>
  <c r="G59" i="20"/>
  <c r="U59" i="20"/>
  <c r="V59" i="20" s="1"/>
  <c r="AQ35" i="11"/>
  <c r="AP35" i="11"/>
  <c r="AI35" i="11"/>
  <c r="AH35" i="11"/>
  <c r="AJ36" i="11" s="1"/>
  <c r="U194" i="22"/>
  <c r="V194" i="22" s="1"/>
  <c r="G194" i="22"/>
  <c r="AP35" i="23"/>
  <c r="AQ35" i="23"/>
  <c r="U126" i="21"/>
  <c r="V126" i="21" s="1"/>
  <c r="G126" i="21"/>
  <c r="AN35" i="23"/>
  <c r="AM35" i="23"/>
  <c r="S59" i="21"/>
  <c r="Q59" i="21"/>
  <c r="T59" i="21"/>
  <c r="P59" i="21"/>
  <c r="AH35" i="23"/>
  <c r="AI35" i="23"/>
  <c r="L59" i="21"/>
  <c r="K59" i="21"/>
  <c r="G185" i="15"/>
  <c r="M186" i="15"/>
  <c r="R185" i="15"/>
  <c r="S119" i="15"/>
  <c r="Q119" i="15"/>
  <c r="T119" i="15"/>
  <c r="P119" i="15"/>
  <c r="J186" i="15"/>
  <c r="N186" i="15"/>
  <c r="K119" i="15"/>
  <c r="U185" i="15"/>
  <c r="V185" i="15" s="1"/>
  <c r="N55" i="15"/>
  <c r="J55" i="15"/>
  <c r="AN44" i="52" l="1"/>
  <c r="AM44" i="52"/>
  <c r="AP44" i="52"/>
  <c r="AQ44" i="52"/>
  <c r="Q44" i="52"/>
  <c r="P44" i="52"/>
  <c r="S44" i="52"/>
  <c r="T44" i="52"/>
  <c r="AH44" i="52"/>
  <c r="AI44" i="52"/>
  <c r="K44" i="52"/>
  <c r="L44" i="52"/>
  <c r="AI44" i="49"/>
  <c r="AH44" i="49"/>
  <c r="J44" i="49"/>
  <c r="N44" i="49"/>
  <c r="M44" i="49"/>
  <c r="R43" i="49"/>
  <c r="AN44" i="49"/>
  <c r="AQ44" i="49"/>
  <c r="AP44" i="49"/>
  <c r="AM44" i="49"/>
  <c r="U43" i="49"/>
  <c r="V43" i="49" s="1"/>
  <c r="G43" i="49"/>
  <c r="Z134" i="21"/>
  <c r="Q18" i="38" s="1"/>
  <c r="M18" i="38"/>
  <c r="Z132" i="21"/>
  <c r="O18" i="38" s="1"/>
  <c r="Z131" i="21"/>
  <c r="N18" i="38" s="1"/>
  <c r="Z202" i="22"/>
  <c r="Y20" i="38" s="1"/>
  <c r="U20" i="38"/>
  <c r="Z201" i="22"/>
  <c r="X20" i="38" s="1"/>
  <c r="M43" i="46"/>
  <c r="R42" i="46"/>
  <c r="N43" i="46"/>
  <c r="J43" i="46"/>
  <c r="AH43" i="46"/>
  <c r="AI43" i="46"/>
  <c r="AP43" i="46"/>
  <c r="AM43" i="46"/>
  <c r="AN43" i="46"/>
  <c r="AQ43" i="46"/>
  <c r="U42" i="46"/>
  <c r="V42" i="46" s="1"/>
  <c r="G42" i="46"/>
  <c r="R35" i="23"/>
  <c r="M36" i="23"/>
  <c r="J36" i="23"/>
  <c r="N36" i="23"/>
  <c r="U35" i="23"/>
  <c r="V35" i="23" s="1"/>
  <c r="G35" i="23"/>
  <c r="L192" i="20"/>
  <c r="K192" i="20"/>
  <c r="R192" i="20" s="1"/>
  <c r="I195" i="20" s="1"/>
  <c r="Q192" i="20"/>
  <c r="T192" i="20"/>
  <c r="S192" i="20"/>
  <c r="P192" i="20"/>
  <c r="L60" i="20"/>
  <c r="K60" i="20"/>
  <c r="R60" i="20" s="1"/>
  <c r="I63" i="20" s="1"/>
  <c r="P60" i="20"/>
  <c r="T60" i="20"/>
  <c r="Q60" i="20"/>
  <c r="S60" i="20"/>
  <c r="AD35" i="11"/>
  <c r="AR35" i="11"/>
  <c r="AS35" i="11" s="1"/>
  <c r="AK36" i="11"/>
  <c r="AP36" i="11" s="1"/>
  <c r="AG36" i="11"/>
  <c r="AR35" i="23"/>
  <c r="AS35" i="23" s="1"/>
  <c r="AD35" i="23"/>
  <c r="R59" i="21"/>
  <c r="M60" i="21"/>
  <c r="AK36" i="23"/>
  <c r="AG36" i="23"/>
  <c r="J60" i="21"/>
  <c r="N60" i="21"/>
  <c r="AJ36" i="23"/>
  <c r="AO35" i="23"/>
  <c r="U59" i="21"/>
  <c r="V59" i="21" s="1"/>
  <c r="G59" i="21"/>
  <c r="G119" i="15"/>
  <c r="R119" i="15"/>
  <c r="M120" i="15"/>
  <c r="L186" i="15"/>
  <c r="K186" i="15"/>
  <c r="U119" i="15"/>
  <c r="V119" i="15" s="1"/>
  <c r="Q186" i="15"/>
  <c r="P186" i="15"/>
  <c r="S186" i="15"/>
  <c r="T186" i="15"/>
  <c r="L55" i="15"/>
  <c r="N45" i="52" l="1"/>
  <c r="J45" i="52"/>
  <c r="AK45" i="52"/>
  <c r="AG45" i="52"/>
  <c r="M45" i="52"/>
  <c r="R44" i="52"/>
  <c r="AJ45" i="52"/>
  <c r="AO44" i="52"/>
  <c r="U44" i="52"/>
  <c r="V44" i="52" s="1"/>
  <c r="G44" i="52"/>
  <c r="AR44" i="52"/>
  <c r="AS44" i="52" s="1"/>
  <c r="AD44" i="52"/>
  <c r="AJ45" i="49"/>
  <c r="AO44" i="49"/>
  <c r="AR44" i="49"/>
  <c r="AS44" i="49" s="1"/>
  <c r="AD44" i="49"/>
  <c r="Q44" i="49"/>
  <c r="T44" i="49"/>
  <c r="S44" i="49"/>
  <c r="P44" i="49"/>
  <c r="K44" i="49"/>
  <c r="L44" i="49"/>
  <c r="AK45" i="49"/>
  <c r="AG45" i="49"/>
  <c r="AJ44" i="46"/>
  <c r="AO43" i="46"/>
  <c r="AK44" i="46"/>
  <c r="AG44" i="46"/>
  <c r="K43" i="46"/>
  <c r="L43" i="46"/>
  <c r="AR43" i="46"/>
  <c r="AS43" i="46" s="1"/>
  <c r="AD43" i="46"/>
  <c r="Q43" i="46"/>
  <c r="S43" i="46"/>
  <c r="T43" i="46"/>
  <c r="P43" i="46"/>
  <c r="T36" i="23"/>
  <c r="P36" i="23"/>
  <c r="S36" i="23"/>
  <c r="Q36" i="23"/>
  <c r="L36" i="23"/>
  <c r="K36" i="23"/>
  <c r="Z62" i="20"/>
  <c r="Z194" i="20"/>
  <c r="G192" i="20"/>
  <c r="U192" i="20"/>
  <c r="V192" i="20" s="1"/>
  <c r="U60" i="20"/>
  <c r="V60" i="20" s="1"/>
  <c r="G60" i="20"/>
  <c r="AM36" i="11"/>
  <c r="AQ36" i="11"/>
  <c r="AR36" i="11" s="1"/>
  <c r="AS36" i="11" s="1"/>
  <c r="AI36" i="11"/>
  <c r="AH36" i="11"/>
  <c r="AJ37" i="11" s="1"/>
  <c r="AN36" i="11"/>
  <c r="AH36" i="23"/>
  <c r="AI36" i="23"/>
  <c r="Q60" i="21"/>
  <c r="S60" i="21"/>
  <c r="T60" i="21"/>
  <c r="P60" i="21"/>
  <c r="AP36" i="23"/>
  <c r="AQ36" i="23"/>
  <c r="AN36" i="23"/>
  <c r="AM36" i="23"/>
  <c r="L60" i="21"/>
  <c r="K60" i="21"/>
  <c r="R60" i="21" s="1"/>
  <c r="I63" i="21" s="1"/>
  <c r="Z62" i="21" s="1"/>
  <c r="G186" i="15"/>
  <c r="N187" i="15"/>
  <c r="J187" i="15"/>
  <c r="K120" i="15"/>
  <c r="U186" i="15"/>
  <c r="V186" i="15" s="1"/>
  <c r="M187" i="15"/>
  <c r="R186" i="15"/>
  <c r="T120" i="15"/>
  <c r="P120" i="15"/>
  <c r="Q120" i="15"/>
  <c r="S120" i="15"/>
  <c r="N56" i="15"/>
  <c r="J56" i="15"/>
  <c r="C12" i="38" l="1"/>
  <c r="S12" i="38"/>
  <c r="AH45" i="52"/>
  <c r="AI45" i="52"/>
  <c r="K45" i="52"/>
  <c r="L45" i="52"/>
  <c r="AP45" i="52"/>
  <c r="AQ45" i="52"/>
  <c r="AN45" i="52"/>
  <c r="AM45" i="52"/>
  <c r="S45" i="52"/>
  <c r="T45" i="52"/>
  <c r="Q45" i="52"/>
  <c r="P45" i="52"/>
  <c r="M45" i="49"/>
  <c r="R44" i="49"/>
  <c r="AI45" i="49"/>
  <c r="AH45" i="49"/>
  <c r="J45" i="49"/>
  <c r="N45" i="49"/>
  <c r="U44" i="49"/>
  <c r="V44" i="49" s="1"/>
  <c r="G44" i="49"/>
  <c r="AP45" i="49"/>
  <c r="AM45" i="49"/>
  <c r="AN45" i="49"/>
  <c r="AQ45" i="49"/>
  <c r="C18" i="38"/>
  <c r="Z64" i="21"/>
  <c r="Z68" i="21" s="1"/>
  <c r="I18" i="38" s="1"/>
  <c r="Z66" i="21"/>
  <c r="G18" i="38" s="1"/>
  <c r="U43" i="46"/>
  <c r="V43" i="46" s="1"/>
  <c r="G43" i="46"/>
  <c r="N44" i="46"/>
  <c r="J44" i="46"/>
  <c r="AI44" i="46"/>
  <c r="AH44" i="46"/>
  <c r="M44" i="46"/>
  <c r="R43" i="46"/>
  <c r="AN44" i="46"/>
  <c r="AQ44" i="46"/>
  <c r="AP44" i="46"/>
  <c r="AM44" i="46"/>
  <c r="G36" i="23"/>
  <c r="U36" i="23"/>
  <c r="V36" i="23" s="1"/>
  <c r="R36" i="23"/>
  <c r="M37" i="23"/>
  <c r="N37" i="23"/>
  <c r="J37" i="23"/>
  <c r="Z196" i="20"/>
  <c r="U12" i="38" s="1"/>
  <c r="Z64" i="20"/>
  <c r="Z65" i="20" s="1"/>
  <c r="AD36" i="11"/>
  <c r="AG37" i="11"/>
  <c r="AK37" i="11"/>
  <c r="AM37" i="11" s="1"/>
  <c r="U60" i="21"/>
  <c r="V60" i="21" s="1"/>
  <c r="G60" i="21"/>
  <c r="AG37" i="23"/>
  <c r="AK37" i="23"/>
  <c r="AR36" i="23"/>
  <c r="AS36" i="23" s="1"/>
  <c r="AD36" i="23"/>
  <c r="AJ37" i="23"/>
  <c r="AO36" i="23"/>
  <c r="G120" i="15"/>
  <c r="U120" i="15"/>
  <c r="V120" i="15" s="1"/>
  <c r="S187" i="15"/>
  <c r="T187" i="15"/>
  <c r="Q187" i="15"/>
  <c r="P187" i="15"/>
  <c r="M121" i="15"/>
  <c r="R120" i="15"/>
  <c r="L187" i="15"/>
  <c r="K187" i="15"/>
  <c r="L56" i="15"/>
  <c r="F12" i="38" l="1"/>
  <c r="E12" i="38"/>
  <c r="N46" i="52"/>
  <c r="J46" i="52"/>
  <c r="AK46" i="52"/>
  <c r="AG46" i="52"/>
  <c r="U45" i="52"/>
  <c r="V45" i="52" s="1"/>
  <c r="G45" i="52"/>
  <c r="AR45" i="52"/>
  <c r="AS45" i="52" s="1"/>
  <c r="AD45" i="52"/>
  <c r="M46" i="52"/>
  <c r="R45" i="52"/>
  <c r="AJ46" i="52"/>
  <c r="AO45" i="52"/>
  <c r="AR45" i="49"/>
  <c r="AS45" i="49" s="1"/>
  <c r="AD45" i="49"/>
  <c r="K45" i="49"/>
  <c r="L45" i="49"/>
  <c r="AJ46" i="49"/>
  <c r="AO45" i="49"/>
  <c r="AK46" i="49"/>
  <c r="AG46" i="49"/>
  <c r="S45" i="49"/>
  <c r="P45" i="49"/>
  <c r="Q45" i="49"/>
  <c r="T45" i="49"/>
  <c r="Z67" i="21"/>
  <c r="H18" i="38" s="1"/>
  <c r="Z65" i="21"/>
  <c r="F18" i="38" s="1"/>
  <c r="E18" i="38"/>
  <c r="S44" i="46"/>
  <c r="T44" i="46"/>
  <c r="P44" i="46"/>
  <c r="Q44" i="46"/>
  <c r="AK45" i="46"/>
  <c r="AG45" i="46"/>
  <c r="AJ45" i="46"/>
  <c r="AO44" i="46"/>
  <c r="K44" i="46"/>
  <c r="L44" i="46"/>
  <c r="AR44" i="46"/>
  <c r="AS44" i="46" s="1"/>
  <c r="AD44" i="46"/>
  <c r="K37" i="23"/>
  <c r="L37" i="23"/>
  <c r="Q37" i="23"/>
  <c r="P37" i="23"/>
  <c r="T37" i="23"/>
  <c r="S37" i="23"/>
  <c r="Z200" i="20"/>
  <c r="Z66" i="20"/>
  <c r="G12" i="38" s="1"/>
  <c r="Z68" i="20"/>
  <c r="Z197" i="20"/>
  <c r="V12" i="38" s="1"/>
  <c r="Z67" i="20"/>
  <c r="H12" i="38" s="1"/>
  <c r="Z198" i="20"/>
  <c r="W12" i="38" s="1"/>
  <c r="Z199" i="20"/>
  <c r="X12" i="38" s="1"/>
  <c r="AP37" i="11"/>
  <c r="AN37" i="11"/>
  <c r="AQ37" i="11"/>
  <c r="AI37" i="11"/>
  <c r="AH37" i="11"/>
  <c r="AJ38" i="11" s="1"/>
  <c r="AQ37" i="23"/>
  <c r="AP37" i="23"/>
  <c r="AN37" i="23"/>
  <c r="AM37" i="23"/>
  <c r="AH37" i="23"/>
  <c r="AI37" i="23"/>
  <c r="G187" i="15"/>
  <c r="U187" i="15"/>
  <c r="V187" i="15" s="1"/>
  <c r="N188" i="15"/>
  <c r="J188" i="15"/>
  <c r="P121" i="15"/>
  <c r="S121" i="15"/>
  <c r="Q121" i="15"/>
  <c r="T121" i="15"/>
  <c r="M188" i="15"/>
  <c r="R187" i="15"/>
  <c r="K121" i="15"/>
  <c r="N57" i="15"/>
  <c r="J57" i="15"/>
  <c r="I28" i="38" l="1"/>
  <c r="I12" i="38"/>
  <c r="Y12" i="38"/>
  <c r="Y28" i="38"/>
  <c r="AH46" i="52"/>
  <c r="AI46" i="52"/>
  <c r="K46" i="52"/>
  <c r="L46" i="52"/>
  <c r="AN46" i="52"/>
  <c r="AM46" i="52"/>
  <c r="AP46" i="52"/>
  <c r="AQ46" i="52"/>
  <c r="Q46" i="52"/>
  <c r="P46" i="52"/>
  <c r="S46" i="52"/>
  <c r="T46" i="52"/>
  <c r="AI46" i="49"/>
  <c r="AH46" i="49"/>
  <c r="J46" i="49"/>
  <c r="N46" i="49"/>
  <c r="U45" i="49"/>
  <c r="V45" i="49" s="1"/>
  <c r="G45" i="49"/>
  <c r="AN46" i="49"/>
  <c r="AQ46" i="49"/>
  <c r="AP46" i="49"/>
  <c r="AM46" i="49"/>
  <c r="M46" i="49"/>
  <c r="R45" i="49"/>
  <c r="M45" i="46"/>
  <c r="R44" i="46"/>
  <c r="N45" i="46"/>
  <c r="J45" i="46"/>
  <c r="AH45" i="46"/>
  <c r="AI45" i="46"/>
  <c r="AN45" i="46"/>
  <c r="AQ45" i="46"/>
  <c r="AP45" i="46"/>
  <c r="AM45" i="46"/>
  <c r="U44" i="46"/>
  <c r="V44" i="46" s="1"/>
  <c r="G44" i="46"/>
  <c r="G37" i="23"/>
  <c r="U37" i="23"/>
  <c r="V37" i="23" s="1"/>
  <c r="J38" i="23"/>
  <c r="N38" i="23"/>
  <c r="M38" i="23"/>
  <c r="R37" i="23"/>
  <c r="AR37" i="11"/>
  <c r="AS37" i="11" s="1"/>
  <c r="AD37" i="11"/>
  <c r="AK38" i="11"/>
  <c r="AP38" i="11" s="1"/>
  <c r="AG38" i="11"/>
  <c r="AO37" i="23"/>
  <c r="AJ38" i="23"/>
  <c r="AK38" i="23"/>
  <c r="AG38" i="23"/>
  <c r="AD37" i="23"/>
  <c r="AR37" i="23"/>
  <c r="AS37" i="23" s="1"/>
  <c r="G121" i="15"/>
  <c r="M122" i="15"/>
  <c r="R121" i="15"/>
  <c r="U121" i="15"/>
  <c r="V121" i="15" s="1"/>
  <c r="K188" i="15"/>
  <c r="L188" i="15"/>
  <c r="S188" i="15"/>
  <c r="P188" i="15"/>
  <c r="Q188" i="15"/>
  <c r="T188" i="15"/>
  <c r="L57" i="15"/>
  <c r="N47" i="52" l="1"/>
  <c r="J47" i="52"/>
  <c r="AK47" i="52"/>
  <c r="AG47" i="52"/>
  <c r="U46" i="52"/>
  <c r="V46" i="52" s="1"/>
  <c r="G46" i="52"/>
  <c r="AR46" i="52"/>
  <c r="AS46" i="52" s="1"/>
  <c r="AD46" i="52"/>
  <c r="M47" i="52"/>
  <c r="R46" i="52"/>
  <c r="AJ47" i="52"/>
  <c r="AO46" i="52"/>
  <c r="AR46" i="49"/>
  <c r="AS46" i="49" s="1"/>
  <c r="AD46" i="49"/>
  <c r="AJ47" i="49"/>
  <c r="AO46" i="49"/>
  <c r="Q46" i="49"/>
  <c r="T46" i="49"/>
  <c r="S46" i="49"/>
  <c r="P46" i="49"/>
  <c r="K46" i="49"/>
  <c r="L46" i="49"/>
  <c r="AK47" i="49"/>
  <c r="AG47" i="49"/>
  <c r="AR45" i="46"/>
  <c r="AS45" i="46" s="1"/>
  <c r="AD45" i="46"/>
  <c r="Q45" i="46"/>
  <c r="S45" i="46"/>
  <c r="T45" i="46"/>
  <c r="P45" i="46"/>
  <c r="AK46" i="46"/>
  <c r="AG46" i="46"/>
  <c r="K45" i="46"/>
  <c r="L45" i="46"/>
  <c r="AJ46" i="46"/>
  <c r="AO45" i="46"/>
  <c r="S38" i="23"/>
  <c r="T38" i="23"/>
  <c r="P38" i="23"/>
  <c r="Q38" i="23"/>
  <c r="L38" i="23"/>
  <c r="K38" i="23"/>
  <c r="AN38" i="11"/>
  <c r="AM38" i="11"/>
  <c r="AQ38" i="11"/>
  <c r="AR38" i="11" s="1"/>
  <c r="AS38" i="11" s="1"/>
  <c r="AH38" i="11"/>
  <c r="AJ39" i="11" s="1"/>
  <c r="AI38" i="11"/>
  <c r="AH38" i="23"/>
  <c r="AI38" i="23"/>
  <c r="AQ38" i="23"/>
  <c r="AM38" i="23"/>
  <c r="AN38" i="23"/>
  <c r="AP38" i="23"/>
  <c r="G188" i="15"/>
  <c r="K122" i="15"/>
  <c r="J189" i="15"/>
  <c r="N189" i="15"/>
  <c r="Q122" i="15"/>
  <c r="S122" i="15"/>
  <c r="T122" i="15"/>
  <c r="P122" i="15"/>
  <c r="U188" i="15"/>
  <c r="V188" i="15" s="1"/>
  <c r="R188" i="15"/>
  <c r="M189" i="15"/>
  <c r="N58" i="15"/>
  <c r="J58" i="15"/>
  <c r="AH47" i="52" l="1"/>
  <c r="AI47" i="52"/>
  <c r="K47" i="52"/>
  <c r="L47" i="52"/>
  <c r="AP47" i="52"/>
  <c r="AQ47" i="52"/>
  <c r="AN47" i="52"/>
  <c r="AM47" i="52"/>
  <c r="S47" i="52"/>
  <c r="T47" i="52"/>
  <c r="Q47" i="52"/>
  <c r="P47" i="52"/>
  <c r="M47" i="49"/>
  <c r="R46" i="49"/>
  <c r="U46" i="49"/>
  <c r="V46" i="49" s="1"/>
  <c r="G46" i="49"/>
  <c r="AP47" i="49"/>
  <c r="AM47" i="49"/>
  <c r="AN47" i="49"/>
  <c r="AQ47" i="49"/>
  <c r="AI47" i="49"/>
  <c r="AH47" i="49"/>
  <c r="J47" i="49"/>
  <c r="N47" i="49"/>
  <c r="N46" i="46"/>
  <c r="J46" i="46"/>
  <c r="AI46" i="46"/>
  <c r="AH46" i="46"/>
  <c r="U45" i="46"/>
  <c r="V45" i="46" s="1"/>
  <c r="G45" i="46"/>
  <c r="AQ46" i="46"/>
  <c r="AM46" i="46"/>
  <c r="AN46" i="46"/>
  <c r="AP46" i="46"/>
  <c r="M46" i="46"/>
  <c r="R45" i="46"/>
  <c r="M39" i="23"/>
  <c r="R38" i="23"/>
  <c r="J39" i="23"/>
  <c r="N39" i="23"/>
  <c r="G38" i="23"/>
  <c r="U38" i="23"/>
  <c r="V38" i="23" s="1"/>
  <c r="AD38" i="11"/>
  <c r="AK39" i="11"/>
  <c r="AM39" i="11" s="1"/>
  <c r="AG39" i="11"/>
  <c r="AN39" i="11"/>
  <c r="AD38" i="23"/>
  <c r="AR38" i="23"/>
  <c r="AS38" i="23" s="1"/>
  <c r="AK39" i="23"/>
  <c r="AG39" i="23"/>
  <c r="AO38" i="23"/>
  <c r="AJ39" i="23"/>
  <c r="G122" i="15"/>
  <c r="U122" i="15"/>
  <c r="V122" i="15" s="1"/>
  <c r="Q189" i="15"/>
  <c r="P189" i="15"/>
  <c r="S189" i="15"/>
  <c r="T189" i="15"/>
  <c r="K189" i="15"/>
  <c r="L189" i="15"/>
  <c r="R122" i="15"/>
  <c r="M123" i="15"/>
  <c r="L58" i="15"/>
  <c r="N48" i="52" l="1"/>
  <c r="J48" i="52"/>
  <c r="AK48" i="52"/>
  <c r="AG48" i="52"/>
  <c r="U47" i="52"/>
  <c r="V47" i="52" s="1"/>
  <c r="G47" i="52"/>
  <c r="AR47" i="52"/>
  <c r="AS47" i="52" s="1"/>
  <c r="AD47" i="52"/>
  <c r="M48" i="52"/>
  <c r="R47" i="52"/>
  <c r="AJ48" i="52"/>
  <c r="AO47" i="52"/>
  <c r="K47" i="49"/>
  <c r="L47" i="49"/>
  <c r="AJ48" i="49"/>
  <c r="AO47" i="49"/>
  <c r="AK48" i="49"/>
  <c r="AG48" i="49"/>
  <c r="AR47" i="49"/>
  <c r="AS47" i="49" s="1"/>
  <c r="AD47" i="49"/>
  <c r="S47" i="49"/>
  <c r="P47" i="49"/>
  <c r="Q47" i="49"/>
  <c r="T47" i="49"/>
  <c r="Q46" i="46"/>
  <c r="T46" i="46"/>
  <c r="P46" i="46"/>
  <c r="S46" i="46"/>
  <c r="AR46" i="46"/>
  <c r="AS46" i="46" s="1"/>
  <c r="AD46" i="46"/>
  <c r="AJ47" i="46"/>
  <c r="AO46" i="46"/>
  <c r="K46" i="46"/>
  <c r="L46" i="46"/>
  <c r="AK47" i="46"/>
  <c r="AG47" i="46"/>
  <c r="K39" i="23"/>
  <c r="L39" i="23"/>
  <c r="S39" i="23"/>
  <c r="Q39" i="23"/>
  <c r="T39" i="23"/>
  <c r="P39" i="23"/>
  <c r="AP39" i="11"/>
  <c r="AQ39" i="11"/>
  <c r="AH39" i="11"/>
  <c r="AJ40" i="11" s="1"/>
  <c r="AI39" i="11"/>
  <c r="AM39" i="23"/>
  <c r="AN39" i="23"/>
  <c r="AP39" i="23"/>
  <c r="AQ39" i="23"/>
  <c r="AH39" i="23"/>
  <c r="AI39" i="23"/>
  <c r="G189" i="15"/>
  <c r="U189" i="15"/>
  <c r="V189" i="15" s="1"/>
  <c r="S123" i="15"/>
  <c r="Q123" i="15"/>
  <c r="T123" i="15"/>
  <c r="P123" i="15"/>
  <c r="J190" i="15"/>
  <c r="N190" i="15"/>
  <c r="K123" i="15"/>
  <c r="M190" i="15"/>
  <c r="R189" i="15"/>
  <c r="N59" i="15"/>
  <c r="J59" i="15"/>
  <c r="F57" i="11"/>
  <c r="I57" i="11"/>
  <c r="F58" i="11"/>
  <c r="I58" i="11"/>
  <c r="F59" i="11"/>
  <c r="O59" i="11" s="1"/>
  <c r="I59" i="11"/>
  <c r="F60" i="11"/>
  <c r="I60" i="11"/>
  <c r="F61" i="11"/>
  <c r="I61" i="11"/>
  <c r="O61" i="11"/>
  <c r="F62" i="11"/>
  <c r="I62" i="11"/>
  <c r="F63" i="11"/>
  <c r="O63" i="11" s="1"/>
  <c r="I63" i="11"/>
  <c r="F64" i="11"/>
  <c r="O64" i="11" s="1"/>
  <c r="I64" i="11"/>
  <c r="F65" i="11"/>
  <c r="O65" i="11" s="1"/>
  <c r="I65" i="11"/>
  <c r="F66" i="11"/>
  <c r="O66" i="11" s="1"/>
  <c r="I66" i="11"/>
  <c r="F67" i="11"/>
  <c r="I67" i="11"/>
  <c r="F68" i="11"/>
  <c r="I68" i="11"/>
  <c r="F69" i="11"/>
  <c r="O69" i="11" s="1"/>
  <c r="I69" i="11"/>
  <c r="F70" i="11"/>
  <c r="O70" i="11" s="1"/>
  <c r="I70" i="11"/>
  <c r="F71" i="11"/>
  <c r="O71" i="11" s="1"/>
  <c r="I71" i="11"/>
  <c r="F72" i="11"/>
  <c r="I72" i="11"/>
  <c r="F73" i="11"/>
  <c r="I73" i="11"/>
  <c r="F74" i="11"/>
  <c r="O74" i="11" s="1"/>
  <c r="I74" i="11"/>
  <c r="F75" i="11"/>
  <c r="O75" i="11" s="1"/>
  <c r="I75" i="11"/>
  <c r="Q48" i="52" l="1"/>
  <c r="T48" i="52"/>
  <c r="S48" i="52"/>
  <c r="P48" i="52"/>
  <c r="AI48" i="52"/>
  <c r="AH48" i="52"/>
  <c r="K48" i="52"/>
  <c r="L48" i="52"/>
  <c r="AQ48" i="52"/>
  <c r="AP48" i="52"/>
  <c r="AM48" i="52"/>
  <c r="AN48" i="52"/>
  <c r="U47" i="49"/>
  <c r="V47" i="49" s="1"/>
  <c r="G47" i="49"/>
  <c r="AI48" i="49"/>
  <c r="AH48" i="49"/>
  <c r="J48" i="49"/>
  <c r="N48" i="49"/>
  <c r="AN48" i="49"/>
  <c r="AQ48" i="49"/>
  <c r="AP48" i="49"/>
  <c r="AM48" i="49"/>
  <c r="M48" i="49"/>
  <c r="R47" i="49"/>
  <c r="M47" i="46"/>
  <c r="R46" i="46"/>
  <c r="AI47" i="46"/>
  <c r="AH47" i="46"/>
  <c r="N47" i="46"/>
  <c r="J47" i="46"/>
  <c r="U46" i="46"/>
  <c r="V46" i="46" s="1"/>
  <c r="G46" i="46"/>
  <c r="AM47" i="46"/>
  <c r="AQ47" i="46"/>
  <c r="AP47" i="46"/>
  <c r="AN47" i="46"/>
  <c r="N40" i="23"/>
  <c r="J40" i="23"/>
  <c r="G39" i="23"/>
  <c r="U39" i="23"/>
  <c r="V39" i="23" s="1"/>
  <c r="R39" i="23"/>
  <c r="M40" i="23"/>
  <c r="AR39" i="11"/>
  <c r="AS39" i="11" s="1"/>
  <c r="AD39" i="11"/>
  <c r="AK40" i="11"/>
  <c r="AN40" i="11" s="1"/>
  <c r="AG40" i="11"/>
  <c r="AM40" i="11"/>
  <c r="AG40" i="23"/>
  <c r="AK40" i="23"/>
  <c r="AO39" i="23"/>
  <c r="AJ40" i="23"/>
  <c r="AD39" i="23"/>
  <c r="AR39" i="23"/>
  <c r="AS39" i="23" s="1"/>
  <c r="G123" i="15"/>
  <c r="T190" i="15"/>
  <c r="P190" i="15"/>
  <c r="Q190" i="15"/>
  <c r="S190" i="15"/>
  <c r="R123" i="15"/>
  <c r="M124" i="15"/>
  <c r="L190" i="15"/>
  <c r="K190" i="15"/>
  <c r="U123" i="15"/>
  <c r="V123" i="15" s="1"/>
  <c r="O72" i="11"/>
  <c r="O73" i="11"/>
  <c r="O68" i="11"/>
  <c r="O62" i="11"/>
  <c r="O60" i="11"/>
  <c r="O58" i="11"/>
  <c r="O57" i="11"/>
  <c r="L59" i="15"/>
  <c r="O67" i="11"/>
  <c r="F30" i="11"/>
  <c r="O30" i="11" s="1"/>
  <c r="AO30" i="11" s="1"/>
  <c r="F22" i="11"/>
  <c r="O22" i="11" s="1"/>
  <c r="AO22" i="11" s="1"/>
  <c r="F23" i="11"/>
  <c r="I56" i="11"/>
  <c r="F56" i="11"/>
  <c r="O56" i="11" s="1"/>
  <c r="I55" i="11"/>
  <c r="F55" i="11"/>
  <c r="I54" i="11"/>
  <c r="F54" i="11"/>
  <c r="I53" i="11"/>
  <c r="F53" i="11"/>
  <c r="I52" i="11"/>
  <c r="F52" i="11"/>
  <c r="I51" i="11"/>
  <c r="F51" i="11"/>
  <c r="I50" i="11"/>
  <c r="F50" i="11"/>
  <c r="I49" i="11"/>
  <c r="F49" i="11"/>
  <c r="I48" i="11"/>
  <c r="F48" i="11"/>
  <c r="I47" i="11"/>
  <c r="F47" i="11"/>
  <c r="I46" i="11"/>
  <c r="F46" i="11"/>
  <c r="O46" i="11" s="1"/>
  <c r="I45" i="11"/>
  <c r="F45" i="11"/>
  <c r="I44" i="11"/>
  <c r="F44" i="11"/>
  <c r="I43" i="11"/>
  <c r="F43" i="11"/>
  <c r="I42" i="11"/>
  <c r="F42" i="11"/>
  <c r="I41" i="11"/>
  <c r="F41" i="11"/>
  <c r="I40" i="11"/>
  <c r="F40" i="11"/>
  <c r="I39" i="11"/>
  <c r="F39" i="11"/>
  <c r="O39" i="11" s="1"/>
  <c r="AO39" i="11" s="1"/>
  <c r="I38" i="11"/>
  <c r="F38" i="11"/>
  <c r="O38" i="11" s="1"/>
  <c r="AO38" i="11" s="1"/>
  <c r="I37" i="11"/>
  <c r="F37" i="11"/>
  <c r="O37" i="11" s="1"/>
  <c r="AO37" i="11" s="1"/>
  <c r="I36" i="11"/>
  <c r="F36" i="11"/>
  <c r="O36" i="11" s="1"/>
  <c r="AO36" i="11" s="1"/>
  <c r="I35" i="11"/>
  <c r="F35" i="11"/>
  <c r="O35" i="11" s="1"/>
  <c r="AO35" i="11" s="1"/>
  <c r="I34" i="11"/>
  <c r="F34" i="11"/>
  <c r="O34" i="11" s="1"/>
  <c r="AO34" i="11" s="1"/>
  <c r="I33" i="11"/>
  <c r="F33" i="11"/>
  <c r="O33" i="11" s="1"/>
  <c r="AO33" i="11" s="1"/>
  <c r="I32" i="11"/>
  <c r="F32" i="11"/>
  <c r="O32" i="11" s="1"/>
  <c r="AO32" i="11" s="1"/>
  <c r="I31" i="11"/>
  <c r="F31" i="11"/>
  <c r="I30" i="11"/>
  <c r="I29" i="11"/>
  <c r="F29" i="11"/>
  <c r="O29" i="11" s="1"/>
  <c r="AO29" i="11" s="1"/>
  <c r="I28" i="11"/>
  <c r="F28" i="11"/>
  <c r="O28" i="11" s="1"/>
  <c r="AO28" i="11" s="1"/>
  <c r="I27" i="11"/>
  <c r="F27" i="11"/>
  <c r="O27" i="11" s="1"/>
  <c r="AO27" i="11" s="1"/>
  <c r="I26" i="11"/>
  <c r="F26" i="11"/>
  <c r="O26" i="11" s="1"/>
  <c r="AO26" i="11" s="1"/>
  <c r="I25" i="11"/>
  <c r="F25" i="11"/>
  <c r="O25" i="11" s="1"/>
  <c r="AO25" i="11" s="1"/>
  <c r="I24" i="11"/>
  <c r="F24" i="11"/>
  <c r="O24" i="11" s="1"/>
  <c r="AO24" i="11" s="1"/>
  <c r="I23" i="11"/>
  <c r="I22" i="11"/>
  <c r="I21" i="11"/>
  <c r="F21" i="11"/>
  <c r="O21" i="11" s="1"/>
  <c r="AO21" i="11" s="1"/>
  <c r="I20" i="11"/>
  <c r="F20" i="11"/>
  <c r="O20" i="11" s="1"/>
  <c r="AO20" i="11" s="1"/>
  <c r="I19" i="11"/>
  <c r="F19" i="11"/>
  <c r="O19" i="11" s="1"/>
  <c r="AO19" i="11" s="1"/>
  <c r="I18" i="11"/>
  <c r="F18" i="11"/>
  <c r="O18" i="11" s="1"/>
  <c r="AO18" i="11" s="1"/>
  <c r="I17" i="11"/>
  <c r="F17" i="11"/>
  <c r="AD48" i="52" l="1"/>
  <c r="AR48" i="52"/>
  <c r="AS48" i="52" s="1"/>
  <c r="N49" i="52"/>
  <c r="J49" i="52"/>
  <c r="AJ49" i="52"/>
  <c r="AO48" i="52"/>
  <c r="M49" i="52"/>
  <c r="R48" i="52"/>
  <c r="AK49" i="52"/>
  <c r="AG49" i="52"/>
  <c r="U48" i="52"/>
  <c r="V48" i="52" s="1"/>
  <c r="G48" i="52"/>
  <c r="AJ49" i="49"/>
  <c r="AO48" i="49"/>
  <c r="Q48" i="49"/>
  <c r="T48" i="49"/>
  <c r="S48" i="49"/>
  <c r="P48" i="49"/>
  <c r="AR48" i="49"/>
  <c r="AS48" i="49" s="1"/>
  <c r="AD48" i="49"/>
  <c r="K48" i="49"/>
  <c r="L48" i="49"/>
  <c r="AK49" i="49"/>
  <c r="AG49" i="49"/>
  <c r="L47" i="46"/>
  <c r="K47" i="46"/>
  <c r="AJ48" i="46"/>
  <c r="AO47" i="46"/>
  <c r="AD47" i="46"/>
  <c r="AR47" i="46"/>
  <c r="AS47" i="46" s="1"/>
  <c r="AK48" i="46"/>
  <c r="AG48" i="46"/>
  <c r="S47" i="46"/>
  <c r="T47" i="46"/>
  <c r="P47" i="46"/>
  <c r="Q47" i="46"/>
  <c r="Q40" i="23"/>
  <c r="P40" i="23"/>
  <c r="S40" i="23"/>
  <c r="T40" i="23"/>
  <c r="K40" i="23"/>
  <c r="L40" i="23"/>
  <c r="AP40" i="11"/>
  <c r="AQ40" i="11"/>
  <c r="AI40" i="11"/>
  <c r="AH40" i="11"/>
  <c r="AJ41" i="11" s="1"/>
  <c r="AM40" i="23"/>
  <c r="AP40" i="23"/>
  <c r="AN40" i="23"/>
  <c r="AQ40" i="23"/>
  <c r="AH40" i="23"/>
  <c r="AI40" i="23"/>
  <c r="G190" i="15"/>
  <c r="U190" i="15"/>
  <c r="V190" i="15" s="1"/>
  <c r="O41" i="15"/>
  <c r="K41" i="15"/>
  <c r="M191" i="15"/>
  <c r="R190" i="15"/>
  <c r="S124" i="15"/>
  <c r="P124" i="15"/>
  <c r="T124" i="15"/>
  <c r="Q124" i="15"/>
  <c r="K124" i="15"/>
  <c r="N191" i="15"/>
  <c r="J191" i="15"/>
  <c r="J17" i="11"/>
  <c r="K17" i="11" s="1"/>
  <c r="O17" i="11"/>
  <c r="AO17" i="11" s="1"/>
  <c r="N60" i="15"/>
  <c r="J60" i="15"/>
  <c r="O54" i="11"/>
  <c r="O52" i="11"/>
  <c r="O50" i="11"/>
  <c r="O48" i="11"/>
  <c r="O44" i="11"/>
  <c r="O42" i="11"/>
  <c r="O41" i="11"/>
  <c r="O40" i="11"/>
  <c r="O43" i="11"/>
  <c r="O45" i="11"/>
  <c r="O47" i="11"/>
  <c r="O49" i="11"/>
  <c r="O51" i="11"/>
  <c r="O53" i="11"/>
  <c r="O55" i="11"/>
  <c r="O31" i="11"/>
  <c r="AO31" i="11" s="1"/>
  <c r="O23" i="11"/>
  <c r="AO23" i="11" s="1"/>
  <c r="AM49" i="52" l="1"/>
  <c r="AN49" i="52"/>
  <c r="AQ49" i="52"/>
  <c r="AP49" i="52"/>
  <c r="AI49" i="52"/>
  <c r="AH49" i="52"/>
  <c r="L49" i="52"/>
  <c r="K49" i="52"/>
  <c r="S49" i="52"/>
  <c r="T49" i="52"/>
  <c r="P49" i="52"/>
  <c r="Q49" i="52"/>
  <c r="AH49" i="49"/>
  <c r="AI49" i="49"/>
  <c r="J49" i="49"/>
  <c r="N49" i="49"/>
  <c r="M49" i="49"/>
  <c r="R48" i="49"/>
  <c r="U48" i="49"/>
  <c r="V48" i="49" s="1"/>
  <c r="G48" i="49"/>
  <c r="AQ49" i="49"/>
  <c r="AP49" i="49"/>
  <c r="AM49" i="49"/>
  <c r="AN49" i="49"/>
  <c r="G47" i="46"/>
  <c r="U47" i="46"/>
  <c r="V47" i="46" s="1"/>
  <c r="AI48" i="46"/>
  <c r="AH48" i="46"/>
  <c r="M48" i="46"/>
  <c r="R47" i="46"/>
  <c r="AM48" i="46"/>
  <c r="AQ48" i="46"/>
  <c r="AP48" i="46"/>
  <c r="AN48" i="46"/>
  <c r="N48" i="46"/>
  <c r="J48" i="46"/>
  <c r="J41" i="23"/>
  <c r="N41" i="23"/>
  <c r="R40" i="23"/>
  <c r="M41" i="23"/>
  <c r="G40" i="23"/>
  <c r="U40" i="23"/>
  <c r="V40" i="23" s="1"/>
  <c r="AD40" i="11"/>
  <c r="AR40" i="11"/>
  <c r="AS40" i="11" s="1"/>
  <c r="AO40" i="11"/>
  <c r="AK41" i="11"/>
  <c r="AQ41" i="11" s="1"/>
  <c r="AG41" i="11"/>
  <c r="AK41" i="23"/>
  <c r="AG41" i="23"/>
  <c r="AD40" i="23"/>
  <c r="AR40" i="23"/>
  <c r="AS40" i="23" s="1"/>
  <c r="AJ41" i="23"/>
  <c r="AO40" i="23"/>
  <c r="G124" i="15"/>
  <c r="M42" i="15"/>
  <c r="K42" i="15"/>
  <c r="R41" i="15"/>
  <c r="K191" i="15"/>
  <c r="L191" i="15"/>
  <c r="R124" i="15"/>
  <c r="M125" i="15"/>
  <c r="U124" i="15"/>
  <c r="V124" i="15" s="1"/>
  <c r="Q191" i="15"/>
  <c r="P191" i="15"/>
  <c r="S191" i="15"/>
  <c r="T191" i="15"/>
  <c r="R17" i="11"/>
  <c r="M18" i="11"/>
  <c r="L17" i="11"/>
  <c r="L60" i="15"/>
  <c r="M50" i="52" l="1"/>
  <c r="R49" i="52"/>
  <c r="AJ50" i="52"/>
  <c r="AO49" i="52"/>
  <c r="AD49" i="52"/>
  <c r="AR49" i="52"/>
  <c r="AS49" i="52" s="1"/>
  <c r="G49" i="52"/>
  <c r="U49" i="52"/>
  <c r="V49" i="52" s="1"/>
  <c r="N50" i="52"/>
  <c r="J50" i="52"/>
  <c r="AK50" i="52"/>
  <c r="AG50" i="52"/>
  <c r="AD49" i="49"/>
  <c r="AR49" i="49"/>
  <c r="AS49" i="49" s="1"/>
  <c r="AK50" i="49"/>
  <c r="AG50" i="49"/>
  <c r="Q49" i="49"/>
  <c r="P49" i="49"/>
  <c r="S49" i="49"/>
  <c r="T49" i="49"/>
  <c r="K49" i="49"/>
  <c r="L49" i="49"/>
  <c r="AJ50" i="49"/>
  <c r="AO49" i="49"/>
  <c r="AD48" i="46"/>
  <c r="AR48" i="46"/>
  <c r="AS48" i="46" s="1"/>
  <c r="S48" i="46"/>
  <c r="T48" i="46"/>
  <c r="P48" i="46"/>
  <c r="Q48" i="46"/>
  <c r="AK49" i="46"/>
  <c r="AG49" i="46"/>
  <c r="L48" i="46"/>
  <c r="K48" i="46"/>
  <c r="AJ49" i="46"/>
  <c r="AO48" i="46"/>
  <c r="S41" i="23"/>
  <c r="T41" i="23"/>
  <c r="Q41" i="23"/>
  <c r="P41" i="23"/>
  <c r="L41" i="23"/>
  <c r="K41" i="23"/>
  <c r="AM41" i="11"/>
  <c r="AH41" i="11"/>
  <c r="AI41" i="11"/>
  <c r="AP41" i="11"/>
  <c r="AN41" i="11"/>
  <c r="AH41" i="23"/>
  <c r="AI41" i="23"/>
  <c r="AP41" i="23"/>
  <c r="AM41" i="23"/>
  <c r="AQ41" i="23"/>
  <c r="AN41" i="23"/>
  <c r="G191" i="15"/>
  <c r="P42" i="15"/>
  <c r="Q42" i="15"/>
  <c r="T42" i="15"/>
  <c r="S42" i="15"/>
  <c r="R42" i="15"/>
  <c r="M43" i="15"/>
  <c r="K43" i="15"/>
  <c r="K125" i="15"/>
  <c r="R191" i="15"/>
  <c r="M192" i="15"/>
  <c r="U191" i="15"/>
  <c r="V191" i="15" s="1"/>
  <c r="Q125" i="15"/>
  <c r="S125" i="15"/>
  <c r="T125" i="15"/>
  <c r="P125" i="15"/>
  <c r="N192" i="15"/>
  <c r="J192" i="15"/>
  <c r="J18" i="11"/>
  <c r="N18" i="11"/>
  <c r="AI50" i="52" l="1"/>
  <c r="AH50" i="52"/>
  <c r="L50" i="52"/>
  <c r="K50" i="52"/>
  <c r="AQ50" i="52"/>
  <c r="AP50" i="52"/>
  <c r="AM50" i="52"/>
  <c r="AN50" i="52"/>
  <c r="T50" i="52"/>
  <c r="P50" i="52"/>
  <c r="Q50" i="52"/>
  <c r="S50" i="52"/>
  <c r="N50" i="49"/>
  <c r="J50" i="49"/>
  <c r="AH50" i="49"/>
  <c r="AI50" i="49"/>
  <c r="AM50" i="49"/>
  <c r="AN50" i="49"/>
  <c r="AQ50" i="49"/>
  <c r="AP50" i="49"/>
  <c r="M50" i="49"/>
  <c r="R49" i="49"/>
  <c r="U49" i="49"/>
  <c r="V49" i="49" s="1"/>
  <c r="G49" i="49"/>
  <c r="M49" i="46"/>
  <c r="R48" i="46"/>
  <c r="AI49" i="46"/>
  <c r="AH49" i="46"/>
  <c r="AM49" i="46"/>
  <c r="AQ49" i="46"/>
  <c r="AP49" i="46"/>
  <c r="AN49" i="46"/>
  <c r="N49" i="46"/>
  <c r="J49" i="46"/>
  <c r="G48" i="46"/>
  <c r="U48" i="46"/>
  <c r="V48" i="46" s="1"/>
  <c r="M42" i="23"/>
  <c r="R41" i="23"/>
  <c r="J42" i="23"/>
  <c r="N42" i="23"/>
  <c r="G41" i="23"/>
  <c r="U41" i="23"/>
  <c r="V41" i="23" s="1"/>
  <c r="AD41" i="11"/>
  <c r="AR41" i="11"/>
  <c r="AS41" i="11" s="1"/>
  <c r="AJ42" i="11"/>
  <c r="AO41" i="11"/>
  <c r="AG42" i="11"/>
  <c r="AK42" i="11"/>
  <c r="AG42" i="23"/>
  <c r="AK42" i="23"/>
  <c r="AR41" i="23"/>
  <c r="AS41" i="23" s="1"/>
  <c r="AD41" i="23"/>
  <c r="AJ42" i="23"/>
  <c r="AO41" i="23"/>
  <c r="G125" i="15"/>
  <c r="Q43" i="15"/>
  <c r="S43" i="15"/>
  <c r="P43" i="15"/>
  <c r="T43" i="15"/>
  <c r="U42" i="15"/>
  <c r="V42" i="15" s="1"/>
  <c r="R43" i="15"/>
  <c r="M44" i="15"/>
  <c r="K44" i="15"/>
  <c r="U125" i="15"/>
  <c r="V125" i="15" s="1"/>
  <c r="K192" i="15"/>
  <c r="L192" i="15"/>
  <c r="M126" i="15"/>
  <c r="R125" i="15"/>
  <c r="T192" i="15"/>
  <c r="S192" i="15"/>
  <c r="P192" i="15"/>
  <c r="Q192" i="15"/>
  <c r="T18" i="11"/>
  <c r="S18" i="11"/>
  <c r="Q18" i="11"/>
  <c r="P18" i="11"/>
  <c r="L18" i="11"/>
  <c r="K18" i="11"/>
  <c r="N51" i="52" l="1"/>
  <c r="J51" i="52"/>
  <c r="G50" i="52"/>
  <c r="U50" i="52"/>
  <c r="V50" i="52" s="1"/>
  <c r="AD50" i="52"/>
  <c r="AR50" i="52"/>
  <c r="AS50" i="52" s="1"/>
  <c r="M51" i="52"/>
  <c r="R50" i="52"/>
  <c r="AJ51" i="52"/>
  <c r="AO50" i="52"/>
  <c r="AK51" i="52"/>
  <c r="AG51" i="52"/>
  <c r="AD50" i="49"/>
  <c r="AR50" i="49"/>
  <c r="AS50" i="49" s="1"/>
  <c r="AK51" i="49"/>
  <c r="AG51" i="49"/>
  <c r="L50" i="49"/>
  <c r="K50" i="49"/>
  <c r="P50" i="49"/>
  <c r="S50" i="49"/>
  <c r="T50" i="49"/>
  <c r="Q50" i="49"/>
  <c r="AJ51" i="49"/>
  <c r="AO50" i="49"/>
  <c r="L49" i="46"/>
  <c r="K49" i="46"/>
  <c r="AJ50" i="46"/>
  <c r="AO49" i="46"/>
  <c r="AD49" i="46"/>
  <c r="AR49" i="46"/>
  <c r="AS49" i="46" s="1"/>
  <c r="AK50" i="46"/>
  <c r="AG50" i="46"/>
  <c r="S49" i="46"/>
  <c r="T49" i="46"/>
  <c r="P49" i="46"/>
  <c r="Q49" i="46"/>
  <c r="K42" i="23"/>
  <c r="L42" i="23"/>
  <c r="S42" i="23"/>
  <c r="T42" i="23"/>
  <c r="P42" i="23"/>
  <c r="Q42" i="23"/>
  <c r="AQ42" i="11"/>
  <c r="AI42" i="11"/>
  <c r="AH42" i="11"/>
  <c r="AN42" i="11"/>
  <c r="AM42" i="11"/>
  <c r="AP42" i="11"/>
  <c r="AQ42" i="23"/>
  <c r="AP42" i="23"/>
  <c r="AN42" i="23"/>
  <c r="AM42" i="23"/>
  <c r="AI42" i="23"/>
  <c r="AH42" i="23"/>
  <c r="G192" i="15"/>
  <c r="G43" i="15"/>
  <c r="Q44" i="15"/>
  <c r="S44" i="15"/>
  <c r="P44" i="15"/>
  <c r="T44" i="15"/>
  <c r="R44" i="15"/>
  <c r="M45" i="15"/>
  <c r="K45" i="15"/>
  <c r="U43" i="15"/>
  <c r="V43" i="15" s="1"/>
  <c r="R192" i="15"/>
  <c r="U192" i="15"/>
  <c r="V192" i="15" s="1"/>
  <c r="K126" i="15"/>
  <c r="R126" i="15" s="1"/>
  <c r="I129" i="15" s="1"/>
  <c r="S126" i="15"/>
  <c r="Q126" i="15"/>
  <c r="T126" i="15"/>
  <c r="P126" i="15"/>
  <c r="R18" i="11"/>
  <c r="M19" i="11"/>
  <c r="G18" i="11"/>
  <c r="U18" i="11"/>
  <c r="V18" i="11" s="1"/>
  <c r="N19" i="11"/>
  <c r="J19" i="11"/>
  <c r="AI51" i="52" l="1"/>
  <c r="AH51" i="52"/>
  <c r="L51" i="52"/>
  <c r="K51" i="52"/>
  <c r="AM51" i="52"/>
  <c r="AN51" i="52"/>
  <c r="AQ51" i="52"/>
  <c r="AP51" i="52"/>
  <c r="S51" i="52"/>
  <c r="T51" i="52"/>
  <c r="P51" i="52"/>
  <c r="Q51" i="52"/>
  <c r="G50" i="49"/>
  <c r="U50" i="49"/>
  <c r="V50" i="49" s="1"/>
  <c r="M51" i="49"/>
  <c r="R50" i="49"/>
  <c r="AH51" i="49"/>
  <c r="AI51" i="49"/>
  <c r="AQ51" i="49"/>
  <c r="AP51" i="49"/>
  <c r="AM51" i="49"/>
  <c r="AN51" i="49"/>
  <c r="N51" i="49"/>
  <c r="J51" i="49"/>
  <c r="AI50" i="46"/>
  <c r="AH50" i="46"/>
  <c r="M50" i="46"/>
  <c r="R49" i="46"/>
  <c r="G49" i="46"/>
  <c r="U49" i="46"/>
  <c r="V49" i="46" s="1"/>
  <c r="AM50" i="46"/>
  <c r="AQ50" i="46"/>
  <c r="AP50" i="46"/>
  <c r="AN50" i="46"/>
  <c r="N50" i="46"/>
  <c r="J50" i="46"/>
  <c r="N43" i="23"/>
  <c r="J43" i="23"/>
  <c r="U42" i="23"/>
  <c r="V42" i="23" s="1"/>
  <c r="G42" i="23"/>
  <c r="R42" i="23"/>
  <c r="M43" i="23"/>
  <c r="Z128" i="15"/>
  <c r="AJ43" i="11"/>
  <c r="AO42" i="11"/>
  <c r="AR42" i="11"/>
  <c r="AS42" i="11" s="1"/>
  <c r="AD42" i="11"/>
  <c r="AG43" i="11"/>
  <c r="AK43" i="11"/>
  <c r="AO42" i="23"/>
  <c r="AJ43" i="23"/>
  <c r="AR42" i="23"/>
  <c r="AS42" i="23" s="1"/>
  <c r="AD42" i="23"/>
  <c r="AG43" i="23"/>
  <c r="AK43" i="23"/>
  <c r="G126" i="15"/>
  <c r="G44" i="15"/>
  <c r="R45" i="15"/>
  <c r="M46" i="15"/>
  <c r="K46" i="15"/>
  <c r="S45" i="15"/>
  <c r="Q45" i="15"/>
  <c r="T45" i="15"/>
  <c r="P45" i="15"/>
  <c r="U44" i="15"/>
  <c r="V44" i="15" s="1"/>
  <c r="U126" i="15"/>
  <c r="V126" i="15" s="1"/>
  <c r="P19" i="11"/>
  <c r="Q19" i="11"/>
  <c r="T19" i="11"/>
  <c r="S19" i="11"/>
  <c r="K19" i="11"/>
  <c r="L19" i="11"/>
  <c r="I195" i="15"/>
  <c r="K10" i="38" l="1"/>
  <c r="N52" i="52"/>
  <c r="J52" i="52"/>
  <c r="AD51" i="52"/>
  <c r="AR51" i="52"/>
  <c r="AS51" i="52" s="1"/>
  <c r="M52" i="52"/>
  <c r="R51" i="52"/>
  <c r="AJ52" i="52"/>
  <c r="AO51" i="52"/>
  <c r="G51" i="52"/>
  <c r="U51" i="52"/>
  <c r="V51" i="52" s="1"/>
  <c r="AK52" i="52"/>
  <c r="AG52" i="52"/>
  <c r="L51" i="49"/>
  <c r="K51" i="49"/>
  <c r="AD51" i="49"/>
  <c r="AR51" i="49"/>
  <c r="AS51" i="49" s="1"/>
  <c r="AK52" i="49"/>
  <c r="AG52" i="49"/>
  <c r="AJ52" i="49"/>
  <c r="AO51" i="49"/>
  <c r="S51" i="49"/>
  <c r="T51" i="49"/>
  <c r="P51" i="49"/>
  <c r="Q51" i="49"/>
  <c r="L50" i="46"/>
  <c r="K50" i="46"/>
  <c r="AJ51" i="46"/>
  <c r="AO50" i="46"/>
  <c r="AD50" i="46"/>
  <c r="AR50" i="46"/>
  <c r="AS50" i="46" s="1"/>
  <c r="S50" i="46"/>
  <c r="T50" i="46"/>
  <c r="P50" i="46"/>
  <c r="Q50" i="46"/>
  <c r="AK51" i="46"/>
  <c r="AG51" i="46"/>
  <c r="S43" i="23"/>
  <c r="Q43" i="23"/>
  <c r="T43" i="23"/>
  <c r="P43" i="23"/>
  <c r="L43" i="23"/>
  <c r="K43" i="23"/>
  <c r="Z194" i="15"/>
  <c r="Z130" i="15"/>
  <c r="M10" i="38" s="1"/>
  <c r="AQ43" i="11"/>
  <c r="AH43" i="11"/>
  <c r="AI43" i="11"/>
  <c r="AN43" i="11"/>
  <c r="AM43" i="11"/>
  <c r="AP43" i="11"/>
  <c r="AM43" i="23"/>
  <c r="AQ43" i="23"/>
  <c r="AP43" i="23"/>
  <c r="AN43" i="23"/>
  <c r="AI43" i="23"/>
  <c r="AH43" i="23"/>
  <c r="G45" i="15"/>
  <c r="R46" i="15"/>
  <c r="M47" i="15"/>
  <c r="K47" i="15"/>
  <c r="U45" i="15"/>
  <c r="V45" i="15" s="1"/>
  <c r="S46" i="15"/>
  <c r="Q46" i="15"/>
  <c r="T46" i="15"/>
  <c r="P46" i="15"/>
  <c r="J20" i="11"/>
  <c r="N20" i="11"/>
  <c r="U19" i="11"/>
  <c r="V19" i="11" s="1"/>
  <c r="G19" i="11"/>
  <c r="R19" i="11"/>
  <c r="M20" i="11"/>
  <c r="S10" i="38" l="1"/>
  <c r="AQ52" i="52"/>
  <c r="AP52" i="52"/>
  <c r="AM52" i="52"/>
  <c r="AN52" i="52"/>
  <c r="T52" i="52"/>
  <c r="P52" i="52"/>
  <c r="Q52" i="52"/>
  <c r="S52" i="52"/>
  <c r="AI52" i="52"/>
  <c r="AH52" i="52"/>
  <c r="L52" i="52"/>
  <c r="K52" i="52"/>
  <c r="AH52" i="49"/>
  <c r="AI52" i="49"/>
  <c r="M52" i="49"/>
  <c r="R51" i="49"/>
  <c r="G51" i="49"/>
  <c r="U51" i="49"/>
  <c r="V51" i="49" s="1"/>
  <c r="AM52" i="49"/>
  <c r="AN52" i="49"/>
  <c r="AQ52" i="49"/>
  <c r="AP52" i="49"/>
  <c r="N52" i="49"/>
  <c r="J52" i="49"/>
  <c r="AH51" i="46"/>
  <c r="AI51" i="46"/>
  <c r="M51" i="46"/>
  <c r="R50" i="46"/>
  <c r="G50" i="46"/>
  <c r="U50" i="46"/>
  <c r="V50" i="46" s="1"/>
  <c r="AN51" i="46"/>
  <c r="AQ51" i="46"/>
  <c r="AP51" i="46"/>
  <c r="AM51" i="46"/>
  <c r="N51" i="46"/>
  <c r="J51" i="46"/>
  <c r="R43" i="23"/>
  <c r="M44" i="23"/>
  <c r="N44" i="23"/>
  <c r="J44" i="23"/>
  <c r="U43" i="23"/>
  <c r="V43" i="23" s="1"/>
  <c r="G43" i="23"/>
  <c r="Z134" i="15"/>
  <c r="Q10" i="38" s="1"/>
  <c r="Z133" i="15"/>
  <c r="P10" i="38" s="1"/>
  <c r="Z132" i="15"/>
  <c r="O10" i="38" s="1"/>
  <c r="Z131" i="15"/>
  <c r="N10" i="38" s="1"/>
  <c r="Z196" i="15"/>
  <c r="U10" i="38" s="1"/>
  <c r="AG44" i="11"/>
  <c r="AK44" i="11"/>
  <c r="AR43" i="11"/>
  <c r="AS43" i="11" s="1"/>
  <c r="AD43" i="11"/>
  <c r="AJ44" i="11"/>
  <c r="AO43" i="11"/>
  <c r="AJ44" i="23"/>
  <c r="AO43" i="23"/>
  <c r="AG44" i="23"/>
  <c r="AK44" i="23"/>
  <c r="AD43" i="23"/>
  <c r="AR43" i="23"/>
  <c r="AS43" i="23" s="1"/>
  <c r="G46" i="15"/>
  <c r="U46" i="15"/>
  <c r="V46" i="15" s="1"/>
  <c r="R47" i="15"/>
  <c r="M48" i="15"/>
  <c r="K48" i="15"/>
  <c r="Q47" i="15"/>
  <c r="S47" i="15"/>
  <c r="P47" i="15"/>
  <c r="T47" i="15"/>
  <c r="P20" i="11"/>
  <c r="T20" i="11"/>
  <c r="S20" i="11"/>
  <c r="Q20" i="11"/>
  <c r="L20" i="11"/>
  <c r="K20" i="11"/>
  <c r="M53" i="52" l="1"/>
  <c r="R52" i="52"/>
  <c r="AJ53" i="52"/>
  <c r="AO52" i="52"/>
  <c r="G52" i="52"/>
  <c r="U52" i="52"/>
  <c r="V52" i="52" s="1"/>
  <c r="AD52" i="52"/>
  <c r="AR52" i="52"/>
  <c r="AS52" i="52" s="1"/>
  <c r="N53" i="52"/>
  <c r="J53" i="52"/>
  <c r="AK53" i="52"/>
  <c r="AG53" i="52"/>
  <c r="L52" i="49"/>
  <c r="K52" i="49"/>
  <c r="AD52" i="49"/>
  <c r="AR52" i="49"/>
  <c r="AS52" i="49" s="1"/>
  <c r="AK53" i="49"/>
  <c r="AG53" i="49"/>
  <c r="P52" i="49"/>
  <c r="Q52" i="49"/>
  <c r="S52" i="49"/>
  <c r="T52" i="49"/>
  <c r="AJ53" i="49"/>
  <c r="AO52" i="49"/>
  <c r="K51" i="46"/>
  <c r="L51" i="46"/>
  <c r="AK52" i="46"/>
  <c r="AG52" i="46"/>
  <c r="AR51" i="46"/>
  <c r="AS51" i="46" s="1"/>
  <c r="AD51" i="46"/>
  <c r="Q51" i="46"/>
  <c r="S51" i="46"/>
  <c r="T51" i="46"/>
  <c r="P51" i="46"/>
  <c r="AJ52" i="46"/>
  <c r="AO51" i="46"/>
  <c r="K44" i="23"/>
  <c r="L44" i="23"/>
  <c r="T44" i="23"/>
  <c r="Q44" i="23"/>
  <c r="P44" i="23"/>
  <c r="S44" i="23"/>
  <c r="Z200" i="15"/>
  <c r="Y10" i="38" s="1"/>
  <c r="Z197" i="15"/>
  <c r="V10" i="38" s="1"/>
  <c r="Z198" i="15"/>
  <c r="W10" i="38" s="1"/>
  <c r="Z199" i="15"/>
  <c r="X10" i="38" s="1"/>
  <c r="AQ44" i="11"/>
  <c r="AN44" i="11"/>
  <c r="AP44" i="11"/>
  <c r="AM44" i="11"/>
  <c r="AH44" i="11"/>
  <c r="AI44" i="11"/>
  <c r="AI44" i="23"/>
  <c r="AH44" i="23"/>
  <c r="AQ44" i="23"/>
  <c r="AN44" i="23"/>
  <c r="AM44" i="23"/>
  <c r="AP44" i="23"/>
  <c r="G47" i="15"/>
  <c r="S48" i="15"/>
  <c r="Q48" i="15"/>
  <c r="P48" i="15"/>
  <c r="T48" i="15"/>
  <c r="U47" i="15"/>
  <c r="V47" i="15" s="1"/>
  <c r="R48" i="15"/>
  <c r="M49" i="15"/>
  <c r="K49" i="15"/>
  <c r="R20" i="11"/>
  <c r="M21" i="11"/>
  <c r="J21" i="11"/>
  <c r="N21" i="11"/>
  <c r="G20" i="11"/>
  <c r="U20" i="11"/>
  <c r="V20" i="11" s="1"/>
  <c r="AI53" i="52" l="1"/>
  <c r="AH53" i="52"/>
  <c r="L53" i="52"/>
  <c r="K53" i="52"/>
  <c r="AQ53" i="52"/>
  <c r="AP53" i="52"/>
  <c r="AM53" i="52"/>
  <c r="AN53" i="52"/>
  <c r="S53" i="52"/>
  <c r="T53" i="52"/>
  <c r="P53" i="52"/>
  <c r="Q53" i="52"/>
  <c r="AM53" i="49"/>
  <c r="AP53" i="49"/>
  <c r="AQ53" i="49"/>
  <c r="AN53" i="49"/>
  <c r="AI53" i="49"/>
  <c r="AH53" i="49"/>
  <c r="M53" i="49"/>
  <c r="R52" i="49"/>
  <c r="G52" i="49"/>
  <c r="U52" i="49"/>
  <c r="V52" i="49" s="1"/>
  <c r="N53" i="49"/>
  <c r="J53" i="49"/>
  <c r="U51" i="46"/>
  <c r="V51" i="46" s="1"/>
  <c r="G51" i="46"/>
  <c r="AH52" i="46"/>
  <c r="AI52" i="46"/>
  <c r="N52" i="46"/>
  <c r="J52" i="46"/>
  <c r="AP52" i="46"/>
  <c r="AM52" i="46"/>
  <c r="AN52" i="46"/>
  <c r="AQ52" i="46"/>
  <c r="M52" i="46"/>
  <c r="R51" i="46"/>
  <c r="U44" i="23"/>
  <c r="V44" i="23" s="1"/>
  <c r="G44" i="23"/>
  <c r="N45" i="23"/>
  <c r="J45" i="23"/>
  <c r="R44" i="23"/>
  <c r="M45" i="23"/>
  <c r="AG45" i="11"/>
  <c r="AK45" i="11"/>
  <c r="AJ45" i="11"/>
  <c r="AO44" i="11"/>
  <c r="AR44" i="11"/>
  <c r="AS44" i="11" s="1"/>
  <c r="AD44" i="11"/>
  <c r="AD44" i="23"/>
  <c r="AR44" i="23"/>
  <c r="AS44" i="23" s="1"/>
  <c r="AJ45" i="23"/>
  <c r="AO44" i="23"/>
  <c r="AK45" i="23"/>
  <c r="AG45" i="23"/>
  <c r="G48" i="15"/>
  <c r="U48" i="15"/>
  <c r="V48" i="15" s="1"/>
  <c r="S49" i="15"/>
  <c r="Q49" i="15"/>
  <c r="T49" i="15"/>
  <c r="P49" i="15"/>
  <c r="R49" i="15"/>
  <c r="M50" i="15"/>
  <c r="K50" i="15"/>
  <c r="Q21" i="11"/>
  <c r="P21" i="11"/>
  <c r="S21" i="11"/>
  <c r="T21" i="11"/>
  <c r="L21" i="11"/>
  <c r="K21" i="11"/>
  <c r="AD53" i="52" l="1"/>
  <c r="AR53" i="52"/>
  <c r="AS53" i="52" s="1"/>
  <c r="M54" i="52"/>
  <c r="R53" i="52"/>
  <c r="AJ54" i="52"/>
  <c r="AO53" i="52"/>
  <c r="G53" i="52"/>
  <c r="U53" i="52"/>
  <c r="V53" i="52" s="1"/>
  <c r="N54" i="52"/>
  <c r="J54" i="52"/>
  <c r="AK54" i="52"/>
  <c r="AG54" i="52"/>
  <c r="AK54" i="49"/>
  <c r="AG54" i="49"/>
  <c r="L53" i="49"/>
  <c r="K53" i="49"/>
  <c r="AJ54" i="49"/>
  <c r="AO53" i="49"/>
  <c r="AD53" i="49"/>
  <c r="AR53" i="49"/>
  <c r="AS53" i="49" s="1"/>
  <c r="Q53" i="49"/>
  <c r="T53" i="49"/>
  <c r="P53" i="49"/>
  <c r="S53" i="49"/>
  <c r="K52" i="46"/>
  <c r="L52" i="46"/>
  <c r="AK53" i="46"/>
  <c r="AG53" i="46"/>
  <c r="T52" i="46"/>
  <c r="P52" i="46"/>
  <c r="Q52" i="46"/>
  <c r="S52" i="46"/>
  <c r="AR52" i="46"/>
  <c r="AS52" i="46" s="1"/>
  <c r="AD52" i="46"/>
  <c r="AJ53" i="46"/>
  <c r="AO52" i="46"/>
  <c r="T45" i="23"/>
  <c r="S45" i="23"/>
  <c r="Q45" i="23"/>
  <c r="P45" i="23"/>
  <c r="K45" i="23"/>
  <c r="L45" i="23"/>
  <c r="AQ45" i="11"/>
  <c r="AN45" i="11"/>
  <c r="AM45" i="11"/>
  <c r="AP45" i="11"/>
  <c r="AI45" i="11"/>
  <c r="AH45" i="11"/>
  <c r="AI45" i="23"/>
  <c r="AH45" i="23"/>
  <c r="AM45" i="23"/>
  <c r="AP45" i="23"/>
  <c r="AN45" i="23"/>
  <c r="AQ45" i="23"/>
  <c r="G49" i="15"/>
  <c r="R50" i="15"/>
  <c r="M51" i="15"/>
  <c r="K51" i="15"/>
  <c r="U49" i="15"/>
  <c r="V49" i="15" s="1"/>
  <c r="T50" i="15"/>
  <c r="P50" i="15"/>
  <c r="S50" i="15"/>
  <c r="Q50" i="15"/>
  <c r="R21" i="11"/>
  <c r="M22" i="11"/>
  <c r="N22" i="11"/>
  <c r="J22" i="11"/>
  <c r="G21" i="11"/>
  <c r="U21" i="11"/>
  <c r="V21" i="11" s="1"/>
  <c r="AI54" i="52" l="1"/>
  <c r="AH54" i="52"/>
  <c r="L54" i="52"/>
  <c r="K54" i="52"/>
  <c r="AQ54" i="52"/>
  <c r="AP54" i="52"/>
  <c r="AM54" i="52"/>
  <c r="AN54" i="52"/>
  <c r="T54" i="52"/>
  <c r="P54" i="52"/>
  <c r="Q54" i="52"/>
  <c r="S54" i="52"/>
  <c r="G53" i="49"/>
  <c r="U53" i="49"/>
  <c r="V53" i="49" s="1"/>
  <c r="M54" i="49"/>
  <c r="R53" i="49"/>
  <c r="AI54" i="49"/>
  <c r="AH54" i="49"/>
  <c r="AQ54" i="49"/>
  <c r="AN54" i="49"/>
  <c r="AM54" i="49"/>
  <c r="AP54" i="49"/>
  <c r="N54" i="49"/>
  <c r="J54" i="49"/>
  <c r="U52" i="46"/>
  <c r="V52" i="46" s="1"/>
  <c r="G52" i="46"/>
  <c r="AH53" i="46"/>
  <c r="AI53" i="46"/>
  <c r="N53" i="46"/>
  <c r="J53" i="46"/>
  <c r="AN53" i="46"/>
  <c r="AQ53" i="46"/>
  <c r="AP53" i="46"/>
  <c r="AM53" i="46"/>
  <c r="M53" i="46"/>
  <c r="R52" i="46"/>
  <c r="N46" i="23"/>
  <c r="J46" i="23"/>
  <c r="G45" i="23"/>
  <c r="U45" i="23"/>
  <c r="V45" i="23" s="1"/>
  <c r="R45" i="23"/>
  <c r="M46" i="23"/>
  <c r="AJ46" i="11"/>
  <c r="AO45" i="11"/>
  <c r="AR45" i="11"/>
  <c r="AS45" i="11" s="1"/>
  <c r="AD45" i="11"/>
  <c r="AG46" i="11"/>
  <c r="AK46" i="11"/>
  <c r="AR45" i="23"/>
  <c r="AS45" i="23" s="1"/>
  <c r="AD45" i="23"/>
  <c r="AO45" i="23"/>
  <c r="AJ46" i="23"/>
  <c r="AK46" i="23"/>
  <c r="AG46" i="23"/>
  <c r="U50" i="15"/>
  <c r="V50" i="15" s="1"/>
  <c r="G50" i="15"/>
  <c r="R51" i="15"/>
  <c r="M52" i="15"/>
  <c r="K52" i="15"/>
  <c r="P51" i="15"/>
  <c r="T51" i="15"/>
  <c r="Q51" i="15"/>
  <c r="S51" i="15"/>
  <c r="K22" i="11"/>
  <c r="L22" i="11"/>
  <c r="Q22" i="11"/>
  <c r="S22" i="11"/>
  <c r="P22" i="11"/>
  <c r="T22" i="11"/>
  <c r="N55" i="52" l="1"/>
  <c r="J55" i="52"/>
  <c r="G54" i="52"/>
  <c r="U54" i="52"/>
  <c r="V54" i="52" s="1"/>
  <c r="AD54" i="52"/>
  <c r="AR54" i="52"/>
  <c r="AS54" i="52" s="1"/>
  <c r="M55" i="52"/>
  <c r="R54" i="52"/>
  <c r="AJ55" i="52"/>
  <c r="AO54" i="52"/>
  <c r="AK55" i="52"/>
  <c r="AG55" i="52"/>
  <c r="AK55" i="49"/>
  <c r="AG55" i="49"/>
  <c r="T54" i="49"/>
  <c r="P54" i="49"/>
  <c r="S54" i="49"/>
  <c r="Q54" i="49"/>
  <c r="L54" i="49"/>
  <c r="K54" i="49"/>
  <c r="AD54" i="49"/>
  <c r="AR54" i="49"/>
  <c r="AS54" i="49" s="1"/>
  <c r="AJ55" i="49"/>
  <c r="AO54" i="49"/>
  <c r="K53" i="46"/>
  <c r="L53" i="46"/>
  <c r="AK54" i="46"/>
  <c r="AG54" i="46"/>
  <c r="S53" i="46"/>
  <c r="T53" i="46"/>
  <c r="P53" i="46"/>
  <c r="Q53" i="46"/>
  <c r="AR53" i="46"/>
  <c r="AS53" i="46" s="1"/>
  <c r="AD53" i="46"/>
  <c r="AJ54" i="46"/>
  <c r="AO53" i="46"/>
  <c r="Q46" i="23"/>
  <c r="T46" i="23"/>
  <c r="S46" i="23"/>
  <c r="P46" i="23"/>
  <c r="K46" i="23"/>
  <c r="L46" i="23"/>
  <c r="AQ46" i="11"/>
  <c r="AI46" i="11"/>
  <c r="AH46" i="11"/>
  <c r="AN46" i="11"/>
  <c r="AP46" i="11"/>
  <c r="AM46" i="11"/>
  <c r="AI46" i="23"/>
  <c r="AH46" i="23"/>
  <c r="AP46" i="23"/>
  <c r="AQ46" i="23"/>
  <c r="AM46" i="23"/>
  <c r="AN46" i="23"/>
  <c r="U51" i="15"/>
  <c r="V51" i="15" s="1"/>
  <c r="G51" i="15"/>
  <c r="R52" i="15"/>
  <c r="M53" i="15"/>
  <c r="K53" i="15"/>
  <c r="P52" i="15"/>
  <c r="Q52" i="15"/>
  <c r="T52" i="15"/>
  <c r="S52" i="15"/>
  <c r="G22" i="11"/>
  <c r="U22" i="11"/>
  <c r="V22" i="11" s="1"/>
  <c r="N23" i="11"/>
  <c r="J23" i="11"/>
  <c r="R22" i="11"/>
  <c r="M23" i="11"/>
  <c r="AQ55" i="52" l="1"/>
  <c r="AP55" i="52"/>
  <c r="AM55" i="52"/>
  <c r="AN55" i="52"/>
  <c r="T55" i="52"/>
  <c r="P55" i="52"/>
  <c r="Q55" i="52"/>
  <c r="S55" i="52"/>
  <c r="AI55" i="52"/>
  <c r="AH55" i="52"/>
  <c r="L55" i="52"/>
  <c r="K55" i="52"/>
  <c r="AM55" i="49"/>
  <c r="AP55" i="49"/>
  <c r="AQ55" i="49"/>
  <c r="AN55" i="49"/>
  <c r="N55" i="49"/>
  <c r="J55" i="49"/>
  <c r="M55" i="49"/>
  <c r="R54" i="49"/>
  <c r="AI55" i="49"/>
  <c r="AH55" i="49"/>
  <c r="G54" i="49"/>
  <c r="U54" i="49"/>
  <c r="V54" i="49" s="1"/>
  <c r="AH54" i="46"/>
  <c r="AI54" i="46"/>
  <c r="N54" i="46"/>
  <c r="J54" i="46"/>
  <c r="AP54" i="46"/>
  <c r="AM54" i="46"/>
  <c r="AN54" i="46"/>
  <c r="AQ54" i="46"/>
  <c r="U53" i="46"/>
  <c r="V53" i="46" s="1"/>
  <c r="G53" i="46"/>
  <c r="M54" i="46"/>
  <c r="R53" i="46"/>
  <c r="J47" i="23"/>
  <c r="N47" i="23"/>
  <c r="M47" i="23"/>
  <c r="R46" i="23"/>
  <c r="G46" i="23"/>
  <c r="U46" i="23"/>
  <c r="V46" i="23" s="1"/>
  <c r="AD46" i="11"/>
  <c r="AR46" i="11"/>
  <c r="AS46" i="11" s="1"/>
  <c r="AJ47" i="11"/>
  <c r="AO46" i="11"/>
  <c r="AK47" i="11"/>
  <c r="AG47" i="11"/>
  <c r="AO46" i="23"/>
  <c r="AJ47" i="23"/>
  <c r="AR46" i="23"/>
  <c r="AS46" i="23" s="1"/>
  <c r="AD46" i="23"/>
  <c r="AG47" i="23"/>
  <c r="AK47" i="23"/>
  <c r="G52" i="15"/>
  <c r="U52" i="15"/>
  <c r="V52" i="15" s="1"/>
  <c r="R53" i="15"/>
  <c r="M54" i="15"/>
  <c r="K54" i="15"/>
  <c r="S53" i="15"/>
  <c r="Q53" i="15"/>
  <c r="T53" i="15"/>
  <c r="P53" i="15"/>
  <c r="S23" i="11"/>
  <c r="P23" i="11"/>
  <c r="T23" i="11"/>
  <c r="Q23" i="11"/>
  <c r="K23" i="11"/>
  <c r="L23" i="11"/>
  <c r="N56" i="52" l="1"/>
  <c r="J56" i="52"/>
  <c r="M56" i="52"/>
  <c r="R55" i="52"/>
  <c r="AJ56" i="52"/>
  <c r="AO55" i="52"/>
  <c r="G55" i="52"/>
  <c r="U55" i="52"/>
  <c r="V55" i="52" s="1"/>
  <c r="AD55" i="52"/>
  <c r="AR55" i="52"/>
  <c r="AS55" i="52" s="1"/>
  <c r="AK56" i="52"/>
  <c r="AG56" i="52"/>
  <c r="AK56" i="49"/>
  <c r="AG56" i="49"/>
  <c r="AJ56" i="49"/>
  <c r="AO55" i="49"/>
  <c r="L55" i="49"/>
  <c r="K55" i="49"/>
  <c r="AD55" i="49"/>
  <c r="AR55" i="49"/>
  <c r="AS55" i="49" s="1"/>
  <c r="Q55" i="49"/>
  <c r="T55" i="49"/>
  <c r="P55" i="49"/>
  <c r="S55" i="49"/>
  <c r="K54" i="46"/>
  <c r="L54" i="46"/>
  <c r="AK55" i="46"/>
  <c r="AG55" i="46"/>
  <c r="T54" i="46"/>
  <c r="P54" i="46"/>
  <c r="Q54" i="46"/>
  <c r="S54" i="46"/>
  <c r="AR54" i="46"/>
  <c r="AS54" i="46" s="1"/>
  <c r="AD54" i="46"/>
  <c r="AJ55" i="46"/>
  <c r="AO54" i="46"/>
  <c r="Q47" i="23"/>
  <c r="S47" i="23"/>
  <c r="T47" i="23"/>
  <c r="P47" i="23"/>
  <c r="L47" i="23"/>
  <c r="K47" i="23"/>
  <c r="AQ47" i="11"/>
  <c r="AI47" i="11"/>
  <c r="AH47" i="11"/>
  <c r="AM47" i="11"/>
  <c r="AN47" i="11"/>
  <c r="AP47" i="11"/>
  <c r="AQ47" i="23"/>
  <c r="AN47" i="23"/>
  <c r="AP47" i="23"/>
  <c r="AM47" i="23"/>
  <c r="AH47" i="23"/>
  <c r="AI47" i="23"/>
  <c r="G53" i="15"/>
  <c r="R54" i="15"/>
  <c r="M55" i="15"/>
  <c r="K55" i="15"/>
  <c r="U53" i="15"/>
  <c r="V53" i="15" s="1"/>
  <c r="T54" i="15"/>
  <c r="S54" i="15"/>
  <c r="P54" i="15"/>
  <c r="Q54" i="15"/>
  <c r="J24" i="11"/>
  <c r="N24" i="11"/>
  <c r="R23" i="11"/>
  <c r="M24" i="11"/>
  <c r="G23" i="11"/>
  <c r="U23" i="11"/>
  <c r="V23" i="11" s="1"/>
  <c r="AQ56" i="52" l="1"/>
  <c r="AP56" i="52"/>
  <c r="AM56" i="52"/>
  <c r="AN56" i="52"/>
  <c r="AI56" i="52"/>
  <c r="AH56" i="52"/>
  <c r="L56" i="52"/>
  <c r="K56" i="52"/>
  <c r="T56" i="52"/>
  <c r="P56" i="52"/>
  <c r="Q56" i="52"/>
  <c r="S56" i="52"/>
  <c r="AQ56" i="49"/>
  <c r="AN56" i="49"/>
  <c r="AM56" i="49"/>
  <c r="AP56" i="49"/>
  <c r="G55" i="49"/>
  <c r="U55" i="49"/>
  <c r="V55" i="49" s="1"/>
  <c r="M56" i="49"/>
  <c r="R55" i="49"/>
  <c r="AI56" i="49"/>
  <c r="AH56" i="49"/>
  <c r="N56" i="49"/>
  <c r="J56" i="49"/>
  <c r="U54" i="46"/>
  <c r="V54" i="46" s="1"/>
  <c r="G54" i="46"/>
  <c r="AH55" i="46"/>
  <c r="AI55" i="46"/>
  <c r="N55" i="46"/>
  <c r="J55" i="46"/>
  <c r="AN55" i="46"/>
  <c r="AQ55" i="46"/>
  <c r="AP55" i="46"/>
  <c r="AM55" i="46"/>
  <c r="M55" i="46"/>
  <c r="R54" i="46"/>
  <c r="M48" i="23"/>
  <c r="R47" i="23"/>
  <c r="G47" i="23"/>
  <c r="U47" i="23"/>
  <c r="V47" i="23" s="1"/>
  <c r="J48" i="23"/>
  <c r="N48" i="23"/>
  <c r="AJ48" i="11"/>
  <c r="AO47" i="11"/>
  <c r="AR47" i="11"/>
  <c r="AS47" i="11" s="1"/>
  <c r="AD47" i="11"/>
  <c r="AG48" i="11"/>
  <c r="AK48" i="11"/>
  <c r="AG48" i="23"/>
  <c r="AK48" i="23"/>
  <c r="AO47" i="23"/>
  <c r="AJ48" i="23"/>
  <c r="AR47" i="23"/>
  <c r="AS47" i="23" s="1"/>
  <c r="AD47" i="23"/>
  <c r="G54" i="15"/>
  <c r="R55" i="15"/>
  <c r="M56" i="15"/>
  <c r="K56" i="15"/>
  <c r="U54" i="15"/>
  <c r="V54" i="15" s="1"/>
  <c r="Q55" i="15"/>
  <c r="S55" i="15"/>
  <c r="P55" i="15"/>
  <c r="T55" i="15"/>
  <c r="Q24" i="11"/>
  <c r="T24" i="11"/>
  <c r="P24" i="11"/>
  <c r="S24" i="11"/>
  <c r="K24" i="11"/>
  <c r="L24" i="11"/>
  <c r="AK57" i="52" l="1"/>
  <c r="AG57" i="52"/>
  <c r="G56" i="52"/>
  <c r="U56" i="52"/>
  <c r="V56" i="52" s="1"/>
  <c r="R56" i="52"/>
  <c r="AJ57" i="52"/>
  <c r="AO56" i="52"/>
  <c r="AD56" i="52"/>
  <c r="AR56" i="52"/>
  <c r="AS56" i="52" s="1"/>
  <c r="AK57" i="49"/>
  <c r="AG57" i="49"/>
  <c r="T56" i="49"/>
  <c r="P56" i="49"/>
  <c r="S56" i="49"/>
  <c r="Q56" i="49"/>
  <c r="L56" i="49"/>
  <c r="K56" i="49"/>
  <c r="AJ57" i="49"/>
  <c r="AO56" i="49"/>
  <c r="AD56" i="49"/>
  <c r="AR56" i="49"/>
  <c r="AS56" i="49" s="1"/>
  <c r="K55" i="46"/>
  <c r="L55" i="46"/>
  <c r="AK56" i="46"/>
  <c r="AG56" i="46"/>
  <c r="S55" i="46"/>
  <c r="T55" i="46"/>
  <c r="P55" i="46"/>
  <c r="Q55" i="46"/>
  <c r="AR55" i="46"/>
  <c r="AS55" i="46" s="1"/>
  <c r="AD55" i="46"/>
  <c r="AJ56" i="46"/>
  <c r="AO55" i="46"/>
  <c r="L48" i="23"/>
  <c r="K48" i="23"/>
  <c r="P48" i="23"/>
  <c r="T48" i="23"/>
  <c r="S48" i="23"/>
  <c r="Q48" i="23"/>
  <c r="AP48" i="11"/>
  <c r="AH48" i="11"/>
  <c r="AI48" i="11"/>
  <c r="AM48" i="11"/>
  <c r="AN48" i="11"/>
  <c r="AQ48" i="11"/>
  <c r="AN48" i="23"/>
  <c r="AP48" i="23"/>
  <c r="AQ48" i="23"/>
  <c r="AM48" i="23"/>
  <c r="AI48" i="23"/>
  <c r="AH48" i="23"/>
  <c r="G55" i="15"/>
  <c r="R56" i="15"/>
  <c r="M57" i="15"/>
  <c r="K57" i="15"/>
  <c r="U55" i="15"/>
  <c r="V55" i="15" s="1"/>
  <c r="P56" i="15"/>
  <c r="T56" i="15"/>
  <c r="Q56" i="15"/>
  <c r="S56" i="15"/>
  <c r="J25" i="11"/>
  <c r="N25" i="11"/>
  <c r="U24" i="11"/>
  <c r="V24" i="11" s="1"/>
  <c r="G24" i="11"/>
  <c r="R24" i="11"/>
  <c r="M25" i="11"/>
  <c r="AQ57" i="52" l="1"/>
  <c r="AP57" i="52"/>
  <c r="AM57" i="52"/>
  <c r="AN57" i="52"/>
  <c r="AI57" i="52"/>
  <c r="AH57" i="52"/>
  <c r="AM57" i="49"/>
  <c r="AP57" i="49"/>
  <c r="AQ57" i="49"/>
  <c r="AN57" i="49"/>
  <c r="R56" i="49"/>
  <c r="AI57" i="49"/>
  <c r="AH57" i="49"/>
  <c r="G56" i="49"/>
  <c r="U56" i="49"/>
  <c r="V56" i="49" s="1"/>
  <c r="AH56" i="46"/>
  <c r="AI56" i="46"/>
  <c r="N56" i="46"/>
  <c r="J56" i="46"/>
  <c r="AP56" i="46"/>
  <c r="AM56" i="46"/>
  <c r="AN56" i="46"/>
  <c r="AQ56" i="46"/>
  <c r="U55" i="46"/>
  <c r="V55" i="46" s="1"/>
  <c r="G55" i="46"/>
  <c r="M56" i="46"/>
  <c r="R55" i="46"/>
  <c r="R48" i="23"/>
  <c r="M49" i="23"/>
  <c r="G48" i="23"/>
  <c r="U48" i="23"/>
  <c r="V48" i="23" s="1"/>
  <c r="N49" i="23"/>
  <c r="J49" i="23"/>
  <c r="AD48" i="11"/>
  <c r="AJ49" i="11"/>
  <c r="AO48" i="11"/>
  <c r="AG49" i="11"/>
  <c r="AK49" i="11"/>
  <c r="AR48" i="11"/>
  <c r="AS48" i="11" s="1"/>
  <c r="AJ49" i="23"/>
  <c r="AO48" i="23"/>
  <c r="AD48" i="23"/>
  <c r="AR48" i="23"/>
  <c r="AS48" i="23" s="1"/>
  <c r="AK49" i="23"/>
  <c r="AG49" i="23"/>
  <c r="G56" i="15"/>
  <c r="U56" i="15"/>
  <c r="V56" i="15" s="1"/>
  <c r="R57" i="15"/>
  <c r="M58" i="15"/>
  <c r="K58" i="15"/>
  <c r="Q57" i="15"/>
  <c r="S57" i="15"/>
  <c r="P57" i="15"/>
  <c r="T57" i="15"/>
  <c r="P25" i="11"/>
  <c r="S25" i="11"/>
  <c r="T25" i="11"/>
  <c r="Q25" i="11"/>
  <c r="K25" i="11"/>
  <c r="L25" i="11"/>
  <c r="AJ58" i="52" l="1"/>
  <c r="AO57" i="52"/>
  <c r="AD57" i="52"/>
  <c r="AR57" i="52"/>
  <c r="AS57" i="52" s="1"/>
  <c r="AK58" i="52"/>
  <c r="AG58" i="52"/>
  <c r="AJ58" i="49"/>
  <c r="AO57" i="49"/>
  <c r="AD57" i="49"/>
  <c r="AR57" i="49"/>
  <c r="AS57" i="49" s="1"/>
  <c r="AK58" i="49"/>
  <c r="AG58" i="49"/>
  <c r="K56" i="46"/>
  <c r="L56" i="46"/>
  <c r="AK57" i="46"/>
  <c r="AG57" i="46"/>
  <c r="T56" i="46"/>
  <c r="P56" i="46"/>
  <c r="Q56" i="46"/>
  <c r="S56" i="46"/>
  <c r="AR56" i="46"/>
  <c r="AS56" i="46" s="1"/>
  <c r="AD56" i="46"/>
  <c r="AJ57" i="46"/>
  <c r="AO56" i="46"/>
  <c r="K49" i="23"/>
  <c r="L49" i="23"/>
  <c r="S49" i="23"/>
  <c r="Q49" i="23"/>
  <c r="T49" i="23"/>
  <c r="P49" i="23"/>
  <c r="AQ49" i="11"/>
  <c r="AH49" i="11"/>
  <c r="AI49" i="11"/>
  <c r="AN49" i="11"/>
  <c r="AM49" i="11"/>
  <c r="AP49" i="11"/>
  <c r="AH49" i="23"/>
  <c r="AI49" i="23"/>
  <c r="AM49" i="23"/>
  <c r="AP49" i="23"/>
  <c r="AN49" i="23"/>
  <c r="AQ49" i="23"/>
  <c r="G57" i="15"/>
  <c r="U57" i="15"/>
  <c r="V57" i="15" s="1"/>
  <c r="R58" i="15"/>
  <c r="M59" i="15"/>
  <c r="K59" i="15"/>
  <c r="S58" i="15"/>
  <c r="Q58" i="15"/>
  <c r="T58" i="15"/>
  <c r="P58" i="15"/>
  <c r="U25" i="11"/>
  <c r="V25" i="11" s="1"/>
  <c r="G25" i="11"/>
  <c r="N26" i="11"/>
  <c r="J26" i="11"/>
  <c r="R25" i="11"/>
  <c r="M26" i="11"/>
  <c r="AI58" i="52" l="1"/>
  <c r="AH58" i="52"/>
  <c r="AQ58" i="52"/>
  <c r="AP58" i="52"/>
  <c r="AM58" i="52"/>
  <c r="AN58" i="52"/>
  <c r="AI58" i="49"/>
  <c r="AH58" i="49"/>
  <c r="AQ58" i="49"/>
  <c r="AN58" i="49"/>
  <c r="AM58" i="49"/>
  <c r="AP58" i="49"/>
  <c r="U56" i="46"/>
  <c r="V56" i="46" s="1"/>
  <c r="G56" i="46"/>
  <c r="AH57" i="46"/>
  <c r="AI57" i="46"/>
  <c r="N57" i="46"/>
  <c r="J57" i="46"/>
  <c r="AN57" i="46"/>
  <c r="AQ57" i="46"/>
  <c r="AP57" i="46"/>
  <c r="AM57" i="46"/>
  <c r="M57" i="46"/>
  <c r="R56" i="46"/>
  <c r="N50" i="23"/>
  <c r="J50" i="23"/>
  <c r="G49" i="23"/>
  <c r="U49" i="23"/>
  <c r="V49" i="23" s="1"/>
  <c r="R49" i="23"/>
  <c r="M50" i="23"/>
  <c r="AK50" i="11"/>
  <c r="AG50" i="11"/>
  <c r="AR49" i="11"/>
  <c r="AS49" i="11" s="1"/>
  <c r="AD49" i="11"/>
  <c r="AJ50" i="11"/>
  <c r="AO49" i="11"/>
  <c r="AR49" i="23"/>
  <c r="AS49" i="23" s="1"/>
  <c r="AD49" i="23"/>
  <c r="AG50" i="23"/>
  <c r="AK50" i="23"/>
  <c r="AJ50" i="23"/>
  <c r="AO49" i="23"/>
  <c r="G58" i="15"/>
  <c r="U58" i="15"/>
  <c r="V58" i="15" s="1"/>
  <c r="T59" i="15"/>
  <c r="P59" i="15"/>
  <c r="Q59" i="15"/>
  <c r="S59" i="15"/>
  <c r="R59" i="15"/>
  <c r="M60" i="15"/>
  <c r="K60" i="15"/>
  <c r="R60" i="15" s="1"/>
  <c r="I63" i="15" s="1"/>
  <c r="L26" i="11"/>
  <c r="K26" i="11"/>
  <c r="T26" i="11"/>
  <c r="S26" i="11"/>
  <c r="P26" i="11"/>
  <c r="Q26" i="11"/>
  <c r="AK59" i="52" l="1"/>
  <c r="AG59" i="52"/>
  <c r="AD58" i="52"/>
  <c r="AR58" i="52"/>
  <c r="AS58" i="52" s="1"/>
  <c r="AJ59" i="52"/>
  <c r="AO58" i="52"/>
  <c r="AD58" i="49"/>
  <c r="AR58" i="49"/>
  <c r="AS58" i="49" s="1"/>
  <c r="AJ59" i="49"/>
  <c r="AO58" i="49"/>
  <c r="AK59" i="49"/>
  <c r="AG59" i="49"/>
  <c r="K57" i="46"/>
  <c r="L57" i="46"/>
  <c r="AK58" i="46"/>
  <c r="AG58" i="46"/>
  <c r="S57" i="46"/>
  <c r="T57" i="46"/>
  <c r="P57" i="46"/>
  <c r="Q57" i="46"/>
  <c r="AR57" i="46"/>
  <c r="AS57" i="46" s="1"/>
  <c r="AD57" i="46"/>
  <c r="AJ58" i="46"/>
  <c r="AO57" i="46"/>
  <c r="P50" i="23"/>
  <c r="S50" i="23"/>
  <c r="T50" i="23"/>
  <c r="Q50" i="23"/>
  <c r="L50" i="23"/>
  <c r="K50" i="23"/>
  <c r="Z62" i="15"/>
  <c r="AH50" i="11"/>
  <c r="AI50" i="11"/>
  <c r="AM50" i="11"/>
  <c r="AN50" i="11"/>
  <c r="AQ50" i="11"/>
  <c r="AP50" i="11"/>
  <c r="AM50" i="23"/>
  <c r="AQ50" i="23"/>
  <c r="AN50" i="23"/>
  <c r="AP50" i="23"/>
  <c r="AI50" i="23"/>
  <c r="AH50" i="23"/>
  <c r="G59" i="15"/>
  <c r="U59" i="15"/>
  <c r="V59" i="15" s="1"/>
  <c r="Q60" i="15"/>
  <c r="S60" i="15"/>
  <c r="P60" i="15"/>
  <c r="T60" i="15"/>
  <c r="G26" i="11"/>
  <c r="U26" i="11"/>
  <c r="V26" i="11" s="1"/>
  <c r="R26" i="11"/>
  <c r="M27" i="11"/>
  <c r="N27" i="11"/>
  <c r="J27" i="11"/>
  <c r="C10" i="38" l="1"/>
  <c r="AQ59" i="52"/>
  <c r="AP59" i="52"/>
  <c r="AM59" i="52"/>
  <c r="AN59" i="52"/>
  <c r="AI59" i="52"/>
  <c r="AH59" i="52"/>
  <c r="AI59" i="49"/>
  <c r="AH59" i="49"/>
  <c r="AM59" i="49"/>
  <c r="AP59" i="49"/>
  <c r="AQ59" i="49"/>
  <c r="AN59" i="49"/>
  <c r="AH58" i="46"/>
  <c r="AI58" i="46"/>
  <c r="N58" i="46"/>
  <c r="J58" i="46"/>
  <c r="AP58" i="46"/>
  <c r="AM58" i="46"/>
  <c r="AN58" i="46"/>
  <c r="AQ58" i="46"/>
  <c r="U57" i="46"/>
  <c r="V57" i="46" s="1"/>
  <c r="G57" i="46"/>
  <c r="M58" i="46"/>
  <c r="R57" i="46"/>
  <c r="R50" i="23"/>
  <c r="M51" i="23"/>
  <c r="G50" i="23"/>
  <c r="U50" i="23"/>
  <c r="V50" i="23" s="1"/>
  <c r="J51" i="23"/>
  <c r="N51" i="23"/>
  <c r="Z64" i="15"/>
  <c r="E10" i="38" s="1"/>
  <c r="AR50" i="11"/>
  <c r="AS50" i="11" s="1"/>
  <c r="AD50" i="11"/>
  <c r="AG51" i="11"/>
  <c r="AK51" i="11"/>
  <c r="AJ51" i="11"/>
  <c r="AO50" i="11"/>
  <c r="AO50" i="23"/>
  <c r="AJ51" i="23"/>
  <c r="AD50" i="23"/>
  <c r="AR50" i="23"/>
  <c r="AS50" i="23" s="1"/>
  <c r="AK51" i="23"/>
  <c r="AG51" i="23"/>
  <c r="AB40" i="15"/>
  <c r="G60" i="15"/>
  <c r="U60" i="15"/>
  <c r="V60" i="15" s="1"/>
  <c r="K27" i="11"/>
  <c r="L27" i="11"/>
  <c r="T27" i="11"/>
  <c r="Q27" i="11"/>
  <c r="S27" i="11"/>
  <c r="P27" i="11"/>
  <c r="AK60" i="52" l="1"/>
  <c r="AG60" i="52"/>
  <c r="AJ60" i="52"/>
  <c r="AO59" i="52"/>
  <c r="AD59" i="52"/>
  <c r="AR59" i="52"/>
  <c r="AS59" i="52" s="1"/>
  <c r="AD59" i="49"/>
  <c r="AR59" i="49"/>
  <c r="AS59" i="49" s="1"/>
  <c r="AJ60" i="49"/>
  <c r="AO59" i="49"/>
  <c r="AK60" i="49"/>
  <c r="AG60" i="49"/>
  <c r="K58" i="46"/>
  <c r="L58" i="46"/>
  <c r="AK59" i="46"/>
  <c r="AG59" i="46"/>
  <c r="S58" i="46"/>
  <c r="T58" i="46"/>
  <c r="Q58" i="46"/>
  <c r="P58" i="46"/>
  <c r="AR58" i="46"/>
  <c r="AS58" i="46" s="1"/>
  <c r="AD58" i="46"/>
  <c r="AJ59" i="46"/>
  <c r="AO58" i="46"/>
  <c r="T51" i="23"/>
  <c r="P51" i="23"/>
  <c r="Q51" i="23"/>
  <c r="S51" i="23"/>
  <c r="L51" i="23"/>
  <c r="K51" i="23"/>
  <c r="Z68" i="15"/>
  <c r="I10" i="38" s="1"/>
  <c r="Z66" i="15"/>
  <c r="G10" i="38" s="1"/>
  <c r="Z65" i="15"/>
  <c r="F10" i="38" s="1"/>
  <c r="Z67" i="15"/>
  <c r="H10" i="38" s="1"/>
  <c r="AM51" i="11"/>
  <c r="AP51" i="11"/>
  <c r="AQ51" i="11"/>
  <c r="AN51" i="11"/>
  <c r="AI51" i="11"/>
  <c r="AH51" i="11"/>
  <c r="AH51" i="23"/>
  <c r="AI51" i="23"/>
  <c r="AP51" i="23"/>
  <c r="AM51" i="23"/>
  <c r="AQ51" i="23"/>
  <c r="AN51" i="23"/>
  <c r="N28" i="11"/>
  <c r="J28" i="11"/>
  <c r="U27" i="11"/>
  <c r="V27" i="11" s="1"/>
  <c r="G27" i="11"/>
  <c r="R27" i="11"/>
  <c r="M28" i="11"/>
  <c r="AI60" i="52" l="1"/>
  <c r="AH60" i="52"/>
  <c r="AQ60" i="52"/>
  <c r="AP60" i="52"/>
  <c r="AM60" i="52"/>
  <c r="AN60" i="52"/>
  <c r="AI60" i="49"/>
  <c r="AH60" i="49"/>
  <c r="AQ60" i="49"/>
  <c r="AN60" i="49"/>
  <c r="AM60" i="49"/>
  <c r="AP60" i="49"/>
  <c r="AH59" i="46"/>
  <c r="AI59" i="46"/>
  <c r="N59" i="46"/>
  <c r="J59" i="46"/>
  <c r="AN59" i="46"/>
  <c r="AQ59" i="46"/>
  <c r="AP59" i="46"/>
  <c r="AM59" i="46"/>
  <c r="U58" i="46"/>
  <c r="V58" i="46" s="1"/>
  <c r="G58" i="46"/>
  <c r="M59" i="46"/>
  <c r="R58" i="46"/>
  <c r="M52" i="23"/>
  <c r="R51" i="23"/>
  <c r="G51" i="23"/>
  <c r="U51" i="23"/>
  <c r="V51" i="23" s="1"/>
  <c r="N52" i="23"/>
  <c r="J52" i="23"/>
  <c r="AG52" i="11"/>
  <c r="AK52" i="11"/>
  <c r="AJ52" i="11"/>
  <c r="AO51" i="11"/>
  <c r="AR51" i="11"/>
  <c r="AS51" i="11" s="1"/>
  <c r="AD51" i="11"/>
  <c r="AG52" i="23"/>
  <c r="AK52" i="23"/>
  <c r="AR51" i="23"/>
  <c r="AS51" i="23" s="1"/>
  <c r="AD51" i="23"/>
  <c r="AJ52" i="23"/>
  <c r="AO51" i="23"/>
  <c r="K28" i="11"/>
  <c r="L28" i="11"/>
  <c r="P28" i="11"/>
  <c r="T28" i="11"/>
  <c r="Q28" i="11"/>
  <c r="S28" i="11"/>
  <c r="AD60" i="52" l="1"/>
  <c r="AR60" i="52"/>
  <c r="AS60" i="52" s="1"/>
  <c r="AJ61" i="52"/>
  <c r="AO60" i="52"/>
  <c r="AK61" i="52"/>
  <c r="AG61" i="52"/>
  <c r="AD60" i="49"/>
  <c r="AR60" i="49"/>
  <c r="AS60" i="49" s="1"/>
  <c r="AJ61" i="49"/>
  <c r="AO60" i="49"/>
  <c r="AK61" i="49"/>
  <c r="AG61" i="49"/>
  <c r="K59" i="46"/>
  <c r="L59" i="46"/>
  <c r="AG60" i="46"/>
  <c r="AK60" i="46"/>
  <c r="Q59" i="46"/>
  <c r="S59" i="46"/>
  <c r="T59" i="46"/>
  <c r="P59" i="46"/>
  <c r="AR59" i="46"/>
  <c r="AS59" i="46" s="1"/>
  <c r="AD59" i="46"/>
  <c r="AJ60" i="46"/>
  <c r="AO59" i="46"/>
  <c r="K52" i="23"/>
  <c r="L52" i="23"/>
  <c r="P52" i="23"/>
  <c r="Q52" i="23"/>
  <c r="S52" i="23"/>
  <c r="T52" i="23"/>
  <c r="AQ52" i="11"/>
  <c r="AP52" i="11"/>
  <c r="AM52" i="11"/>
  <c r="AN52" i="11"/>
  <c r="AI52" i="11"/>
  <c r="AH52" i="11"/>
  <c r="AP52" i="23"/>
  <c r="AQ52" i="23"/>
  <c r="AN52" i="23"/>
  <c r="AM52" i="23"/>
  <c r="AH52" i="23"/>
  <c r="AI52" i="23"/>
  <c r="U28" i="11"/>
  <c r="V28" i="11" s="1"/>
  <c r="G28" i="11"/>
  <c r="N29" i="11"/>
  <c r="J29" i="11"/>
  <c r="R28" i="11"/>
  <c r="M29" i="11"/>
  <c r="AI61" i="52" l="1"/>
  <c r="AH61" i="52"/>
  <c r="AQ61" i="52"/>
  <c r="AP61" i="52"/>
  <c r="AM61" i="52"/>
  <c r="AN61" i="52"/>
  <c r="AI61" i="49"/>
  <c r="AH61" i="49"/>
  <c r="AM61" i="49"/>
  <c r="AP61" i="49"/>
  <c r="AQ61" i="49"/>
  <c r="AN61" i="49"/>
  <c r="U59" i="46"/>
  <c r="V59" i="46" s="1"/>
  <c r="G59" i="46"/>
  <c r="N60" i="46"/>
  <c r="J60" i="46"/>
  <c r="AP60" i="46"/>
  <c r="AQ60" i="46"/>
  <c r="AN60" i="46"/>
  <c r="AM60" i="46"/>
  <c r="AI60" i="46"/>
  <c r="AH60" i="46"/>
  <c r="M60" i="46"/>
  <c r="R59" i="46"/>
  <c r="J53" i="23"/>
  <c r="N53" i="23"/>
  <c r="U52" i="23"/>
  <c r="V52" i="23" s="1"/>
  <c r="G52" i="23"/>
  <c r="M53" i="23"/>
  <c r="R52" i="23"/>
  <c r="AJ53" i="11"/>
  <c r="AO52" i="11"/>
  <c r="AD52" i="11"/>
  <c r="AR52" i="11"/>
  <c r="AS52" i="11" s="1"/>
  <c r="AK53" i="11"/>
  <c r="AN53" i="11" s="1"/>
  <c r="AG53" i="11"/>
  <c r="AG53" i="23"/>
  <c r="AK53" i="23"/>
  <c r="AJ53" i="23"/>
  <c r="AO52" i="23"/>
  <c r="AD52" i="23"/>
  <c r="AR52" i="23"/>
  <c r="AS52" i="23" s="1"/>
  <c r="Q29" i="11"/>
  <c r="T29" i="11"/>
  <c r="P29" i="11"/>
  <c r="S29" i="11"/>
  <c r="L29" i="11"/>
  <c r="K29" i="11"/>
  <c r="AD61" i="52" l="1"/>
  <c r="AR61" i="52"/>
  <c r="AS61" i="52" s="1"/>
  <c r="AJ62" i="52"/>
  <c r="AO61" i="52"/>
  <c r="AK62" i="52"/>
  <c r="AG62" i="52"/>
  <c r="AD61" i="49"/>
  <c r="AR61" i="49"/>
  <c r="AS61" i="49" s="1"/>
  <c r="AJ62" i="49"/>
  <c r="AO61" i="49"/>
  <c r="AK62" i="49"/>
  <c r="AG62" i="49"/>
  <c r="AJ61" i="46"/>
  <c r="AO60" i="46"/>
  <c r="K60" i="46"/>
  <c r="L60" i="46"/>
  <c r="Q60" i="46"/>
  <c r="P60" i="46"/>
  <c r="S60" i="46"/>
  <c r="T60" i="46"/>
  <c r="AG61" i="46"/>
  <c r="AK61" i="46"/>
  <c r="AR60" i="46"/>
  <c r="AS60" i="46" s="1"/>
  <c r="AD60" i="46"/>
  <c r="Q53" i="23"/>
  <c r="S53" i="23"/>
  <c r="T53" i="23"/>
  <c r="P53" i="23"/>
  <c r="L53" i="23"/>
  <c r="K53" i="23"/>
  <c r="AI53" i="11"/>
  <c r="AH53" i="11"/>
  <c r="AP53" i="11"/>
  <c r="AQ53" i="11"/>
  <c r="AM53" i="11"/>
  <c r="AM53" i="23"/>
  <c r="AP53" i="23"/>
  <c r="AQ53" i="23"/>
  <c r="AN53" i="23"/>
  <c r="AI53" i="23"/>
  <c r="AH53" i="23"/>
  <c r="U29" i="11"/>
  <c r="V29" i="11" s="1"/>
  <c r="G29" i="11"/>
  <c r="R29" i="11"/>
  <c r="M30" i="11"/>
  <c r="N30" i="11"/>
  <c r="J30" i="11"/>
  <c r="AQ62" i="52" l="1"/>
  <c r="AP62" i="52"/>
  <c r="AM62" i="52"/>
  <c r="AN62" i="52"/>
  <c r="AI62" i="52"/>
  <c r="AH62" i="52"/>
  <c r="AI62" i="49"/>
  <c r="AH62" i="49"/>
  <c r="AQ62" i="49"/>
  <c r="AN62" i="49"/>
  <c r="AM62" i="49"/>
  <c r="AP62" i="49"/>
  <c r="N61" i="46"/>
  <c r="J61" i="46"/>
  <c r="AI61" i="46"/>
  <c r="AH61" i="46"/>
  <c r="U60" i="46"/>
  <c r="V60" i="46" s="1"/>
  <c r="G60" i="46"/>
  <c r="M61" i="46"/>
  <c r="R60" i="46"/>
  <c r="AN61" i="46"/>
  <c r="AM61" i="46"/>
  <c r="AP61" i="46"/>
  <c r="AQ61" i="46"/>
  <c r="R53" i="23"/>
  <c r="M54" i="23"/>
  <c r="U53" i="23"/>
  <c r="V53" i="23" s="1"/>
  <c r="G53" i="23"/>
  <c r="N54" i="23"/>
  <c r="J54" i="23"/>
  <c r="AD53" i="11"/>
  <c r="AR53" i="11"/>
  <c r="AS53" i="11" s="1"/>
  <c r="AJ54" i="11"/>
  <c r="AO53" i="11"/>
  <c r="AK54" i="11"/>
  <c r="AG54" i="11"/>
  <c r="AJ54" i="23"/>
  <c r="AO53" i="23"/>
  <c r="AD53" i="23"/>
  <c r="AR53" i="23"/>
  <c r="AS53" i="23" s="1"/>
  <c r="AG54" i="23"/>
  <c r="AK54" i="23"/>
  <c r="L30" i="11"/>
  <c r="K30" i="11"/>
  <c r="S30" i="11"/>
  <c r="T30" i="11"/>
  <c r="P30" i="11"/>
  <c r="Q30" i="11"/>
  <c r="AO62" i="52" l="1"/>
  <c r="AJ63" i="52"/>
  <c r="AD62" i="52"/>
  <c r="AR62" i="52"/>
  <c r="AS62" i="52" s="1"/>
  <c r="AK63" i="52"/>
  <c r="AG63" i="52"/>
  <c r="AD62" i="49"/>
  <c r="AR62" i="49"/>
  <c r="AS62" i="49" s="1"/>
  <c r="AO62" i="49"/>
  <c r="AJ63" i="49"/>
  <c r="AK63" i="49"/>
  <c r="AG63" i="49"/>
  <c r="AJ62" i="46"/>
  <c r="AO61" i="46"/>
  <c r="K61" i="46"/>
  <c r="L61" i="46"/>
  <c r="AR61" i="46"/>
  <c r="AS61" i="46" s="1"/>
  <c r="AD61" i="46"/>
  <c r="P61" i="46"/>
  <c r="S61" i="46"/>
  <c r="T61" i="46"/>
  <c r="Q61" i="46"/>
  <c r="AG62" i="46"/>
  <c r="AK62" i="46"/>
  <c r="L54" i="23"/>
  <c r="K54" i="23"/>
  <c r="Q54" i="23"/>
  <c r="T54" i="23"/>
  <c r="P54" i="23"/>
  <c r="S54" i="23"/>
  <c r="AP54" i="11"/>
  <c r="AH54" i="11"/>
  <c r="AI54" i="11"/>
  <c r="AM54" i="11"/>
  <c r="AN54" i="11"/>
  <c r="AQ54" i="11"/>
  <c r="AI54" i="23"/>
  <c r="AH54" i="23"/>
  <c r="AN54" i="23"/>
  <c r="AP54" i="23"/>
  <c r="AQ54" i="23"/>
  <c r="AM54" i="23"/>
  <c r="R30" i="11"/>
  <c r="M31" i="11"/>
  <c r="G30" i="11"/>
  <c r="U30" i="11"/>
  <c r="V30" i="11" s="1"/>
  <c r="J31" i="11"/>
  <c r="N31" i="11"/>
  <c r="AH63" i="52" l="1"/>
  <c r="AI63" i="52"/>
  <c r="AQ63" i="52"/>
  <c r="AP63" i="52"/>
  <c r="AN63" i="52"/>
  <c r="AM63" i="52"/>
  <c r="AH63" i="49"/>
  <c r="AI63" i="49"/>
  <c r="AP63" i="49"/>
  <c r="AM63" i="49"/>
  <c r="AN63" i="49"/>
  <c r="AQ63" i="49"/>
  <c r="U61" i="46"/>
  <c r="V61" i="46" s="1"/>
  <c r="G61" i="46"/>
  <c r="N62" i="46"/>
  <c r="J62" i="46"/>
  <c r="AI62" i="46"/>
  <c r="AH62" i="46"/>
  <c r="M62" i="46"/>
  <c r="R61" i="46"/>
  <c r="AP62" i="46"/>
  <c r="AQ62" i="46"/>
  <c r="AN62" i="46"/>
  <c r="AM62" i="46"/>
  <c r="U54" i="23"/>
  <c r="V54" i="23" s="1"/>
  <c r="G54" i="23"/>
  <c r="R54" i="23"/>
  <c r="M55" i="23"/>
  <c r="N55" i="23"/>
  <c r="J55" i="23"/>
  <c r="AR54" i="11"/>
  <c r="AS54" i="11" s="1"/>
  <c r="AG55" i="11"/>
  <c r="AK55" i="11"/>
  <c r="AD54" i="11"/>
  <c r="AJ55" i="11"/>
  <c r="AO54" i="11"/>
  <c r="AD54" i="23"/>
  <c r="AR54" i="23"/>
  <c r="AS54" i="23" s="1"/>
  <c r="AJ55" i="23"/>
  <c r="AO54" i="23"/>
  <c r="AK55" i="23"/>
  <c r="AG55" i="23"/>
  <c r="Q31" i="11"/>
  <c r="S31" i="11"/>
  <c r="P31" i="11"/>
  <c r="T31" i="11"/>
  <c r="L31" i="11"/>
  <c r="K31" i="11"/>
  <c r="AR63" i="52" l="1"/>
  <c r="AS63" i="52" s="1"/>
  <c r="AD63" i="52"/>
  <c r="AK64" i="52"/>
  <c r="AG64" i="52"/>
  <c r="AO63" i="52"/>
  <c r="AJ64" i="52"/>
  <c r="AK64" i="49"/>
  <c r="AG64" i="49"/>
  <c r="AR63" i="49"/>
  <c r="AS63" i="49" s="1"/>
  <c r="AD63" i="49"/>
  <c r="AJ64" i="49"/>
  <c r="AO63" i="49"/>
  <c r="AJ63" i="46"/>
  <c r="AO62" i="46"/>
  <c r="K62" i="46"/>
  <c r="L62" i="46"/>
  <c r="AR62" i="46"/>
  <c r="AS62" i="46" s="1"/>
  <c r="AD62" i="46"/>
  <c r="S62" i="46"/>
  <c r="Q62" i="46"/>
  <c r="P62" i="46"/>
  <c r="T62" i="46"/>
  <c r="AK63" i="46"/>
  <c r="AG63" i="46"/>
  <c r="L55" i="23"/>
  <c r="K55" i="23"/>
  <c r="P55" i="23"/>
  <c r="Q55" i="23"/>
  <c r="T55" i="23"/>
  <c r="S55" i="23"/>
  <c r="AN55" i="11"/>
  <c r="AM55" i="11"/>
  <c r="AP55" i="11"/>
  <c r="AQ55" i="11"/>
  <c r="AI55" i="11"/>
  <c r="AH55" i="11"/>
  <c r="AH55" i="23"/>
  <c r="AI55" i="23"/>
  <c r="AP55" i="23"/>
  <c r="AN55" i="23"/>
  <c r="AQ55" i="23"/>
  <c r="AM55" i="23"/>
  <c r="R31" i="11"/>
  <c r="M32" i="11"/>
  <c r="U31" i="11"/>
  <c r="V31" i="11" s="1"/>
  <c r="G31" i="11"/>
  <c r="J32" i="11"/>
  <c r="N32" i="11"/>
  <c r="AP64" i="52" l="1"/>
  <c r="AQ64" i="52"/>
  <c r="AN64" i="52"/>
  <c r="AM64" i="52"/>
  <c r="AH64" i="52"/>
  <c r="AI64" i="52"/>
  <c r="AH64" i="49"/>
  <c r="AI64" i="49"/>
  <c r="AM64" i="49"/>
  <c r="AP64" i="49"/>
  <c r="AQ64" i="49"/>
  <c r="AN64" i="49"/>
  <c r="AI63" i="46"/>
  <c r="AH63" i="46"/>
  <c r="N63" i="46"/>
  <c r="J63" i="46"/>
  <c r="U62" i="46"/>
  <c r="V62" i="46" s="1"/>
  <c r="G62" i="46"/>
  <c r="M63" i="46"/>
  <c r="R62" i="46"/>
  <c r="AN63" i="46"/>
  <c r="AQ63" i="46"/>
  <c r="AP63" i="46"/>
  <c r="AM63" i="46"/>
  <c r="G55" i="23"/>
  <c r="U55" i="23"/>
  <c r="V55" i="23" s="1"/>
  <c r="R55" i="23"/>
  <c r="M56" i="23"/>
  <c r="J56" i="23"/>
  <c r="N56" i="23"/>
  <c r="AJ56" i="11"/>
  <c r="AO55" i="11"/>
  <c r="AK56" i="11"/>
  <c r="AQ56" i="11" s="1"/>
  <c r="AG56" i="11"/>
  <c r="AD55" i="11"/>
  <c r="AR55" i="11"/>
  <c r="AS55" i="11" s="1"/>
  <c r="AK56" i="23"/>
  <c r="AG56" i="23"/>
  <c r="AD55" i="23"/>
  <c r="AR55" i="23"/>
  <c r="AS55" i="23" s="1"/>
  <c r="AO55" i="23"/>
  <c r="AJ56" i="23"/>
  <c r="T32" i="11"/>
  <c r="P32" i="11"/>
  <c r="S32" i="11"/>
  <c r="Q32" i="11"/>
  <c r="K32" i="11"/>
  <c r="L32" i="11"/>
  <c r="AJ65" i="52" l="1"/>
  <c r="AO64" i="52"/>
  <c r="AK65" i="52"/>
  <c r="AG65" i="52"/>
  <c r="AR64" i="52"/>
  <c r="AS64" i="52" s="1"/>
  <c r="AD64" i="52"/>
  <c r="AR64" i="49"/>
  <c r="AS64" i="49" s="1"/>
  <c r="AD64" i="49"/>
  <c r="AK65" i="49"/>
  <c r="AG65" i="49"/>
  <c r="AJ65" i="49"/>
  <c r="AO64" i="49"/>
  <c r="K63" i="46"/>
  <c r="L63" i="46"/>
  <c r="AJ64" i="46"/>
  <c r="AO63" i="46"/>
  <c r="AD63" i="46"/>
  <c r="AR63" i="46"/>
  <c r="AS63" i="46" s="1"/>
  <c r="Q63" i="46"/>
  <c r="T63" i="46"/>
  <c r="S63" i="46"/>
  <c r="P63" i="46"/>
  <c r="AK64" i="46"/>
  <c r="AG64" i="46"/>
  <c r="P56" i="23"/>
  <c r="Q56" i="23"/>
  <c r="T56" i="23"/>
  <c r="S56" i="23"/>
  <c r="L56" i="23"/>
  <c r="K56" i="23"/>
  <c r="AI56" i="11"/>
  <c r="AH56" i="11"/>
  <c r="AP56" i="11"/>
  <c r="AM56" i="11"/>
  <c r="AN56" i="11"/>
  <c r="AN56" i="23"/>
  <c r="AP56" i="23"/>
  <c r="AM56" i="23"/>
  <c r="AQ56" i="23"/>
  <c r="AI56" i="23"/>
  <c r="AH56" i="23"/>
  <c r="J33" i="11"/>
  <c r="N33" i="11"/>
  <c r="R32" i="11"/>
  <c r="M33" i="11"/>
  <c r="U32" i="11"/>
  <c r="V32" i="11" s="1"/>
  <c r="G32" i="11"/>
  <c r="AH65" i="52" l="1"/>
  <c r="AI65" i="52"/>
  <c r="AN65" i="52"/>
  <c r="AM65" i="52"/>
  <c r="AP65" i="52"/>
  <c r="AQ65" i="52"/>
  <c r="AI65" i="49"/>
  <c r="AH65" i="49"/>
  <c r="AM65" i="49"/>
  <c r="AP65" i="49"/>
  <c r="AQ65" i="49"/>
  <c r="AN65" i="49"/>
  <c r="AH64" i="46"/>
  <c r="AI64" i="46"/>
  <c r="N64" i="46"/>
  <c r="J64" i="46"/>
  <c r="U63" i="46"/>
  <c r="V63" i="46" s="1"/>
  <c r="G63" i="46"/>
  <c r="AM64" i="46"/>
  <c r="AN64" i="46"/>
  <c r="AQ64" i="46"/>
  <c r="AP64" i="46"/>
  <c r="M64" i="46"/>
  <c r="R63" i="46"/>
  <c r="M57" i="23"/>
  <c r="R56" i="23"/>
  <c r="U56" i="23"/>
  <c r="V56" i="23" s="1"/>
  <c r="G56" i="23"/>
  <c r="N57" i="23"/>
  <c r="J57" i="23"/>
  <c r="AJ57" i="11"/>
  <c r="AO56" i="11"/>
  <c r="AD56" i="11"/>
  <c r="AR56" i="11"/>
  <c r="AS56" i="11" s="1"/>
  <c r="AG57" i="11"/>
  <c r="AK57" i="11"/>
  <c r="AO56" i="23"/>
  <c r="AJ57" i="23"/>
  <c r="AD56" i="23"/>
  <c r="AR56" i="23"/>
  <c r="AS56" i="23" s="1"/>
  <c r="AG57" i="23"/>
  <c r="AK57" i="23"/>
  <c r="P33" i="11"/>
  <c r="Q33" i="11"/>
  <c r="S33" i="11"/>
  <c r="T33" i="11"/>
  <c r="L33" i="11"/>
  <c r="K33" i="11"/>
  <c r="AK66" i="52" l="1"/>
  <c r="AG66" i="52"/>
  <c r="AR65" i="52"/>
  <c r="AS65" i="52" s="1"/>
  <c r="AD65" i="52"/>
  <c r="AJ66" i="52"/>
  <c r="AO65" i="52"/>
  <c r="AJ66" i="49"/>
  <c r="AO65" i="49"/>
  <c r="AD65" i="49"/>
  <c r="AR65" i="49"/>
  <c r="AS65" i="49" s="1"/>
  <c r="AK66" i="49"/>
  <c r="AG66" i="49"/>
  <c r="AD64" i="46"/>
  <c r="AR64" i="46"/>
  <c r="AS64" i="46" s="1"/>
  <c r="L64" i="46"/>
  <c r="K64" i="46"/>
  <c r="AK65" i="46"/>
  <c r="AG65" i="46"/>
  <c r="T64" i="46"/>
  <c r="P64" i="46"/>
  <c r="Q64" i="46"/>
  <c r="S64" i="46"/>
  <c r="AJ65" i="46"/>
  <c r="AO64" i="46"/>
  <c r="K57" i="23"/>
  <c r="L57" i="23"/>
  <c r="S57" i="23"/>
  <c r="P57" i="23"/>
  <c r="T57" i="23"/>
  <c r="Q57" i="23"/>
  <c r="AN57" i="11"/>
  <c r="AI57" i="11"/>
  <c r="AH57" i="11"/>
  <c r="AQ57" i="11"/>
  <c r="AP57" i="11"/>
  <c r="AM57" i="11"/>
  <c r="AM57" i="23"/>
  <c r="AQ57" i="23"/>
  <c r="AN57" i="23"/>
  <c r="AP57" i="23"/>
  <c r="AH57" i="23"/>
  <c r="AI57" i="23"/>
  <c r="R33" i="11"/>
  <c r="M34" i="11"/>
  <c r="N34" i="11"/>
  <c r="J34" i="11"/>
  <c r="G33" i="11"/>
  <c r="U33" i="11"/>
  <c r="V33" i="11" s="1"/>
  <c r="AH66" i="52" l="1"/>
  <c r="AI66" i="52"/>
  <c r="AP66" i="52"/>
  <c r="AQ66" i="52"/>
  <c r="AN66" i="52"/>
  <c r="AM66" i="52"/>
  <c r="AI66" i="49"/>
  <c r="AH66" i="49"/>
  <c r="AQ66" i="49"/>
  <c r="AN66" i="49"/>
  <c r="AM66" i="49"/>
  <c r="AP66" i="49"/>
  <c r="G64" i="46"/>
  <c r="U64" i="46"/>
  <c r="V64" i="46" s="1"/>
  <c r="AH65" i="46"/>
  <c r="AI65" i="46"/>
  <c r="M65" i="46"/>
  <c r="R64" i="46"/>
  <c r="AM65" i="46"/>
  <c r="AN65" i="46"/>
  <c r="AQ65" i="46"/>
  <c r="AP65" i="46"/>
  <c r="N65" i="46"/>
  <c r="J65" i="46"/>
  <c r="N58" i="23"/>
  <c r="J58" i="23"/>
  <c r="U57" i="23"/>
  <c r="V57" i="23" s="1"/>
  <c r="G57" i="23"/>
  <c r="M58" i="23"/>
  <c r="R57" i="23"/>
  <c r="AD57" i="11"/>
  <c r="AR57" i="11"/>
  <c r="AS57" i="11" s="1"/>
  <c r="AJ58" i="11"/>
  <c r="AO57" i="11"/>
  <c r="AK58" i="11"/>
  <c r="AG58" i="11"/>
  <c r="AK58" i="23"/>
  <c r="AG58" i="23"/>
  <c r="AR57" i="23"/>
  <c r="AS57" i="23" s="1"/>
  <c r="AD57" i="23"/>
  <c r="AJ58" i="23"/>
  <c r="AO57" i="23"/>
  <c r="K34" i="11"/>
  <c r="L34" i="11"/>
  <c r="Q34" i="11"/>
  <c r="P34" i="11"/>
  <c r="S34" i="11"/>
  <c r="T34" i="11"/>
  <c r="AJ67" i="52" l="1"/>
  <c r="AO66" i="52"/>
  <c r="AK67" i="52"/>
  <c r="AG67" i="52"/>
  <c r="AR66" i="52"/>
  <c r="AS66" i="52" s="1"/>
  <c r="AD66" i="52"/>
  <c r="AD66" i="49"/>
  <c r="AR66" i="49"/>
  <c r="AS66" i="49" s="1"/>
  <c r="AJ67" i="49"/>
  <c r="AO66" i="49"/>
  <c r="AK67" i="49"/>
  <c r="AG67" i="49"/>
  <c r="K65" i="46"/>
  <c r="L65" i="46"/>
  <c r="AD65" i="46"/>
  <c r="AR65" i="46"/>
  <c r="AS65" i="46" s="1"/>
  <c r="AK66" i="46"/>
  <c r="AG66" i="46"/>
  <c r="S65" i="46"/>
  <c r="T65" i="46"/>
  <c r="P65" i="46"/>
  <c r="Q65" i="46"/>
  <c r="AJ66" i="46"/>
  <c r="AO65" i="46"/>
  <c r="K58" i="23"/>
  <c r="L58" i="23"/>
  <c r="T58" i="23"/>
  <c r="S58" i="23"/>
  <c r="Q58" i="23"/>
  <c r="P58" i="23"/>
  <c r="AN58" i="11"/>
  <c r="AH58" i="11"/>
  <c r="AI58" i="11"/>
  <c r="AQ58" i="11"/>
  <c r="AM58" i="11"/>
  <c r="AP58" i="11"/>
  <c r="AI58" i="23"/>
  <c r="AH58" i="23"/>
  <c r="AP58" i="23"/>
  <c r="AQ58" i="23"/>
  <c r="AN58" i="23"/>
  <c r="AM58" i="23"/>
  <c r="N35" i="11"/>
  <c r="J35" i="11"/>
  <c r="G34" i="11"/>
  <c r="U34" i="11"/>
  <c r="V34" i="11" s="1"/>
  <c r="R34" i="11"/>
  <c r="M35" i="11"/>
  <c r="AH67" i="52" l="1"/>
  <c r="AI67" i="52"/>
  <c r="AN67" i="52"/>
  <c r="AM67" i="52"/>
  <c r="AP67" i="52"/>
  <c r="AQ67" i="52"/>
  <c r="AM67" i="49"/>
  <c r="AP67" i="49"/>
  <c r="AQ67" i="49"/>
  <c r="AN67" i="49"/>
  <c r="AI67" i="49"/>
  <c r="AH67" i="49"/>
  <c r="AM66" i="46"/>
  <c r="AN66" i="46"/>
  <c r="AQ66" i="46"/>
  <c r="AP66" i="46"/>
  <c r="G65" i="46"/>
  <c r="U65" i="46"/>
  <c r="V65" i="46" s="1"/>
  <c r="AH66" i="46"/>
  <c r="AI66" i="46"/>
  <c r="N66" i="46"/>
  <c r="J66" i="46"/>
  <c r="M66" i="46"/>
  <c r="R65" i="46"/>
  <c r="G58" i="23"/>
  <c r="U58" i="23"/>
  <c r="V58" i="23" s="1"/>
  <c r="N59" i="23"/>
  <c r="J59" i="23"/>
  <c r="M59" i="23"/>
  <c r="R58" i="23"/>
  <c r="AG59" i="11"/>
  <c r="AK59" i="11"/>
  <c r="AD58" i="11"/>
  <c r="AR58" i="11"/>
  <c r="AS58" i="11" s="1"/>
  <c r="AJ59" i="11"/>
  <c r="AO58" i="11"/>
  <c r="AJ59" i="23"/>
  <c r="AO58" i="23"/>
  <c r="AR58" i="23"/>
  <c r="AS58" i="23" s="1"/>
  <c r="AD58" i="23"/>
  <c r="AK59" i="23"/>
  <c r="AG59" i="23"/>
  <c r="P35" i="11"/>
  <c r="T35" i="11"/>
  <c r="Q35" i="11"/>
  <c r="S35" i="11"/>
  <c r="L35" i="11"/>
  <c r="K35" i="11"/>
  <c r="AK68" i="52" l="1"/>
  <c r="AG68" i="52"/>
  <c r="AR67" i="52"/>
  <c r="AS67" i="52" s="1"/>
  <c r="AD67" i="52"/>
  <c r="AJ68" i="52"/>
  <c r="AO67" i="52"/>
  <c r="AK68" i="49"/>
  <c r="AG68" i="49"/>
  <c r="AJ68" i="49"/>
  <c r="AO67" i="49"/>
  <c r="AD67" i="49"/>
  <c r="AR67" i="49"/>
  <c r="AS67" i="49" s="1"/>
  <c r="K66" i="46"/>
  <c r="L66" i="46"/>
  <c r="AK67" i="46"/>
  <c r="AG67" i="46"/>
  <c r="AD66" i="46"/>
  <c r="AR66" i="46"/>
  <c r="AS66" i="46" s="1"/>
  <c r="S66" i="46"/>
  <c r="T66" i="46"/>
  <c r="P66" i="46"/>
  <c r="Q66" i="46"/>
  <c r="AJ67" i="46"/>
  <c r="AO66" i="46"/>
  <c r="Q59" i="23"/>
  <c r="S59" i="23"/>
  <c r="T59" i="23"/>
  <c r="P59" i="23"/>
  <c r="L59" i="23"/>
  <c r="K59" i="23"/>
  <c r="AM59" i="11"/>
  <c r="AQ59" i="11"/>
  <c r="AN59" i="11"/>
  <c r="AP59" i="11"/>
  <c r="AI59" i="11"/>
  <c r="AH59" i="11"/>
  <c r="AI59" i="23"/>
  <c r="AH59" i="23"/>
  <c r="AM59" i="23"/>
  <c r="AN59" i="23"/>
  <c r="AQ59" i="23"/>
  <c r="AP59" i="23"/>
  <c r="R35" i="11"/>
  <c r="M36" i="11"/>
  <c r="G35" i="11"/>
  <c r="U35" i="11"/>
  <c r="V35" i="11" s="1"/>
  <c r="J36" i="11"/>
  <c r="N36" i="11"/>
  <c r="AH68" i="52" l="1"/>
  <c r="AI68" i="52"/>
  <c r="AP68" i="52"/>
  <c r="AQ68" i="52"/>
  <c r="AN68" i="52"/>
  <c r="AM68" i="52"/>
  <c r="AI68" i="49"/>
  <c r="AH68" i="49"/>
  <c r="AQ68" i="49"/>
  <c r="AN68" i="49"/>
  <c r="AM68" i="49"/>
  <c r="AP68" i="49"/>
  <c r="AM67" i="46"/>
  <c r="AN67" i="46"/>
  <c r="AQ67" i="46"/>
  <c r="AP67" i="46"/>
  <c r="AH67" i="46"/>
  <c r="AI67" i="46"/>
  <c r="N67" i="46"/>
  <c r="J67" i="46"/>
  <c r="G66" i="46"/>
  <c r="U66" i="46"/>
  <c r="V66" i="46" s="1"/>
  <c r="M67" i="46"/>
  <c r="R66" i="46"/>
  <c r="N60" i="23"/>
  <c r="J60" i="23"/>
  <c r="M60" i="23"/>
  <c r="R59" i="23"/>
  <c r="U59" i="23"/>
  <c r="V59" i="23" s="1"/>
  <c r="G59" i="23"/>
  <c r="AO59" i="11"/>
  <c r="AJ60" i="11"/>
  <c r="AD59" i="11"/>
  <c r="AR59" i="11"/>
  <c r="AS59" i="11" s="1"/>
  <c r="AG60" i="11"/>
  <c r="AK60" i="11"/>
  <c r="AM60" i="11" s="1"/>
  <c r="AR59" i="23"/>
  <c r="AS59" i="23" s="1"/>
  <c r="AD59" i="23"/>
  <c r="AJ60" i="23"/>
  <c r="AO59" i="23"/>
  <c r="AG60" i="23"/>
  <c r="AK60" i="23"/>
  <c r="P36" i="11"/>
  <c r="Q36" i="11"/>
  <c r="S36" i="11"/>
  <c r="T36" i="11"/>
  <c r="K36" i="11"/>
  <c r="L36" i="11"/>
  <c r="AR68" i="52" l="1"/>
  <c r="AS68" i="52" s="1"/>
  <c r="AD68" i="52"/>
  <c r="AJ69" i="52"/>
  <c r="AO68" i="52"/>
  <c r="AK69" i="52"/>
  <c r="AG69" i="52"/>
  <c r="AK69" i="49"/>
  <c r="AG69" i="49"/>
  <c r="AD68" i="49"/>
  <c r="AR68" i="49"/>
  <c r="AS68" i="49" s="1"/>
  <c r="AJ69" i="49"/>
  <c r="AO68" i="49"/>
  <c r="S67" i="46"/>
  <c r="T67" i="46"/>
  <c r="P67" i="46"/>
  <c r="Q67" i="46"/>
  <c r="K67" i="46"/>
  <c r="L67" i="46"/>
  <c r="AK68" i="46"/>
  <c r="AG68" i="46"/>
  <c r="AD67" i="46"/>
  <c r="AR67" i="46"/>
  <c r="AS67" i="46" s="1"/>
  <c r="AJ68" i="46"/>
  <c r="AO67" i="46"/>
  <c r="P60" i="23"/>
  <c r="Q60" i="23"/>
  <c r="S60" i="23"/>
  <c r="T60" i="23"/>
  <c r="L60" i="23"/>
  <c r="K60" i="23"/>
  <c r="AP60" i="11"/>
  <c r="AN60" i="11"/>
  <c r="AQ60" i="11"/>
  <c r="AH60" i="11"/>
  <c r="AI60" i="11"/>
  <c r="AI60" i="23"/>
  <c r="AH60" i="23"/>
  <c r="AP60" i="23"/>
  <c r="AM60" i="23"/>
  <c r="AN60" i="23"/>
  <c r="AQ60" i="23"/>
  <c r="J37" i="11"/>
  <c r="N37" i="11"/>
  <c r="R36" i="11"/>
  <c r="M37" i="11"/>
  <c r="G36" i="11"/>
  <c r="U36" i="11"/>
  <c r="V36" i="11" s="1"/>
  <c r="AH69" i="52" l="1"/>
  <c r="AI69" i="52"/>
  <c r="AN69" i="52"/>
  <c r="AM69" i="52"/>
  <c r="AP69" i="52"/>
  <c r="AQ69" i="52"/>
  <c r="AI69" i="49"/>
  <c r="AH69" i="49"/>
  <c r="AM69" i="49"/>
  <c r="AP69" i="49"/>
  <c r="AQ69" i="49"/>
  <c r="AN69" i="49"/>
  <c r="AH68" i="46"/>
  <c r="AI68" i="46"/>
  <c r="N68" i="46"/>
  <c r="J68" i="46"/>
  <c r="AM68" i="46"/>
  <c r="AN68" i="46"/>
  <c r="AQ68" i="46"/>
  <c r="AP68" i="46"/>
  <c r="M68" i="46"/>
  <c r="R67" i="46"/>
  <c r="G67" i="46"/>
  <c r="U67" i="46"/>
  <c r="V67" i="46" s="1"/>
  <c r="J61" i="23"/>
  <c r="N61" i="23"/>
  <c r="U60" i="23"/>
  <c r="V60" i="23" s="1"/>
  <c r="G60" i="23"/>
  <c r="M61" i="23"/>
  <c r="R60" i="23"/>
  <c r="AJ61" i="11"/>
  <c r="AO60" i="11"/>
  <c r="AG61" i="11"/>
  <c r="AK61" i="11"/>
  <c r="AD60" i="11"/>
  <c r="AR60" i="11"/>
  <c r="AS60" i="11" s="1"/>
  <c r="AR60" i="23"/>
  <c r="AS60" i="23" s="1"/>
  <c r="AD60" i="23"/>
  <c r="AJ61" i="23"/>
  <c r="AO60" i="23"/>
  <c r="AG61" i="23"/>
  <c r="AK61" i="23"/>
  <c r="P37" i="11"/>
  <c r="S37" i="11"/>
  <c r="T37" i="11"/>
  <c r="Q37" i="11"/>
  <c r="L37" i="11"/>
  <c r="K37" i="11"/>
  <c r="AR69" i="52" l="1"/>
  <c r="AS69" i="52" s="1"/>
  <c r="AD69" i="52"/>
  <c r="AJ70" i="52"/>
  <c r="AO69" i="52"/>
  <c r="AK70" i="52"/>
  <c r="AG70" i="52"/>
  <c r="AK70" i="49"/>
  <c r="AG70" i="49"/>
  <c r="AD69" i="49"/>
  <c r="AR69" i="49"/>
  <c r="AS69" i="49" s="1"/>
  <c r="AJ70" i="49"/>
  <c r="AO69" i="49"/>
  <c r="AD68" i="46"/>
  <c r="AR68" i="46"/>
  <c r="AS68" i="46" s="1"/>
  <c r="K68" i="46"/>
  <c r="L68" i="46"/>
  <c r="AK69" i="46"/>
  <c r="AG69" i="46"/>
  <c r="S68" i="46"/>
  <c r="T68" i="46"/>
  <c r="P68" i="46"/>
  <c r="Q68" i="46"/>
  <c r="AJ69" i="46"/>
  <c r="AO68" i="46"/>
  <c r="L61" i="23"/>
  <c r="K61" i="23"/>
  <c r="T61" i="23"/>
  <c r="P61" i="23"/>
  <c r="Q61" i="23"/>
  <c r="S61" i="23"/>
  <c r="AH61" i="11"/>
  <c r="AI61" i="11"/>
  <c r="AN61" i="11"/>
  <c r="AP61" i="11"/>
  <c r="AM61" i="11"/>
  <c r="AQ61" i="11"/>
  <c r="AH61" i="23"/>
  <c r="AI61" i="23"/>
  <c r="AM61" i="23"/>
  <c r="AN61" i="23"/>
  <c r="AQ61" i="23"/>
  <c r="AP61" i="23"/>
  <c r="R37" i="11"/>
  <c r="M38" i="11"/>
  <c r="U37" i="11"/>
  <c r="V37" i="11" s="1"/>
  <c r="G37" i="11"/>
  <c r="J38" i="11"/>
  <c r="N38" i="11"/>
  <c r="AH70" i="52" l="1"/>
  <c r="AI70" i="52"/>
  <c r="AP70" i="52"/>
  <c r="AQ70" i="52"/>
  <c r="AN70" i="52"/>
  <c r="AM70" i="52"/>
  <c r="AI70" i="49"/>
  <c r="AH70" i="49"/>
  <c r="AQ70" i="49"/>
  <c r="AN70" i="49"/>
  <c r="AM70" i="49"/>
  <c r="AP70" i="49"/>
  <c r="AH69" i="46"/>
  <c r="AI69" i="46"/>
  <c r="N69" i="46"/>
  <c r="J69" i="46"/>
  <c r="AM69" i="46"/>
  <c r="AN69" i="46"/>
  <c r="AQ69" i="46"/>
  <c r="AP69" i="46"/>
  <c r="G68" i="46"/>
  <c r="U68" i="46"/>
  <c r="V68" i="46" s="1"/>
  <c r="M69" i="46"/>
  <c r="R68" i="46"/>
  <c r="J62" i="23"/>
  <c r="N62" i="23"/>
  <c r="U61" i="23"/>
  <c r="V61" i="23" s="1"/>
  <c r="G61" i="23"/>
  <c r="M62" i="23"/>
  <c r="R61" i="23"/>
  <c r="AR61" i="11"/>
  <c r="AS61" i="11" s="1"/>
  <c r="AD61" i="11"/>
  <c r="AG62" i="11"/>
  <c r="AK62" i="11"/>
  <c r="AJ62" i="11"/>
  <c r="AO61" i="11"/>
  <c r="AR61" i="23"/>
  <c r="AS61" i="23" s="1"/>
  <c r="AD61" i="23"/>
  <c r="AK62" i="23"/>
  <c r="AG62" i="23"/>
  <c r="AO61" i="23"/>
  <c r="AJ62" i="23"/>
  <c r="P38" i="11"/>
  <c r="S38" i="11"/>
  <c r="Q38" i="11"/>
  <c r="T38" i="11"/>
  <c r="L38" i="11"/>
  <c r="K38" i="11"/>
  <c r="AR70" i="52" l="1"/>
  <c r="AS70" i="52" s="1"/>
  <c r="AD70" i="52"/>
  <c r="AJ71" i="52"/>
  <c r="AO70" i="52"/>
  <c r="AK71" i="52"/>
  <c r="AG71" i="52"/>
  <c r="AK71" i="49"/>
  <c r="AG71" i="49"/>
  <c r="AD70" i="49"/>
  <c r="AR70" i="49"/>
  <c r="AS70" i="49" s="1"/>
  <c r="AJ71" i="49"/>
  <c r="AO70" i="49"/>
  <c r="S69" i="46"/>
  <c r="T69" i="46"/>
  <c r="P69" i="46"/>
  <c r="Q69" i="46"/>
  <c r="AJ70" i="46"/>
  <c r="AO69" i="46"/>
  <c r="AD69" i="46"/>
  <c r="AR69" i="46"/>
  <c r="AS69" i="46" s="1"/>
  <c r="K69" i="46"/>
  <c r="L69" i="46"/>
  <c r="AK70" i="46"/>
  <c r="AG70" i="46"/>
  <c r="S62" i="23"/>
  <c r="Q62" i="23"/>
  <c r="P62" i="23"/>
  <c r="T62" i="23"/>
  <c r="L62" i="23"/>
  <c r="K62" i="23"/>
  <c r="AP62" i="11"/>
  <c r="AN62" i="11"/>
  <c r="AQ62" i="11"/>
  <c r="AM62" i="11"/>
  <c r="AH62" i="11"/>
  <c r="AI62" i="11"/>
  <c r="AQ62" i="23"/>
  <c r="AN62" i="23"/>
  <c r="AM62" i="23"/>
  <c r="AP62" i="23"/>
  <c r="AH62" i="23"/>
  <c r="AI62" i="23"/>
  <c r="R38" i="11"/>
  <c r="M39" i="11"/>
  <c r="U38" i="11"/>
  <c r="V38" i="11" s="1"/>
  <c r="G38" i="11"/>
  <c r="J39" i="11"/>
  <c r="N39" i="11"/>
  <c r="AH71" i="52" l="1"/>
  <c r="AI71" i="52"/>
  <c r="AN71" i="52"/>
  <c r="AM71" i="52"/>
  <c r="AP71" i="52"/>
  <c r="AQ71" i="52"/>
  <c r="AM71" i="49"/>
  <c r="AP71" i="49"/>
  <c r="AQ71" i="49"/>
  <c r="AN71" i="49"/>
  <c r="AI71" i="49"/>
  <c r="AH71" i="49"/>
  <c r="AH70" i="46"/>
  <c r="AI70" i="46"/>
  <c r="N70" i="46"/>
  <c r="J70" i="46"/>
  <c r="M70" i="46"/>
  <c r="R69" i="46"/>
  <c r="AM70" i="46"/>
  <c r="AN70" i="46"/>
  <c r="AQ70" i="46"/>
  <c r="AP70" i="46"/>
  <c r="G69" i="46"/>
  <c r="U69" i="46"/>
  <c r="V69" i="46" s="1"/>
  <c r="M63" i="23"/>
  <c r="R62" i="23"/>
  <c r="N63" i="23"/>
  <c r="J63" i="23"/>
  <c r="U62" i="23"/>
  <c r="V62" i="23" s="1"/>
  <c r="G62" i="23"/>
  <c r="AK63" i="11"/>
  <c r="AG63" i="11"/>
  <c r="AJ63" i="11"/>
  <c r="AO62" i="11"/>
  <c r="AD62" i="11"/>
  <c r="AR62" i="11"/>
  <c r="AS62" i="11" s="1"/>
  <c r="AK63" i="23"/>
  <c r="AG63" i="23"/>
  <c r="AD62" i="23"/>
  <c r="AR62" i="23"/>
  <c r="AS62" i="23" s="1"/>
  <c r="AO62" i="23"/>
  <c r="AJ63" i="23"/>
  <c r="Q39" i="11"/>
  <c r="T39" i="11"/>
  <c r="P39" i="11"/>
  <c r="S39" i="11"/>
  <c r="L39" i="11"/>
  <c r="K39" i="11"/>
  <c r="AR71" i="52" l="1"/>
  <c r="AS71" i="52" s="1"/>
  <c r="AD71" i="52"/>
  <c r="AJ72" i="52"/>
  <c r="AO71" i="52"/>
  <c r="AG72" i="52"/>
  <c r="AK72" i="52"/>
  <c r="AJ72" i="49"/>
  <c r="AO71" i="49"/>
  <c r="AD71" i="49"/>
  <c r="AR71" i="49"/>
  <c r="AS71" i="49" s="1"/>
  <c r="AK72" i="49"/>
  <c r="AG72" i="49"/>
  <c r="S70" i="46"/>
  <c r="T70" i="46"/>
  <c r="P70" i="46"/>
  <c r="Q70" i="46"/>
  <c r="AJ71" i="46"/>
  <c r="AO70" i="46"/>
  <c r="AD70" i="46"/>
  <c r="AR70" i="46"/>
  <c r="AS70" i="46" s="1"/>
  <c r="K70" i="46"/>
  <c r="L70" i="46"/>
  <c r="AK71" i="46"/>
  <c r="AG71" i="46"/>
  <c r="L63" i="23"/>
  <c r="K63" i="23"/>
  <c r="P63" i="23"/>
  <c r="S63" i="23"/>
  <c r="Q63" i="23"/>
  <c r="T63" i="23"/>
  <c r="AH63" i="11"/>
  <c r="AI63" i="11"/>
  <c r="AP63" i="11"/>
  <c r="AN63" i="11"/>
  <c r="AQ63" i="11"/>
  <c r="AM63" i="11"/>
  <c r="AQ63" i="23"/>
  <c r="AP63" i="23"/>
  <c r="AM63" i="23"/>
  <c r="AN63" i="23"/>
  <c r="AH63" i="23"/>
  <c r="AI63" i="23"/>
  <c r="R39" i="11"/>
  <c r="M40" i="11"/>
  <c r="G39" i="11"/>
  <c r="U39" i="11"/>
  <c r="V39" i="11" s="1"/>
  <c r="N40" i="11"/>
  <c r="J40" i="11"/>
  <c r="AH72" i="52" l="1"/>
  <c r="AI72" i="52"/>
  <c r="AP72" i="52"/>
  <c r="AM72" i="52"/>
  <c r="AN72" i="52"/>
  <c r="AQ72" i="52"/>
  <c r="AH72" i="49"/>
  <c r="AI72" i="49"/>
  <c r="AN72" i="49"/>
  <c r="AM72" i="49"/>
  <c r="AP72" i="49"/>
  <c r="AQ72" i="49"/>
  <c r="AH71" i="46"/>
  <c r="AI71" i="46"/>
  <c r="N71" i="46"/>
  <c r="J71" i="46"/>
  <c r="M71" i="46"/>
  <c r="R70" i="46"/>
  <c r="AM71" i="46"/>
  <c r="AN71" i="46"/>
  <c r="AQ71" i="46"/>
  <c r="AP71" i="46"/>
  <c r="G70" i="46"/>
  <c r="U70" i="46"/>
  <c r="V70" i="46" s="1"/>
  <c r="U63" i="23"/>
  <c r="V63" i="23" s="1"/>
  <c r="G63" i="23"/>
  <c r="M64" i="23"/>
  <c r="R63" i="23"/>
  <c r="N64" i="23"/>
  <c r="J64" i="23"/>
  <c r="AK64" i="11"/>
  <c r="AG64" i="11"/>
  <c r="AR63" i="11"/>
  <c r="AS63" i="11" s="1"/>
  <c r="AD63" i="11"/>
  <c r="AJ64" i="11"/>
  <c r="AO63" i="11"/>
  <c r="AG64" i="23"/>
  <c r="AK64" i="23"/>
  <c r="AR63" i="23"/>
  <c r="AS63" i="23" s="1"/>
  <c r="AD63" i="23"/>
  <c r="AO63" i="23"/>
  <c r="AJ64" i="23"/>
  <c r="T40" i="11"/>
  <c r="Q40" i="11"/>
  <c r="S40" i="11"/>
  <c r="P40" i="11"/>
  <c r="L40" i="11"/>
  <c r="K40" i="11"/>
  <c r="AR72" i="52" l="1"/>
  <c r="AS72" i="52" s="1"/>
  <c r="AD72" i="52"/>
  <c r="AJ73" i="52"/>
  <c r="AO72" i="52"/>
  <c r="AG73" i="52"/>
  <c r="AK73" i="52"/>
  <c r="AR72" i="49"/>
  <c r="AS72" i="49" s="1"/>
  <c r="AD72" i="49"/>
  <c r="AJ73" i="49"/>
  <c r="AO72" i="49"/>
  <c r="AK73" i="49"/>
  <c r="AG73" i="49"/>
  <c r="S71" i="46"/>
  <c r="T71" i="46"/>
  <c r="P71" i="46"/>
  <c r="Q71" i="46"/>
  <c r="AJ72" i="46"/>
  <c r="AO71" i="46"/>
  <c r="AD71" i="46"/>
  <c r="AR71" i="46"/>
  <c r="AS71" i="46" s="1"/>
  <c r="K71" i="46"/>
  <c r="L71" i="46"/>
  <c r="AK72" i="46"/>
  <c r="AG72" i="46"/>
  <c r="L64" i="23"/>
  <c r="K64" i="23"/>
  <c r="Q64" i="23"/>
  <c r="S64" i="23"/>
  <c r="T64" i="23"/>
  <c r="P64" i="23"/>
  <c r="AH64" i="11"/>
  <c r="AI64" i="11"/>
  <c r="AM64" i="11"/>
  <c r="AQ64" i="11"/>
  <c r="AN64" i="11"/>
  <c r="AP64" i="11"/>
  <c r="AR64" i="11" s="1"/>
  <c r="AS64" i="11" s="1"/>
  <c r="AN64" i="23"/>
  <c r="AM64" i="23"/>
  <c r="AP64" i="23"/>
  <c r="AQ64" i="23"/>
  <c r="AI64" i="23"/>
  <c r="AH64" i="23"/>
  <c r="R40" i="11"/>
  <c r="M41" i="11"/>
  <c r="N41" i="11"/>
  <c r="J41" i="11"/>
  <c r="G40" i="11"/>
  <c r="U40" i="11"/>
  <c r="V40" i="11" s="1"/>
  <c r="AH73" i="52" l="1"/>
  <c r="AI73" i="52"/>
  <c r="AN73" i="52"/>
  <c r="AQ73" i="52"/>
  <c r="AP73" i="52"/>
  <c r="AM73" i="52"/>
  <c r="AP73" i="49"/>
  <c r="AQ73" i="49"/>
  <c r="AN73" i="49"/>
  <c r="AM73" i="49"/>
  <c r="AH73" i="49"/>
  <c r="AI73" i="49"/>
  <c r="M72" i="46"/>
  <c r="R71" i="46"/>
  <c r="AI72" i="46"/>
  <c r="AH72" i="46"/>
  <c r="J72" i="46"/>
  <c r="N72" i="46"/>
  <c r="AN72" i="46"/>
  <c r="AM72" i="46"/>
  <c r="AP72" i="46"/>
  <c r="AQ72" i="46"/>
  <c r="G71" i="46"/>
  <c r="U71" i="46"/>
  <c r="V71" i="46" s="1"/>
  <c r="U64" i="23"/>
  <c r="V64" i="23" s="1"/>
  <c r="G64" i="23"/>
  <c r="R64" i="23"/>
  <c r="M65" i="23"/>
  <c r="N65" i="23"/>
  <c r="J65" i="23"/>
  <c r="AD64" i="11"/>
  <c r="AK65" i="11"/>
  <c r="AG65" i="11"/>
  <c r="AO64" i="11"/>
  <c r="AJ65" i="11"/>
  <c r="AJ65" i="23"/>
  <c r="AO64" i="23"/>
  <c r="AK65" i="23"/>
  <c r="AG65" i="23"/>
  <c r="AR64" i="23"/>
  <c r="AS64" i="23" s="1"/>
  <c r="AD64" i="23"/>
  <c r="L41" i="11"/>
  <c r="K41" i="11"/>
  <c r="S41" i="11"/>
  <c r="T41" i="11"/>
  <c r="P41" i="11"/>
  <c r="Q41" i="11"/>
  <c r="AR73" i="52" l="1"/>
  <c r="AS73" i="52" s="1"/>
  <c r="AD73" i="52"/>
  <c r="AJ74" i="52"/>
  <c r="AO73" i="52"/>
  <c r="AK74" i="52"/>
  <c r="AG74" i="52"/>
  <c r="AJ74" i="49"/>
  <c r="AO73" i="49"/>
  <c r="AR73" i="49"/>
  <c r="AS73" i="49" s="1"/>
  <c r="AD73" i="49"/>
  <c r="AK74" i="49"/>
  <c r="AG74" i="49"/>
  <c r="AJ73" i="46"/>
  <c r="AO72" i="46"/>
  <c r="AR72" i="46"/>
  <c r="AS72" i="46" s="1"/>
  <c r="AD72" i="46"/>
  <c r="L72" i="46"/>
  <c r="K72" i="46"/>
  <c r="AK73" i="46"/>
  <c r="AG73" i="46"/>
  <c r="Q72" i="46"/>
  <c r="P72" i="46"/>
  <c r="S72" i="46"/>
  <c r="T72" i="46"/>
  <c r="K65" i="23"/>
  <c r="L65" i="23"/>
  <c r="T65" i="23"/>
  <c r="S65" i="23"/>
  <c r="Q65" i="23"/>
  <c r="P65" i="23"/>
  <c r="AN65" i="11"/>
  <c r="AP65" i="11"/>
  <c r="AQ65" i="11"/>
  <c r="AM65" i="11"/>
  <c r="AI65" i="11"/>
  <c r="AH65" i="11"/>
  <c r="AI65" i="23"/>
  <c r="AH65" i="23"/>
  <c r="AM65" i="23"/>
  <c r="AN65" i="23"/>
  <c r="AQ65" i="23"/>
  <c r="AP65" i="23"/>
  <c r="R41" i="11"/>
  <c r="M42" i="11"/>
  <c r="U41" i="11"/>
  <c r="V41" i="11" s="1"/>
  <c r="G41" i="11"/>
  <c r="J42" i="11"/>
  <c r="N42" i="11"/>
  <c r="AP74" i="52" l="1"/>
  <c r="AQ74" i="52"/>
  <c r="AN74" i="52"/>
  <c r="AM74" i="52"/>
  <c r="AH74" i="52"/>
  <c r="AI74" i="52"/>
  <c r="AH74" i="49"/>
  <c r="AI74" i="49"/>
  <c r="AN74" i="49"/>
  <c r="AM74" i="49"/>
  <c r="AP74" i="49"/>
  <c r="AQ74" i="49"/>
  <c r="U72" i="46"/>
  <c r="V72" i="46" s="1"/>
  <c r="G72" i="46"/>
  <c r="AI73" i="46"/>
  <c r="AH73" i="46"/>
  <c r="R72" i="46"/>
  <c r="M73" i="46"/>
  <c r="J73" i="46"/>
  <c r="N73" i="46"/>
  <c r="AP73" i="46"/>
  <c r="AM73" i="46"/>
  <c r="AN73" i="46"/>
  <c r="AQ73" i="46"/>
  <c r="U65" i="23"/>
  <c r="V65" i="23" s="1"/>
  <c r="G65" i="23"/>
  <c r="J66" i="23"/>
  <c r="N66" i="23"/>
  <c r="R65" i="23"/>
  <c r="M66" i="23"/>
  <c r="AO65" i="11"/>
  <c r="AJ66" i="11"/>
  <c r="AR65" i="11"/>
  <c r="AS65" i="11" s="1"/>
  <c r="AD65" i="11"/>
  <c r="AK66" i="11"/>
  <c r="AG66" i="11"/>
  <c r="AR65" i="23"/>
  <c r="AS65" i="23" s="1"/>
  <c r="AD65" i="23"/>
  <c r="AJ66" i="23"/>
  <c r="AO65" i="23"/>
  <c r="AK66" i="23"/>
  <c r="AG66" i="23"/>
  <c r="S42" i="11"/>
  <c r="P42" i="11"/>
  <c r="T42" i="11"/>
  <c r="Q42" i="11"/>
  <c r="L42" i="11"/>
  <c r="K42" i="11"/>
  <c r="AR74" i="52" l="1"/>
  <c r="AS74" i="52" s="1"/>
  <c r="AD74" i="52"/>
  <c r="AK75" i="52"/>
  <c r="AG75" i="52"/>
  <c r="AJ75" i="52"/>
  <c r="AO74" i="52"/>
  <c r="AR74" i="49"/>
  <c r="AS74" i="49" s="1"/>
  <c r="AD74" i="49"/>
  <c r="AJ75" i="49"/>
  <c r="AO74" i="49"/>
  <c r="AK75" i="49"/>
  <c r="AG75" i="49"/>
  <c r="AR73" i="46"/>
  <c r="AS73" i="46" s="1"/>
  <c r="AD73" i="46"/>
  <c r="K73" i="46"/>
  <c r="L73" i="46"/>
  <c r="T73" i="46"/>
  <c r="Q73" i="46"/>
  <c r="P73" i="46"/>
  <c r="S73" i="46"/>
  <c r="AJ74" i="46"/>
  <c r="AO73" i="46"/>
  <c r="AK74" i="46"/>
  <c r="AG74" i="46"/>
  <c r="Q66" i="23"/>
  <c r="T66" i="23"/>
  <c r="P66" i="23"/>
  <c r="S66" i="23"/>
  <c r="L66" i="23"/>
  <c r="K66" i="23"/>
  <c r="AH66" i="11"/>
  <c r="AI66" i="11"/>
  <c r="AP66" i="11"/>
  <c r="AQ66" i="11"/>
  <c r="AM66" i="11"/>
  <c r="AN66" i="11"/>
  <c r="AI66" i="23"/>
  <c r="AH66" i="23"/>
  <c r="AQ66" i="23"/>
  <c r="AP66" i="23"/>
  <c r="AM66" i="23"/>
  <c r="AN66" i="23"/>
  <c r="R42" i="11"/>
  <c r="M43" i="11"/>
  <c r="J43" i="11"/>
  <c r="N43" i="11"/>
  <c r="G42" i="11"/>
  <c r="U42" i="11"/>
  <c r="V42" i="11" s="1"/>
  <c r="AH75" i="52" l="1"/>
  <c r="AI75" i="52"/>
  <c r="AN75" i="52"/>
  <c r="AM75" i="52"/>
  <c r="AP75" i="52"/>
  <c r="AQ75" i="52"/>
  <c r="AH75" i="49"/>
  <c r="AI75" i="49"/>
  <c r="AP75" i="49"/>
  <c r="AQ75" i="49"/>
  <c r="AN75" i="49"/>
  <c r="AM75" i="49"/>
  <c r="AN74" i="46"/>
  <c r="AQ74" i="46"/>
  <c r="AP74" i="46"/>
  <c r="AM74" i="46"/>
  <c r="M74" i="46"/>
  <c r="R73" i="46"/>
  <c r="AI74" i="46"/>
  <c r="AH74" i="46"/>
  <c r="U73" i="46"/>
  <c r="V73" i="46" s="1"/>
  <c r="G73" i="46"/>
  <c r="J74" i="46"/>
  <c r="N74" i="46"/>
  <c r="M67" i="23"/>
  <c r="R66" i="23"/>
  <c r="G66" i="23"/>
  <c r="U66" i="23"/>
  <c r="V66" i="23" s="1"/>
  <c r="J67" i="23"/>
  <c r="N67" i="23"/>
  <c r="AG67" i="11"/>
  <c r="AK67" i="11"/>
  <c r="AD66" i="11"/>
  <c r="AR66" i="11"/>
  <c r="AS66" i="11" s="1"/>
  <c r="AO66" i="11"/>
  <c r="AJ67" i="11"/>
  <c r="AR66" i="23"/>
  <c r="AS66" i="23" s="1"/>
  <c r="AD66" i="23"/>
  <c r="AO66" i="23"/>
  <c r="AJ67" i="23"/>
  <c r="AK67" i="23"/>
  <c r="AG67" i="23"/>
  <c r="P43" i="11"/>
  <c r="Q43" i="11"/>
  <c r="T43" i="11"/>
  <c r="S43" i="11"/>
  <c r="L43" i="11"/>
  <c r="K43" i="11"/>
  <c r="AR75" i="52" l="1"/>
  <c r="AS75" i="52" s="1"/>
  <c r="AD75" i="52"/>
  <c r="AJ76" i="52"/>
  <c r="AO75" i="52"/>
  <c r="AK76" i="52"/>
  <c r="AG76" i="52"/>
  <c r="AJ76" i="49"/>
  <c r="AO75" i="49"/>
  <c r="AG76" i="49"/>
  <c r="AK76" i="49"/>
  <c r="AR75" i="49"/>
  <c r="AS75" i="49" s="1"/>
  <c r="AD75" i="49"/>
  <c r="Q74" i="46"/>
  <c r="S74" i="46"/>
  <c r="P74" i="46"/>
  <c r="T74" i="46"/>
  <c r="AR74" i="46"/>
  <c r="AS74" i="46" s="1"/>
  <c r="AD74" i="46"/>
  <c r="AJ75" i="46"/>
  <c r="AO74" i="46"/>
  <c r="K74" i="46"/>
  <c r="L74" i="46"/>
  <c r="AK75" i="46"/>
  <c r="AG75" i="46"/>
  <c r="K67" i="23"/>
  <c r="L67" i="23"/>
  <c r="Q67" i="23"/>
  <c r="S67" i="23"/>
  <c r="T67" i="23"/>
  <c r="P67" i="23"/>
  <c r="AQ67" i="11"/>
  <c r="AM67" i="11"/>
  <c r="AN67" i="11"/>
  <c r="AP67" i="11"/>
  <c r="AH67" i="11"/>
  <c r="AI67" i="11"/>
  <c r="AI67" i="23"/>
  <c r="AH67" i="23"/>
  <c r="AM67" i="23"/>
  <c r="AN67" i="23"/>
  <c r="AQ67" i="23"/>
  <c r="AP67" i="23"/>
  <c r="R43" i="11"/>
  <c r="M44" i="11"/>
  <c r="U43" i="11"/>
  <c r="V43" i="11" s="1"/>
  <c r="G43" i="11"/>
  <c r="N44" i="11"/>
  <c r="J44" i="11"/>
  <c r="AP76" i="52" l="1"/>
  <c r="AQ76" i="52"/>
  <c r="AN76" i="52"/>
  <c r="AM76" i="52"/>
  <c r="B87" i="52"/>
  <c r="C46" i="38" s="1"/>
  <c r="AH76" i="52"/>
  <c r="AO76" i="52" s="1"/>
  <c r="Y87" i="52" s="1"/>
  <c r="C48" i="38" s="1"/>
  <c r="AI76" i="52"/>
  <c r="AN76" i="49"/>
  <c r="AQ76" i="49"/>
  <c r="AP76" i="49"/>
  <c r="AM76" i="49"/>
  <c r="AH76" i="49"/>
  <c r="AO76" i="49" s="1"/>
  <c r="Y87" i="49" s="1"/>
  <c r="C40" i="38" s="1"/>
  <c r="AI76" i="49"/>
  <c r="AP75" i="46"/>
  <c r="AM75" i="46"/>
  <c r="AN75" i="46"/>
  <c r="AQ75" i="46"/>
  <c r="AI75" i="46"/>
  <c r="AH75" i="46"/>
  <c r="J75" i="46"/>
  <c r="N75" i="46"/>
  <c r="U74" i="46"/>
  <c r="V74" i="46" s="1"/>
  <c r="G74" i="46"/>
  <c r="M75" i="46"/>
  <c r="R74" i="46"/>
  <c r="G67" i="23"/>
  <c r="U67" i="23"/>
  <c r="V67" i="23" s="1"/>
  <c r="N68" i="23"/>
  <c r="J68" i="23"/>
  <c r="R67" i="23"/>
  <c r="M68" i="23"/>
  <c r="AR67" i="11"/>
  <c r="AS67" i="11" s="1"/>
  <c r="AG68" i="11"/>
  <c r="AK68" i="11"/>
  <c r="AO67" i="11"/>
  <c r="AJ68" i="11"/>
  <c r="AD67" i="11"/>
  <c r="AR67" i="23"/>
  <c r="AS67" i="23" s="1"/>
  <c r="AD67" i="23"/>
  <c r="AJ68" i="23"/>
  <c r="AO67" i="23"/>
  <c r="AG68" i="23"/>
  <c r="AK68" i="23"/>
  <c r="L44" i="11"/>
  <c r="K44" i="11"/>
  <c r="T44" i="11"/>
  <c r="Q44" i="11"/>
  <c r="S44" i="11"/>
  <c r="P44" i="11"/>
  <c r="Y89" i="52" l="1"/>
  <c r="B89" i="52"/>
  <c r="B90" i="52" s="1"/>
  <c r="F46" i="38" s="1"/>
  <c r="AR76" i="52"/>
  <c r="AS76" i="52" s="1"/>
  <c r="AD76" i="52"/>
  <c r="AR76" i="49"/>
  <c r="AS76" i="49" s="1"/>
  <c r="AD76" i="49"/>
  <c r="B87" i="49"/>
  <c r="C38" i="38" s="1"/>
  <c r="Y89" i="49"/>
  <c r="S75" i="46"/>
  <c r="Q75" i="46"/>
  <c r="T75" i="46"/>
  <c r="P75" i="46"/>
  <c r="K75" i="46"/>
  <c r="L75" i="46"/>
  <c r="AK76" i="46"/>
  <c r="AG76" i="46"/>
  <c r="AR75" i="46"/>
  <c r="AS75" i="46" s="1"/>
  <c r="AD75" i="46"/>
  <c r="AJ76" i="46"/>
  <c r="AO75" i="46"/>
  <c r="P68" i="23"/>
  <c r="T68" i="23"/>
  <c r="S68" i="23"/>
  <c r="Q68" i="23"/>
  <c r="K68" i="23"/>
  <c r="L68" i="23"/>
  <c r="AM68" i="11"/>
  <c r="AN68" i="11"/>
  <c r="AP68" i="11"/>
  <c r="AQ68" i="11"/>
  <c r="AH68" i="11"/>
  <c r="AI68" i="11"/>
  <c r="AI68" i="23"/>
  <c r="AH68" i="23"/>
  <c r="AM68" i="23"/>
  <c r="AN68" i="23"/>
  <c r="AQ68" i="23"/>
  <c r="AP68" i="23"/>
  <c r="R44" i="11"/>
  <c r="M45" i="11"/>
  <c r="U44" i="11"/>
  <c r="V44" i="11" s="1"/>
  <c r="G44" i="11"/>
  <c r="N45" i="11"/>
  <c r="J45" i="11"/>
  <c r="Y90" i="49" l="1"/>
  <c r="F40" i="38" s="1"/>
  <c r="E40" i="38"/>
  <c r="AA90" i="52"/>
  <c r="G48" i="38" s="1"/>
  <c r="E48" i="38"/>
  <c r="D91" i="52"/>
  <c r="I46" i="38" s="1"/>
  <c r="E46" i="38"/>
  <c r="D90" i="52"/>
  <c r="G46" i="38" s="1"/>
  <c r="Y90" i="52"/>
  <c r="F48" i="38" s="1"/>
  <c r="AA91" i="52"/>
  <c r="I48" i="38" s="1"/>
  <c r="B91" i="52"/>
  <c r="H46" i="38" s="1"/>
  <c r="Y91" i="52"/>
  <c r="H48" i="38" s="1"/>
  <c r="AA91" i="49"/>
  <c r="I40" i="38" s="1"/>
  <c r="Y91" i="49"/>
  <c r="H40" i="38" s="1"/>
  <c r="AA90" i="49"/>
  <c r="G40" i="38" s="1"/>
  <c r="B89" i="49"/>
  <c r="M76" i="46"/>
  <c r="R75" i="46"/>
  <c r="U75" i="46"/>
  <c r="V75" i="46" s="1"/>
  <c r="G75" i="46"/>
  <c r="AI76" i="46"/>
  <c r="AH76" i="46"/>
  <c r="AO76" i="46" s="1"/>
  <c r="Y83" i="46" s="1"/>
  <c r="Y87" i="46" s="1"/>
  <c r="C32" i="38" s="1"/>
  <c r="J76" i="46"/>
  <c r="N76" i="46"/>
  <c r="AP76" i="46"/>
  <c r="AM76" i="46"/>
  <c r="AN76" i="46"/>
  <c r="AQ76" i="46"/>
  <c r="N69" i="23"/>
  <c r="J69" i="23"/>
  <c r="R68" i="23"/>
  <c r="M69" i="23"/>
  <c r="G68" i="23"/>
  <c r="U68" i="23"/>
  <c r="V68" i="23" s="1"/>
  <c r="AG69" i="11"/>
  <c r="AK69" i="11"/>
  <c r="AO68" i="11"/>
  <c r="AJ69" i="11"/>
  <c r="AD68" i="11"/>
  <c r="AR68" i="11"/>
  <c r="AS68" i="11" s="1"/>
  <c r="AD68" i="23"/>
  <c r="AR68" i="23"/>
  <c r="AS68" i="23" s="1"/>
  <c r="AJ69" i="23"/>
  <c r="AO68" i="23"/>
  <c r="AG69" i="23"/>
  <c r="AK69" i="23"/>
  <c r="K45" i="11"/>
  <c r="L45" i="11"/>
  <c r="P45" i="11"/>
  <c r="Q45" i="11"/>
  <c r="T45" i="11"/>
  <c r="S45" i="11"/>
  <c r="B91" i="49" l="1"/>
  <c r="H38" i="38" s="1"/>
  <c r="E38" i="38"/>
  <c r="D90" i="49"/>
  <c r="G38" i="38" s="1"/>
  <c r="D91" i="49"/>
  <c r="I38" i="38" s="1"/>
  <c r="B90" i="49"/>
  <c r="F38" i="38" s="1"/>
  <c r="AD76" i="46"/>
  <c r="AR76" i="46"/>
  <c r="AS76" i="46" s="1"/>
  <c r="K76" i="46"/>
  <c r="R76" i="46" s="1"/>
  <c r="B83" i="46" s="1"/>
  <c r="B87" i="46" s="1"/>
  <c r="L76" i="46"/>
  <c r="Q76" i="46"/>
  <c r="P76" i="46"/>
  <c r="S76" i="46"/>
  <c r="T76" i="46"/>
  <c r="Y89" i="46"/>
  <c r="Y90" i="46" s="1"/>
  <c r="F32" i="38" s="1"/>
  <c r="Q69" i="23"/>
  <c r="S69" i="23"/>
  <c r="T69" i="23"/>
  <c r="P69" i="23"/>
  <c r="K69" i="23"/>
  <c r="L69" i="23"/>
  <c r="AN69" i="11"/>
  <c r="AM69" i="11"/>
  <c r="AQ69" i="11"/>
  <c r="AP69" i="11"/>
  <c r="AI69" i="11"/>
  <c r="AH69" i="11"/>
  <c r="AH69" i="23"/>
  <c r="AI69" i="23"/>
  <c r="AM69" i="23"/>
  <c r="AN69" i="23"/>
  <c r="AQ69" i="23"/>
  <c r="AP69" i="23"/>
  <c r="U45" i="11"/>
  <c r="V45" i="11" s="1"/>
  <c r="G45" i="11"/>
  <c r="J46" i="11"/>
  <c r="N46" i="11"/>
  <c r="R45" i="11"/>
  <c r="M46" i="11"/>
  <c r="AA90" i="46" l="1"/>
  <c r="G32" i="38" s="1"/>
  <c r="E32" i="38"/>
  <c r="AA91" i="46"/>
  <c r="I32" i="38" s="1"/>
  <c r="U76" i="46"/>
  <c r="V76" i="46" s="1"/>
  <c r="G76" i="46"/>
  <c r="Y91" i="46"/>
  <c r="H32" i="38" s="1"/>
  <c r="B89" i="46"/>
  <c r="D90" i="46" s="1"/>
  <c r="M70" i="23"/>
  <c r="R69" i="23"/>
  <c r="N70" i="23"/>
  <c r="J70" i="23"/>
  <c r="G69" i="23"/>
  <c r="U69" i="23"/>
  <c r="V69" i="23" s="1"/>
  <c r="AR69" i="11"/>
  <c r="AS69" i="11" s="1"/>
  <c r="AO69" i="11"/>
  <c r="AJ70" i="11"/>
  <c r="AD69" i="11"/>
  <c r="AK70" i="11"/>
  <c r="AG70" i="11"/>
  <c r="AD69" i="23"/>
  <c r="AR69" i="23"/>
  <c r="AS69" i="23" s="1"/>
  <c r="AK70" i="23"/>
  <c r="AG70" i="23"/>
  <c r="AO69" i="23"/>
  <c r="AJ70" i="23"/>
  <c r="T46" i="11"/>
  <c r="P46" i="11"/>
  <c r="S46" i="11"/>
  <c r="Q46" i="11"/>
  <c r="L46" i="11"/>
  <c r="K46" i="11"/>
  <c r="B91" i="46" l="1"/>
  <c r="D91" i="46"/>
  <c r="B90" i="46"/>
  <c r="K70" i="23"/>
  <c r="L70" i="23"/>
  <c r="T70" i="23"/>
  <c r="Q70" i="23"/>
  <c r="S70" i="23"/>
  <c r="P70" i="23"/>
  <c r="AM70" i="11"/>
  <c r="AP70" i="11"/>
  <c r="AQ70" i="11"/>
  <c r="AN70" i="11"/>
  <c r="AI70" i="11"/>
  <c r="AH70" i="11"/>
  <c r="AN70" i="23"/>
  <c r="AM70" i="23"/>
  <c r="AP70" i="23"/>
  <c r="AQ70" i="23"/>
  <c r="AH70" i="23"/>
  <c r="AI70" i="23"/>
  <c r="R46" i="11"/>
  <c r="M47" i="11"/>
  <c r="J47" i="11"/>
  <c r="N47" i="11"/>
  <c r="G46" i="11"/>
  <c r="U46" i="11"/>
  <c r="V46" i="11" s="1"/>
  <c r="N71" i="23" l="1"/>
  <c r="J71" i="23"/>
  <c r="G70" i="23"/>
  <c r="U70" i="23"/>
  <c r="V70" i="23" s="1"/>
  <c r="M71" i="23"/>
  <c r="R70" i="23"/>
  <c r="AJ71" i="11"/>
  <c r="AO70" i="11"/>
  <c r="AD70" i="11"/>
  <c r="AR70" i="11"/>
  <c r="AS70" i="11" s="1"/>
  <c r="AK71" i="11"/>
  <c r="AG71" i="11"/>
  <c r="AK71" i="23"/>
  <c r="AG71" i="23"/>
  <c r="AO70" i="23"/>
  <c r="AJ71" i="23"/>
  <c r="AD70" i="23"/>
  <c r="AR70" i="23"/>
  <c r="AS70" i="23" s="1"/>
  <c r="P47" i="11"/>
  <c r="Q47" i="11"/>
  <c r="T47" i="11"/>
  <c r="S47" i="11"/>
  <c r="L47" i="11"/>
  <c r="K47" i="11"/>
  <c r="L71" i="23" l="1"/>
  <c r="K71" i="23"/>
  <c r="S71" i="23"/>
  <c r="Q71" i="23"/>
  <c r="P71" i="23"/>
  <c r="T71" i="23"/>
  <c r="AI71" i="11"/>
  <c r="AH71" i="11"/>
  <c r="AQ71" i="11"/>
  <c r="AP71" i="11"/>
  <c r="AN71" i="11"/>
  <c r="AM71" i="11"/>
  <c r="AP71" i="23"/>
  <c r="AQ71" i="23"/>
  <c r="AN71" i="23"/>
  <c r="AM71" i="23"/>
  <c r="AH71" i="23"/>
  <c r="AI71" i="23"/>
  <c r="R47" i="11"/>
  <c r="M48" i="11"/>
  <c r="U47" i="11"/>
  <c r="V47" i="11" s="1"/>
  <c r="G47" i="11"/>
  <c r="J48" i="11"/>
  <c r="N48" i="11"/>
  <c r="U71" i="23" l="1"/>
  <c r="V71" i="23" s="1"/>
  <c r="G71" i="23"/>
  <c r="R71" i="23"/>
  <c r="M72" i="23"/>
  <c r="N72" i="23"/>
  <c r="J72" i="23"/>
  <c r="AD71" i="11"/>
  <c r="AR71" i="11"/>
  <c r="AS71" i="11" s="1"/>
  <c r="AJ72" i="11"/>
  <c r="AO71" i="11"/>
  <c r="AK72" i="11"/>
  <c r="AP72" i="11" s="1"/>
  <c r="AG72" i="11"/>
  <c r="AG72" i="23"/>
  <c r="AK72" i="23"/>
  <c r="AJ72" i="23"/>
  <c r="AO71" i="23"/>
  <c r="AR71" i="23"/>
  <c r="AS71" i="23" s="1"/>
  <c r="AD71" i="23"/>
  <c r="T48" i="11"/>
  <c r="P48" i="11"/>
  <c r="Q48" i="11"/>
  <c r="S48" i="11"/>
  <c r="L48" i="11"/>
  <c r="K48" i="11"/>
  <c r="K72" i="23" l="1"/>
  <c r="L72" i="23"/>
  <c r="Q72" i="23"/>
  <c r="T72" i="23"/>
  <c r="S72" i="23"/>
  <c r="P72" i="23"/>
  <c r="AH72" i="11"/>
  <c r="AI72" i="11"/>
  <c r="AQ72" i="11"/>
  <c r="AR72" i="11" s="1"/>
  <c r="AS72" i="11" s="1"/>
  <c r="AN72" i="11"/>
  <c r="AM72" i="11"/>
  <c r="AQ72" i="23"/>
  <c r="AM72" i="23"/>
  <c r="AN72" i="23"/>
  <c r="AP72" i="23"/>
  <c r="AI72" i="23"/>
  <c r="AH72" i="23"/>
  <c r="R48" i="11"/>
  <c r="M49" i="11"/>
  <c r="G48" i="11"/>
  <c r="U48" i="11"/>
  <c r="V48" i="11" s="1"/>
  <c r="N49" i="11"/>
  <c r="J49" i="11"/>
  <c r="J73" i="23" l="1"/>
  <c r="N73" i="23"/>
  <c r="G72" i="23"/>
  <c r="U72" i="23"/>
  <c r="V72" i="23" s="1"/>
  <c r="M73" i="23"/>
  <c r="R72" i="23"/>
  <c r="AG73" i="11"/>
  <c r="AK73" i="11"/>
  <c r="AD72" i="11"/>
  <c r="AO72" i="11"/>
  <c r="AJ73" i="11"/>
  <c r="AJ73" i="23"/>
  <c r="AO72" i="23"/>
  <c r="AR72" i="23"/>
  <c r="AS72" i="23" s="1"/>
  <c r="AD72" i="23"/>
  <c r="AK73" i="23"/>
  <c r="AG73" i="23"/>
  <c r="L49" i="11"/>
  <c r="K49" i="11"/>
  <c r="Q49" i="11"/>
  <c r="T49" i="11"/>
  <c r="S49" i="11"/>
  <c r="P49" i="11"/>
  <c r="S73" i="23" l="1"/>
  <c r="T73" i="23"/>
  <c r="Q73" i="23"/>
  <c r="P73" i="23"/>
  <c r="K73" i="23"/>
  <c r="L73" i="23"/>
  <c r="AN73" i="11"/>
  <c r="AQ73" i="11"/>
  <c r="AM73" i="11"/>
  <c r="AP73" i="11"/>
  <c r="AH73" i="11"/>
  <c r="AI73" i="11"/>
  <c r="AI73" i="23"/>
  <c r="AH73" i="23"/>
  <c r="AP73" i="23"/>
  <c r="AQ73" i="23"/>
  <c r="AN73" i="23"/>
  <c r="AM73" i="23"/>
  <c r="R49" i="11"/>
  <c r="M50" i="11"/>
  <c r="U49" i="11"/>
  <c r="V49" i="11" s="1"/>
  <c r="G49" i="11"/>
  <c r="N50" i="11"/>
  <c r="J50" i="11"/>
  <c r="N74" i="23" l="1"/>
  <c r="J74" i="23"/>
  <c r="M74" i="23"/>
  <c r="R73" i="23"/>
  <c r="G73" i="23"/>
  <c r="U73" i="23"/>
  <c r="V73" i="23" s="1"/>
  <c r="AK74" i="11"/>
  <c r="AG74" i="11"/>
  <c r="AD73" i="11"/>
  <c r="AR73" i="11"/>
  <c r="AS73" i="11" s="1"/>
  <c r="AJ74" i="11"/>
  <c r="AO73" i="11"/>
  <c r="AJ74" i="23"/>
  <c r="AO73" i="23"/>
  <c r="AD73" i="23"/>
  <c r="AR73" i="23"/>
  <c r="AS73" i="23" s="1"/>
  <c r="AG74" i="23"/>
  <c r="AK74" i="23"/>
  <c r="L50" i="11"/>
  <c r="K50" i="11"/>
  <c r="T50" i="11"/>
  <c r="S50" i="11"/>
  <c r="P50" i="11"/>
  <c r="Q50" i="11"/>
  <c r="L74" i="23" l="1"/>
  <c r="K74" i="23"/>
  <c r="P74" i="23"/>
  <c r="S74" i="23"/>
  <c r="T74" i="23"/>
  <c r="Q74" i="23"/>
  <c r="AI74" i="11"/>
  <c r="AH74" i="11"/>
  <c r="AQ74" i="11"/>
  <c r="AN74" i="11"/>
  <c r="AM74" i="11"/>
  <c r="AP74" i="11"/>
  <c r="AH74" i="23"/>
  <c r="AI74" i="23"/>
  <c r="AP74" i="23"/>
  <c r="AQ74" i="23"/>
  <c r="AN74" i="23"/>
  <c r="AM74" i="23"/>
  <c r="U50" i="11"/>
  <c r="V50" i="11" s="1"/>
  <c r="G50" i="11"/>
  <c r="R50" i="11"/>
  <c r="M51" i="11"/>
  <c r="N51" i="11"/>
  <c r="J51" i="11"/>
  <c r="U74" i="23" l="1"/>
  <c r="V74" i="23" s="1"/>
  <c r="G74" i="23"/>
  <c r="M75" i="23"/>
  <c r="R74" i="23"/>
  <c r="N75" i="23"/>
  <c r="J75" i="23"/>
  <c r="AD74" i="11"/>
  <c r="AR74" i="11"/>
  <c r="AS74" i="11" s="1"/>
  <c r="AJ75" i="11"/>
  <c r="AO74" i="11"/>
  <c r="AG75" i="11"/>
  <c r="AK75" i="11"/>
  <c r="AG75" i="23"/>
  <c r="AK75" i="23"/>
  <c r="AD74" i="23"/>
  <c r="AR74" i="23"/>
  <c r="AS74" i="23" s="1"/>
  <c r="AO74" i="23"/>
  <c r="AJ75" i="23"/>
  <c r="L51" i="11"/>
  <c r="K51" i="11"/>
  <c r="P51" i="11"/>
  <c r="S51" i="11"/>
  <c r="T51" i="11"/>
  <c r="Q51" i="11"/>
  <c r="K75" i="23" l="1"/>
  <c r="L75" i="23"/>
  <c r="S75" i="23"/>
  <c r="T75" i="23"/>
  <c r="P75" i="23"/>
  <c r="Q75" i="23"/>
  <c r="AI75" i="11"/>
  <c r="AH75" i="11"/>
  <c r="AQ75" i="11"/>
  <c r="AN75" i="11"/>
  <c r="AM75" i="11"/>
  <c r="AP75" i="11"/>
  <c r="AP75" i="23"/>
  <c r="AQ75" i="23"/>
  <c r="AN75" i="23"/>
  <c r="AM75" i="23"/>
  <c r="AH75" i="23"/>
  <c r="AI75" i="23"/>
  <c r="U51" i="11"/>
  <c r="V51" i="11" s="1"/>
  <c r="G51" i="11"/>
  <c r="R51" i="11"/>
  <c r="M52" i="11"/>
  <c r="J52" i="11"/>
  <c r="N52" i="11"/>
  <c r="R75" i="23" l="1"/>
  <c r="M76" i="23"/>
  <c r="J76" i="23"/>
  <c r="N76" i="23"/>
  <c r="U75" i="23"/>
  <c r="V75" i="23" s="1"/>
  <c r="G75" i="23"/>
  <c r="AD75" i="11"/>
  <c r="AR75" i="11"/>
  <c r="AS75" i="11" s="1"/>
  <c r="AJ76" i="11"/>
  <c r="AO75" i="11"/>
  <c r="AG76" i="11"/>
  <c r="AK76" i="11"/>
  <c r="AK76" i="23"/>
  <c r="AG76" i="23"/>
  <c r="AO75" i="23"/>
  <c r="AJ76" i="23"/>
  <c r="AR75" i="23"/>
  <c r="AS75" i="23" s="1"/>
  <c r="AD75" i="23"/>
  <c r="T52" i="11"/>
  <c r="Q52" i="11"/>
  <c r="P52" i="11"/>
  <c r="S52" i="11"/>
  <c r="L52" i="11"/>
  <c r="K52" i="11"/>
  <c r="S76" i="23" l="1"/>
  <c r="T76" i="23"/>
  <c r="Q76" i="23"/>
  <c r="P76" i="23"/>
  <c r="K76" i="23"/>
  <c r="R76" i="23" s="1"/>
  <c r="B83" i="23" s="1"/>
  <c r="B87" i="23" s="1"/>
  <c r="C22" i="38" s="1"/>
  <c r="L76" i="23"/>
  <c r="AH76" i="11"/>
  <c r="AO76" i="11" s="1"/>
  <c r="Y83" i="11" s="1"/>
  <c r="Y87" i="11" s="1"/>
  <c r="C16" i="38" s="1"/>
  <c r="AI76" i="11"/>
  <c r="AN76" i="11"/>
  <c r="AM76" i="11"/>
  <c r="AP76" i="11"/>
  <c r="AQ76" i="11"/>
  <c r="AN76" i="23"/>
  <c r="AP76" i="23"/>
  <c r="AM76" i="23"/>
  <c r="AQ76" i="23"/>
  <c r="AH76" i="23"/>
  <c r="AO76" i="23" s="1"/>
  <c r="Y83" i="23" s="1"/>
  <c r="Y87" i="23" s="1"/>
  <c r="C24" i="38" s="1"/>
  <c r="AI76" i="23"/>
  <c r="U52" i="11"/>
  <c r="V52" i="11" s="1"/>
  <c r="G52" i="11"/>
  <c r="R52" i="11"/>
  <c r="M53" i="11"/>
  <c r="N53" i="11"/>
  <c r="J53" i="11"/>
  <c r="B89" i="23" l="1"/>
  <c r="U76" i="23"/>
  <c r="V76" i="23" s="1"/>
  <c r="G76" i="23"/>
  <c r="AD76" i="11"/>
  <c r="AR76" i="11"/>
  <c r="AS76" i="11" s="1"/>
  <c r="Y89" i="11"/>
  <c r="AD76" i="23"/>
  <c r="AR76" i="23"/>
  <c r="AS76" i="23" s="1"/>
  <c r="Y89" i="23"/>
  <c r="K53" i="11"/>
  <c r="L53" i="11"/>
  <c r="S53" i="11"/>
  <c r="T53" i="11"/>
  <c r="Q53" i="11"/>
  <c r="P53" i="11"/>
  <c r="AA91" i="11" l="1"/>
  <c r="I16" i="38" s="1"/>
  <c r="E16" i="38"/>
  <c r="B91" i="23"/>
  <c r="H22" i="38" s="1"/>
  <c r="E22" i="38"/>
  <c r="Y91" i="23"/>
  <c r="H24" i="38" s="1"/>
  <c r="E24" i="38"/>
  <c r="B90" i="23"/>
  <c r="F22" i="38" s="1"/>
  <c r="D91" i="23"/>
  <c r="I22" i="38" s="1"/>
  <c r="D90" i="23"/>
  <c r="G22" i="38" s="1"/>
  <c r="Y90" i="11"/>
  <c r="F16" i="38" s="1"/>
  <c r="AA90" i="11"/>
  <c r="G16" i="38" s="1"/>
  <c r="Y91" i="11"/>
  <c r="H16" i="38" s="1"/>
  <c r="Y90" i="23"/>
  <c r="F24" i="38" s="1"/>
  <c r="AA90" i="23"/>
  <c r="G24" i="38" s="1"/>
  <c r="AA91" i="23"/>
  <c r="I24" i="38" s="1"/>
  <c r="N54" i="11"/>
  <c r="J54" i="11"/>
  <c r="G53" i="11"/>
  <c r="U53" i="11"/>
  <c r="V53" i="11" s="1"/>
  <c r="R53" i="11"/>
  <c r="M54" i="11"/>
  <c r="Q54" i="11" l="1"/>
  <c r="S54" i="11"/>
  <c r="P54" i="11"/>
  <c r="T54" i="11"/>
  <c r="L54" i="11"/>
  <c r="K54" i="11"/>
  <c r="R54" i="11" l="1"/>
  <c r="M55" i="11"/>
  <c r="U54" i="11"/>
  <c r="V54" i="11" s="1"/>
  <c r="G54" i="11"/>
  <c r="N55" i="11"/>
  <c r="J55" i="11"/>
  <c r="P55" i="11" l="1"/>
  <c r="Q55" i="11"/>
  <c r="S55" i="11"/>
  <c r="T55" i="11"/>
  <c r="L55" i="11"/>
  <c r="K55" i="11"/>
  <c r="R55" i="11" l="1"/>
  <c r="M56" i="11"/>
  <c r="N56" i="11"/>
  <c r="J56" i="11"/>
  <c r="U55" i="11"/>
  <c r="V55" i="11" s="1"/>
  <c r="G55" i="11"/>
  <c r="K56" i="11" l="1"/>
  <c r="L56" i="11"/>
  <c r="T56" i="11"/>
  <c r="P56" i="11"/>
  <c r="Q56" i="11"/>
  <c r="S56" i="11"/>
  <c r="U56" i="11" l="1"/>
  <c r="V56" i="11" s="1"/>
  <c r="G56" i="11"/>
  <c r="N57" i="11"/>
  <c r="J57" i="11"/>
  <c r="R56" i="11"/>
  <c r="M57" i="11"/>
  <c r="P57" i="11" l="1"/>
  <c r="Q57" i="11"/>
  <c r="T57" i="11"/>
  <c r="S57" i="11"/>
  <c r="L57" i="11"/>
  <c r="K57" i="11"/>
  <c r="R57" i="11" l="1"/>
  <c r="M58" i="11"/>
  <c r="G57" i="11"/>
  <c r="U57" i="11"/>
  <c r="V57" i="11" s="1"/>
  <c r="J58" i="11"/>
  <c r="N58" i="11"/>
  <c r="T58" i="11" l="1"/>
  <c r="S58" i="11"/>
  <c r="Q58" i="11"/>
  <c r="P58" i="11"/>
  <c r="K58" i="11"/>
  <c r="L58" i="11"/>
  <c r="N59" i="11" l="1"/>
  <c r="J59" i="11"/>
  <c r="U58" i="11"/>
  <c r="V58" i="11" s="1"/>
  <c r="G58" i="11"/>
  <c r="R58" i="11"/>
  <c r="M59" i="11"/>
  <c r="T59" i="11" l="1"/>
  <c r="S59" i="11"/>
  <c r="Q59" i="11"/>
  <c r="P59" i="11"/>
  <c r="K59" i="11"/>
  <c r="L59" i="11"/>
  <c r="N60" i="11" l="1"/>
  <c r="J60" i="11"/>
  <c r="G59" i="11"/>
  <c r="U59" i="11"/>
  <c r="V59" i="11" s="1"/>
  <c r="R59" i="11"/>
  <c r="M60" i="11"/>
  <c r="S60" i="11" l="1"/>
  <c r="P60" i="11"/>
  <c r="T60" i="11"/>
  <c r="Q60" i="11"/>
  <c r="K60" i="11"/>
  <c r="L60" i="11"/>
  <c r="J61" i="11" l="1"/>
  <c r="N61" i="11"/>
  <c r="R60" i="11"/>
  <c r="M61" i="11"/>
  <c r="G60" i="11"/>
  <c r="U60" i="11"/>
  <c r="V60" i="11" s="1"/>
  <c r="T61" i="11" l="1"/>
  <c r="P61" i="11"/>
  <c r="Q61" i="11"/>
  <c r="S61" i="11"/>
  <c r="L61" i="11"/>
  <c r="K61" i="11"/>
  <c r="U61" i="11" l="1"/>
  <c r="V61" i="11" s="1"/>
  <c r="R61" i="11"/>
  <c r="M62" i="11"/>
  <c r="J62" i="11"/>
  <c r="N62" i="11"/>
  <c r="P62" i="11" s="1"/>
  <c r="G61" i="11"/>
  <c r="T62" i="11" l="1"/>
  <c r="S62" i="11"/>
  <c r="Q62" i="11"/>
  <c r="K62" i="11"/>
  <c r="L62" i="11"/>
  <c r="R62" i="11" l="1"/>
  <c r="M63" i="11"/>
  <c r="G62" i="11"/>
  <c r="U62" i="11"/>
  <c r="V62" i="11" s="1"/>
  <c r="N63" i="11"/>
  <c r="J63" i="11"/>
  <c r="S63" i="11" l="1"/>
  <c r="K63" i="11"/>
  <c r="L63" i="11"/>
  <c r="T63" i="11"/>
  <c r="P63" i="11"/>
  <c r="Q63" i="11"/>
  <c r="U63" i="11" l="1"/>
  <c r="V63" i="11" s="1"/>
  <c r="G63" i="11"/>
  <c r="N64" i="11"/>
  <c r="J64" i="11"/>
  <c r="R63" i="11"/>
  <c r="M64" i="11"/>
  <c r="P64" i="11" l="1"/>
  <c r="T64" i="11"/>
  <c r="S64" i="11"/>
  <c r="L64" i="11"/>
  <c r="K64" i="11"/>
  <c r="Q64" i="11"/>
  <c r="J65" i="11" l="1"/>
  <c r="N65" i="11"/>
  <c r="R64" i="11"/>
  <c r="M65" i="11"/>
  <c r="G64" i="11"/>
  <c r="U64" i="11"/>
  <c r="V64" i="11" s="1"/>
  <c r="Q65" i="11" l="1"/>
  <c r="T65" i="11"/>
  <c r="P65" i="11"/>
  <c r="S65" i="11"/>
  <c r="L65" i="11"/>
  <c r="K65" i="11"/>
  <c r="G65" i="11" l="1"/>
  <c r="U65" i="11"/>
  <c r="V65" i="11" s="1"/>
  <c r="R65" i="11"/>
  <c r="M66" i="11"/>
  <c r="N66" i="11"/>
  <c r="J66" i="11"/>
  <c r="K66" i="11" l="1"/>
  <c r="L66" i="11"/>
  <c r="S66" i="11"/>
  <c r="Q66" i="11"/>
  <c r="T66" i="11"/>
  <c r="P66" i="11"/>
  <c r="U66" i="11" l="1"/>
  <c r="V66" i="11" s="1"/>
  <c r="J67" i="11"/>
  <c r="N67" i="11"/>
  <c r="G66" i="11"/>
  <c r="R66" i="11"/>
  <c r="M67" i="11"/>
  <c r="T67" i="11" l="1"/>
  <c r="P67" i="11"/>
  <c r="S67" i="11"/>
  <c r="Q67" i="11"/>
  <c r="L67" i="11"/>
  <c r="K67" i="11"/>
  <c r="R67" i="11" l="1"/>
  <c r="M68" i="11"/>
  <c r="N68" i="11"/>
  <c r="J68" i="11"/>
  <c r="U67" i="11"/>
  <c r="V67" i="11" s="1"/>
  <c r="G67" i="11"/>
  <c r="K68" i="11" l="1"/>
  <c r="L68" i="11"/>
  <c r="T68" i="11"/>
  <c r="Q68" i="11"/>
  <c r="P68" i="11"/>
  <c r="S68" i="11"/>
  <c r="G68" i="11" l="1"/>
  <c r="U68" i="11"/>
  <c r="V68" i="11" s="1"/>
  <c r="J69" i="11"/>
  <c r="N69" i="11"/>
  <c r="R68" i="11"/>
  <c r="M69" i="11"/>
  <c r="S69" i="11" l="1"/>
  <c r="T69" i="11"/>
  <c r="Q69" i="11"/>
  <c r="P69" i="11"/>
  <c r="K69" i="11"/>
  <c r="L69" i="11"/>
  <c r="J70" i="11" l="1"/>
  <c r="N70" i="11"/>
  <c r="R69" i="11"/>
  <c r="M70" i="11"/>
  <c r="G69" i="11"/>
  <c r="U69" i="11"/>
  <c r="V69" i="11" s="1"/>
  <c r="T70" i="11" l="1"/>
  <c r="P70" i="11"/>
  <c r="S70" i="11"/>
  <c r="Q70" i="11"/>
  <c r="L70" i="11"/>
  <c r="K70" i="11"/>
  <c r="R70" i="11" l="1"/>
  <c r="M71" i="11"/>
  <c r="N71" i="11"/>
  <c r="J71" i="11"/>
  <c r="U70" i="11"/>
  <c r="V70" i="11" s="1"/>
  <c r="G70" i="11"/>
  <c r="K71" i="11" l="1"/>
  <c r="L71" i="11"/>
  <c r="S71" i="11"/>
  <c r="P71" i="11"/>
  <c r="Q71" i="11"/>
  <c r="T71" i="11"/>
  <c r="J72" i="11" l="1"/>
  <c r="N72" i="11"/>
  <c r="G71" i="11"/>
  <c r="U71" i="11"/>
  <c r="V71" i="11" s="1"/>
  <c r="R71" i="11"/>
  <c r="M72" i="11"/>
  <c r="T72" i="11" l="1"/>
  <c r="S72" i="11"/>
  <c r="Q72" i="11"/>
  <c r="P72" i="11"/>
  <c r="K72" i="11"/>
  <c r="L72" i="11"/>
  <c r="N73" i="11" l="1"/>
  <c r="J73" i="11"/>
  <c r="G72" i="11"/>
  <c r="U72" i="11"/>
  <c r="V72" i="11" s="1"/>
  <c r="R72" i="11"/>
  <c r="M73" i="11"/>
  <c r="Q73" i="11" l="1"/>
  <c r="T73" i="11"/>
  <c r="P73" i="11"/>
  <c r="S73" i="11"/>
  <c r="L73" i="11"/>
  <c r="K73" i="11"/>
  <c r="R73" i="11" l="1"/>
  <c r="M74" i="11"/>
  <c r="G73" i="11"/>
  <c r="U73" i="11"/>
  <c r="V73" i="11" s="1"/>
  <c r="J74" i="11"/>
  <c r="N74" i="11"/>
  <c r="S74" i="11" l="1"/>
  <c r="T74" i="11"/>
  <c r="P74" i="11"/>
  <c r="Q74" i="11"/>
  <c r="K74" i="11"/>
  <c r="L74" i="11"/>
  <c r="N75" i="11" l="1"/>
  <c r="J75" i="11"/>
  <c r="R74" i="11"/>
  <c r="M75" i="11"/>
  <c r="G74" i="11"/>
  <c r="U74" i="11"/>
  <c r="V74" i="11" s="1"/>
  <c r="P75" i="11" l="1"/>
  <c r="S75" i="11"/>
  <c r="T75" i="11"/>
  <c r="Q75" i="11"/>
  <c r="K75" i="11"/>
  <c r="L75" i="11"/>
  <c r="J76" i="11" l="1"/>
  <c r="N76" i="11"/>
  <c r="G75" i="11"/>
  <c r="U75" i="11"/>
  <c r="V75" i="11" s="1"/>
  <c r="M76" i="11"/>
  <c r="R75" i="11"/>
  <c r="S76" i="11" l="1"/>
  <c r="P76" i="11"/>
  <c r="Q76" i="11"/>
  <c r="T76" i="11"/>
  <c r="L76" i="11"/>
  <c r="K76" i="11"/>
  <c r="R76" i="11" s="1"/>
  <c r="B83" i="11" s="1"/>
  <c r="B87" i="11" s="1"/>
  <c r="C14" i="38" s="1"/>
  <c r="B89" i="11" l="1"/>
  <c r="G76" i="11"/>
  <c r="U76" i="11"/>
  <c r="V76" i="11" s="1"/>
  <c r="B91" i="11" l="1"/>
  <c r="H14" i="38" s="1"/>
  <c r="E14" i="38"/>
  <c r="D91" i="11"/>
  <c r="I14" i="38" s="1"/>
  <c r="D90" i="11"/>
  <c r="G14" i="38" s="1"/>
  <c r="B90" i="11"/>
  <c r="F14" i="38" s="1"/>
</calcChain>
</file>

<file path=xl/sharedStrings.xml><?xml version="1.0" encoding="utf-8"?>
<sst xmlns="http://schemas.openxmlformats.org/spreadsheetml/2006/main" count="3864" uniqueCount="157">
  <si>
    <t>Lower Standardized Limit</t>
  </si>
  <si>
    <t>Upper Standardized Limit</t>
  </si>
  <si>
    <t>Value</t>
  </si>
  <si>
    <t>Predictive Distribution Mean</t>
  </si>
  <si>
    <t>Predictive Distribution Variance</t>
  </si>
  <si>
    <t>Convex Combination Coefficient</t>
  </si>
  <si>
    <t>Posterior Variance</t>
  </si>
  <si>
    <t>Intended Length of Phase I</t>
  </si>
  <si>
    <t>False Alarm Probability (FAP) for short runs</t>
  </si>
  <si>
    <t>In Control Average Run Length (ARL0) for long runs</t>
  </si>
  <si>
    <t>Posterior Mean</t>
  </si>
  <si>
    <t>Lower PCC Limit</t>
  </si>
  <si>
    <t>Upper PCC Limit</t>
  </si>
  <si>
    <t>Authors:</t>
  </si>
  <si>
    <r>
      <rPr>
        <b/>
        <sz val="12"/>
        <color indexed="8"/>
        <rFont val="Calibri"/>
        <family val="2"/>
        <charset val="161"/>
      </rPr>
      <t>Panagiotis Tsiamyrtzis</t>
    </r>
    <r>
      <rPr>
        <sz val="12"/>
        <color indexed="8"/>
        <rFont val="Calibri"/>
        <family val="2"/>
      </rPr>
      <t>, Dept. of Statistics, Athens University of Economics and Business (</t>
    </r>
    <r>
      <rPr>
        <sz val="12"/>
        <color indexed="48"/>
        <rFont val="Calibri"/>
        <family val="2"/>
      </rPr>
      <t>pt@aueb.gr</t>
    </r>
    <r>
      <rPr>
        <sz val="12"/>
        <color indexed="8"/>
        <rFont val="Calibri"/>
        <family val="2"/>
      </rPr>
      <t>)</t>
    </r>
  </si>
  <si>
    <t>Cell C2:</t>
  </si>
  <si>
    <t>Cell C4:</t>
  </si>
  <si>
    <t>Cell C3:</t>
  </si>
  <si>
    <t>Enter the prior manufacturer’s internal quality control target value</t>
  </si>
  <si>
    <t>Cells A19-A68:</t>
  </si>
  <si>
    <t>Cells B19-B68:</t>
  </si>
  <si>
    <t>Cells C19-C68:</t>
  </si>
  <si>
    <t>Enter the operator's name handling the specific observation(optional)</t>
  </si>
  <si>
    <t>Enter the date in the format MONTH/DAY/YEAR that the observations obtained (optional)</t>
  </si>
  <si>
    <t>Enter the time in the format HOUR:MINUTE that the observations obtained (optional)</t>
  </si>
  <si>
    <r>
      <rPr>
        <b/>
        <sz val="14"/>
        <color indexed="8"/>
        <rFont val="Calibri"/>
        <family val="2"/>
      </rPr>
      <t>Instructions:</t>
    </r>
    <r>
      <rPr>
        <sz val="12"/>
        <color indexed="8"/>
        <rFont val="Calibri"/>
        <family val="2"/>
      </rPr>
      <t xml:space="preserve"> Users should fill in the information in the yellow cells only (orange colored cells are optional). Specifically:</t>
    </r>
  </si>
  <si>
    <t xml:space="preserve">Cell B14: </t>
  </si>
  <si>
    <t>Enter the name of the recorded variable so that will appear on the vertical axis of the plot.</t>
  </si>
  <si>
    <t>Cells D19-D68  &amp; Cells E19-E68 :</t>
  </si>
  <si>
    <t>Cells Q19-Q68:</t>
  </si>
  <si>
    <t>Cells N19-N68:</t>
  </si>
  <si>
    <t>The observed value (which was provided twice in columns D and E)</t>
  </si>
  <si>
    <r>
      <rPr>
        <b/>
        <sz val="14"/>
        <color indexed="8"/>
        <rFont val="Calibri"/>
        <family val="2"/>
      </rPr>
      <t>Numerical Outputs:</t>
    </r>
    <r>
      <rPr>
        <sz val="12"/>
        <color indexed="8"/>
        <rFont val="Calibri"/>
        <family val="2"/>
      </rPr>
      <t xml:space="preserve"> The chart's elements can be found in the blue cells of columns N, O, P and Q Specifically:</t>
    </r>
  </si>
  <si>
    <t>IN CONTROL Indicator</t>
  </si>
  <si>
    <t>IN CONTROL Data</t>
  </si>
  <si>
    <r>
      <t>Enter the observed value (use the dot "." for decimal points, e.g. 82.7)</t>
    </r>
    <r>
      <rPr>
        <sz val="12"/>
        <color indexed="8"/>
        <rFont val="Calibri"/>
        <family val="2"/>
      </rPr>
      <t xml:space="preserve"> twice (in column</t>
    </r>
    <r>
      <rPr>
        <sz val="12"/>
        <color indexed="8"/>
        <rFont val="Calibri"/>
        <family val="2"/>
      </rPr>
      <t>s</t>
    </r>
    <r>
      <rPr>
        <sz val="12"/>
        <color indexed="8"/>
        <rFont val="Calibri"/>
        <family val="2"/>
      </rPr>
      <t xml:space="preserve"> D and E). The purpose of this extra exercise is to reduce the risk of errors in typing, which is well known to be an important root cause of problems in med labs. </t>
    </r>
  </si>
  <si>
    <t xml:space="preserve">Manufacturer's maximum acceptable coefficient of variation (CV) as %. Based on this entry the manufacturer’s maximum acceptable inter-assay SD in cell C5 will be calculated automatically. Pay attention not to be too informative (i.e. have very small value of the manufacturer’s maximum acceptable inter-assay SD). It is suggested that standard deviation&lt; manufacturer’s maximum acceptable inter-assay SD. </t>
  </si>
  <si>
    <t>Cells O20-O68:</t>
  </si>
  <si>
    <t>Cells P20-P68:</t>
  </si>
  <si>
    <t>The lower limit of the predictive control chart for the particular data point (starting from the second data point and updated at each new entry)</t>
  </si>
  <si>
    <t>The upper limit of the predictive control chart for the particular data point (starting from the second data point and updated at each new entry)</t>
  </si>
  <si>
    <t>Enter the inter-assay standard deviation estimated at the lab</t>
  </si>
  <si>
    <t>The (sequentially updated) posterior mean  of the unknown parameter which can be used as point estimate (estimation of mean needs 20 values)</t>
  </si>
  <si>
    <t>CV de fidélité intermédiaire maximum acceptable donné par le fournisseur (%)</t>
  </si>
  <si>
    <t>SD de fidélité intermédiaire défini au sein de son laboratoire</t>
  </si>
  <si>
    <t>SD de fidélité intermédiaire maximum acceptable défini ainsi par le fournisseur</t>
  </si>
  <si>
    <t xml:space="preserve">Note: cf Instructions pour mode d'emploi </t>
  </si>
  <si>
    <t>Valeur cible a priori du CIQ donnée par le fournisseur (notice fabriquant)</t>
  </si>
  <si>
    <t xml:space="preserve">Nom du paramètre </t>
  </si>
  <si>
    <t>Nom du technicien</t>
  </si>
  <si>
    <t>1ère saisie</t>
  </si>
  <si>
    <t>2ème saisie</t>
  </si>
  <si>
    <t>Valeur du CIQ</t>
  </si>
  <si>
    <t>Approbation biologiste</t>
  </si>
  <si>
    <t xml:space="preserve">Estimation correcte de la nouvelle valeur cible avec au minimum 20 valeurs de CIQ (correspondant à la valeur de la posterior mean à J20) : </t>
  </si>
  <si>
    <t>(Attention : prendre la précaution d'éliminer les OUTLIERS en "ALARM")</t>
  </si>
  <si>
    <t>INDICATION ACCEPTABILITE CIQ</t>
  </si>
  <si>
    <r>
      <rPr>
        <b/>
        <sz val="12"/>
        <color indexed="8"/>
        <rFont val="Calibri"/>
        <family val="2"/>
        <charset val="161"/>
      </rPr>
      <t>Frederic Sobas,</t>
    </r>
    <r>
      <rPr>
        <sz val="12"/>
        <color indexed="8"/>
        <rFont val="Calibri"/>
        <family val="2"/>
      </rPr>
      <t xml:space="preserve"> Hémostase Hospices Civils de Lyon (</t>
    </r>
    <r>
      <rPr>
        <sz val="12"/>
        <color indexed="48"/>
        <rFont val="Calibri"/>
        <family val="2"/>
      </rPr>
      <t>frederic.sobas@chu-lyon.fr</t>
    </r>
    <r>
      <rPr>
        <sz val="12"/>
        <color indexed="8"/>
        <rFont val="Calibri"/>
        <family val="2"/>
      </rPr>
      <t>)</t>
    </r>
  </si>
  <si>
    <r>
      <t xml:space="preserve">Pour des questions ou des requêtes spécifiques : </t>
    </r>
    <r>
      <rPr>
        <b/>
        <sz val="14"/>
        <color indexed="48"/>
        <rFont val="Calibri"/>
        <family val="2"/>
      </rPr>
      <t>pt@aueb.gr</t>
    </r>
    <r>
      <rPr>
        <b/>
        <sz val="14"/>
        <color indexed="8"/>
        <rFont val="Calibri"/>
        <family val="2"/>
      </rPr>
      <t xml:space="preserve"> or </t>
    </r>
    <r>
      <rPr>
        <b/>
        <sz val="14"/>
        <color indexed="48"/>
        <rFont val="Calibri"/>
        <family val="2"/>
      </rPr>
      <t>frederic.sobas@chu-lyon.fr</t>
    </r>
  </si>
  <si>
    <t>Double saisie obligatoire</t>
  </si>
  <si>
    <t xml:space="preserve">Contexte période bayésienne : </t>
  </si>
  <si>
    <t xml:space="preserve">Jour </t>
  </si>
  <si>
    <t xml:space="preserve">Heure </t>
  </si>
  <si>
    <t>Opérateur</t>
  </si>
  <si>
    <t>Valeur CIQ</t>
  </si>
  <si>
    <t>Jour</t>
  </si>
  <si>
    <t>Heure</t>
  </si>
  <si>
    <t>CIQ REFUSE POUR "ALARM"</t>
  </si>
  <si>
    <t>CV défini par le laboratoire</t>
  </si>
  <si>
    <t>- 2sd</t>
  </si>
  <si>
    <t>+ 2sd</t>
  </si>
  <si>
    <t>- 3sd</t>
  </si>
  <si>
    <t>+ 3sd</t>
  </si>
  <si>
    <t>STAR 400</t>
  </si>
  <si>
    <t>STAR 297</t>
  </si>
  <si>
    <t xml:space="preserve">Estimation correcte de la nouvelle valeur cible avec l'ensemble des valeurs des CIQ des 3 STAR'S (valeur posterior mean) : </t>
  </si>
  <si>
    <t>STAR MAX 400</t>
  </si>
  <si>
    <t>STAR MAX 297</t>
  </si>
  <si>
    <t>STAR MAX 299</t>
  </si>
  <si>
    <t>STAR 299</t>
  </si>
  <si>
    <t>NOM STAR</t>
  </si>
  <si>
    <t>Level of significance for control chart (a)</t>
  </si>
  <si>
    <t>LIMITES ACCEPTABILITE</t>
  </si>
  <si>
    <t>Cible déterminée</t>
  </si>
  <si>
    <t>Sd calculé</t>
  </si>
  <si>
    <t>RECAPITULATIF</t>
  </si>
  <si>
    <t/>
  </si>
  <si>
    <t>Référence</t>
  </si>
  <si>
    <t>Version</t>
  </si>
  <si>
    <t>CARTE BAYESIENNE - ROUTINE QC</t>
  </si>
  <si>
    <t>ROUTINE QC Lot n° 254576</t>
  </si>
  <si>
    <t xml:space="preserve">SAISIE DES DONNEES </t>
  </si>
  <si>
    <t>valeur cible</t>
  </si>
  <si>
    <t>CV Fixé</t>
  </si>
  <si>
    <t>sd calculé à partir du CV fixé</t>
  </si>
  <si>
    <t>sd calculé</t>
  </si>
  <si>
    <t>Origine de la donnée (GRAAL,…)</t>
  </si>
  <si>
    <t>CV de fidélité intermédiaire défini au sein de son laboratoire</t>
  </si>
  <si>
    <t>Automate</t>
  </si>
  <si>
    <t>Contexte période bayésienne</t>
  </si>
  <si>
    <t>Seuil Fournisseur</t>
  </si>
  <si>
    <t>POOL STAR'S</t>
  </si>
  <si>
    <t>Seuils : Fourchette précédente CB du triniclot APTT  car pas de valeur aAPTT Triniclot</t>
  </si>
  <si>
    <t>Contexte période bayésienne
CONTRÔLE + LOT</t>
  </si>
  <si>
    <t>FII - NIVEAU N</t>
  </si>
  <si>
    <t>FII - NIVEAU P</t>
  </si>
  <si>
    <t>FII NIVEAU N</t>
  </si>
  <si>
    <t>FII NIVEAU P</t>
  </si>
  <si>
    <t>FV - NIVEAU N</t>
  </si>
  <si>
    <t>FV - NIVEAU P</t>
  </si>
  <si>
    <t>FV NIVEAU N</t>
  </si>
  <si>
    <t>FV NIVEAU P</t>
  </si>
  <si>
    <t>FVII - NIVEAU N</t>
  </si>
  <si>
    <t>FVII - NIVEAU P</t>
  </si>
  <si>
    <t>FVII NIVEAU N</t>
  </si>
  <si>
    <t>FVII NIVEAU P</t>
  </si>
  <si>
    <t>FX - NIVEAU N</t>
  </si>
  <si>
    <t>FX - NIVEAU P</t>
  </si>
  <si>
    <t>FX NIVEAU N</t>
  </si>
  <si>
    <t>FX NIVEAU P</t>
  </si>
  <si>
    <t>FVIII - NIVEAU N</t>
  </si>
  <si>
    <t>STAR MAX 331</t>
  </si>
  <si>
    <t>FVIII - NIVEAU P</t>
  </si>
  <si>
    <t>STAR 331</t>
  </si>
  <si>
    <t>FVIII NIVEAU N</t>
  </si>
  <si>
    <t>FVIII NIVEAU P</t>
  </si>
  <si>
    <t>FIX - NIVEAU N</t>
  </si>
  <si>
    <t>FIX - NIVEAU P</t>
  </si>
  <si>
    <t>FIX NIVEAU N</t>
  </si>
  <si>
    <t>FIX NIVEAU P</t>
  </si>
  <si>
    <t>FXI - NIVEAU N</t>
  </si>
  <si>
    <t>FXI - NIVEAU P</t>
  </si>
  <si>
    <t>FXI NIVEAU N</t>
  </si>
  <si>
    <t>FXI NIVEAU P</t>
  </si>
  <si>
    <t>FXII - NIVEAU N</t>
  </si>
  <si>
    <t>FXII - NIVEAU P</t>
  </si>
  <si>
    <t>FXII NIVEAU N</t>
  </si>
  <si>
    <t>FXII NIVEAU P</t>
  </si>
  <si>
    <t>STAR 332</t>
  </si>
  <si>
    <t>STAR 333</t>
  </si>
  <si>
    <t>STAR 334</t>
  </si>
  <si>
    <t>STAR 335</t>
  </si>
  <si>
    <t>STAR 336</t>
  </si>
  <si>
    <t>STAR 337</t>
  </si>
  <si>
    <t>STAR 338</t>
  </si>
  <si>
    <t>STAR 339</t>
  </si>
  <si>
    <t>STAR 340</t>
  </si>
  <si>
    <t>STAR 341</t>
  </si>
  <si>
    <t>STAR 342</t>
  </si>
  <si>
    <t>STAR 343</t>
  </si>
  <si>
    <t>STAR 344</t>
  </si>
  <si>
    <t>STAR 345</t>
  </si>
  <si>
    <t>STAR 346</t>
  </si>
  <si>
    <t>STAR 347</t>
  </si>
  <si>
    <t>STAR 348</t>
  </si>
  <si>
    <t>STAR 349</t>
  </si>
  <si>
    <t>STAR 350</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</si>
</sst>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3" formatCode="_-* #,##0.00\ _€_-;\-* #,##0.00\ _€_-;_-* &quot;-&quot;??\ _€_-;_-@_-"/>
    <numFmt numFmtId="164" formatCode="0.000"/>
    <numFmt numFmtId="167" formatCode="dd/mm/yy;@"/>
    <numFmt numFmtId="169" formatCode="0.0"/>
    <numFmt numFmtId="170" formatCode="0.0%"/>
    <numFmt numFmtId="171" formatCode="[$-F400]h:mm:ss\ AM/PM"/>
  </numFmts>
  <fonts count="56" x14ac:knownFonts="1">
    <font>
      <sz val="11"/>
      <color theme="1"/>
      <name val="Calibri"/>
      <family val="2"/>
      <scheme val="minor"/>
    </font>
    <font>
      <sz val="12"/>
      <color indexed="8"/>
      <name val="Calibri"/>
      <family val="2"/>
    </font>
    <font>
      <sz val="12"/>
      <color indexed="8"/>
      <name val="Calibri"/>
      <family val="2"/>
    </font>
    <font>
      <b/>
      <sz val="12"/>
      <color indexed="8"/>
      <name val="Calibri"/>
      <family val="2"/>
      <charset val="161"/>
    </font>
    <font>
      <sz val="12"/>
      <color indexed="8"/>
      <name val="Calibri"/>
      <family val="2"/>
      <charset val="161"/>
    </font>
    <font>
      <b/>
      <sz val="12"/>
      <name val="Calibri"/>
      <family val="2"/>
    </font>
    <font>
      <sz val="12"/>
      <color indexed="48"/>
      <name val="Calibri"/>
      <family val="2"/>
    </font>
    <font>
      <b/>
      <sz val="14"/>
      <color indexed="8"/>
      <name val="Calibri"/>
      <family val="2"/>
    </font>
    <font>
      <sz val="12"/>
      <name val="Calibri"/>
      <family val="2"/>
    </font>
    <font>
      <b/>
      <sz val="14"/>
      <color indexed="48"/>
      <name val="Calibri"/>
      <family val="2"/>
    </font>
    <font>
      <b/>
      <sz val="14"/>
      <color indexed="8"/>
      <name val="Calibri"/>
      <family val="2"/>
    </font>
    <font>
      <sz val="12"/>
      <color rgb="FF9C6500"/>
      <name val="Calibri"/>
      <family val="2"/>
      <scheme val="minor"/>
    </font>
    <font>
      <b/>
      <sz val="12"/>
      <color indexed="8"/>
      <name val="Arial"/>
      <family val="2"/>
    </font>
    <font>
      <b/>
      <sz val="14"/>
      <color indexed="8"/>
      <name val="Arial"/>
      <family val="2"/>
    </font>
    <font>
      <b/>
      <sz val="20"/>
      <color indexed="8"/>
      <name val="Arial"/>
      <family val="2"/>
    </font>
    <font>
      <b/>
      <sz val="12"/>
      <color indexed="10"/>
      <name val="Arial"/>
      <family val="2"/>
    </font>
    <font>
      <sz val="11"/>
      <color theme="1"/>
      <name val="Arial"/>
      <family val="2"/>
    </font>
    <font>
      <b/>
      <sz val="10"/>
      <color indexed="8"/>
      <name val="Arial"/>
      <family val="2"/>
    </font>
    <font>
      <b/>
      <sz val="11"/>
      <color indexed="8"/>
      <name val="Arial"/>
      <family val="2"/>
    </font>
    <font>
      <b/>
      <sz val="11"/>
      <color theme="1"/>
      <name val="Arial"/>
      <family val="2"/>
    </font>
    <font>
      <sz val="7"/>
      <color indexed="22"/>
      <name val="Arial"/>
      <family val="2"/>
    </font>
    <font>
      <b/>
      <sz val="10"/>
      <color indexed="22"/>
      <name val="Arial"/>
      <family val="2"/>
    </font>
    <font>
      <sz val="10"/>
      <color indexed="22"/>
      <name val="Arial"/>
      <family val="2"/>
    </font>
    <font>
      <sz val="12"/>
      <color indexed="8"/>
      <name val="Arial"/>
      <family val="2"/>
    </font>
    <font>
      <b/>
      <sz val="10"/>
      <name val="Arial"/>
      <family val="2"/>
    </font>
    <font>
      <i/>
      <sz val="7"/>
      <name val="Arial"/>
      <family val="2"/>
    </font>
    <font>
      <b/>
      <i/>
      <sz val="7"/>
      <name val="Arial"/>
      <family val="2"/>
    </font>
    <font>
      <sz val="12"/>
      <name val="Arial"/>
      <family val="2"/>
    </font>
    <font>
      <sz val="11"/>
      <name val="Arial"/>
      <family val="2"/>
    </font>
    <font>
      <b/>
      <sz val="11"/>
      <color indexed="10"/>
      <name val="Arial"/>
      <family val="2"/>
    </font>
    <font>
      <sz val="11"/>
      <color indexed="62"/>
      <name val="Arial"/>
      <family val="2"/>
    </font>
    <font>
      <b/>
      <u/>
      <sz val="11"/>
      <color indexed="60"/>
      <name val="Arial"/>
      <family val="2"/>
    </font>
    <font>
      <b/>
      <sz val="11"/>
      <color indexed="60"/>
      <name val="Arial"/>
      <family val="2"/>
    </font>
    <font>
      <b/>
      <sz val="12"/>
      <color theme="1"/>
      <name val="Arial"/>
      <family val="2"/>
    </font>
    <font>
      <b/>
      <sz val="8"/>
      <color indexed="8"/>
      <name val="Arial"/>
      <family val="2"/>
    </font>
    <font>
      <b/>
      <sz val="14"/>
      <color theme="1"/>
      <name val="Arial"/>
      <family val="2"/>
    </font>
    <font>
      <sz val="10"/>
      <color theme="1"/>
      <name val="Arial"/>
      <family val="2"/>
    </font>
    <font>
      <b/>
      <sz val="10"/>
      <color theme="1"/>
      <name val="Arial"/>
      <family val="2"/>
    </font>
    <font>
      <sz val="10"/>
      <color indexed="8"/>
      <name val="Arial"/>
      <family val="2"/>
    </font>
    <font>
      <b/>
      <sz val="20"/>
      <color theme="1"/>
      <name val="Arial"/>
      <family val="2"/>
    </font>
    <font>
      <sz val="11"/>
      <color rgb="FFFF0000"/>
      <name val="Arial"/>
      <family val="2"/>
    </font>
    <font>
      <b/>
      <sz val="11"/>
      <color rgb="FFFF0000"/>
      <name val="Arial"/>
      <family val="2"/>
    </font>
    <font>
      <i/>
      <sz val="10"/>
      <color theme="1"/>
      <name val="Arial"/>
      <family val="2"/>
    </font>
    <font>
      <b/>
      <u/>
      <sz val="12"/>
      <color theme="1"/>
      <name val="Arial"/>
      <family val="2"/>
    </font>
    <font>
      <sz val="16"/>
      <color rgb="FFFF0000"/>
      <name val="Arial"/>
      <family val="2"/>
    </font>
    <font>
      <b/>
      <sz val="14"/>
      <color rgb="FFFF0000"/>
      <name val="Arial"/>
      <family val="2"/>
    </font>
    <font>
      <b/>
      <sz val="14"/>
      <color rgb="FF7030A0"/>
      <name val="Arial"/>
      <family val="2"/>
    </font>
    <font>
      <i/>
      <sz val="11"/>
      <color theme="1"/>
      <name val="Arial"/>
      <family val="2"/>
    </font>
    <font>
      <sz val="9"/>
      <name val="Arial"/>
      <family val="2"/>
    </font>
    <font>
      <b/>
      <sz val="22"/>
      <color indexed="8"/>
      <name val="Arial"/>
      <family val="2"/>
    </font>
    <font>
      <b/>
      <u/>
      <sz val="16"/>
      <color rgb="FFFF0000"/>
      <name val="Arial"/>
      <family val="2"/>
    </font>
    <font>
      <b/>
      <u/>
      <sz val="18"/>
      <color rgb="FFFF0000"/>
      <name val="Arial"/>
      <family val="2"/>
    </font>
    <font>
      <sz val="10"/>
      <color rgb="FFFF0000"/>
      <name val="Arial"/>
      <family val="2"/>
    </font>
    <font>
      <sz val="11"/>
      <color indexed="8"/>
      <name val="Arial"/>
      <family val="2"/>
    </font>
    <font>
      <b/>
      <sz val="12"/>
      <color rgb="FFFF0000"/>
      <name val="Arial"/>
      <family val="2"/>
    </font>
    <font>
      <sz val="11"/>
      <color theme="1"/>
      <name val="Calibri"/>
      <family val="2"/>
      <scheme val="minor"/>
    </font>
  </fonts>
  <fills count="31">
    <fill>
      <patternFill patternType="none"/>
    </fill>
    <fill>
      <patternFill patternType="gray125"/>
    </fill>
    <fill>
      <patternFill patternType="solid">
        <fgColor indexed="43"/>
        <bgColor indexed="64"/>
      </patternFill>
    </fill>
    <fill>
      <patternFill patternType="solid">
        <fgColor indexed="62"/>
        <bgColor indexed="64"/>
      </patternFill>
    </fill>
    <fill>
      <patternFill patternType="solid">
        <fgColor indexed="9"/>
        <bgColor indexed="64"/>
      </patternFill>
    </fill>
    <fill>
      <patternFill patternType="solid">
        <fgColor indexed="22"/>
        <bgColor indexed="64"/>
      </patternFill>
    </fill>
    <fill>
      <patternFill patternType="solid">
        <fgColor indexed="44"/>
        <bgColor indexed="64"/>
      </patternFill>
    </fill>
    <fill>
      <patternFill patternType="solid">
        <fgColor indexed="47"/>
        <bgColor indexed="64"/>
      </patternFill>
    </fill>
    <fill>
      <patternFill patternType="solid">
        <fgColor indexed="42"/>
        <bgColor indexed="64"/>
      </patternFill>
    </fill>
    <fill>
      <patternFill patternType="solid">
        <fgColor indexed="42"/>
        <bgColor indexed="8"/>
      </patternFill>
    </fill>
    <fill>
      <patternFill patternType="solid">
        <fgColor rgb="FFFFEB9C"/>
      </patternFill>
    </fill>
    <fill>
      <patternFill patternType="solid">
        <fgColor theme="0"/>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7" tint="0.59999389629810485"/>
        <bgColor indexed="8"/>
      </patternFill>
    </fill>
    <fill>
      <patternFill patternType="solid">
        <fgColor theme="8" tint="0.39997558519241921"/>
        <bgColor indexed="64"/>
      </patternFill>
    </fill>
    <fill>
      <patternFill patternType="solid">
        <fgColor rgb="FFFFFF00"/>
        <bgColor indexed="64"/>
      </patternFill>
    </fill>
    <fill>
      <patternFill patternType="solid">
        <fgColor rgb="FFCCFFCC"/>
        <bgColor indexed="64"/>
      </patternFill>
    </fill>
    <fill>
      <patternFill patternType="solid">
        <fgColor rgb="FFCCC0DA"/>
        <bgColor indexed="8"/>
      </patternFill>
    </fill>
    <fill>
      <patternFill patternType="solid">
        <fgColor rgb="FFCCC0DA"/>
        <bgColor indexed="64"/>
      </patternFill>
    </fill>
    <fill>
      <patternFill patternType="solid">
        <fgColor rgb="FFB7DEE8"/>
        <bgColor indexed="64"/>
      </patternFill>
    </fill>
    <fill>
      <patternFill patternType="solid">
        <fgColor theme="9" tint="0.59999389629810485"/>
        <bgColor indexed="64"/>
      </patternFill>
    </fill>
    <fill>
      <patternFill patternType="solid">
        <fgColor theme="6" tint="0.59999389629810485"/>
        <bgColor indexed="64"/>
      </patternFill>
    </fill>
    <fill>
      <patternFill patternType="solid">
        <fgColor theme="5" tint="0.59999389629810485"/>
        <bgColor indexed="64"/>
      </patternFill>
    </fill>
    <fill>
      <patternFill patternType="solid">
        <fgColor theme="2" tint="-0.249977111117893"/>
        <bgColor indexed="64"/>
      </patternFill>
    </fill>
    <fill>
      <patternFill patternType="solid">
        <fgColor theme="7" tint="0.79998168889431442"/>
        <bgColor indexed="64"/>
      </patternFill>
    </fill>
    <fill>
      <patternFill patternType="solid">
        <fgColor theme="2" tint="-0.249977111117893"/>
        <bgColor indexed="8"/>
      </patternFill>
    </fill>
    <fill>
      <patternFill patternType="solid">
        <fgColor rgb="FFEBAFD1"/>
        <bgColor indexed="64"/>
      </patternFill>
    </fill>
    <fill>
      <patternFill patternType="solid">
        <fgColor theme="3" tint="0.39997558519241921"/>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medium">
        <color indexed="64"/>
      </right>
      <top/>
      <bottom style="thin">
        <color indexed="64"/>
      </bottom>
      <diagonal/>
    </border>
    <border>
      <left/>
      <right/>
      <top/>
      <bottom style="medium">
        <color indexed="64"/>
      </bottom>
      <diagonal/>
    </border>
    <border>
      <left/>
      <right style="medium">
        <color indexed="64"/>
      </right>
      <top/>
      <bottom style="medium">
        <color indexed="64"/>
      </bottom>
      <diagonal/>
    </border>
    <border>
      <left/>
      <right/>
      <top style="thin">
        <color indexed="64"/>
      </top>
      <bottom style="thin">
        <color indexed="64"/>
      </bottom>
      <diagonal/>
    </border>
    <border>
      <left/>
      <right style="medium">
        <color indexed="64"/>
      </right>
      <top/>
      <bottom/>
      <diagonal/>
    </border>
    <border>
      <left/>
      <right/>
      <top/>
      <bottom style="thin">
        <color indexed="64"/>
      </bottom>
      <diagonal/>
    </border>
    <border>
      <left style="thin">
        <color indexed="64"/>
      </left>
      <right/>
      <top/>
      <bottom/>
      <diagonal/>
    </border>
    <border>
      <left/>
      <right/>
      <top style="thin">
        <color indexed="64"/>
      </top>
      <bottom/>
      <diagonal/>
    </border>
    <border>
      <left/>
      <right style="thin">
        <color indexed="64"/>
      </right>
      <top/>
      <bottom/>
      <diagonal/>
    </border>
  </borders>
  <cellStyleXfs count="3">
    <xf numFmtId="0" fontId="0" fillId="0" borderId="0"/>
    <xf numFmtId="0" fontId="11" fillId="10" borderId="0" applyNumberFormat="0" applyBorder="0" applyAlignment="0" applyProtection="0"/>
    <xf numFmtId="43" fontId="55" fillId="0" borderId="0" applyFont="0" applyFill="0" applyBorder="0" applyAlignment="0" applyProtection="0"/>
  </cellStyleXfs>
  <cellXfs count="512">
    <xf numFmtId="0" fontId="0" fillId="0" borderId="0" xfId="0"/>
    <xf numFmtId="0" fontId="2" fillId="0" borderId="0" xfId="0" applyFont="1"/>
    <xf numFmtId="0" fontId="7" fillId="0" borderId="0" xfId="0" applyFont="1"/>
    <xf numFmtId="0" fontId="3" fillId="2" borderId="2" xfId="0" applyFont="1" applyFill="1" applyBorder="1" applyAlignment="1">
      <alignment horizontal="right" vertical="center"/>
    </xf>
    <xf numFmtId="0" fontId="3" fillId="2" borderId="3" xfId="0" applyFont="1" applyFill="1" applyBorder="1" applyAlignment="1">
      <alignment horizontal="right" vertical="center" wrapText="1"/>
    </xf>
    <xf numFmtId="0" fontId="3" fillId="3" borderId="3" xfId="0" applyFont="1" applyFill="1" applyBorder="1" applyAlignment="1">
      <alignment horizontal="right" vertical="center"/>
    </xf>
    <xf numFmtId="0" fontId="7" fillId="0" borderId="0" xfId="0" applyFont="1" applyAlignment="1">
      <alignment horizontal="center" vertical="center"/>
    </xf>
    <xf numFmtId="0" fontId="3" fillId="2" borderId="4" xfId="0" applyFont="1" applyFill="1" applyBorder="1" applyAlignment="1">
      <alignment horizontal="right" vertical="center"/>
    </xf>
    <xf numFmtId="0" fontId="5" fillId="10" borderId="2" xfId="1" applyFont="1" applyBorder="1" applyAlignment="1">
      <alignment horizontal="right" vertical="center"/>
    </xf>
    <xf numFmtId="0" fontId="3" fillId="3" borderId="4" xfId="0" applyFont="1" applyFill="1" applyBorder="1" applyAlignment="1">
      <alignment horizontal="right" vertical="center"/>
    </xf>
    <xf numFmtId="0" fontId="3" fillId="3" borderId="2" xfId="0" applyFont="1" applyFill="1" applyBorder="1" applyAlignment="1">
      <alignment horizontal="right" vertical="center"/>
    </xf>
    <xf numFmtId="0" fontId="16" fillId="0" borderId="0" xfId="0" applyFont="1" applyProtection="1"/>
    <xf numFmtId="0" fontId="12" fillId="0" borderId="0" xfId="0" applyFont="1" applyBorder="1" applyAlignment="1" applyProtection="1">
      <alignment vertical="center" wrapText="1"/>
    </xf>
    <xf numFmtId="0" fontId="23" fillId="0" borderId="0" xfId="0" applyFont="1" applyBorder="1" applyAlignment="1" applyProtection="1">
      <alignment horizontal="center" vertical="center"/>
    </xf>
    <xf numFmtId="0" fontId="12" fillId="4" borderId="0" xfId="0" applyFont="1" applyFill="1" applyBorder="1" applyAlignment="1" applyProtection="1">
      <alignment horizontal="center" vertical="center"/>
    </xf>
    <xf numFmtId="0" fontId="24" fillId="8" borderId="5" xfId="1" applyFont="1" applyFill="1" applyBorder="1" applyAlignment="1" applyProtection="1">
      <alignment horizontal="center" vertical="center"/>
    </xf>
    <xf numFmtId="0" fontId="24" fillId="8" borderId="5" xfId="1" applyFont="1" applyFill="1" applyBorder="1" applyAlignment="1" applyProtection="1">
      <alignment horizontal="center" vertical="center" wrapText="1"/>
    </xf>
    <xf numFmtId="0" fontId="24" fillId="8" borderId="5" xfId="0" applyFont="1" applyFill="1" applyBorder="1" applyAlignment="1" applyProtection="1">
      <alignment horizontal="center" vertical="center" wrapText="1"/>
    </xf>
    <xf numFmtId="0" fontId="17" fillId="0" borderId="5" xfId="0" applyFont="1" applyBorder="1" applyAlignment="1" applyProtection="1">
      <alignment horizontal="center" vertical="center" wrapText="1"/>
    </xf>
    <xf numFmtId="0" fontId="24" fillId="0" borderId="5" xfId="0" applyFont="1" applyBorder="1" applyAlignment="1" applyProtection="1">
      <alignment horizontal="center" vertical="center" wrapText="1"/>
    </xf>
    <xf numFmtId="0" fontId="24" fillId="0" borderId="1" xfId="0" applyFont="1" applyBorder="1" applyAlignment="1" applyProtection="1">
      <alignment horizontal="center" vertical="center" wrapText="1"/>
    </xf>
    <xf numFmtId="0" fontId="25" fillId="5" borderId="1" xfId="0" applyFont="1" applyFill="1" applyBorder="1" applyProtection="1"/>
    <xf numFmtId="0" fontId="26" fillId="5" borderId="1" xfId="0" applyFont="1" applyFill="1" applyBorder="1" applyAlignment="1" applyProtection="1">
      <alignment horizontal="center" vertical="center" wrapText="1"/>
    </xf>
    <xf numFmtId="0" fontId="26" fillId="5" borderId="13" xfId="0" applyFont="1" applyFill="1" applyBorder="1" applyAlignment="1" applyProtection="1">
      <alignment horizontal="center" vertical="center" wrapText="1"/>
    </xf>
    <xf numFmtId="0" fontId="26" fillId="5" borderId="6" xfId="0" applyFont="1" applyFill="1" applyBorder="1" applyAlignment="1" applyProtection="1">
      <alignment horizontal="center" vertical="center" wrapText="1"/>
    </xf>
    <xf numFmtId="0" fontId="26" fillId="5" borderId="10" xfId="0" applyFont="1" applyFill="1" applyBorder="1" applyAlignment="1" applyProtection="1">
      <alignment horizontal="center" vertical="center" wrapText="1"/>
    </xf>
    <xf numFmtId="0" fontId="26" fillId="5" borderId="8" xfId="0" applyFont="1" applyFill="1" applyBorder="1" applyAlignment="1" applyProtection="1">
      <alignment horizontal="center" vertical="center" wrapText="1"/>
    </xf>
    <xf numFmtId="0" fontId="18" fillId="7" borderId="1" xfId="0" applyFont="1" applyFill="1" applyBorder="1" applyAlignment="1" applyProtection="1">
      <alignment horizontal="center" vertical="center"/>
    </xf>
    <xf numFmtId="0" fontId="27" fillId="8" borderId="1" xfId="1" applyFont="1" applyFill="1" applyBorder="1" applyAlignment="1" applyProtection="1">
      <alignment horizontal="center" vertical="center"/>
      <protection locked="0"/>
    </xf>
    <xf numFmtId="167" fontId="27" fillId="8" borderId="1" xfId="1" applyNumberFormat="1" applyFont="1" applyFill="1" applyBorder="1" applyAlignment="1" applyProtection="1">
      <alignment horizontal="center" vertical="center"/>
      <protection locked="0"/>
    </xf>
    <xf numFmtId="0" fontId="28" fillId="9" borderId="1" xfId="0" applyFont="1" applyFill="1" applyBorder="1" applyAlignment="1" applyProtection="1">
      <alignment horizontal="center" vertical="center"/>
      <protection locked="0"/>
    </xf>
    <xf numFmtId="0" fontId="16" fillId="0" borderId="1" xfId="0" applyFont="1" applyBorder="1" applyAlignment="1" applyProtection="1">
      <alignment horizontal="center"/>
    </xf>
    <xf numFmtId="0" fontId="25" fillId="5" borderId="1" xfId="0" applyFont="1" applyFill="1" applyBorder="1" applyAlignment="1" applyProtection="1">
      <alignment horizontal="center"/>
    </xf>
    <xf numFmtId="0" fontId="25" fillId="18" borderId="1" xfId="0" applyFont="1" applyFill="1" applyBorder="1" applyProtection="1"/>
    <xf numFmtId="0" fontId="25" fillId="18" borderId="11" xfId="0" applyFont="1" applyFill="1" applyBorder="1" applyProtection="1"/>
    <xf numFmtId="164" fontId="25" fillId="18" borderId="1" xfId="0" applyNumberFormat="1" applyFont="1" applyFill="1" applyBorder="1" applyProtection="1"/>
    <xf numFmtId="164" fontId="25" fillId="18" borderId="8" xfId="0" applyNumberFormat="1" applyFont="1" applyFill="1" applyBorder="1" applyProtection="1"/>
    <xf numFmtId="0" fontId="25" fillId="18" borderId="8" xfId="0" applyFont="1" applyFill="1" applyBorder="1" applyProtection="1"/>
    <xf numFmtId="0" fontId="16" fillId="7" borderId="1" xfId="0" applyFont="1" applyFill="1" applyBorder="1" applyProtection="1">
      <protection locked="0"/>
    </xf>
    <xf numFmtId="0" fontId="29" fillId="0" borderId="1" xfId="0" applyFont="1" applyBorder="1" applyAlignment="1" applyProtection="1">
      <alignment horizontal="center"/>
    </xf>
    <xf numFmtId="0" fontId="25" fillId="5" borderId="11" xfId="0" applyFont="1" applyFill="1" applyBorder="1" applyProtection="1"/>
    <xf numFmtId="164" fontId="25" fillId="5" borderId="1" xfId="0" applyNumberFormat="1" applyFont="1" applyFill="1" applyBorder="1" applyProtection="1"/>
    <xf numFmtId="164" fontId="25" fillId="5" borderId="8" xfId="0" applyNumberFormat="1" applyFont="1" applyFill="1" applyBorder="1" applyProtection="1"/>
    <xf numFmtId="0" fontId="25" fillId="5" borderId="8" xfId="0" applyFont="1" applyFill="1" applyBorder="1" applyProtection="1"/>
    <xf numFmtId="0" fontId="25" fillId="12" borderId="1" xfId="0" applyFont="1" applyFill="1" applyBorder="1" applyAlignment="1" applyProtection="1">
      <alignment horizontal="center"/>
    </xf>
    <xf numFmtId="0" fontId="25" fillId="12" borderId="1" xfId="0" applyFont="1" applyFill="1" applyBorder="1" applyProtection="1"/>
    <xf numFmtId="164" fontId="25" fillId="12" borderId="1" xfId="0" applyNumberFormat="1" applyFont="1" applyFill="1" applyBorder="1" applyProtection="1"/>
    <xf numFmtId="0" fontId="16" fillId="7" borderId="11" xfId="0" applyFont="1" applyFill="1" applyBorder="1" applyProtection="1">
      <protection locked="0"/>
    </xf>
    <xf numFmtId="0" fontId="30" fillId="0" borderId="0" xfId="0" applyFont="1" applyProtection="1"/>
    <xf numFmtId="164" fontId="30" fillId="0" borderId="0" xfId="0" applyNumberFormat="1" applyFont="1" applyProtection="1"/>
    <xf numFmtId="164" fontId="18" fillId="6" borderId="7" xfId="0" applyNumberFormat="1" applyFont="1" applyFill="1" applyBorder="1" applyAlignment="1" applyProtection="1">
      <alignment horizontal="center" vertical="center" wrapText="1"/>
    </xf>
    <xf numFmtId="0" fontId="32" fillId="0" borderId="0" xfId="0" applyFont="1" applyProtection="1"/>
    <xf numFmtId="0" fontId="16" fillId="0" borderId="0" xfId="0" applyFont="1" applyBorder="1" applyProtection="1"/>
    <xf numFmtId="0" fontId="27" fillId="15" borderId="1" xfId="1" applyFont="1" applyFill="1" applyBorder="1" applyAlignment="1" applyProtection="1">
      <alignment horizontal="center" vertical="center"/>
    </xf>
    <xf numFmtId="167" fontId="27" fillId="15" borderId="1" xfId="1" applyNumberFormat="1" applyFont="1" applyFill="1" applyBorder="1" applyAlignment="1" applyProtection="1">
      <alignment horizontal="center" vertical="center"/>
    </xf>
    <xf numFmtId="0" fontId="25" fillId="5" borderId="1" xfId="0" applyFont="1" applyFill="1" applyBorder="1" applyAlignment="1" applyProtection="1">
      <alignment horizontal="center" vertical="center"/>
    </xf>
    <xf numFmtId="0" fontId="25" fillId="5" borderId="11" xfId="0" applyFont="1" applyFill="1" applyBorder="1" applyAlignment="1" applyProtection="1">
      <alignment horizontal="center" vertical="center"/>
    </xf>
    <xf numFmtId="164" fontId="25" fillId="5" borderId="1" xfId="0" applyNumberFormat="1" applyFont="1" applyFill="1" applyBorder="1" applyAlignment="1" applyProtection="1">
      <alignment horizontal="center" vertical="center"/>
    </xf>
    <xf numFmtId="164" fontId="25" fillId="5" borderId="8" xfId="0" applyNumberFormat="1" applyFont="1" applyFill="1" applyBorder="1" applyAlignment="1" applyProtection="1">
      <alignment horizontal="center" vertical="center"/>
    </xf>
    <xf numFmtId="0" fontId="25" fillId="5" borderId="8" xfId="0" applyFont="1" applyFill="1" applyBorder="1" applyAlignment="1" applyProtection="1">
      <alignment horizontal="center" vertical="center"/>
    </xf>
    <xf numFmtId="0" fontId="17" fillId="0" borderId="1" xfId="0" applyFont="1" applyBorder="1" applyAlignment="1" applyProtection="1">
      <alignment horizontal="center" vertical="center" wrapText="1"/>
    </xf>
    <xf numFmtId="0" fontId="23" fillId="14" borderId="1" xfId="0" applyFont="1" applyFill="1" applyBorder="1" applyAlignment="1" applyProtection="1">
      <alignment horizontal="center" vertical="center"/>
      <protection locked="0"/>
    </xf>
    <xf numFmtId="167" fontId="23" fillId="14" borderId="1" xfId="0" applyNumberFormat="1" applyFont="1" applyFill="1" applyBorder="1" applyAlignment="1" applyProtection="1">
      <alignment horizontal="center" vertical="center"/>
      <protection locked="0"/>
    </xf>
    <xf numFmtId="0" fontId="34" fillId="0" borderId="0" xfId="0" applyFont="1" applyFill="1" applyBorder="1" applyAlignment="1" applyProtection="1">
      <alignment vertical="center" wrapText="1"/>
    </xf>
    <xf numFmtId="0" fontId="17" fillId="0" borderId="0" xfId="0" applyFont="1" applyFill="1" applyBorder="1" applyAlignment="1" applyProtection="1">
      <alignment horizontal="center" vertical="center"/>
    </xf>
    <xf numFmtId="0" fontId="20" fillId="0" borderId="0" xfId="0" applyFont="1" applyFill="1" applyBorder="1" applyAlignment="1" applyProtection="1">
      <alignment horizontal="left" vertical="center" wrapText="1"/>
    </xf>
    <xf numFmtId="0" fontId="21" fillId="0" borderId="0" xfId="0" applyFont="1" applyFill="1" applyBorder="1" applyAlignment="1" applyProtection="1">
      <alignment horizontal="center" vertical="center"/>
    </xf>
    <xf numFmtId="0" fontId="20" fillId="0" borderId="0" xfId="0" applyFont="1" applyBorder="1" applyAlignment="1" applyProtection="1">
      <alignment horizontal="left"/>
    </xf>
    <xf numFmtId="0" fontId="22" fillId="0" borderId="0" xfId="0" applyFont="1" applyBorder="1" applyProtection="1"/>
    <xf numFmtId="0" fontId="20" fillId="0" borderId="0" xfId="0" applyFont="1" applyBorder="1" applyAlignment="1" applyProtection="1">
      <alignment horizontal="left" vertical="center" wrapText="1"/>
    </xf>
    <xf numFmtId="0" fontId="22" fillId="0" borderId="0" xfId="0" applyFont="1" applyBorder="1" applyAlignment="1" applyProtection="1">
      <alignment horizontal="center" vertical="center"/>
    </xf>
    <xf numFmtId="0" fontId="16" fillId="0" borderId="0" xfId="0" applyFont="1" applyAlignment="1" applyProtection="1">
      <alignment horizontal="center" vertical="center"/>
    </xf>
    <xf numFmtId="169" fontId="12" fillId="11" borderId="0" xfId="0" applyNumberFormat="1" applyFont="1" applyFill="1" applyBorder="1" applyAlignment="1" applyProtection="1">
      <alignment horizontal="center" vertical="center"/>
    </xf>
    <xf numFmtId="0" fontId="12" fillId="11" borderId="0" xfId="0" applyFont="1" applyFill="1" applyBorder="1" applyAlignment="1" applyProtection="1">
      <alignment horizontal="center" vertical="center"/>
    </xf>
    <xf numFmtId="0" fontId="21" fillId="0" borderId="0" xfId="0" applyFont="1" applyFill="1" applyBorder="1" applyAlignment="1" applyProtection="1">
      <alignment vertical="center" wrapText="1"/>
    </xf>
    <xf numFmtId="0" fontId="21" fillId="0" borderId="0" xfId="0" applyFont="1" applyBorder="1" applyAlignment="1" applyProtection="1">
      <alignment vertical="center" wrapText="1"/>
    </xf>
    <xf numFmtId="0" fontId="20" fillId="0" borderId="0" xfId="0" applyFont="1" applyFill="1" applyBorder="1" applyAlignment="1" applyProtection="1">
      <alignment vertical="center" wrapText="1"/>
    </xf>
    <xf numFmtId="0" fontId="20" fillId="0" borderId="0" xfId="0" applyFont="1" applyBorder="1" applyProtection="1"/>
    <xf numFmtId="0" fontId="20" fillId="0" borderId="0" xfId="0" applyFont="1" applyBorder="1" applyAlignment="1" applyProtection="1">
      <alignment vertical="center" wrapText="1"/>
    </xf>
    <xf numFmtId="0" fontId="24" fillId="8" borderId="1" xfId="1" applyFont="1" applyFill="1" applyBorder="1" applyAlignment="1" applyProtection="1">
      <alignment horizontal="center" vertical="center"/>
    </xf>
    <xf numFmtId="0" fontId="24" fillId="8" borderId="1" xfId="1" applyFont="1" applyFill="1" applyBorder="1" applyAlignment="1" applyProtection="1">
      <alignment horizontal="center" vertical="center" wrapText="1"/>
    </xf>
    <xf numFmtId="0" fontId="24" fillId="8" borderId="1" xfId="0" applyFont="1" applyFill="1" applyBorder="1" applyAlignment="1" applyProtection="1">
      <alignment horizontal="center" vertical="center" wrapText="1"/>
    </xf>
    <xf numFmtId="0" fontId="29" fillId="11" borderId="1" xfId="0" applyFont="1" applyFill="1" applyBorder="1" applyAlignment="1" applyProtection="1">
      <alignment horizontal="center"/>
    </xf>
    <xf numFmtId="167" fontId="27" fillId="15" borderId="1" xfId="1" applyNumberFormat="1" applyFont="1" applyFill="1" applyBorder="1" applyAlignment="1" applyProtection="1">
      <alignment horizontal="center" vertical="center"/>
      <protection locked="0"/>
    </xf>
    <xf numFmtId="0" fontId="27" fillId="15" borderId="4" xfId="1" applyFont="1" applyFill="1" applyBorder="1" applyAlignment="1" applyProtection="1">
      <alignment horizontal="center" vertical="center"/>
    </xf>
    <xf numFmtId="0" fontId="27" fillId="17" borderId="1" xfId="1" applyFont="1" applyFill="1" applyBorder="1" applyAlignment="1" applyProtection="1">
      <alignment horizontal="center" vertical="center"/>
    </xf>
    <xf numFmtId="0" fontId="36" fillId="0" borderId="0" xfId="0" applyFont="1" applyAlignment="1" applyProtection="1">
      <alignment wrapText="1"/>
    </xf>
    <xf numFmtId="0" fontId="36" fillId="0" borderId="0" xfId="0" applyFont="1" applyBorder="1" applyAlignment="1" applyProtection="1">
      <alignment wrapText="1"/>
    </xf>
    <xf numFmtId="0" fontId="16" fillId="13" borderId="0" xfId="0" applyFont="1" applyFill="1" applyAlignment="1" applyProtection="1">
      <alignment horizontal="center" vertical="center"/>
    </xf>
    <xf numFmtId="0" fontId="16" fillId="0" borderId="0" xfId="0" applyFont="1" applyProtection="1">
      <protection locked="0"/>
    </xf>
    <xf numFmtId="0" fontId="16" fillId="0" borderId="0" xfId="0" applyFont="1" applyBorder="1" applyProtection="1">
      <protection locked="0"/>
    </xf>
    <xf numFmtId="0" fontId="27" fillId="15" borderId="1" xfId="1" applyFont="1" applyFill="1" applyBorder="1" applyAlignment="1" applyProtection="1">
      <alignment horizontal="center" vertical="center"/>
      <protection locked="0"/>
    </xf>
    <xf numFmtId="0" fontId="28" fillId="16" borderId="1" xfId="0" applyFont="1" applyFill="1" applyBorder="1" applyAlignment="1" applyProtection="1">
      <alignment horizontal="center" vertical="center"/>
      <protection locked="0"/>
    </xf>
    <xf numFmtId="0" fontId="16" fillId="0" borderId="1" xfId="0" applyFont="1" applyBorder="1" applyAlignment="1" applyProtection="1">
      <alignment horizontal="center" vertical="center" wrapText="1"/>
    </xf>
    <xf numFmtId="0" fontId="16" fillId="11" borderId="1" xfId="0" applyFont="1" applyFill="1" applyBorder="1" applyAlignment="1" applyProtection="1">
      <alignment horizontal="center" vertical="center" wrapText="1"/>
    </xf>
    <xf numFmtId="0" fontId="16" fillId="0" borderId="0" xfId="0" applyFont="1" applyAlignment="1" applyProtection="1">
      <alignment horizontal="center" vertical="center" wrapText="1"/>
    </xf>
    <xf numFmtId="0" fontId="16" fillId="0" borderId="0" xfId="0" applyFont="1" applyBorder="1" applyAlignment="1" applyProtection="1">
      <alignment horizontal="center" vertical="center" wrapText="1"/>
    </xf>
    <xf numFmtId="169" fontId="12" fillId="15" borderId="5" xfId="0" applyNumberFormat="1" applyFont="1" applyFill="1" applyBorder="1" applyAlignment="1" applyProtection="1">
      <alignment horizontal="center" vertical="center"/>
    </xf>
    <xf numFmtId="0" fontId="12" fillId="14" borderId="1" xfId="0" applyFont="1" applyFill="1" applyBorder="1" applyAlignment="1" applyProtection="1">
      <alignment horizontal="center" vertical="center"/>
    </xf>
    <xf numFmtId="169" fontId="17" fillId="15" borderId="5" xfId="0" applyNumberFormat="1" applyFont="1" applyFill="1" applyBorder="1" applyAlignment="1" applyProtection="1">
      <alignment horizontal="center" vertical="center" wrapText="1"/>
    </xf>
    <xf numFmtId="0" fontId="17" fillId="14" borderId="1" xfId="0" applyFont="1" applyFill="1" applyBorder="1" applyAlignment="1" applyProtection="1">
      <alignment horizontal="center" vertical="center" wrapText="1"/>
    </xf>
    <xf numFmtId="0" fontId="36" fillId="0" borderId="0" xfId="0" applyFont="1" applyAlignment="1" applyProtection="1">
      <alignment wrapText="1"/>
      <protection locked="0"/>
    </xf>
    <xf numFmtId="0" fontId="36" fillId="0" borderId="0" xfId="0" applyFont="1" applyBorder="1" applyAlignment="1" applyProtection="1">
      <alignment wrapText="1"/>
      <protection locked="0"/>
    </xf>
    <xf numFmtId="0" fontId="27" fillId="8" borderId="1" xfId="1" applyFont="1" applyFill="1" applyBorder="1" applyAlignment="1" applyProtection="1">
      <alignment horizontal="center" vertical="center"/>
    </xf>
    <xf numFmtId="167" fontId="27" fillId="8" borderId="1" xfId="1" applyNumberFormat="1" applyFont="1" applyFill="1" applyBorder="1" applyAlignment="1" applyProtection="1">
      <alignment horizontal="center" vertical="center"/>
    </xf>
    <xf numFmtId="1" fontId="27" fillId="8" borderId="1" xfId="1" applyNumberFormat="1" applyFont="1" applyFill="1" applyBorder="1" applyAlignment="1" applyProtection="1">
      <alignment horizontal="center" vertical="center"/>
    </xf>
    <xf numFmtId="1" fontId="27" fillId="15" borderId="1" xfId="1" applyNumberFormat="1" applyFont="1" applyFill="1" applyBorder="1" applyAlignment="1" applyProtection="1">
      <alignment horizontal="center" vertical="center"/>
    </xf>
    <xf numFmtId="167" fontId="27" fillId="17" borderId="1" xfId="1" applyNumberFormat="1" applyFont="1" applyFill="1" applyBorder="1" applyAlignment="1" applyProtection="1">
      <alignment horizontal="center" vertical="center"/>
    </xf>
    <xf numFmtId="1" fontId="27" fillId="17" borderId="1" xfId="1" applyNumberFormat="1" applyFont="1" applyFill="1" applyBorder="1" applyAlignment="1" applyProtection="1">
      <alignment horizontal="center" vertical="center"/>
    </xf>
    <xf numFmtId="0" fontId="28" fillId="16" borderId="30" xfId="0" applyFont="1" applyFill="1" applyBorder="1" applyAlignment="1" applyProtection="1">
      <alignment horizontal="center" vertical="center"/>
      <protection locked="0"/>
    </xf>
    <xf numFmtId="0" fontId="42" fillId="0" borderId="1" xfId="0" applyFont="1" applyBorder="1" applyAlignment="1" applyProtection="1">
      <alignment horizontal="center" vertical="center"/>
    </xf>
    <xf numFmtId="0" fontId="14" fillId="8" borderId="1" xfId="0" applyFont="1" applyFill="1" applyBorder="1" applyAlignment="1" applyProtection="1">
      <alignment horizontal="center" vertical="center"/>
      <protection locked="0"/>
    </xf>
    <xf numFmtId="0" fontId="34" fillId="0" borderId="1" xfId="0" applyFont="1" applyFill="1" applyBorder="1" applyAlignment="1" applyProtection="1">
      <alignment vertical="center" wrapText="1"/>
    </xf>
    <xf numFmtId="169" fontId="12" fillId="11" borderId="1" xfId="0" applyNumberFormat="1" applyFont="1" applyFill="1" applyBorder="1" applyAlignment="1" applyProtection="1">
      <alignment horizontal="center" vertical="center"/>
    </xf>
    <xf numFmtId="0" fontId="12" fillId="11" borderId="1" xfId="0" applyFont="1" applyFill="1" applyBorder="1" applyAlignment="1" applyProtection="1">
      <alignment horizontal="center" vertical="center"/>
    </xf>
    <xf numFmtId="2" fontId="12" fillId="11" borderId="1" xfId="0" applyNumberFormat="1" applyFont="1" applyFill="1" applyBorder="1" applyAlignment="1" applyProtection="1">
      <alignment horizontal="center" vertical="center"/>
    </xf>
    <xf numFmtId="0" fontId="17" fillId="0" borderId="1" xfId="0" applyFont="1" applyFill="1" applyBorder="1" applyAlignment="1" applyProtection="1">
      <alignment horizontal="center" vertical="center"/>
    </xf>
    <xf numFmtId="0" fontId="38" fillId="0" borderId="1" xfId="0" applyFont="1" applyFill="1" applyBorder="1" applyAlignment="1" applyProtection="1">
      <alignment vertical="center" wrapText="1"/>
    </xf>
    <xf numFmtId="0" fontId="17" fillId="4" borderId="0" xfId="0" applyFont="1" applyFill="1" applyBorder="1" applyAlignment="1" applyProtection="1">
      <alignment vertical="center" wrapText="1"/>
    </xf>
    <xf numFmtId="9" fontId="16" fillId="0" borderId="1" xfId="0" applyNumberFormat="1" applyFont="1" applyBorder="1" applyAlignment="1" applyProtection="1">
      <alignment horizontal="center" vertical="center"/>
    </xf>
    <xf numFmtId="170" fontId="16" fillId="0" borderId="1" xfId="0" applyNumberFormat="1" applyFont="1" applyBorder="1" applyAlignment="1" applyProtection="1">
      <alignment horizontal="center" vertical="center"/>
    </xf>
    <xf numFmtId="0" fontId="17" fillId="4" borderId="30" xfId="0" applyFont="1" applyFill="1" applyBorder="1" applyAlignment="1" applyProtection="1">
      <alignment vertical="center" wrapText="1"/>
    </xf>
    <xf numFmtId="169" fontId="13" fillId="8" borderId="1" xfId="0" applyNumberFormat="1" applyFont="1" applyFill="1" applyBorder="1" applyAlignment="1" applyProtection="1">
      <alignment horizontal="center" vertical="center"/>
      <protection locked="0"/>
    </xf>
    <xf numFmtId="0" fontId="38" fillId="0" borderId="1" xfId="0" applyFont="1" applyFill="1" applyBorder="1" applyAlignment="1" applyProtection="1">
      <alignment vertical="center" wrapText="1"/>
      <protection locked="0"/>
    </xf>
    <xf numFmtId="0" fontId="38" fillId="0" borderId="0" xfId="0" applyFont="1" applyFill="1" applyBorder="1" applyAlignment="1" applyProtection="1">
      <alignment vertical="center" wrapText="1"/>
    </xf>
    <xf numFmtId="0" fontId="44" fillId="0" borderId="0" xfId="0" applyFont="1" applyBorder="1" applyProtection="1"/>
    <xf numFmtId="0" fontId="44" fillId="0" borderId="0" xfId="0" applyFont="1" applyBorder="1" applyAlignment="1" applyProtection="1"/>
    <xf numFmtId="0" fontId="40" fillId="0" borderId="0" xfId="0" applyFont="1" applyProtection="1"/>
    <xf numFmtId="0" fontId="48" fillId="5" borderId="1" xfId="0" applyFont="1" applyFill="1" applyBorder="1" applyAlignment="1" applyProtection="1">
      <alignment horizontal="center" vertical="center" wrapText="1"/>
    </xf>
    <xf numFmtId="0" fontId="48" fillId="5" borderId="1" xfId="0" applyFont="1" applyFill="1" applyBorder="1" applyProtection="1"/>
    <xf numFmtId="0" fontId="48" fillId="18" borderId="1" xfId="0" applyFont="1" applyFill="1" applyBorder="1" applyProtection="1"/>
    <xf numFmtId="164" fontId="48" fillId="18" borderId="1" xfId="0" applyNumberFormat="1" applyFont="1" applyFill="1" applyBorder="1" applyProtection="1"/>
    <xf numFmtId="164" fontId="48" fillId="5" borderId="1" xfId="0" applyNumberFormat="1" applyFont="1" applyFill="1" applyBorder="1" applyProtection="1"/>
    <xf numFmtId="0" fontId="48" fillId="5" borderId="11" xfId="0" applyFont="1" applyFill="1" applyBorder="1" applyProtection="1"/>
    <xf numFmtId="164" fontId="48" fillId="5" borderId="8" xfId="0" applyNumberFormat="1" applyFont="1" applyFill="1" applyBorder="1" applyProtection="1"/>
    <xf numFmtId="0" fontId="48" fillId="5" borderId="8" xfId="0" applyFont="1" applyFill="1" applyBorder="1" applyProtection="1"/>
    <xf numFmtId="0" fontId="48" fillId="12" borderId="1" xfId="0" applyFont="1" applyFill="1" applyBorder="1" applyProtection="1"/>
    <xf numFmtId="164" fontId="48" fillId="12" borderId="1" xfId="0" applyNumberFormat="1" applyFont="1" applyFill="1" applyBorder="1" applyProtection="1"/>
    <xf numFmtId="171" fontId="27" fillId="8" borderId="1" xfId="1" applyNumberFormat="1" applyFont="1" applyFill="1" applyBorder="1" applyAlignment="1" applyProtection="1">
      <alignment horizontal="center" vertical="center"/>
      <protection locked="0"/>
    </xf>
    <xf numFmtId="171" fontId="27" fillId="15" borderId="1" xfId="1" applyNumberFormat="1" applyFont="1" applyFill="1" applyBorder="1" applyAlignment="1" applyProtection="1">
      <alignment horizontal="center" vertical="center"/>
      <protection locked="0"/>
    </xf>
    <xf numFmtId="171" fontId="23" fillId="14" borderId="1" xfId="0" applyNumberFormat="1" applyFont="1" applyFill="1" applyBorder="1" applyAlignment="1" applyProtection="1">
      <alignment horizontal="center" vertical="center"/>
      <protection locked="0"/>
    </xf>
    <xf numFmtId="169" fontId="16" fillId="0" borderId="1" xfId="0" applyNumberFormat="1" applyFont="1" applyBorder="1" applyAlignment="1" applyProtection="1">
      <alignment horizontal="center" vertical="center"/>
    </xf>
    <xf numFmtId="169" fontId="28" fillId="16" borderId="1" xfId="0" applyNumberFormat="1" applyFont="1" applyFill="1" applyBorder="1" applyAlignment="1" applyProtection="1">
      <alignment horizontal="center" vertical="center"/>
      <protection locked="0"/>
    </xf>
    <xf numFmtId="169" fontId="23" fillId="14" borderId="1" xfId="0" applyNumberFormat="1" applyFont="1" applyFill="1" applyBorder="1" applyAlignment="1" applyProtection="1">
      <alignment horizontal="center" vertical="center"/>
      <protection locked="0"/>
    </xf>
    <xf numFmtId="169" fontId="16" fillId="0" borderId="0" xfId="0" applyNumberFormat="1" applyFont="1" applyProtection="1"/>
    <xf numFmtId="169" fontId="27" fillId="8" borderId="1" xfId="1" applyNumberFormat="1" applyFont="1" applyFill="1" applyBorder="1" applyAlignment="1" applyProtection="1">
      <alignment horizontal="center" vertical="center"/>
    </xf>
    <xf numFmtId="169" fontId="16" fillId="0" borderId="1" xfId="0" applyNumberFormat="1" applyFont="1" applyBorder="1" applyAlignment="1" applyProtection="1">
      <alignment horizontal="center"/>
    </xf>
    <xf numFmtId="169" fontId="16" fillId="11" borderId="1" xfId="0" applyNumberFormat="1" applyFont="1" applyFill="1" applyBorder="1" applyAlignment="1" applyProtection="1">
      <alignment horizontal="center" vertical="center"/>
    </xf>
    <xf numFmtId="169" fontId="27" fillId="15" borderId="1" xfId="1" applyNumberFormat="1" applyFont="1" applyFill="1" applyBorder="1" applyAlignment="1" applyProtection="1">
      <alignment horizontal="center" vertical="center"/>
    </xf>
    <xf numFmtId="169" fontId="27" fillId="17" borderId="1" xfId="1" applyNumberFormat="1" applyFont="1" applyFill="1" applyBorder="1" applyAlignment="1" applyProtection="1">
      <alignment horizontal="center" vertical="center"/>
    </xf>
    <xf numFmtId="171" fontId="27" fillId="8" borderId="1" xfId="1" applyNumberFormat="1" applyFont="1" applyFill="1" applyBorder="1" applyAlignment="1" applyProtection="1">
      <alignment horizontal="center" vertical="center"/>
    </xf>
    <xf numFmtId="171" fontId="27" fillId="15" borderId="1" xfId="1" applyNumberFormat="1" applyFont="1" applyFill="1" applyBorder="1" applyAlignment="1" applyProtection="1">
      <alignment horizontal="center" vertical="center"/>
    </xf>
    <xf numFmtId="171" fontId="27" fillId="17" borderId="1" xfId="1" applyNumberFormat="1" applyFont="1" applyFill="1" applyBorder="1" applyAlignment="1" applyProtection="1">
      <alignment horizontal="center" vertical="center"/>
    </xf>
    <xf numFmtId="2" fontId="16" fillId="0" borderId="1" xfId="0" applyNumberFormat="1" applyFont="1" applyBorder="1" applyAlignment="1" applyProtection="1">
      <alignment horizontal="center" vertical="center"/>
    </xf>
    <xf numFmtId="2" fontId="13" fillId="8" borderId="1" xfId="0" applyNumberFormat="1" applyFont="1" applyFill="1" applyBorder="1" applyAlignment="1" applyProtection="1">
      <alignment horizontal="center" vertical="center"/>
      <protection locked="0"/>
    </xf>
    <xf numFmtId="169" fontId="13" fillId="11" borderId="1" xfId="0" applyNumberFormat="1" applyFont="1" applyFill="1" applyBorder="1" applyAlignment="1" applyProtection="1">
      <alignment horizontal="center" vertical="center"/>
    </xf>
    <xf numFmtId="0" fontId="13" fillId="11" borderId="1" xfId="0" applyFont="1" applyFill="1" applyBorder="1" applyAlignment="1" applyProtection="1">
      <alignment horizontal="center" vertical="center"/>
    </xf>
    <xf numFmtId="2" fontId="13" fillId="11" borderId="1" xfId="0" applyNumberFormat="1" applyFont="1" applyFill="1" applyBorder="1" applyAlignment="1" applyProtection="1">
      <alignment horizontal="center" vertical="center"/>
    </xf>
    <xf numFmtId="0" fontId="13" fillId="0" borderId="1" xfId="0" applyFont="1" applyFill="1" applyBorder="1" applyAlignment="1" applyProtection="1">
      <alignment horizontal="center" vertical="center"/>
    </xf>
    <xf numFmtId="2" fontId="28" fillId="9" borderId="1" xfId="0" applyNumberFormat="1" applyFont="1" applyFill="1" applyBorder="1" applyAlignment="1" applyProtection="1">
      <alignment horizontal="center" vertical="center"/>
      <protection locked="0"/>
    </xf>
    <xf numFmtId="0" fontId="28" fillId="9" borderId="1" xfId="0" applyFont="1" applyFill="1" applyBorder="1" applyAlignment="1" applyProtection="1">
      <alignment horizontal="center" vertical="center" wrapText="1"/>
      <protection locked="0"/>
    </xf>
    <xf numFmtId="0" fontId="28" fillId="16" borderId="1" xfId="0" applyFont="1" applyFill="1" applyBorder="1" applyAlignment="1" applyProtection="1">
      <alignment horizontal="center" vertical="center" wrapText="1"/>
      <protection locked="0"/>
    </xf>
    <xf numFmtId="0" fontId="53" fillId="14" borderId="1" xfId="0" applyFont="1" applyFill="1" applyBorder="1" applyAlignment="1" applyProtection="1">
      <alignment horizontal="center" vertical="center" wrapText="1"/>
      <protection locked="0"/>
    </xf>
    <xf numFmtId="169" fontId="28" fillId="9" borderId="1" xfId="0" applyNumberFormat="1" applyFont="1" applyFill="1" applyBorder="1" applyAlignment="1" applyProtection="1">
      <alignment horizontal="center" vertical="center" wrapText="1"/>
      <protection locked="0"/>
    </xf>
    <xf numFmtId="0" fontId="16" fillId="0" borderId="0" xfId="0" applyFont="1" applyAlignment="1" applyProtection="1">
      <alignment wrapText="1"/>
    </xf>
    <xf numFmtId="0" fontId="12" fillId="14" borderId="1" xfId="0" applyFont="1" applyFill="1" applyBorder="1" applyAlignment="1" applyProtection="1">
      <alignment horizontal="center" vertical="center" wrapText="1"/>
    </xf>
    <xf numFmtId="169" fontId="12" fillId="15" borderId="5" xfId="0" applyNumberFormat="1" applyFont="1" applyFill="1" applyBorder="1" applyAlignment="1" applyProtection="1">
      <alignment horizontal="center" vertical="center" wrapText="1"/>
    </xf>
    <xf numFmtId="169" fontId="53" fillId="14" borderId="1" xfId="0" applyNumberFormat="1" applyFont="1" applyFill="1" applyBorder="1" applyAlignment="1" applyProtection="1">
      <alignment horizontal="center" vertical="center" wrapText="1"/>
      <protection locked="0"/>
    </xf>
    <xf numFmtId="169" fontId="28" fillId="16" borderId="1" xfId="0" applyNumberFormat="1" applyFont="1" applyFill="1" applyBorder="1" applyAlignment="1" applyProtection="1">
      <alignment horizontal="center" vertical="center" wrapText="1"/>
      <protection locked="0"/>
    </xf>
    <xf numFmtId="2" fontId="18" fillId="6" borderId="7" xfId="0" applyNumberFormat="1" applyFont="1" applyFill="1" applyBorder="1" applyAlignment="1" applyProtection="1">
      <alignment horizontal="center" vertical="center" wrapText="1"/>
    </xf>
    <xf numFmtId="0" fontId="28" fillId="0" borderId="1" xfId="0" applyFont="1" applyBorder="1" applyAlignment="1" applyProtection="1">
      <alignment horizontal="center"/>
    </xf>
    <xf numFmtId="14" fontId="16" fillId="7" borderId="1" xfId="0" applyNumberFormat="1" applyFont="1" applyFill="1" applyBorder="1" applyProtection="1">
      <protection locked="0"/>
    </xf>
    <xf numFmtId="20" fontId="16" fillId="7" borderId="1" xfId="0" applyNumberFormat="1" applyFont="1" applyFill="1" applyBorder="1" applyProtection="1">
      <protection locked="0"/>
    </xf>
    <xf numFmtId="0" fontId="16" fillId="7" borderId="1" xfId="0" applyFont="1" applyFill="1" applyBorder="1" applyAlignment="1" applyProtection="1">
      <alignment horizontal="center" vertical="center"/>
      <protection locked="0"/>
    </xf>
    <xf numFmtId="14" fontId="16" fillId="7" borderId="1" xfId="0" applyNumberFormat="1" applyFont="1" applyFill="1" applyBorder="1" applyAlignment="1" applyProtection="1">
      <alignment horizontal="center" vertical="center"/>
      <protection locked="0"/>
    </xf>
    <xf numFmtId="20" fontId="16" fillId="7" borderId="1" xfId="0" applyNumberFormat="1" applyFont="1" applyFill="1" applyBorder="1" applyAlignment="1" applyProtection="1">
      <alignment horizontal="center" vertical="center"/>
      <protection locked="0"/>
    </xf>
    <xf numFmtId="1" fontId="18" fillId="6" borderId="7" xfId="0" applyNumberFormat="1" applyFont="1" applyFill="1" applyBorder="1" applyAlignment="1" applyProtection="1">
      <alignment horizontal="center" vertical="center" wrapText="1"/>
    </xf>
    <xf numFmtId="9" fontId="8" fillId="19" borderId="1" xfId="1" applyNumberFormat="1" applyFont="1" applyFill="1" applyBorder="1" applyAlignment="1" applyProtection="1">
      <alignment horizontal="center" vertical="center"/>
      <protection locked="0"/>
    </xf>
    <xf numFmtId="2" fontId="8" fillId="19" borderId="1" xfId="1" applyNumberFormat="1" applyFont="1" applyFill="1" applyBorder="1" applyAlignment="1" applyProtection="1">
      <alignment horizontal="center" vertical="center"/>
      <protection locked="0"/>
    </xf>
    <xf numFmtId="1" fontId="8" fillId="19" borderId="1" xfId="1" applyNumberFormat="1" applyFont="1" applyFill="1" applyBorder="1" applyAlignment="1" applyProtection="1">
      <alignment horizontal="center" vertical="center"/>
      <protection locked="0"/>
    </xf>
    <xf numFmtId="169" fontId="28" fillId="20" borderId="1" xfId="0" applyNumberFormat="1" applyFont="1" applyFill="1" applyBorder="1" applyAlignment="1" applyProtection="1">
      <alignment horizontal="center" vertical="center"/>
      <protection locked="0"/>
    </xf>
    <xf numFmtId="2" fontId="8" fillId="21" borderId="1" xfId="1" applyNumberFormat="1" applyFont="1" applyFill="1" applyBorder="1" applyAlignment="1" applyProtection="1">
      <alignment horizontal="center" vertical="center"/>
      <protection locked="0"/>
    </xf>
    <xf numFmtId="9" fontId="8" fillId="21" borderId="1" xfId="1" applyNumberFormat="1" applyFont="1" applyFill="1" applyBorder="1" applyAlignment="1" applyProtection="1">
      <alignment horizontal="center" vertical="center"/>
      <protection locked="0"/>
    </xf>
    <xf numFmtId="171" fontId="23" fillId="22" borderId="1" xfId="0" applyNumberFormat="1" applyFont="1" applyFill="1" applyBorder="1" applyAlignment="1" applyProtection="1">
      <alignment horizontal="center" vertical="center"/>
      <protection locked="0"/>
    </xf>
    <xf numFmtId="2" fontId="8" fillId="22" borderId="1" xfId="1" applyNumberFormat="1" applyFont="1" applyFill="1" applyBorder="1" applyAlignment="1" applyProtection="1">
      <alignment horizontal="center" vertical="center"/>
      <protection locked="0"/>
    </xf>
    <xf numFmtId="9" fontId="8" fillId="22" borderId="1" xfId="1" applyNumberFormat="1" applyFont="1" applyFill="1" applyBorder="1" applyAlignment="1" applyProtection="1">
      <alignment horizontal="center" vertical="center"/>
      <protection locked="0"/>
    </xf>
    <xf numFmtId="2" fontId="16" fillId="0" borderId="0" xfId="0" applyNumberFormat="1" applyFont="1" applyAlignment="1" applyProtection="1">
      <alignment horizontal="center" vertical="center"/>
    </xf>
    <xf numFmtId="49" fontId="33" fillId="13" borderId="1" xfId="0" applyNumberFormat="1" applyFont="1" applyFill="1" applyBorder="1" applyAlignment="1" applyProtection="1">
      <alignment horizontal="center" vertical="center"/>
    </xf>
    <xf numFmtId="1" fontId="18" fillId="0" borderId="0" xfId="0" applyNumberFormat="1" applyFont="1" applyFill="1" applyBorder="1" applyAlignment="1" applyProtection="1">
      <alignment horizontal="center" vertical="center" wrapText="1"/>
    </xf>
    <xf numFmtId="169" fontId="18" fillId="6" borderId="7" xfId="0" applyNumberFormat="1" applyFont="1" applyFill="1" applyBorder="1" applyAlignment="1" applyProtection="1">
      <alignment horizontal="center" vertical="center" wrapText="1"/>
    </xf>
    <xf numFmtId="1" fontId="8" fillId="21" borderId="1" xfId="1" applyNumberFormat="1" applyFont="1" applyFill="1" applyBorder="1" applyAlignment="1" applyProtection="1">
      <alignment horizontal="center" vertical="center"/>
      <protection locked="0"/>
    </xf>
    <xf numFmtId="1" fontId="8" fillId="22" borderId="1" xfId="1" applyNumberFormat="1" applyFont="1" applyFill="1" applyBorder="1" applyAlignment="1" applyProtection="1">
      <alignment horizontal="center" vertical="center"/>
      <protection locked="0"/>
    </xf>
    <xf numFmtId="169" fontId="16" fillId="0" borderId="0" xfId="0" applyNumberFormat="1" applyFont="1" applyAlignment="1" applyProtection="1">
      <alignment horizontal="center" vertical="center"/>
    </xf>
    <xf numFmtId="169" fontId="16" fillId="13" borderId="1" xfId="0" applyNumberFormat="1" applyFont="1" applyFill="1" applyBorder="1" applyAlignment="1" applyProtection="1">
      <alignment horizontal="center" vertical="center"/>
    </xf>
    <xf numFmtId="1" fontId="16" fillId="0" borderId="0" xfId="0" applyNumberFormat="1" applyFont="1" applyAlignment="1" applyProtection="1">
      <alignment horizontal="center" vertical="center"/>
    </xf>
    <xf numFmtId="1" fontId="16" fillId="13" borderId="1" xfId="0" applyNumberFormat="1" applyFont="1" applyFill="1" applyBorder="1" applyAlignment="1" applyProtection="1">
      <alignment horizontal="center" vertical="center"/>
    </xf>
    <xf numFmtId="169" fontId="33" fillId="13" borderId="1" xfId="0" applyNumberFormat="1" applyFont="1" applyFill="1" applyBorder="1" applyAlignment="1" applyProtection="1">
      <alignment horizontal="center" vertical="center"/>
    </xf>
    <xf numFmtId="170" fontId="8" fillId="21" borderId="1" xfId="1" applyNumberFormat="1" applyFont="1" applyFill="1" applyBorder="1" applyAlignment="1" applyProtection="1">
      <alignment horizontal="center" vertical="center"/>
      <protection locked="0"/>
    </xf>
    <xf numFmtId="170" fontId="8" fillId="22" borderId="1" xfId="1" applyNumberFormat="1" applyFont="1" applyFill="1" applyBorder="1" applyAlignment="1" applyProtection="1">
      <alignment horizontal="center" vertical="center"/>
      <protection locked="0"/>
    </xf>
    <xf numFmtId="170" fontId="8" fillId="19" borderId="1" xfId="1" applyNumberFormat="1" applyFont="1" applyFill="1" applyBorder="1" applyAlignment="1" applyProtection="1">
      <alignment horizontal="center" vertical="center"/>
      <protection locked="0"/>
    </xf>
    <xf numFmtId="0" fontId="16" fillId="0" borderId="1" xfId="0" applyFont="1" applyBorder="1" applyAlignment="1" applyProtection="1">
      <alignment horizontal="center" vertical="center"/>
    </xf>
    <xf numFmtId="0" fontId="31" fillId="0" borderId="0" xfId="0" applyFont="1" applyAlignment="1" applyProtection="1">
      <alignment horizontal="left" vertical="center" wrapText="1"/>
    </xf>
    <xf numFmtId="0" fontId="18" fillId="0" borderId="0" xfId="0" applyFont="1" applyBorder="1" applyAlignment="1" applyProtection="1">
      <alignment horizontal="center" vertical="center" wrapText="1"/>
    </xf>
    <xf numFmtId="0" fontId="14" fillId="14" borderId="1" xfId="0" applyFont="1" applyFill="1" applyBorder="1" applyAlignment="1" applyProtection="1">
      <alignment horizontal="center" vertical="center"/>
    </xf>
    <xf numFmtId="0" fontId="14" fillId="15" borderId="1" xfId="0" applyFont="1" applyFill="1" applyBorder="1" applyAlignment="1" applyProtection="1">
      <alignment horizontal="center" vertical="center"/>
    </xf>
    <xf numFmtId="0" fontId="14" fillId="8" borderId="1" xfId="0" applyFont="1" applyFill="1" applyBorder="1" applyAlignment="1" applyProtection="1">
      <alignment horizontal="center" vertical="center"/>
    </xf>
    <xf numFmtId="0" fontId="31" fillId="0" borderId="0" xfId="0" applyFont="1" applyBorder="1" applyAlignment="1" applyProtection="1">
      <alignment horizontal="left" vertical="center" wrapText="1"/>
    </xf>
    <xf numFmtId="0" fontId="42" fillId="0" borderId="1" xfId="0" applyFont="1" applyBorder="1" applyAlignment="1" applyProtection="1">
      <alignment horizontal="center" vertical="center" wrapText="1"/>
    </xf>
    <xf numFmtId="0" fontId="12" fillId="0" borderId="0" xfId="0" applyFont="1" applyBorder="1" applyAlignment="1" applyProtection="1">
      <alignment vertical="center" wrapText="1"/>
      <protection locked="0"/>
    </xf>
    <xf numFmtId="0" fontId="16" fillId="0" borderId="1" xfId="0" applyFont="1" applyBorder="1" applyAlignment="1" applyProtection="1">
      <alignment horizontal="center" vertical="center" wrapText="1"/>
      <protection locked="0"/>
    </xf>
    <xf numFmtId="0" fontId="38" fillId="0" borderId="1" xfId="0" applyFont="1" applyFill="1" applyBorder="1" applyAlignment="1" applyProtection="1">
      <alignment horizontal="center" vertical="center" wrapText="1"/>
      <protection locked="0"/>
    </xf>
    <xf numFmtId="164" fontId="16" fillId="11" borderId="0" xfId="0" applyNumberFormat="1" applyFont="1" applyFill="1" applyProtection="1"/>
    <xf numFmtId="0" fontId="13" fillId="8" borderId="1" xfId="0" applyFont="1" applyFill="1" applyBorder="1" applyAlignment="1" applyProtection="1">
      <alignment horizontal="center" vertical="center"/>
      <protection locked="0"/>
    </xf>
    <xf numFmtId="0" fontId="13" fillId="0" borderId="1" xfId="0" applyFont="1" applyBorder="1" applyAlignment="1" applyProtection="1">
      <alignment horizontal="right" vertical="center" wrapText="1"/>
      <protection locked="0"/>
    </xf>
    <xf numFmtId="0" fontId="13" fillId="4" borderId="1" xfId="0" applyFont="1" applyFill="1" applyBorder="1" applyAlignment="1" applyProtection="1">
      <alignment horizontal="right" vertical="center" wrapText="1"/>
      <protection locked="0"/>
    </xf>
    <xf numFmtId="0" fontId="35" fillId="0" borderId="1" xfId="0" applyFont="1" applyBorder="1" applyAlignment="1" applyProtection="1">
      <alignment horizontal="right" vertical="center"/>
    </xf>
    <xf numFmtId="169" fontId="13" fillId="8" borderId="8" xfId="0" applyNumberFormat="1" applyFont="1" applyFill="1" applyBorder="1" applyAlignment="1" applyProtection="1">
      <alignment horizontal="center" vertical="center"/>
      <protection locked="0"/>
    </xf>
    <xf numFmtId="0" fontId="18" fillId="4" borderId="0" xfId="0" applyFont="1" applyFill="1" applyBorder="1" applyAlignment="1" applyProtection="1">
      <alignment vertical="center" wrapText="1"/>
    </xf>
    <xf numFmtId="0" fontId="19" fillId="0" borderId="0" xfId="0" applyFont="1" applyBorder="1" applyAlignment="1" applyProtection="1">
      <alignment vertical="center"/>
    </xf>
    <xf numFmtId="0" fontId="18" fillId="0" borderId="0" xfId="0" applyFont="1" applyBorder="1" applyAlignment="1" applyProtection="1">
      <alignment vertical="center" wrapText="1"/>
    </xf>
    <xf numFmtId="0" fontId="16" fillId="19" borderId="1" xfId="0" applyFont="1" applyFill="1" applyBorder="1" applyAlignment="1" applyProtection="1">
      <alignment horizontal="center" vertical="center" wrapText="1"/>
    </xf>
    <xf numFmtId="1" fontId="19" fillId="19" borderId="1" xfId="0" applyNumberFormat="1" applyFont="1" applyFill="1" applyBorder="1" applyAlignment="1" applyProtection="1">
      <alignment horizontal="center" vertical="center" wrapText="1"/>
    </xf>
    <xf numFmtId="9" fontId="19" fillId="19" borderId="1" xfId="0" applyNumberFormat="1" applyFont="1" applyFill="1" applyBorder="1" applyAlignment="1" applyProtection="1">
      <alignment horizontal="center" vertical="center" wrapText="1"/>
    </xf>
    <xf numFmtId="2" fontId="19" fillId="19" borderId="1" xfId="0" applyNumberFormat="1" applyFont="1" applyFill="1" applyBorder="1" applyAlignment="1" applyProtection="1">
      <alignment horizontal="center" vertical="center" wrapText="1"/>
    </xf>
    <xf numFmtId="170" fontId="19" fillId="19" borderId="1" xfId="0" applyNumberFormat="1" applyFont="1" applyFill="1" applyBorder="1" applyAlignment="1" applyProtection="1">
      <alignment horizontal="center" vertical="center" wrapText="1"/>
    </xf>
    <xf numFmtId="0" fontId="16" fillId="15" borderId="1" xfId="0" applyFont="1" applyFill="1" applyBorder="1" applyAlignment="1" applyProtection="1">
      <alignment horizontal="center" vertical="center" wrapText="1"/>
    </xf>
    <xf numFmtId="1" fontId="19" fillId="15" borderId="1" xfId="0" applyNumberFormat="1" applyFont="1" applyFill="1" applyBorder="1" applyAlignment="1" applyProtection="1">
      <alignment horizontal="center" vertical="center" wrapText="1"/>
    </xf>
    <xf numFmtId="9" fontId="19" fillId="15" borderId="1" xfId="0" applyNumberFormat="1" applyFont="1" applyFill="1" applyBorder="1" applyAlignment="1" applyProtection="1">
      <alignment horizontal="center" vertical="center" wrapText="1"/>
    </xf>
    <xf numFmtId="2" fontId="19" fillId="15" borderId="1" xfId="0" applyNumberFormat="1" applyFont="1" applyFill="1" applyBorder="1" applyAlignment="1" applyProtection="1">
      <alignment horizontal="center" vertical="center" wrapText="1"/>
    </xf>
    <xf numFmtId="0" fontId="16" fillId="17" borderId="1" xfId="0" applyFont="1" applyFill="1" applyBorder="1" applyAlignment="1" applyProtection="1">
      <alignment horizontal="center" vertical="center" wrapText="1"/>
    </xf>
    <xf numFmtId="1" fontId="19" fillId="17" borderId="1" xfId="0" applyNumberFormat="1" applyFont="1" applyFill="1" applyBorder="1" applyAlignment="1" applyProtection="1">
      <alignment horizontal="center" vertical="center" wrapText="1"/>
    </xf>
    <xf numFmtId="9" fontId="19" fillId="17" borderId="1" xfId="0" applyNumberFormat="1" applyFont="1" applyFill="1" applyBorder="1" applyAlignment="1" applyProtection="1">
      <alignment horizontal="center" vertical="center" wrapText="1"/>
    </xf>
    <xf numFmtId="2" fontId="19" fillId="17" borderId="1" xfId="0" applyNumberFormat="1" applyFont="1" applyFill="1" applyBorder="1" applyAlignment="1" applyProtection="1">
      <alignment horizontal="center" vertical="center" wrapText="1"/>
    </xf>
    <xf numFmtId="1" fontId="19" fillId="11" borderId="1" xfId="0" applyNumberFormat="1" applyFont="1" applyFill="1" applyBorder="1" applyAlignment="1" applyProtection="1">
      <alignment horizontal="center" vertical="center" wrapText="1"/>
    </xf>
    <xf numFmtId="9" fontId="19" fillId="11" borderId="1" xfId="0" applyNumberFormat="1" applyFont="1" applyFill="1" applyBorder="1" applyAlignment="1" applyProtection="1">
      <alignment horizontal="center" vertical="center" wrapText="1"/>
    </xf>
    <xf numFmtId="2" fontId="19" fillId="11" borderId="1" xfId="0" applyNumberFormat="1" applyFont="1" applyFill="1" applyBorder="1" applyAlignment="1" applyProtection="1">
      <alignment horizontal="center" vertical="center" wrapText="1"/>
    </xf>
    <xf numFmtId="170" fontId="19" fillId="11" borderId="1" xfId="0" applyNumberFormat="1" applyFont="1" applyFill="1" applyBorder="1" applyAlignment="1" applyProtection="1">
      <alignment horizontal="center" vertical="center" wrapText="1"/>
    </xf>
    <xf numFmtId="0" fontId="17" fillId="4" borderId="0" xfId="0" applyFont="1" applyFill="1" applyBorder="1" applyAlignment="1" applyProtection="1">
      <alignment horizontal="right" vertical="center" wrapText="1"/>
    </xf>
    <xf numFmtId="0" fontId="18" fillId="0" borderId="0" xfId="0" applyFont="1" applyBorder="1" applyAlignment="1" applyProtection="1">
      <alignment horizontal="right" vertical="center" wrapText="1"/>
    </xf>
    <xf numFmtId="0" fontId="16" fillId="11" borderId="0" xfId="0" applyFont="1" applyFill="1" applyProtection="1"/>
    <xf numFmtId="0" fontId="37" fillId="0" borderId="0" xfId="0" applyFont="1" applyBorder="1" applyAlignment="1" applyProtection="1">
      <alignment vertical="center" wrapText="1"/>
    </xf>
    <xf numFmtId="0" fontId="17" fillId="4" borderId="1" xfId="0" applyFont="1" applyFill="1" applyBorder="1" applyAlignment="1" applyProtection="1">
      <alignment horizontal="center" vertical="center" wrapText="1"/>
      <protection locked="0"/>
    </xf>
    <xf numFmtId="0" fontId="50" fillId="0" borderId="0" xfId="0" applyFont="1" applyBorder="1" applyAlignment="1" applyProtection="1">
      <alignment vertical="center"/>
    </xf>
    <xf numFmtId="0" fontId="35" fillId="0" borderId="0" xfId="0" applyFont="1" applyBorder="1" applyAlignment="1" applyProtection="1">
      <alignment horizontal="right" vertical="center"/>
    </xf>
    <xf numFmtId="0" fontId="35" fillId="0" borderId="32" xfId="0" applyFont="1" applyBorder="1" applyAlignment="1" applyProtection="1">
      <alignment horizontal="right" vertical="center"/>
    </xf>
    <xf numFmtId="0" fontId="50" fillId="0" borderId="0" xfId="0" applyFont="1" applyBorder="1" applyAlignment="1" applyProtection="1">
      <alignment vertical="center" wrapText="1"/>
    </xf>
    <xf numFmtId="0" fontId="43" fillId="0" borderId="0" xfId="0" applyFont="1" applyBorder="1" applyAlignment="1" applyProtection="1">
      <alignment vertical="center"/>
    </xf>
    <xf numFmtId="0" fontId="52" fillId="0" borderId="0" xfId="0" applyFont="1" applyAlignment="1" applyProtection="1">
      <alignment vertical="center" wrapText="1"/>
    </xf>
    <xf numFmtId="0" fontId="52" fillId="0" borderId="31" xfId="0" applyFont="1" applyBorder="1" applyAlignment="1" applyProtection="1">
      <alignment vertical="center" wrapText="1"/>
    </xf>
    <xf numFmtId="170" fontId="16" fillId="0" borderId="1" xfId="0" applyNumberFormat="1" applyFont="1" applyBorder="1" applyAlignment="1" applyProtection="1">
      <alignment horizontal="center" vertical="center"/>
      <protection locked="0"/>
    </xf>
    <xf numFmtId="9" fontId="16" fillId="0" borderId="1" xfId="0" applyNumberFormat="1" applyFont="1" applyBorder="1" applyAlignment="1" applyProtection="1">
      <alignment horizontal="center" vertical="center"/>
      <protection locked="0"/>
    </xf>
    <xf numFmtId="0" fontId="13" fillId="0" borderId="1" xfId="0" applyFont="1" applyBorder="1" applyAlignment="1" applyProtection="1">
      <alignment horizontal="right" vertical="center" wrapText="1"/>
    </xf>
    <xf numFmtId="0" fontId="38" fillId="0" borderId="1" xfId="0" applyFont="1" applyFill="1" applyBorder="1" applyAlignment="1" applyProtection="1">
      <alignment horizontal="center" vertical="center" wrapText="1"/>
    </xf>
    <xf numFmtId="0" fontId="13" fillId="4" borderId="1" xfId="0" applyFont="1" applyFill="1" applyBorder="1" applyAlignment="1" applyProtection="1">
      <alignment horizontal="right" vertical="center" wrapText="1"/>
    </xf>
    <xf numFmtId="0" fontId="16" fillId="7" borderId="1" xfId="0" applyFont="1" applyFill="1" applyBorder="1" applyProtection="1"/>
    <xf numFmtId="0" fontId="16" fillId="7" borderId="11" xfId="0" applyFont="1" applyFill="1" applyBorder="1" applyProtection="1"/>
    <xf numFmtId="1" fontId="8" fillId="19" borderId="1" xfId="1" applyNumberFormat="1" applyFont="1" applyFill="1" applyBorder="1" applyAlignment="1" applyProtection="1">
      <alignment horizontal="center" vertical="center"/>
    </xf>
    <xf numFmtId="9" fontId="8" fillId="19" borderId="1" xfId="1" applyNumberFormat="1" applyFont="1" applyFill="1" applyBorder="1" applyAlignment="1" applyProtection="1">
      <alignment horizontal="center" vertical="center"/>
    </xf>
    <xf numFmtId="2" fontId="8" fillId="19" borderId="1" xfId="1" applyNumberFormat="1" applyFont="1" applyFill="1" applyBorder="1" applyAlignment="1" applyProtection="1">
      <alignment horizontal="center" vertical="center"/>
    </xf>
    <xf numFmtId="0" fontId="28" fillId="16" borderId="30" xfId="0" applyFont="1" applyFill="1" applyBorder="1" applyAlignment="1" applyProtection="1">
      <alignment horizontal="center" vertical="center"/>
    </xf>
    <xf numFmtId="1" fontId="8" fillId="21" borderId="1" xfId="1" applyNumberFormat="1" applyFont="1" applyFill="1" applyBorder="1" applyAlignment="1" applyProtection="1">
      <alignment horizontal="center" vertical="center"/>
    </xf>
    <xf numFmtId="9" fontId="8" fillId="21" borderId="1" xfId="1" applyNumberFormat="1" applyFont="1" applyFill="1" applyBorder="1" applyAlignment="1" applyProtection="1">
      <alignment horizontal="center" vertical="center"/>
    </xf>
    <xf numFmtId="2" fontId="8" fillId="21" borderId="1" xfId="1" applyNumberFormat="1" applyFont="1" applyFill="1" applyBorder="1" applyAlignment="1" applyProtection="1">
      <alignment horizontal="center" vertical="center"/>
    </xf>
    <xf numFmtId="1" fontId="8" fillId="22" borderId="1" xfId="1" applyNumberFormat="1" applyFont="1" applyFill="1" applyBorder="1" applyAlignment="1" applyProtection="1">
      <alignment horizontal="center" vertical="center"/>
    </xf>
    <xf numFmtId="9" fontId="8" fillId="22" borderId="1" xfId="1" applyNumberFormat="1" applyFont="1" applyFill="1" applyBorder="1" applyAlignment="1" applyProtection="1">
      <alignment horizontal="center" vertical="center"/>
    </xf>
    <xf numFmtId="2" fontId="8" fillId="22" borderId="1" xfId="1" applyNumberFormat="1" applyFont="1" applyFill="1" applyBorder="1" applyAlignment="1" applyProtection="1">
      <alignment horizontal="center" vertical="center"/>
    </xf>
    <xf numFmtId="170" fontId="8" fillId="19" borderId="1" xfId="1" applyNumberFormat="1" applyFont="1" applyFill="1" applyBorder="1" applyAlignment="1" applyProtection="1">
      <alignment horizontal="center" vertical="center"/>
    </xf>
    <xf numFmtId="170" fontId="8" fillId="21" borderId="1" xfId="1" applyNumberFormat="1" applyFont="1" applyFill="1" applyBorder="1" applyAlignment="1" applyProtection="1">
      <alignment horizontal="center" vertical="center"/>
    </xf>
    <xf numFmtId="170" fontId="8" fillId="22" borderId="1" xfId="1" applyNumberFormat="1" applyFont="1" applyFill="1" applyBorder="1" applyAlignment="1" applyProtection="1">
      <alignment horizontal="center" vertical="center"/>
    </xf>
    <xf numFmtId="0" fontId="17" fillId="4" borderId="1" xfId="0" applyFont="1" applyFill="1" applyBorder="1" applyAlignment="1" applyProtection="1">
      <alignment horizontal="center" vertical="center" wrapText="1"/>
    </xf>
    <xf numFmtId="0" fontId="18" fillId="0" borderId="29" xfId="0" applyFont="1" applyBorder="1" applyAlignment="1" applyProtection="1">
      <alignment vertical="center" wrapText="1"/>
    </xf>
    <xf numFmtId="169" fontId="8" fillId="19" borderId="1" xfId="1" applyNumberFormat="1" applyFont="1" applyFill="1" applyBorder="1" applyAlignment="1" applyProtection="1">
      <alignment horizontal="center" vertical="center"/>
    </xf>
    <xf numFmtId="0" fontId="13" fillId="4" borderId="0" xfId="0" applyFont="1" applyFill="1" applyBorder="1" applyAlignment="1" applyProtection="1">
      <alignment horizontal="right" vertical="center" wrapText="1"/>
    </xf>
    <xf numFmtId="169" fontId="8" fillId="21" borderId="1" xfId="1" applyNumberFormat="1" applyFont="1" applyFill="1" applyBorder="1" applyAlignment="1" applyProtection="1">
      <alignment horizontal="center" vertical="center"/>
    </xf>
    <xf numFmtId="0" fontId="13" fillId="4" borderId="32" xfId="0" applyFont="1" applyFill="1" applyBorder="1" applyAlignment="1" applyProtection="1">
      <alignment horizontal="right" vertical="center" wrapText="1"/>
    </xf>
    <xf numFmtId="169" fontId="8" fillId="22" borderId="1" xfId="1" applyNumberFormat="1" applyFont="1" applyFill="1" applyBorder="1" applyAlignment="1" applyProtection="1">
      <alignment horizontal="center" vertical="center"/>
    </xf>
    <xf numFmtId="0" fontId="16" fillId="0" borderId="1" xfId="0" applyFont="1" applyBorder="1" applyAlignment="1" applyProtection="1">
      <alignment horizontal="center" vertical="center"/>
    </xf>
    <xf numFmtId="0" fontId="31" fillId="0" borderId="0" xfId="0" applyFont="1" applyAlignment="1" applyProtection="1">
      <alignment horizontal="left" vertical="center" wrapText="1"/>
    </xf>
    <xf numFmtId="0" fontId="14" fillId="15" borderId="1" xfId="0" applyFont="1" applyFill="1" applyBorder="1" applyAlignment="1" applyProtection="1">
      <alignment horizontal="center" vertical="center"/>
    </xf>
    <xf numFmtId="0" fontId="17" fillId="0" borderId="1" xfId="0" applyFont="1" applyFill="1" applyBorder="1" applyAlignment="1" applyProtection="1">
      <alignment horizontal="center" vertical="center"/>
    </xf>
    <xf numFmtId="0" fontId="31" fillId="0" borderId="0" xfId="0" applyFont="1" applyBorder="1" applyAlignment="1" applyProtection="1">
      <alignment horizontal="left" vertical="center" wrapText="1"/>
    </xf>
    <xf numFmtId="0" fontId="16" fillId="0" borderId="1" xfId="0" applyFont="1" applyBorder="1" applyAlignment="1" applyProtection="1">
      <alignment horizontal="center" vertical="center"/>
    </xf>
    <xf numFmtId="0" fontId="31" fillId="0" borderId="0" xfId="0" applyFont="1" applyAlignment="1" applyProtection="1">
      <alignment horizontal="left" vertical="center" wrapText="1"/>
    </xf>
    <xf numFmtId="0" fontId="31" fillId="0" borderId="0" xfId="0" applyFont="1" applyBorder="1" applyAlignment="1" applyProtection="1">
      <alignment horizontal="left" vertical="center" wrapText="1"/>
    </xf>
    <xf numFmtId="169" fontId="13" fillId="15" borderId="1" xfId="0" applyNumberFormat="1" applyFont="1" applyFill="1" applyBorder="1" applyAlignment="1" applyProtection="1">
      <alignment horizontal="center" vertical="center"/>
      <protection locked="0"/>
    </xf>
    <xf numFmtId="0" fontId="14" fillId="27" borderId="1" xfId="0" applyFont="1" applyFill="1" applyBorder="1" applyAlignment="1" applyProtection="1">
      <alignment horizontal="center" vertical="center"/>
    </xf>
    <xf numFmtId="169" fontId="13" fillId="27" borderId="1" xfId="0" applyNumberFormat="1" applyFont="1" applyFill="1" applyBorder="1" applyAlignment="1" applyProtection="1">
      <alignment horizontal="center" vertical="center"/>
      <protection locked="0"/>
    </xf>
    <xf numFmtId="2" fontId="13" fillId="27" borderId="1" xfId="0" applyNumberFormat="1" applyFont="1" applyFill="1" applyBorder="1" applyAlignment="1" applyProtection="1">
      <alignment horizontal="center" vertical="center"/>
      <protection locked="0"/>
    </xf>
    <xf numFmtId="169" fontId="13" fillId="27" borderId="8" xfId="0" applyNumberFormat="1" applyFont="1" applyFill="1" applyBorder="1" applyAlignment="1" applyProtection="1">
      <alignment horizontal="center" vertical="center"/>
      <protection locked="0"/>
    </xf>
    <xf numFmtId="0" fontId="38" fillId="11" borderId="1" xfId="0" applyFont="1" applyFill="1" applyBorder="1" applyAlignment="1" applyProtection="1">
      <alignment horizontal="center" vertical="center" wrapText="1"/>
    </xf>
    <xf numFmtId="0" fontId="24" fillId="15" borderId="5" xfId="1" applyFont="1" applyFill="1" applyBorder="1" applyAlignment="1" applyProtection="1">
      <alignment horizontal="center" vertical="center"/>
    </xf>
    <xf numFmtId="0" fontId="24" fillId="15" borderId="5" xfId="1" applyFont="1" applyFill="1" applyBorder="1" applyAlignment="1" applyProtection="1">
      <alignment horizontal="center" vertical="center" wrapText="1"/>
    </xf>
    <xf numFmtId="0" fontId="24" fillId="15" borderId="5" xfId="0" applyFont="1" applyFill="1" applyBorder="1" applyAlignment="1" applyProtection="1">
      <alignment horizontal="center" vertical="center" wrapText="1"/>
    </xf>
    <xf numFmtId="1" fontId="8" fillId="15" borderId="1" xfId="1" applyNumberFormat="1" applyFont="1" applyFill="1" applyBorder="1" applyAlignment="1" applyProtection="1">
      <alignment horizontal="center" vertical="center"/>
    </xf>
    <xf numFmtId="9" fontId="8" fillId="15" borderId="1" xfId="1" applyNumberFormat="1" applyFont="1" applyFill="1" applyBorder="1" applyAlignment="1" applyProtection="1">
      <alignment horizontal="center" vertical="center"/>
    </xf>
    <xf numFmtId="2" fontId="8" fillId="15" borderId="1" xfId="1" applyNumberFormat="1" applyFont="1" applyFill="1" applyBorder="1" applyAlignment="1" applyProtection="1">
      <alignment horizontal="center" vertical="center"/>
    </xf>
    <xf numFmtId="0" fontId="14" fillId="26" borderId="1" xfId="0" applyFont="1" applyFill="1" applyBorder="1" applyAlignment="1" applyProtection="1">
      <alignment horizontal="center" vertical="center"/>
    </xf>
    <xf numFmtId="0" fontId="14" fillId="26" borderId="1" xfId="0" applyFont="1" applyFill="1" applyBorder="1" applyAlignment="1" applyProtection="1">
      <alignment horizontal="center" vertical="center"/>
    </xf>
    <xf numFmtId="169" fontId="12" fillId="26" borderId="5" xfId="0" applyNumberFormat="1" applyFont="1" applyFill="1" applyBorder="1" applyAlignment="1" applyProtection="1">
      <alignment horizontal="center" vertical="center"/>
    </xf>
    <xf numFmtId="0" fontId="27" fillId="26" borderId="1" xfId="1" applyFont="1" applyFill="1" applyBorder="1" applyAlignment="1" applyProtection="1">
      <alignment horizontal="center" vertical="center"/>
      <protection locked="0"/>
    </xf>
    <xf numFmtId="167" fontId="27" fillId="26" borderId="1" xfId="1" applyNumberFormat="1" applyFont="1" applyFill="1" applyBorder="1" applyAlignment="1" applyProtection="1">
      <alignment horizontal="center" vertical="center"/>
      <protection locked="0"/>
    </xf>
    <xf numFmtId="171" fontId="27" fillId="26" borderId="1" xfId="1" applyNumberFormat="1" applyFont="1" applyFill="1" applyBorder="1" applyAlignment="1" applyProtection="1">
      <alignment horizontal="center" vertical="center"/>
      <protection locked="0"/>
    </xf>
    <xf numFmtId="0" fontId="28" fillId="28" borderId="1" xfId="0" applyFont="1" applyFill="1" applyBorder="1" applyAlignment="1" applyProtection="1">
      <alignment horizontal="center" vertical="center"/>
      <protection locked="0"/>
    </xf>
    <xf numFmtId="1" fontId="8" fillId="26" borderId="1" xfId="1" applyNumberFormat="1" applyFont="1" applyFill="1" applyBorder="1" applyAlignment="1" applyProtection="1">
      <alignment horizontal="center" vertical="center"/>
    </xf>
    <xf numFmtId="9" fontId="8" fillId="26" borderId="1" xfId="1" applyNumberFormat="1" applyFont="1" applyFill="1" applyBorder="1" applyAlignment="1" applyProtection="1">
      <alignment horizontal="center" vertical="center"/>
    </xf>
    <xf numFmtId="2" fontId="8" fillId="26" borderId="1" xfId="1" applyNumberFormat="1" applyFont="1" applyFill="1" applyBorder="1" applyAlignment="1" applyProtection="1">
      <alignment horizontal="center" vertical="center"/>
    </xf>
    <xf numFmtId="0" fontId="13" fillId="15" borderId="1" xfId="0" applyFont="1" applyFill="1" applyBorder="1" applyAlignment="1" applyProtection="1">
      <alignment horizontal="center" vertical="center"/>
      <protection locked="0"/>
    </xf>
    <xf numFmtId="170" fontId="8" fillId="15" borderId="1" xfId="1" applyNumberFormat="1" applyFont="1" applyFill="1" applyBorder="1" applyAlignment="1" applyProtection="1">
      <alignment horizontal="center" vertical="center"/>
    </xf>
    <xf numFmtId="169" fontId="17" fillId="26" borderId="5" xfId="0" applyNumberFormat="1" applyFont="1" applyFill="1" applyBorder="1" applyAlignment="1" applyProtection="1">
      <alignment horizontal="center" vertical="center" wrapText="1"/>
    </xf>
    <xf numFmtId="0" fontId="28" fillId="28" borderId="1" xfId="0" applyFont="1" applyFill="1" applyBorder="1" applyAlignment="1" applyProtection="1">
      <alignment horizontal="center" vertical="center" wrapText="1"/>
      <protection locked="0"/>
    </xf>
    <xf numFmtId="170" fontId="8" fillId="26" borderId="1" xfId="1" applyNumberFormat="1" applyFont="1" applyFill="1" applyBorder="1" applyAlignment="1" applyProtection="1">
      <alignment horizontal="center" vertical="center"/>
    </xf>
    <xf numFmtId="0" fontId="16" fillId="11" borderId="0" xfId="0" applyFont="1" applyFill="1" applyBorder="1" applyProtection="1"/>
    <xf numFmtId="0" fontId="24" fillId="15" borderId="1" xfId="1" applyFont="1" applyFill="1" applyBorder="1" applyAlignment="1" applyProtection="1">
      <alignment horizontal="center" vertical="center"/>
    </xf>
    <xf numFmtId="0" fontId="24" fillId="15" borderId="1" xfId="1" applyFont="1" applyFill="1" applyBorder="1" applyAlignment="1" applyProtection="1">
      <alignment horizontal="center" vertical="center" wrapText="1"/>
    </xf>
    <xf numFmtId="0" fontId="24" fillId="15" borderId="1" xfId="0" applyFont="1" applyFill="1" applyBorder="1" applyAlignment="1" applyProtection="1">
      <alignment horizontal="center" vertical="center" wrapText="1"/>
    </xf>
    <xf numFmtId="0" fontId="27" fillId="26" borderId="1" xfId="1" applyFont="1" applyFill="1" applyBorder="1" applyAlignment="1" applyProtection="1">
      <alignment horizontal="center" vertical="center"/>
    </xf>
    <xf numFmtId="167" fontId="27" fillId="26" borderId="1" xfId="1" applyNumberFormat="1" applyFont="1" applyFill="1" applyBorder="1" applyAlignment="1" applyProtection="1">
      <alignment horizontal="center" vertical="center"/>
    </xf>
    <xf numFmtId="171" fontId="27" fillId="26" borderId="1" xfId="1" applyNumberFormat="1" applyFont="1" applyFill="1" applyBorder="1" applyAlignment="1" applyProtection="1">
      <alignment horizontal="center" vertical="center"/>
    </xf>
    <xf numFmtId="1" fontId="27" fillId="26" borderId="1" xfId="1" applyNumberFormat="1" applyFont="1" applyFill="1" applyBorder="1" applyAlignment="1" applyProtection="1">
      <alignment horizontal="center" vertical="center"/>
    </xf>
    <xf numFmtId="9" fontId="16" fillId="0" borderId="11" xfId="0" applyNumberFormat="1" applyFont="1" applyBorder="1" applyAlignment="1" applyProtection="1">
      <alignment horizontal="center" vertical="center"/>
      <protection locked="0"/>
    </xf>
    <xf numFmtId="170" fontId="16" fillId="0" borderId="11" xfId="0" applyNumberFormat="1" applyFont="1" applyBorder="1" applyAlignment="1" applyProtection="1">
      <alignment horizontal="center" vertical="center"/>
      <protection locked="0"/>
    </xf>
    <xf numFmtId="0" fontId="16" fillId="13" borderId="1" xfId="0" applyFont="1" applyFill="1" applyBorder="1" applyAlignment="1" applyProtection="1">
      <alignment horizontal="center" vertical="center"/>
    </xf>
    <xf numFmtId="0" fontId="27" fillId="17" borderId="1" xfId="1" applyFont="1" applyFill="1" applyBorder="1" applyAlignment="1" applyProtection="1">
      <alignment horizontal="center" vertical="center"/>
      <protection locked="0"/>
    </xf>
    <xf numFmtId="167" fontId="27" fillId="17" borderId="1" xfId="1" applyNumberFormat="1" applyFont="1" applyFill="1" applyBorder="1" applyAlignment="1" applyProtection="1">
      <alignment horizontal="center" vertical="center"/>
      <protection locked="0"/>
    </xf>
    <xf numFmtId="171" fontId="27" fillId="17" borderId="1" xfId="1" applyNumberFormat="1" applyFont="1" applyFill="1" applyBorder="1" applyAlignment="1" applyProtection="1">
      <alignment horizontal="center" vertical="center"/>
      <protection locked="0"/>
    </xf>
    <xf numFmtId="1" fontId="27" fillId="17" borderId="1" xfId="1" applyNumberFormat="1" applyFont="1" applyFill="1" applyBorder="1" applyAlignment="1" applyProtection="1">
      <alignment horizontal="center" vertical="center"/>
      <protection locked="0"/>
    </xf>
    <xf numFmtId="0" fontId="29" fillId="0" borderId="1" xfId="0" applyFont="1" applyBorder="1" applyAlignment="1" applyProtection="1">
      <alignment horizontal="center"/>
      <protection locked="0"/>
    </xf>
    <xf numFmtId="0" fontId="25" fillId="5" borderId="1" xfId="0" applyFont="1" applyFill="1" applyBorder="1" applyAlignment="1" applyProtection="1">
      <alignment horizontal="center"/>
      <protection locked="0"/>
    </xf>
    <xf numFmtId="0" fontId="25" fillId="5" borderId="1" xfId="0" applyFont="1" applyFill="1" applyBorder="1" applyProtection="1">
      <protection locked="0"/>
    </xf>
    <xf numFmtId="164" fontId="25" fillId="5" borderId="1" xfId="0" applyNumberFormat="1" applyFont="1" applyFill="1" applyBorder="1" applyProtection="1">
      <protection locked="0"/>
    </xf>
    <xf numFmtId="43" fontId="27" fillId="17" borderId="1" xfId="2" applyFont="1" applyFill="1" applyBorder="1" applyAlignment="1" applyProtection="1">
      <alignment horizontal="center" vertical="center"/>
      <protection locked="0"/>
    </xf>
    <xf numFmtId="43" fontId="16" fillId="0" borderId="1" xfId="2" applyFont="1" applyBorder="1" applyAlignment="1" applyProtection="1">
      <alignment horizontal="center" vertical="center" wrapText="1"/>
      <protection locked="0"/>
    </xf>
    <xf numFmtId="43" fontId="29" fillId="0" borderId="1" xfId="2" applyFont="1" applyBorder="1" applyAlignment="1" applyProtection="1">
      <alignment horizontal="center"/>
      <protection locked="0"/>
    </xf>
    <xf numFmtId="43" fontId="25" fillId="5" borderId="1" xfId="2" applyFont="1" applyFill="1" applyBorder="1" applyAlignment="1" applyProtection="1">
      <alignment horizontal="center"/>
      <protection locked="0"/>
    </xf>
    <xf numFmtId="43" fontId="25" fillId="5" borderId="1" xfId="2" applyFont="1" applyFill="1" applyBorder="1" applyProtection="1">
      <protection locked="0"/>
    </xf>
    <xf numFmtId="43" fontId="16" fillId="0" borderId="0" xfId="2" applyFont="1" applyProtection="1">
      <protection locked="0"/>
    </xf>
    <xf numFmtId="0" fontId="2" fillId="0" borderId="1" xfId="0" applyFont="1" applyBorder="1" applyAlignment="1">
      <alignment horizontal="left"/>
    </xf>
    <xf numFmtId="0" fontId="2" fillId="0" borderId="14" xfId="0" applyFont="1" applyBorder="1" applyAlignment="1">
      <alignment horizontal="left"/>
    </xf>
    <xf numFmtId="0" fontId="10" fillId="0" borderId="17" xfId="0" applyFont="1" applyBorder="1" applyAlignment="1">
      <alignment horizontal="left"/>
    </xf>
    <xf numFmtId="0" fontId="7" fillId="0" borderId="18" xfId="0" applyFont="1" applyBorder="1" applyAlignment="1">
      <alignment horizontal="left"/>
    </xf>
    <xf numFmtId="0" fontId="7" fillId="0" borderId="19" xfId="0" applyFont="1" applyBorder="1" applyAlignment="1">
      <alignment horizontal="left"/>
    </xf>
    <xf numFmtId="0" fontId="2" fillId="0" borderId="20" xfId="0" applyFont="1" applyBorder="1" applyAlignment="1">
      <alignment horizontal="left"/>
    </xf>
    <xf numFmtId="0" fontId="2" fillId="0" borderId="21" xfId="0" applyFont="1" applyBorder="1" applyAlignment="1">
      <alignment horizontal="left"/>
    </xf>
    <xf numFmtId="0" fontId="7" fillId="0" borderId="22" xfId="0" applyFont="1" applyBorder="1" applyAlignment="1">
      <alignment horizontal="center" vertical="center"/>
    </xf>
    <xf numFmtId="0" fontId="7" fillId="0" borderId="23" xfId="0" applyFont="1" applyBorder="1" applyAlignment="1">
      <alignment horizontal="center" vertical="center"/>
    </xf>
    <xf numFmtId="0" fontId="2" fillId="0" borderId="6" xfId="0" applyFont="1" applyBorder="1" applyAlignment="1">
      <alignment horizontal="left"/>
    </xf>
    <xf numFmtId="0" fontId="2" fillId="0" borderId="24" xfId="0" applyFont="1" applyBorder="1" applyAlignment="1">
      <alignment horizontal="left"/>
    </xf>
    <xf numFmtId="0" fontId="1" fillId="0" borderId="1" xfId="0" applyFont="1" applyBorder="1" applyAlignment="1">
      <alignment horizontal="left"/>
    </xf>
    <xf numFmtId="0" fontId="1" fillId="0" borderId="1" xfId="0" applyFont="1" applyBorder="1" applyAlignment="1">
      <alignment horizontal="justify" vertical="center" wrapText="1"/>
    </xf>
    <xf numFmtId="0" fontId="2" fillId="0" borderId="1" xfId="0" applyFont="1" applyBorder="1" applyAlignment="1">
      <alignment horizontal="justify" vertical="center" wrapText="1"/>
    </xf>
    <xf numFmtId="0" fontId="2" fillId="0" borderId="14" xfId="0" applyFont="1" applyBorder="1" applyAlignment="1">
      <alignment horizontal="justify" vertical="center" wrapText="1"/>
    </xf>
    <xf numFmtId="0" fontId="1" fillId="0" borderId="17" xfId="0" applyFont="1" applyBorder="1" applyAlignment="1">
      <alignment horizontal="left"/>
    </xf>
    <xf numFmtId="0" fontId="2" fillId="0" borderId="18" xfId="0" applyFont="1" applyBorder="1" applyAlignment="1">
      <alignment horizontal="left"/>
    </xf>
    <xf numFmtId="0" fontId="2" fillId="0" borderId="19" xfId="0" applyFont="1" applyBorder="1" applyAlignment="1">
      <alignment horizontal="left"/>
    </xf>
    <xf numFmtId="0" fontId="4" fillId="0" borderId="25" xfId="0" applyFont="1" applyBorder="1" applyAlignment="1">
      <alignment horizontal="left"/>
    </xf>
    <xf numFmtId="0" fontId="2" fillId="0" borderId="25" xfId="0" applyFont="1" applyBorder="1" applyAlignment="1">
      <alignment horizontal="left"/>
    </xf>
    <xf numFmtId="0" fontId="2" fillId="0" borderId="26" xfId="0" applyFont="1" applyBorder="1" applyAlignment="1">
      <alignment horizontal="left"/>
    </xf>
    <xf numFmtId="0" fontId="1" fillId="0" borderId="15" xfId="0" applyFont="1" applyBorder="1" applyAlignment="1">
      <alignment horizontal="justify" vertical="center" wrapText="1"/>
    </xf>
    <xf numFmtId="0" fontId="2" fillId="0" borderId="15" xfId="0" applyFont="1" applyBorder="1" applyAlignment="1">
      <alignment horizontal="justify" vertical="center" wrapText="1"/>
    </xf>
    <xf numFmtId="0" fontId="2" fillId="0" borderId="16" xfId="0" applyFont="1" applyBorder="1" applyAlignment="1">
      <alignment horizontal="justify" vertical="center" wrapText="1"/>
    </xf>
    <xf numFmtId="0" fontId="2" fillId="0" borderId="17" xfId="0" applyFont="1" applyBorder="1" applyAlignment="1">
      <alignment horizontal="left"/>
    </xf>
    <xf numFmtId="0" fontId="19" fillId="29" borderId="1" xfId="0" applyFont="1" applyFill="1" applyBorder="1" applyAlignment="1" applyProtection="1">
      <alignment horizontal="center" vertical="center"/>
    </xf>
    <xf numFmtId="0" fontId="19" fillId="0" borderId="1" xfId="0" applyFont="1" applyBorder="1" applyAlignment="1" applyProtection="1">
      <alignment horizontal="center" vertical="center" wrapText="1"/>
    </xf>
    <xf numFmtId="0" fontId="19" fillId="17" borderId="1" xfId="0" applyFont="1" applyFill="1" applyBorder="1" applyAlignment="1" applyProtection="1">
      <alignment horizontal="center" vertical="center" wrapText="1"/>
    </xf>
    <xf numFmtId="0" fontId="19" fillId="15" borderId="1" xfId="0" applyFont="1" applyFill="1" applyBorder="1" applyAlignment="1" applyProtection="1">
      <alignment horizontal="center" vertical="center"/>
    </xf>
    <xf numFmtId="0" fontId="19" fillId="19" borderId="1" xfId="0" applyFont="1" applyFill="1" applyBorder="1" applyAlignment="1" applyProtection="1">
      <alignment horizontal="center" vertical="center" wrapText="1"/>
    </xf>
    <xf numFmtId="0" fontId="19" fillId="15" borderId="1" xfId="0" applyFont="1" applyFill="1" applyBorder="1" applyAlignment="1" applyProtection="1">
      <alignment horizontal="center" vertical="center" wrapText="1"/>
    </xf>
    <xf numFmtId="0" fontId="19" fillId="17" borderId="1" xfId="0" applyFont="1" applyFill="1" applyBorder="1" applyAlignment="1" applyProtection="1">
      <alignment horizontal="center" vertical="center"/>
    </xf>
    <xf numFmtId="0" fontId="47" fillId="0" borderId="9" xfId="0" applyFont="1" applyBorder="1" applyAlignment="1" applyProtection="1">
      <alignment horizontal="center" vertical="center" wrapText="1"/>
    </xf>
    <xf numFmtId="0" fontId="47" fillId="0" borderId="31" xfId="0" applyFont="1" applyBorder="1" applyAlignment="1" applyProtection="1">
      <alignment horizontal="center" vertical="center" wrapText="1"/>
    </xf>
    <xf numFmtId="0" fontId="47" fillId="0" borderId="12" xfId="0" applyFont="1" applyBorder="1" applyAlignment="1" applyProtection="1">
      <alignment horizontal="center" vertical="center" wrapText="1"/>
    </xf>
    <xf numFmtId="0" fontId="47" fillId="0" borderId="10" xfId="0" applyFont="1" applyBorder="1" applyAlignment="1" applyProtection="1">
      <alignment horizontal="center" vertical="center" wrapText="1"/>
    </xf>
    <xf numFmtId="0" fontId="47" fillId="0" borderId="29" xfId="0" applyFont="1" applyBorder="1" applyAlignment="1" applyProtection="1">
      <alignment horizontal="center" vertical="center" wrapText="1"/>
    </xf>
    <xf numFmtId="0" fontId="47" fillId="0" borderId="13" xfId="0" applyFont="1" applyBorder="1" applyAlignment="1" applyProtection="1">
      <alignment horizontal="center" vertical="center" wrapText="1"/>
    </xf>
    <xf numFmtId="0" fontId="16" fillId="0" borderId="1" xfId="0" applyFont="1" applyBorder="1" applyAlignment="1" applyProtection="1">
      <alignment horizontal="center" vertical="center"/>
    </xf>
    <xf numFmtId="0" fontId="19" fillId="24" borderId="1" xfId="0" applyFont="1" applyFill="1" applyBorder="1" applyAlignment="1" applyProtection="1">
      <alignment horizontal="center" vertical="center"/>
    </xf>
    <xf numFmtId="0" fontId="19" fillId="23" borderId="1" xfId="0" applyFont="1" applyFill="1" applyBorder="1" applyAlignment="1" applyProtection="1">
      <alignment horizontal="center" vertical="center"/>
    </xf>
    <xf numFmtId="0" fontId="39" fillId="13" borderId="0" xfId="0" applyFont="1" applyFill="1" applyBorder="1" applyAlignment="1" applyProtection="1">
      <alignment horizontal="center" vertical="center"/>
    </xf>
    <xf numFmtId="0" fontId="39" fillId="13" borderId="29" xfId="0" applyFont="1" applyFill="1" applyBorder="1" applyAlignment="1" applyProtection="1">
      <alignment horizontal="center" vertical="center"/>
    </xf>
    <xf numFmtId="0" fontId="46" fillId="0" borderId="8" xfId="0" applyFont="1" applyBorder="1" applyAlignment="1" applyProtection="1">
      <alignment horizontal="center" vertical="center"/>
      <protection locked="0"/>
    </xf>
    <xf numFmtId="0" fontId="46" fillId="0" borderId="27" xfId="0" applyFont="1" applyBorder="1" applyAlignment="1" applyProtection="1">
      <alignment horizontal="center" vertical="center"/>
      <protection locked="0"/>
    </xf>
    <xf numFmtId="0" fontId="46" fillId="0" borderId="11" xfId="0" applyFont="1" applyBorder="1" applyAlignment="1" applyProtection="1">
      <alignment horizontal="center" vertical="center"/>
      <protection locked="0"/>
    </xf>
    <xf numFmtId="0" fontId="19" fillId="25" borderId="1" xfId="0" applyFont="1" applyFill="1" applyBorder="1" applyAlignment="1" applyProtection="1">
      <alignment horizontal="center" vertical="center"/>
    </xf>
    <xf numFmtId="0" fontId="15" fillId="0" borderId="0" xfId="0" applyFont="1" applyBorder="1" applyAlignment="1" applyProtection="1">
      <alignment horizontal="left"/>
    </xf>
    <xf numFmtId="0" fontId="42" fillId="0" borderId="5" xfId="0" applyFont="1" applyBorder="1" applyAlignment="1" applyProtection="1">
      <alignment horizontal="center" vertical="center" wrapText="1"/>
    </xf>
    <xf numFmtId="0" fontId="42" fillId="0" borderId="6" xfId="0" applyFont="1" applyBorder="1" applyAlignment="1" applyProtection="1">
      <alignment horizontal="center" vertical="center" wrapText="1"/>
    </xf>
    <xf numFmtId="0" fontId="31" fillId="0" borderId="0" xfId="0" applyFont="1" applyAlignment="1" applyProtection="1">
      <alignment horizontal="left" vertical="center" wrapText="1"/>
    </xf>
    <xf numFmtId="0" fontId="31" fillId="0" borderId="28" xfId="0" applyFont="1" applyBorder="1" applyAlignment="1" applyProtection="1">
      <alignment horizontal="left" vertical="center" wrapText="1"/>
    </xf>
    <xf numFmtId="0" fontId="18" fillId="8" borderId="1" xfId="0" applyFont="1" applyFill="1" applyBorder="1" applyAlignment="1" applyProtection="1">
      <alignment horizontal="center" vertical="center" wrapText="1"/>
    </xf>
    <xf numFmtId="0" fontId="13" fillId="8" borderId="1" xfId="0" applyFont="1" applyFill="1" applyBorder="1" applyAlignment="1" applyProtection="1">
      <alignment horizontal="center" vertical="center"/>
      <protection locked="0"/>
    </xf>
    <xf numFmtId="0" fontId="18" fillId="0" borderId="1" xfId="0" applyFont="1" applyFill="1" applyBorder="1" applyAlignment="1" applyProtection="1">
      <alignment horizontal="center" vertical="center"/>
    </xf>
    <xf numFmtId="169" fontId="13" fillId="8" borderId="8" xfId="0" applyNumberFormat="1" applyFont="1" applyFill="1" applyBorder="1" applyAlignment="1" applyProtection="1">
      <alignment horizontal="center" vertical="center"/>
      <protection locked="0"/>
    </xf>
    <xf numFmtId="169" fontId="13" fillId="8" borderId="27" xfId="0" applyNumberFormat="1" applyFont="1" applyFill="1" applyBorder="1" applyAlignment="1" applyProtection="1">
      <alignment horizontal="center" vertical="center"/>
      <protection locked="0"/>
    </xf>
    <xf numFmtId="169" fontId="13" fillId="8" borderId="11" xfId="0" applyNumberFormat="1" applyFont="1" applyFill="1" applyBorder="1" applyAlignment="1" applyProtection="1">
      <alignment horizontal="center" vertical="center"/>
      <protection locked="0"/>
    </xf>
    <xf numFmtId="169" fontId="14" fillId="15" borderId="1" xfId="0" applyNumberFormat="1" applyFont="1" applyFill="1" applyBorder="1" applyAlignment="1" applyProtection="1">
      <alignment horizontal="center" vertical="center"/>
    </xf>
    <xf numFmtId="0" fontId="14" fillId="15" borderId="1" xfId="0" applyFont="1" applyFill="1" applyBorder="1" applyAlignment="1" applyProtection="1">
      <alignment horizontal="center" vertical="center"/>
    </xf>
    <xf numFmtId="0" fontId="16" fillId="11" borderId="0" xfId="0" applyFont="1" applyFill="1" applyAlignment="1" applyProtection="1">
      <alignment horizontal="center" vertical="center"/>
    </xf>
    <xf numFmtId="0" fontId="49" fillId="19" borderId="1" xfId="0" applyNumberFormat="1" applyFont="1" applyFill="1" applyBorder="1" applyAlignment="1" applyProtection="1">
      <alignment horizontal="center" vertical="center"/>
      <protection locked="0"/>
    </xf>
    <xf numFmtId="0" fontId="14" fillId="19" borderId="1" xfId="0" applyFont="1" applyFill="1" applyBorder="1" applyAlignment="1" applyProtection="1">
      <alignment horizontal="center" vertical="center"/>
    </xf>
    <xf numFmtId="0" fontId="51" fillId="0" borderId="0" xfId="0" applyFont="1" applyAlignment="1" applyProtection="1">
      <alignment horizontal="center" vertical="center"/>
    </xf>
    <xf numFmtId="0" fontId="51" fillId="0" borderId="0" xfId="0" applyFont="1" applyBorder="1" applyAlignment="1" applyProtection="1">
      <alignment horizontal="center" vertical="center"/>
    </xf>
    <xf numFmtId="0" fontId="16" fillId="11" borderId="0" xfId="0" applyFont="1" applyFill="1" applyAlignment="1" applyProtection="1">
      <alignment horizontal="center" vertical="center" wrapText="1"/>
    </xf>
    <xf numFmtId="0" fontId="18" fillId="7" borderId="9" xfId="0" applyFont="1" applyFill="1" applyBorder="1" applyAlignment="1" applyProtection="1">
      <alignment horizontal="center" vertical="center" wrapText="1"/>
    </xf>
    <xf numFmtId="0" fontId="18" fillId="7" borderId="27" xfId="0" applyFont="1" applyFill="1" applyBorder="1" applyAlignment="1" applyProtection="1">
      <alignment horizontal="center" vertical="center" wrapText="1"/>
    </xf>
    <xf numFmtId="0" fontId="18" fillId="7" borderId="11" xfId="0" applyFont="1" applyFill="1" applyBorder="1" applyAlignment="1" applyProtection="1">
      <alignment horizontal="center" vertical="center" wrapText="1"/>
    </xf>
    <xf numFmtId="0" fontId="18" fillId="7" borderId="8" xfId="0" applyFont="1" applyFill="1" applyBorder="1" applyAlignment="1" applyProtection="1">
      <alignment horizontal="center" vertical="center" wrapText="1"/>
    </xf>
    <xf numFmtId="0" fontId="49" fillId="15" borderId="1" xfId="0" applyFont="1" applyFill="1" applyBorder="1" applyAlignment="1" applyProtection="1">
      <alignment horizontal="center" vertical="center"/>
    </xf>
    <xf numFmtId="169" fontId="12" fillId="15" borderId="8" xfId="0" applyNumberFormat="1" applyFont="1" applyFill="1" applyBorder="1" applyAlignment="1" applyProtection="1">
      <alignment horizontal="center" vertical="center" wrapText="1"/>
    </xf>
    <xf numFmtId="169" fontId="12" fillId="15" borderId="11" xfId="0" applyNumberFormat="1" applyFont="1" applyFill="1" applyBorder="1" applyAlignment="1" applyProtection="1">
      <alignment horizontal="center" vertical="center" wrapText="1"/>
    </xf>
    <xf numFmtId="0" fontId="5" fillId="21" borderId="1" xfId="1" applyFont="1" applyFill="1" applyBorder="1" applyAlignment="1" applyProtection="1">
      <alignment horizontal="center" vertical="center"/>
    </xf>
    <xf numFmtId="0" fontId="49" fillId="14" borderId="1" xfId="0" applyFont="1" applyFill="1" applyBorder="1" applyAlignment="1" applyProtection="1">
      <alignment horizontal="center" vertical="center"/>
    </xf>
    <xf numFmtId="0" fontId="14" fillId="14" borderId="1" xfId="0" applyFont="1" applyFill="1" applyBorder="1" applyAlignment="1" applyProtection="1">
      <alignment horizontal="center" vertical="center"/>
    </xf>
    <xf numFmtId="0" fontId="12" fillId="14" borderId="8" xfId="0" applyFont="1" applyFill="1" applyBorder="1" applyAlignment="1" applyProtection="1">
      <alignment horizontal="center" vertical="center" wrapText="1"/>
    </xf>
    <xf numFmtId="0" fontId="12" fillId="14" borderId="11" xfId="0" applyFont="1" applyFill="1" applyBorder="1" applyAlignment="1" applyProtection="1">
      <alignment horizontal="center" vertical="center" wrapText="1"/>
    </xf>
    <xf numFmtId="169" fontId="14" fillId="14" borderId="1" xfId="0" applyNumberFormat="1" applyFont="1" applyFill="1" applyBorder="1" applyAlignment="1" applyProtection="1">
      <alignment horizontal="center" vertical="center"/>
    </xf>
    <xf numFmtId="0" fontId="5" fillId="22" borderId="1" xfId="1" applyFont="1" applyFill="1" applyBorder="1" applyAlignment="1" applyProtection="1">
      <alignment horizontal="center" vertical="center"/>
    </xf>
    <xf numFmtId="0" fontId="5" fillId="19" borderId="1" xfId="1" applyFont="1" applyFill="1" applyBorder="1" applyAlignment="1" applyProtection="1">
      <alignment horizontal="center" vertical="center"/>
    </xf>
    <xf numFmtId="0" fontId="50" fillId="0" borderId="0" xfId="0" applyFont="1" applyBorder="1" applyAlignment="1" applyProtection="1">
      <alignment horizontal="center" vertical="center" wrapText="1"/>
    </xf>
    <xf numFmtId="0" fontId="17" fillId="0" borderId="1" xfId="0" applyFont="1" applyFill="1" applyBorder="1" applyAlignment="1" applyProtection="1">
      <alignment horizontal="center" vertical="center"/>
    </xf>
    <xf numFmtId="0" fontId="17" fillId="8" borderId="1" xfId="0" applyFont="1" applyFill="1" applyBorder="1" applyAlignment="1" applyProtection="1">
      <alignment horizontal="center" vertical="center" wrapText="1"/>
    </xf>
    <xf numFmtId="0" fontId="13" fillId="19" borderId="1" xfId="0" applyFont="1" applyFill="1" applyBorder="1" applyAlignment="1" applyProtection="1">
      <alignment horizontal="center" vertical="center"/>
      <protection locked="0"/>
    </xf>
    <xf numFmtId="0" fontId="13" fillId="15" borderId="1" xfId="0" applyFont="1" applyFill="1" applyBorder="1" applyAlignment="1" applyProtection="1">
      <alignment horizontal="center" vertical="center"/>
    </xf>
    <xf numFmtId="0" fontId="17" fillId="14" borderId="8" xfId="0" applyFont="1" applyFill="1" applyBorder="1" applyAlignment="1" applyProtection="1">
      <alignment horizontal="center" vertical="center" wrapText="1"/>
    </xf>
    <xf numFmtId="0" fontId="17" fillId="14" borderId="11" xfId="0" applyFont="1" applyFill="1" applyBorder="1" applyAlignment="1" applyProtection="1">
      <alignment horizontal="center" vertical="center" wrapText="1"/>
    </xf>
    <xf numFmtId="0" fontId="13" fillId="14" borderId="1" xfId="0" applyFont="1" applyFill="1" applyBorder="1" applyAlignment="1" applyProtection="1">
      <alignment horizontal="center" vertical="center"/>
    </xf>
    <xf numFmtId="169" fontId="17" fillId="15" borderId="8" xfId="0" applyNumberFormat="1" applyFont="1" applyFill="1" applyBorder="1" applyAlignment="1" applyProtection="1">
      <alignment horizontal="center" vertical="center" wrapText="1"/>
    </xf>
    <xf numFmtId="169" fontId="17" fillId="15" borderId="11" xfId="0" applyNumberFormat="1" applyFont="1" applyFill="1" applyBorder="1" applyAlignment="1" applyProtection="1">
      <alignment horizontal="center" vertical="center" wrapText="1"/>
    </xf>
    <xf numFmtId="0" fontId="12" fillId="8" borderId="8" xfId="0" applyFont="1" applyFill="1" applyBorder="1" applyAlignment="1" applyProtection="1">
      <alignment horizontal="center" vertical="center"/>
    </xf>
    <xf numFmtId="0" fontId="12" fillId="8" borderId="27" xfId="0" applyFont="1" applyFill="1" applyBorder="1" applyAlignment="1" applyProtection="1">
      <alignment horizontal="center" vertical="center"/>
    </xf>
    <xf numFmtId="0" fontId="12" fillId="8" borderId="11" xfId="0" applyFont="1" applyFill="1" applyBorder="1" applyAlignment="1" applyProtection="1">
      <alignment horizontal="center" vertical="center"/>
    </xf>
    <xf numFmtId="0" fontId="14" fillId="8" borderId="1" xfId="0" applyFont="1" applyFill="1" applyBorder="1" applyAlignment="1" applyProtection="1">
      <alignment horizontal="center" vertical="center"/>
    </xf>
    <xf numFmtId="0" fontId="31" fillId="0" borderId="0" xfId="0" applyFont="1" applyBorder="1" applyAlignment="1" applyProtection="1">
      <alignment horizontal="left" vertical="center" wrapText="1"/>
    </xf>
    <xf numFmtId="0" fontId="35" fillId="13" borderId="0" xfId="0" applyFont="1" applyFill="1" applyAlignment="1" applyProtection="1">
      <alignment horizontal="center" vertical="center"/>
    </xf>
    <xf numFmtId="0" fontId="54" fillId="0" borderId="1" xfId="0" applyFont="1" applyBorder="1" applyAlignment="1" applyProtection="1">
      <alignment horizontal="center" vertical="center"/>
    </xf>
    <xf numFmtId="0" fontId="54" fillId="0" borderId="30" xfId="0" applyFont="1" applyBorder="1" applyAlignment="1" applyProtection="1">
      <alignment horizontal="center" vertical="center"/>
    </xf>
    <xf numFmtId="0" fontId="54" fillId="0" borderId="0" xfId="0" applyFont="1" applyAlignment="1" applyProtection="1">
      <alignment horizontal="center" vertical="center"/>
    </xf>
    <xf numFmtId="0" fontId="45" fillId="8" borderId="1" xfId="0" applyFont="1" applyFill="1" applyBorder="1" applyAlignment="1" applyProtection="1">
      <alignment horizontal="center" vertical="center"/>
      <protection locked="0"/>
    </xf>
    <xf numFmtId="0" fontId="14" fillId="19" borderId="8" xfId="0" applyFont="1" applyFill="1" applyBorder="1" applyAlignment="1" applyProtection="1">
      <alignment horizontal="center" vertical="center"/>
    </xf>
    <xf numFmtId="0" fontId="14" fillId="19" borderId="11" xfId="0" applyFont="1" applyFill="1" applyBorder="1" applyAlignment="1" applyProtection="1">
      <alignment horizontal="center" vertical="center"/>
    </xf>
    <xf numFmtId="0" fontId="13" fillId="19" borderId="8" xfId="0" applyFont="1" applyFill="1" applyBorder="1" applyAlignment="1" applyProtection="1">
      <alignment horizontal="center" vertical="center"/>
    </xf>
    <xf numFmtId="0" fontId="13" fillId="19" borderId="11" xfId="0" applyFont="1" applyFill="1" applyBorder="1" applyAlignment="1" applyProtection="1">
      <alignment horizontal="center" vertical="center"/>
    </xf>
    <xf numFmtId="0" fontId="54" fillId="4" borderId="8" xfId="0" applyFont="1" applyFill="1" applyBorder="1" applyAlignment="1" applyProtection="1">
      <alignment horizontal="center" vertical="center" wrapText="1"/>
    </xf>
    <xf numFmtId="0" fontId="54" fillId="4" borderId="27" xfId="0" applyFont="1" applyFill="1" applyBorder="1" applyAlignment="1" applyProtection="1">
      <alignment horizontal="center" vertical="center" wrapText="1"/>
    </xf>
    <xf numFmtId="0" fontId="54" fillId="4" borderId="11" xfId="0" applyFont="1" applyFill="1" applyBorder="1" applyAlignment="1" applyProtection="1">
      <alignment horizontal="center" vertical="center" wrapText="1"/>
    </xf>
    <xf numFmtId="0" fontId="16" fillId="19" borderId="1" xfId="0" applyFont="1" applyFill="1" applyBorder="1" applyAlignment="1" applyProtection="1">
      <alignment horizontal="center"/>
      <protection locked="0"/>
    </xf>
    <xf numFmtId="0" fontId="50" fillId="0" borderId="0" xfId="0" applyFont="1" applyBorder="1" applyAlignment="1" applyProtection="1">
      <alignment horizontal="center" vertical="center"/>
    </xf>
    <xf numFmtId="0" fontId="16" fillId="15" borderId="1" xfId="0" applyFont="1" applyFill="1" applyBorder="1" applyAlignment="1" applyProtection="1">
      <alignment horizontal="center"/>
    </xf>
    <xf numFmtId="0" fontId="54" fillId="4" borderId="1" xfId="0" applyFont="1" applyFill="1" applyBorder="1" applyAlignment="1" applyProtection="1">
      <alignment horizontal="center" vertical="center" wrapText="1"/>
    </xf>
    <xf numFmtId="0" fontId="16" fillId="14" borderId="1" xfId="0" applyFont="1" applyFill="1" applyBorder="1" applyAlignment="1" applyProtection="1">
      <alignment horizontal="center"/>
    </xf>
    <xf numFmtId="0" fontId="5" fillId="21" borderId="8" xfId="1" applyFont="1" applyFill="1" applyBorder="1" applyAlignment="1" applyProtection="1">
      <alignment horizontal="center" vertical="center"/>
    </xf>
    <xf numFmtId="0" fontId="5" fillId="21" borderId="11" xfId="1" applyFont="1" applyFill="1" applyBorder="1" applyAlignment="1" applyProtection="1">
      <alignment horizontal="center" vertical="center"/>
    </xf>
    <xf numFmtId="0" fontId="17" fillId="0" borderId="31" xfId="0" applyFont="1" applyFill="1" applyBorder="1" applyAlignment="1" applyProtection="1">
      <alignment horizontal="center" vertical="center"/>
    </xf>
    <xf numFmtId="0" fontId="14" fillId="14" borderId="6" xfId="0" applyFont="1" applyFill="1" applyBorder="1" applyAlignment="1" applyProtection="1">
      <alignment horizontal="center" vertical="center"/>
    </xf>
    <xf numFmtId="0" fontId="15" fillId="0" borderId="0" xfId="0" applyFont="1" applyBorder="1" applyAlignment="1" applyProtection="1">
      <alignment horizontal="left"/>
      <protection locked="0"/>
    </xf>
    <xf numFmtId="0" fontId="5" fillId="19" borderId="1" xfId="1" applyFont="1" applyFill="1" applyBorder="1" applyAlignment="1" applyProtection="1">
      <alignment horizontal="center" vertical="center"/>
      <protection locked="0"/>
    </xf>
    <xf numFmtId="0" fontId="5" fillId="21" borderId="1" xfId="1" applyFont="1" applyFill="1" applyBorder="1" applyAlignment="1" applyProtection="1">
      <alignment horizontal="center" vertical="center"/>
      <protection locked="0"/>
    </xf>
    <xf numFmtId="0" fontId="5" fillId="22" borderId="1" xfId="1" applyFont="1" applyFill="1" applyBorder="1" applyAlignment="1" applyProtection="1">
      <alignment horizontal="center" vertical="center"/>
      <protection locked="0"/>
    </xf>
    <xf numFmtId="0" fontId="17" fillId="0" borderId="1" xfId="0" applyFont="1" applyFill="1" applyBorder="1" applyAlignment="1" applyProtection="1">
      <alignment horizontal="center" vertical="center"/>
      <protection locked="0"/>
    </xf>
    <xf numFmtId="0" fontId="14" fillId="19" borderId="1" xfId="0" applyFont="1" applyFill="1" applyBorder="1" applyAlignment="1" applyProtection="1">
      <alignment horizontal="center" vertical="center"/>
      <protection locked="0"/>
    </xf>
    <xf numFmtId="169" fontId="13" fillId="27" borderId="8" xfId="0" applyNumberFormat="1" applyFont="1" applyFill="1" applyBorder="1" applyAlignment="1" applyProtection="1">
      <alignment horizontal="center" vertical="center"/>
      <protection locked="0"/>
    </xf>
    <xf numFmtId="169" fontId="13" fillId="27" borderId="27" xfId="0" applyNumberFormat="1" applyFont="1" applyFill="1" applyBorder="1" applyAlignment="1" applyProtection="1">
      <alignment horizontal="center" vertical="center"/>
      <protection locked="0"/>
    </xf>
    <xf numFmtId="169" fontId="13" fillId="27" borderId="11" xfId="0" applyNumberFormat="1" applyFont="1" applyFill="1" applyBorder="1" applyAlignment="1" applyProtection="1">
      <alignment horizontal="center" vertical="center"/>
      <protection locked="0"/>
    </xf>
    <xf numFmtId="0" fontId="13" fillId="27" borderId="1" xfId="0" applyFont="1" applyFill="1" applyBorder="1" applyAlignment="1" applyProtection="1">
      <alignment horizontal="center" vertical="center"/>
      <protection locked="0"/>
    </xf>
    <xf numFmtId="0" fontId="49" fillId="27" borderId="1" xfId="0" applyNumberFormat="1" applyFont="1" applyFill="1" applyBorder="1" applyAlignment="1" applyProtection="1">
      <alignment horizontal="center" vertical="center"/>
      <protection locked="0"/>
    </xf>
    <xf numFmtId="0" fontId="14" fillId="27" borderId="1" xfId="0" applyFont="1" applyFill="1" applyBorder="1" applyAlignment="1" applyProtection="1">
      <alignment horizontal="center" vertical="center"/>
    </xf>
    <xf numFmtId="0" fontId="18" fillId="15" borderId="1" xfId="0" applyFont="1" applyFill="1" applyBorder="1" applyAlignment="1" applyProtection="1">
      <alignment horizontal="center" vertical="center" wrapText="1"/>
    </xf>
    <xf numFmtId="0" fontId="5" fillId="15" borderId="1" xfId="1" applyFont="1" applyFill="1" applyBorder="1" applyAlignment="1" applyProtection="1">
      <alignment horizontal="center" vertical="center"/>
    </xf>
    <xf numFmtId="0" fontId="49" fillId="26" borderId="1" xfId="0" applyFont="1" applyFill="1" applyBorder="1" applyAlignment="1" applyProtection="1">
      <alignment horizontal="center" vertical="center"/>
    </xf>
    <xf numFmtId="0" fontId="14" fillId="26" borderId="1" xfId="0" applyFont="1" applyFill="1" applyBorder="1" applyAlignment="1" applyProtection="1">
      <alignment horizontal="center" vertical="center"/>
    </xf>
    <xf numFmtId="169" fontId="14" fillId="26" borderId="1" xfId="0" applyNumberFormat="1" applyFont="1" applyFill="1" applyBorder="1" applyAlignment="1" applyProtection="1">
      <alignment horizontal="center" vertical="center"/>
    </xf>
    <xf numFmtId="169" fontId="12" fillId="26" borderId="8" xfId="0" applyNumberFormat="1" applyFont="1" applyFill="1" applyBorder="1" applyAlignment="1" applyProtection="1">
      <alignment horizontal="center" vertical="center" wrapText="1"/>
    </xf>
    <xf numFmtId="169" fontId="12" fillId="26" borderId="11" xfId="0" applyNumberFormat="1" applyFont="1" applyFill="1" applyBorder="1" applyAlignment="1" applyProtection="1">
      <alignment horizontal="center" vertical="center" wrapText="1"/>
    </xf>
    <xf numFmtId="0" fontId="5" fillId="26" borderId="1" xfId="1" applyFont="1" applyFill="1" applyBorder="1" applyAlignment="1" applyProtection="1">
      <alignment horizontal="center" vertical="center"/>
    </xf>
    <xf numFmtId="169" fontId="13" fillId="15" borderId="8" xfId="0" applyNumberFormat="1" applyFont="1" applyFill="1" applyBorder="1" applyAlignment="1" applyProtection="1">
      <alignment horizontal="center" vertical="center"/>
      <protection locked="0"/>
    </xf>
    <xf numFmtId="169" fontId="13" fillId="15" borderId="27" xfId="0" applyNumberFormat="1" applyFont="1" applyFill="1" applyBorder="1" applyAlignment="1" applyProtection="1">
      <alignment horizontal="center" vertical="center"/>
      <protection locked="0"/>
    </xf>
    <xf numFmtId="169" fontId="13" fillId="15" borderId="11" xfId="0" applyNumberFormat="1" applyFont="1" applyFill="1" applyBorder="1" applyAlignment="1" applyProtection="1">
      <alignment horizontal="center" vertical="center"/>
      <protection locked="0"/>
    </xf>
    <xf numFmtId="0" fontId="13" fillId="15" borderId="1" xfId="0" applyFont="1" applyFill="1" applyBorder="1" applyAlignment="1" applyProtection="1">
      <alignment horizontal="center" vertical="center"/>
      <protection locked="0"/>
    </xf>
    <xf numFmtId="0" fontId="17" fillId="15" borderId="1" xfId="0" applyFont="1" applyFill="1" applyBorder="1" applyAlignment="1" applyProtection="1">
      <alignment horizontal="center" vertical="center" wrapText="1"/>
    </xf>
    <xf numFmtId="0" fontId="13" fillId="26" borderId="1" xfId="0" applyFont="1" applyFill="1" applyBorder="1" applyAlignment="1" applyProtection="1">
      <alignment horizontal="center" vertical="center"/>
    </xf>
    <xf numFmtId="169" fontId="17" fillId="26" borderId="8" xfId="0" applyNumberFormat="1" applyFont="1" applyFill="1" applyBorder="1" applyAlignment="1" applyProtection="1">
      <alignment horizontal="center" vertical="center" wrapText="1"/>
    </xf>
    <xf numFmtId="169" fontId="17" fillId="26" borderId="11" xfId="0" applyNumberFormat="1" applyFont="1" applyFill="1" applyBorder="1" applyAlignment="1" applyProtection="1">
      <alignment horizontal="center" vertical="center" wrapText="1"/>
    </xf>
    <xf numFmtId="0" fontId="18" fillId="11" borderId="1" xfId="0" applyFont="1" applyFill="1" applyBorder="1" applyAlignment="1" applyProtection="1">
      <alignment horizontal="center" vertical="center" wrapText="1"/>
    </xf>
    <xf numFmtId="0" fontId="19" fillId="26" borderId="1" xfId="0" applyFont="1" applyFill="1" applyBorder="1" applyAlignment="1" applyProtection="1">
      <alignment horizontal="center" vertical="center"/>
    </xf>
    <xf numFmtId="0" fontId="19" fillId="26" borderId="1" xfId="0" applyFont="1" applyFill="1" applyBorder="1" applyAlignment="1" applyProtection="1">
      <alignment horizontal="center" vertical="center" wrapText="1"/>
    </xf>
    <xf numFmtId="0" fontId="16" fillId="26" borderId="1" xfId="0" applyFont="1" applyFill="1" applyBorder="1" applyAlignment="1" applyProtection="1">
      <alignment horizontal="center" vertical="center" wrapText="1"/>
    </xf>
    <xf numFmtId="1" fontId="19" fillId="26" borderId="1" xfId="0" applyNumberFormat="1" applyFont="1" applyFill="1" applyBorder="1" applyAlignment="1" applyProtection="1">
      <alignment horizontal="center" vertical="center" wrapText="1"/>
    </xf>
    <xf numFmtId="9" fontId="19" fillId="26" borderId="1" xfId="0" applyNumberFormat="1" applyFont="1" applyFill="1" applyBorder="1" applyAlignment="1" applyProtection="1">
      <alignment horizontal="center" vertical="center" wrapText="1"/>
    </xf>
    <xf numFmtId="2" fontId="19" fillId="26" borderId="1" xfId="0" applyNumberFormat="1" applyFont="1" applyFill="1" applyBorder="1" applyAlignment="1" applyProtection="1">
      <alignment horizontal="center" vertical="center" wrapText="1"/>
    </xf>
    <xf numFmtId="170" fontId="19" fillId="26" borderId="1" xfId="0" applyNumberFormat="1" applyFont="1" applyFill="1" applyBorder="1" applyAlignment="1" applyProtection="1">
      <alignment horizontal="center" vertical="center" wrapText="1"/>
    </xf>
    <xf numFmtId="170" fontId="19" fillId="15" borderId="1" xfId="0" applyNumberFormat="1" applyFont="1" applyFill="1" applyBorder="1" applyAlignment="1" applyProtection="1">
      <alignment horizontal="center" vertical="center" wrapText="1"/>
    </xf>
    <xf numFmtId="0" fontId="24" fillId="26" borderId="5" xfId="1" applyFont="1" applyFill="1" applyBorder="1" applyAlignment="1" applyProtection="1">
      <alignment horizontal="center" vertical="center"/>
    </xf>
    <xf numFmtId="0" fontId="24" fillId="26" borderId="5" xfId="1" applyFont="1" applyFill="1" applyBorder="1" applyAlignment="1" applyProtection="1">
      <alignment horizontal="center" vertical="center" wrapText="1"/>
    </xf>
    <xf numFmtId="0" fontId="24" fillId="26" borderId="5" xfId="0" applyFont="1" applyFill="1" applyBorder="1" applyAlignment="1" applyProtection="1">
      <alignment horizontal="center" vertical="center" wrapText="1"/>
    </xf>
    <xf numFmtId="0" fontId="18" fillId="26" borderId="1" xfId="0" applyFont="1" applyFill="1" applyBorder="1" applyAlignment="1" applyProtection="1">
      <alignment horizontal="center" vertical="center" wrapText="1"/>
    </xf>
    <xf numFmtId="169" fontId="13" fillId="26" borderId="1" xfId="0" applyNumberFormat="1" applyFont="1" applyFill="1" applyBorder="1" applyAlignment="1" applyProtection="1">
      <alignment horizontal="center" vertical="center"/>
      <protection locked="0"/>
    </xf>
    <xf numFmtId="0" fontId="13" fillId="26" borderId="1" xfId="0" applyFont="1" applyFill="1" applyBorder="1" applyAlignment="1" applyProtection="1">
      <alignment horizontal="center" vertical="center"/>
      <protection locked="0"/>
    </xf>
    <xf numFmtId="2" fontId="13" fillId="26" borderId="1" xfId="0" applyNumberFormat="1" applyFont="1" applyFill="1" applyBorder="1" applyAlignment="1" applyProtection="1">
      <alignment horizontal="center" vertical="center"/>
      <protection locked="0"/>
    </xf>
    <xf numFmtId="169" fontId="13" fillId="26" borderId="8" xfId="0" applyNumberFormat="1" applyFont="1" applyFill="1" applyBorder="1" applyAlignment="1" applyProtection="1">
      <alignment horizontal="center" vertical="center"/>
      <protection locked="0"/>
    </xf>
    <xf numFmtId="0" fontId="49" fillId="26" borderId="1" xfId="0" applyNumberFormat="1" applyFont="1" applyFill="1" applyBorder="1" applyAlignment="1" applyProtection="1">
      <alignment horizontal="center" vertical="center"/>
      <protection locked="0"/>
    </xf>
    <xf numFmtId="169" fontId="13" fillId="26" borderId="8" xfId="0" applyNumberFormat="1" applyFont="1" applyFill="1" applyBorder="1" applyAlignment="1" applyProtection="1">
      <alignment horizontal="center" vertical="center"/>
      <protection locked="0"/>
    </xf>
    <xf numFmtId="169" fontId="13" fillId="26" borderId="27" xfId="0" applyNumberFormat="1" applyFont="1" applyFill="1" applyBorder="1" applyAlignment="1" applyProtection="1">
      <alignment horizontal="center" vertical="center"/>
      <protection locked="0"/>
    </xf>
    <xf numFmtId="169" fontId="13" fillId="26" borderId="11" xfId="0" applyNumberFormat="1" applyFont="1" applyFill="1" applyBorder="1" applyAlignment="1" applyProtection="1">
      <alignment horizontal="center" vertical="center"/>
      <protection locked="0"/>
    </xf>
    <xf numFmtId="0" fontId="13" fillId="26" borderId="1" xfId="0" applyFont="1" applyFill="1" applyBorder="1" applyAlignment="1" applyProtection="1">
      <alignment horizontal="center" vertical="center"/>
      <protection locked="0"/>
    </xf>
    <xf numFmtId="0" fontId="17" fillId="26" borderId="1" xfId="0" applyFont="1" applyFill="1" applyBorder="1" applyAlignment="1" applyProtection="1">
      <alignment horizontal="center" vertical="center" wrapText="1"/>
    </xf>
    <xf numFmtId="0" fontId="24" fillId="26" borderId="1" xfId="1" applyFont="1" applyFill="1" applyBorder="1" applyAlignment="1" applyProtection="1">
      <alignment horizontal="center" vertical="center"/>
    </xf>
    <xf numFmtId="0" fontId="24" fillId="26" borderId="1" xfId="1" applyFont="1" applyFill="1" applyBorder="1" applyAlignment="1" applyProtection="1">
      <alignment horizontal="center" vertical="center" wrapText="1"/>
    </xf>
    <xf numFmtId="0" fontId="24" fillId="26" borderId="1" xfId="0" applyFont="1" applyFill="1" applyBorder="1" applyAlignment="1" applyProtection="1">
      <alignment horizontal="center" vertical="center" wrapText="1"/>
    </xf>
    <xf numFmtId="0" fontId="54" fillId="0" borderId="8" xfId="0" applyFont="1" applyBorder="1" applyAlignment="1" applyProtection="1">
      <alignment horizontal="center" vertical="center"/>
    </xf>
    <xf numFmtId="0" fontId="54" fillId="0" borderId="11" xfId="0" applyFont="1" applyBorder="1" applyAlignment="1" applyProtection="1">
      <alignment horizontal="center" vertical="center"/>
    </xf>
    <xf numFmtId="0" fontId="19" fillId="30" borderId="1" xfId="0" applyFont="1" applyFill="1" applyBorder="1" applyAlignment="1" applyProtection="1">
      <alignment horizontal="center" vertical="center"/>
    </xf>
    <xf numFmtId="0" fontId="41" fillId="0" borderId="1" xfId="0" applyFont="1" applyBorder="1" applyAlignment="1" applyProtection="1">
      <alignment horizontal="center" vertical="center" wrapText="1"/>
    </xf>
    <xf numFmtId="0" fontId="46" fillId="0" borderId="0" xfId="0" applyFont="1" applyBorder="1" applyAlignment="1" applyProtection="1">
      <alignment horizontal="center" vertical="center"/>
    </xf>
  </cellXfs>
  <cellStyles count="3">
    <cellStyle name="Milliers" xfId="2" builtinId="3"/>
    <cellStyle name="Neutre" xfId="1" builtinId="28"/>
    <cellStyle name="Normal" xfId="0" builtinId="0"/>
  </cellStyles>
  <dxfs count="417">
    <dxf>
      <fill>
        <patternFill>
          <bgColor theme="8" tint="0.79998168889431442"/>
        </patternFill>
      </fill>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bottom style="thin">
          <color rgb="FF000000"/>
        </bottom>
      </border>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bottom style="thin">
          <color rgb="FF000000"/>
        </bottom>
      </border>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bottom style="thin">
          <color rgb="FF000000"/>
        </bottom>
      </border>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bottom style="thin">
          <color rgb="FF000000"/>
        </bottom>
      </border>
    </dxf>
    <dxf>
      <border outline="0">
        <left style="thin">
          <color rgb="FF000000"/>
        </left>
        <right style="thin">
          <color rgb="FF000000"/>
        </right>
        <top style="thin">
          <color rgb="FF000000"/>
        </top>
        <bottom style="medium">
          <color rgb="FF000000"/>
        </bottom>
      </border>
    </dxf>
    <dxf>
      <font>
        <b val="0"/>
        <i val="0"/>
        <strike val="0"/>
        <outline val="0"/>
        <shadow val="0"/>
        <u val="none"/>
        <vertAlign val="baseline"/>
        <sz val="9"/>
        <color auto="1"/>
        <name val="Arial"/>
        <scheme val="none"/>
      </font>
      <protection locked="1" hidden="0"/>
    </dxf>
    <dxf>
      <font>
        <b val="0"/>
        <i val="0"/>
        <strike val="0"/>
        <condense val="0"/>
        <extend val="0"/>
        <outline val="0"/>
        <shadow val="0"/>
        <u val="none"/>
        <vertAlign val="baseline"/>
        <sz val="9"/>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b val="0"/>
        <i val="0"/>
        <strike val="0"/>
        <outline val="0"/>
        <shadow val="0"/>
        <u val="none"/>
        <vertAlign val="baseline"/>
        <sz val="9"/>
        <color auto="1"/>
        <name val="Arial"/>
        <scheme val="none"/>
      </font>
      <protection locked="1" hidden="0"/>
    </dxf>
    <dxf>
      <border outline="0">
        <bottom style="thin">
          <color rgb="FF000000"/>
        </bottom>
      </border>
    </dxf>
    <dxf>
      <font>
        <b val="0"/>
        <i val="0"/>
        <strike val="0"/>
        <condense val="0"/>
        <extend val="0"/>
        <outline val="0"/>
        <shadow val="0"/>
        <u val="none"/>
        <vertAlign val="baseline"/>
        <sz val="9"/>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b val="0"/>
        <i val="0"/>
        <strike val="0"/>
        <outline val="0"/>
        <shadow val="0"/>
        <u val="none"/>
        <vertAlign val="baseline"/>
        <sz val="9"/>
        <color auto="1"/>
        <name val="Arial"/>
        <scheme val="none"/>
      </font>
      <protection locked="1" hidden="0"/>
    </dxf>
    <dxf>
      <border outline="0">
        <bottom style="thin">
          <color rgb="FF000000"/>
        </bottom>
      </border>
    </dxf>
    <dxf>
      <font>
        <b val="0"/>
        <i val="0"/>
        <strike val="0"/>
        <condense val="0"/>
        <extend val="0"/>
        <outline val="0"/>
        <shadow val="0"/>
        <u val="none"/>
        <vertAlign val="baseline"/>
        <sz val="9"/>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b val="0"/>
        <i val="0"/>
        <strike val="0"/>
        <outline val="0"/>
        <shadow val="0"/>
        <u val="none"/>
        <vertAlign val="baseline"/>
        <sz val="9"/>
        <color auto="1"/>
        <name val="Arial"/>
        <scheme val="none"/>
      </font>
      <protection locked="1" hidden="0"/>
    </dxf>
    <dxf>
      <border outline="0">
        <bottom style="thin">
          <color rgb="FF000000"/>
        </bottom>
      </border>
    </dxf>
    <dxf>
      <font>
        <b val="0"/>
        <i val="0"/>
        <strike val="0"/>
        <condense val="0"/>
        <extend val="0"/>
        <outline val="0"/>
        <shadow val="0"/>
        <u val="none"/>
        <vertAlign val="baseline"/>
        <sz val="9"/>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outline="0">
        <left style="thin">
          <color indexed="64"/>
        </left>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fill>
        <patternFill patternType="solid">
          <fgColor indexed="64"/>
          <bgColor indexed="22"/>
        </patternFill>
      </fill>
      <border diagonalUp="0" diagonalDown="0" outline="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b val="0"/>
        <i val="0"/>
        <strike val="0"/>
        <outline val="0"/>
        <shadow val="0"/>
        <u val="none"/>
        <vertAlign val="baseline"/>
        <sz val="9"/>
        <color auto="1"/>
        <name val="Arial"/>
        <scheme val="none"/>
      </font>
      <protection locked="1" hidden="0"/>
    </dxf>
    <dxf>
      <border outline="0">
        <bottom style="thin">
          <color rgb="FF000000"/>
        </bottom>
      </border>
    </dxf>
    <dxf>
      <font>
        <b val="0"/>
        <i val="0"/>
        <strike val="0"/>
        <condense val="0"/>
        <extend val="0"/>
        <outline val="0"/>
        <shadow val="0"/>
        <u val="none"/>
        <vertAlign val="baseline"/>
        <sz val="9"/>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outline="0">
        <left style="thin">
          <color indexed="64"/>
        </left>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fill>
        <patternFill patternType="solid">
          <fgColor indexed="64"/>
          <bgColor indexed="22"/>
        </patternFill>
      </fill>
      <border diagonalUp="0" diagonalDown="0" outline="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b val="0"/>
        <i val="0"/>
        <strike val="0"/>
        <outline val="0"/>
        <shadow val="0"/>
        <u val="none"/>
        <vertAlign val="baseline"/>
        <sz val="9"/>
        <color auto="1"/>
        <name val="Arial"/>
        <scheme val="none"/>
      </font>
      <protection locked="1" hidden="0"/>
    </dxf>
    <dxf>
      <border outline="0">
        <bottom style="thin">
          <color rgb="FF000000"/>
        </bottom>
      </border>
    </dxf>
    <dxf>
      <font>
        <b val="0"/>
        <i val="0"/>
        <strike val="0"/>
        <condense val="0"/>
        <extend val="0"/>
        <outline val="0"/>
        <shadow val="0"/>
        <u val="none"/>
        <vertAlign val="baseline"/>
        <sz val="9"/>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outline="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indexed="64"/>
        </left>
        <right style="thin">
          <color indexed="64"/>
        </right>
        <top style="thin">
          <color indexed="64"/>
        </top>
        <bottom style="medium">
          <color indexed="64"/>
        </bottom>
      </border>
    </dxf>
    <dxf>
      <font>
        <strike val="0"/>
        <outline val="0"/>
        <shadow val="0"/>
        <vertAlign val="baseline"/>
        <name val="Arial"/>
        <scheme val="none"/>
      </font>
      <protection locked="1" hidden="0"/>
    </dxf>
    <dxf>
      <border outline="0">
        <bottom style="thin">
          <color indexed="64"/>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indexed="64"/>
        </left>
        <right style="thin">
          <color indexed="64"/>
        </right>
        <top style="thin">
          <color indexed="64"/>
        </top>
        <bottom style="medium">
          <color indexed="64"/>
        </bottom>
      </border>
    </dxf>
    <dxf>
      <font>
        <strike val="0"/>
        <outline val="0"/>
        <shadow val="0"/>
        <vertAlign val="baseline"/>
        <name val="Arial"/>
        <scheme val="none"/>
      </font>
      <protection locked="1" hidden="0"/>
    </dxf>
    <dxf>
      <border outline="0">
        <bottom style="thin">
          <color indexed="64"/>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rgb="FF000000"/>
        </left>
        <right style="thin">
          <color rgb="FF000000"/>
        </right>
        <top style="thin">
          <color rgb="FF000000"/>
        </top>
        <bottom style="medium">
          <color rgb="FF000000"/>
        </bottom>
      </border>
    </dxf>
    <dxf>
      <font>
        <strike val="0"/>
        <outline val="0"/>
        <shadow val="0"/>
        <vertAlign val="baseline"/>
        <name val="Arial"/>
        <scheme val="none"/>
      </font>
      <protection locked="1" hidden="0"/>
    </dxf>
    <dxf>
      <border outline="0">
        <bottom style="thin">
          <color rgb="FF000000"/>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indexed="64"/>
        </left>
        <right style="thin">
          <color indexed="64"/>
        </right>
        <top style="thin">
          <color indexed="64"/>
        </top>
        <bottom style="medium">
          <color indexed="64"/>
        </bottom>
      </border>
    </dxf>
    <dxf>
      <font>
        <strike val="0"/>
        <outline val="0"/>
        <shadow val="0"/>
        <vertAlign val="baseline"/>
        <name val="Arial"/>
        <scheme val="none"/>
      </font>
      <protection locked="1" hidden="0"/>
    </dxf>
    <dxf>
      <border outline="0">
        <bottom style="thin">
          <color indexed="64"/>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strike val="0"/>
        <condense val="0"/>
        <extend val="0"/>
        <outline val="0"/>
        <shadow val="0"/>
        <u val="none"/>
        <vertAlign val="baseline"/>
        <sz val="7"/>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indexed="64"/>
        </left>
        <right style="thin">
          <color indexed="64"/>
        </right>
        <top style="thin">
          <color indexed="64"/>
        </top>
        <bottom style="medium">
          <color indexed="64"/>
        </bottom>
      </border>
    </dxf>
    <dxf>
      <font>
        <strike val="0"/>
        <outline val="0"/>
        <shadow val="0"/>
        <vertAlign val="baseline"/>
        <name val="Arial"/>
        <scheme val="none"/>
      </font>
      <protection locked="1" hidden="0"/>
    </dxf>
    <dxf>
      <border outline="0">
        <bottom style="thin">
          <color indexed="64"/>
        </bottom>
      </border>
    </dxf>
    <dxf>
      <font>
        <b/>
        <i/>
        <strike val="0"/>
        <condense val="0"/>
        <extend val="0"/>
        <outline val="0"/>
        <shadow val="0"/>
        <u val="none"/>
        <vertAlign val="baseline"/>
        <sz val="7"/>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numFmt numFmtId="164" formatCode="0.000"/>
      <fill>
        <patternFill patternType="solid">
          <fgColor indexed="64"/>
          <bgColor indexed="22"/>
        </patternFill>
      </fill>
      <border diagonalUp="0" diagonalDown="0">
        <left style="thin">
          <color indexed="64"/>
        </left>
        <right style="thin">
          <color indexed="64"/>
        </right>
        <top style="thin">
          <color indexed="64"/>
        </top>
        <bottom/>
      </border>
      <protection locked="1" hidden="0"/>
    </dxf>
    <dxf>
      <font>
        <b val="0"/>
        <i val="0"/>
        <strike val="0"/>
        <condense val="0"/>
        <extend val="0"/>
        <outline val="0"/>
        <shadow val="0"/>
        <u val="none"/>
        <vertAlign val="baseline"/>
        <sz val="9"/>
        <color auto="1"/>
        <name val="Arial"/>
        <scheme val="none"/>
      </font>
      <fill>
        <patternFill patternType="solid">
          <fgColor indexed="64"/>
          <bgColor indexed="22"/>
        </patternFill>
      </fill>
      <border diagonalUp="0" diagonalDown="0">
        <left/>
        <right style="thin">
          <color indexed="64"/>
        </right>
        <top style="thin">
          <color indexed="64"/>
        </top>
        <bottom/>
      </border>
      <protection locked="1" hidden="0"/>
    </dxf>
    <dxf>
      <border outline="0">
        <left style="thin">
          <color indexed="64"/>
        </left>
        <right style="thin">
          <color indexed="64"/>
        </right>
        <top style="thin">
          <color indexed="64"/>
        </top>
        <bottom style="medium">
          <color indexed="64"/>
        </bottom>
      </border>
    </dxf>
    <dxf>
      <font>
        <b val="0"/>
        <i val="0"/>
        <strike val="0"/>
        <outline val="0"/>
        <shadow val="0"/>
        <u val="none"/>
        <vertAlign val="baseline"/>
        <sz val="9"/>
        <color auto="1"/>
        <name val="Arial"/>
        <scheme val="none"/>
      </font>
      <protection locked="1" hidden="0"/>
    </dxf>
    <dxf>
      <border outline="0">
        <bottom style="thin">
          <color indexed="64"/>
        </bottom>
      </border>
    </dxf>
    <dxf>
      <font>
        <b val="0"/>
        <i val="0"/>
        <strike val="0"/>
        <condense val="0"/>
        <extend val="0"/>
        <outline val="0"/>
        <shadow val="0"/>
        <u val="none"/>
        <vertAlign val="baseline"/>
        <sz val="9"/>
        <color auto="1"/>
        <name val="Arial"/>
        <scheme val="none"/>
      </font>
      <fill>
        <patternFill patternType="solid">
          <fgColor indexed="64"/>
          <bgColor indexed="22"/>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s>
  <tableStyles count="0" defaultTableStyle="TableStyleMedium9" defaultPivotStyle="PivotStyleLight16"/>
  <colors>
    <mruColors>
      <color rgb="FFEBAFD1"/>
      <color rgb="FFCCFFCC"/>
      <color rgb="FFB7DEE8"/>
      <color rgb="FFCCC0DA"/>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activeX1.xml><?xml version="1.0" encoding="utf-8"?>
<ax:ocx xmlns:ax="http://schemas.microsoft.com/office/2006/activeX" xmlns:r="http://schemas.openxmlformats.org/officeDocument/2006/relationships" ax:classid="{8BD21D60-EC42-11CE-9E0D-00AA006002F3}" ax:persistence="persistStreamInit" r:id="rId1"/>
</file>

<file path=xl/activeX/activeX2.xml><?xml version="1.0" encoding="utf-8"?>
<ax:ocx xmlns:ax="http://schemas.microsoft.com/office/2006/activeX" xmlns:r="http://schemas.openxmlformats.org/officeDocument/2006/relationships" ax:classid="{8BD21D60-EC42-11CE-9E0D-00AA006002F3}" ax:persistence="persistStreamInit" r:id="rId1"/>
</file>

<file path=xl/activeX/activeX3.xml><?xml version="1.0" encoding="utf-8"?>
<ax:ocx xmlns:ax="http://schemas.microsoft.com/office/2006/activeX" xmlns:r="http://schemas.openxmlformats.org/officeDocument/2006/relationships" ax:classid="{8BD21D60-EC42-11CE-9E0D-00AA006002F3}" ax:persistence="persistStreamInit" r:id="rId1"/>
</file>

<file path=xl/activeX/activeX4.xml><?xml version="1.0" encoding="utf-8"?>
<ax:ocx xmlns:ax="http://schemas.microsoft.com/office/2006/activeX" xmlns:r="http://schemas.openxmlformats.org/officeDocument/2006/relationships" ax:classid="{8BD21D60-EC42-11CE-9E0D-00AA006002F3}" ax:persistence="persistStreamInit" r:id="rId1"/>
</file>

<file path=xl/activeX/activeX5.xml><?xml version="1.0" encoding="utf-8"?>
<ax:ocx xmlns:ax="http://schemas.microsoft.com/office/2006/activeX" xmlns:r="http://schemas.openxmlformats.org/officeDocument/2006/relationships" ax:classid="{8BD21D60-EC42-11CE-9E0D-00AA006002F3}" ax:persistence="persistStreamInit" r:id="rId1"/>
</file>

<file path=xl/activeX/activeX6.xml><?xml version="1.0" encoding="utf-8"?>
<ax:ocx xmlns:ax="http://schemas.microsoft.com/office/2006/activeX" xmlns:r="http://schemas.openxmlformats.org/officeDocument/2006/relationships" ax:classid="{8BD21D60-EC42-11CE-9E0D-00AA006002F3}" ax:persistence="persistStreamInit" r:id="rId1"/>
</file>

<file path=xl/activeX/activeX7.xml><?xml version="1.0" encoding="utf-8"?>
<ax:ocx xmlns:ax="http://schemas.microsoft.com/office/2006/activeX" xmlns:r="http://schemas.openxmlformats.org/officeDocument/2006/relationships" ax:classid="{8BD21D60-EC42-11CE-9E0D-00AA006002F3}" ax:persistence="persistStreamInit" r:id="rId1"/>
</file>

<file path=xl/activeX/activeX8.xml><?xml version="1.0" encoding="utf-8"?>
<ax:ocx xmlns:ax="http://schemas.microsoft.com/office/2006/activeX" xmlns:r="http://schemas.openxmlformats.org/officeDocument/2006/relationships" ax:classid="{8BD21D60-EC42-11CE-9E0D-00AA006002F3}" ax:persistence="persistStreamInit" r:id="rId1"/>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'FII - NIVEAU N'!$O$40</c:f>
              <c:strCache>
                <c:ptCount val="1"/>
                <c:pt idx="0">
                  <c:v>Value</c:v>
                </c:pt>
              </c:strCache>
            </c:strRef>
          </c:tx>
          <c:spPr>
            <a:ln w="38100" cmpd="sng">
              <a:solidFill>
                <a:srgbClr val="3366FF"/>
              </a:solidFill>
            </a:ln>
          </c:spPr>
          <c:marker>
            <c:symbol val="none"/>
          </c:marker>
          <c:val>
            <c:numRef>
              <c:f>'FII - NIVEAU N'!$O$41:$O$60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'FII - NIVEAU N'!$P$40</c:f>
              <c:strCache>
                <c:ptCount val="1"/>
                <c:pt idx="0">
                  <c:v>Lower PCC Limit</c:v>
                </c:pt>
              </c:strCache>
            </c:strRef>
          </c:tx>
          <c:spPr>
            <a:ln>
              <a:solidFill>
                <a:srgbClr val="FF0000"/>
              </a:solidFill>
            </a:ln>
          </c:spPr>
          <c:marker>
            <c:symbol val="none"/>
          </c:marker>
          <c:val>
            <c:numRef>
              <c:f>'FII - NIVEAU N'!$P$41:$P$60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'FII - NIVEAU N'!$Q$40</c:f>
              <c:strCache>
                <c:ptCount val="1"/>
                <c:pt idx="0">
                  <c:v>Upper PCC Limit</c:v>
                </c:pt>
              </c:strCache>
            </c:strRef>
          </c:tx>
          <c:spPr>
            <a:ln>
              <a:solidFill>
                <a:srgbClr val="008000"/>
              </a:solidFill>
            </a:ln>
          </c:spPr>
          <c:marker>
            <c:symbol val="none"/>
          </c:marker>
          <c:val>
            <c:numRef>
              <c:f>'FII - NIVEAU N'!$Q$41:$Q$60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'FII - NIVEAU N'!$R$40</c:f>
              <c:strCache>
                <c:ptCount val="1"/>
                <c:pt idx="0">
                  <c:v>Posterior Mean</c:v>
                </c:pt>
              </c:strCache>
            </c:strRef>
          </c:tx>
          <c:spPr>
            <a:ln w="28575" cmpd="sng">
              <a:solidFill>
                <a:srgbClr val="660066"/>
              </a:solidFill>
              <a:prstDash val="sysDash"/>
            </a:ln>
          </c:spPr>
          <c:marker>
            <c:symbol val="none"/>
          </c:marker>
          <c:val>
            <c:numRef>
              <c:f>'FII - NIVEAU N'!$R$41:$R$60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23511680"/>
        <c:axId val="223513984"/>
      </c:lineChart>
      <c:catAx>
        <c:axId val="223511680"/>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23513984"/>
        <c:crosses val="autoZero"/>
        <c:auto val="1"/>
        <c:lblAlgn val="ctr"/>
        <c:lblOffset val="100"/>
        <c:noMultiLvlLbl val="0"/>
      </c:catAx>
      <c:valAx>
        <c:axId val="223513984"/>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23511680"/>
        <c:crosses val="autoZero"/>
        <c:crossBetween val="between"/>
      </c:valAx>
    </c:plotArea>
    <c:legend>
      <c:legendPos val="r"/>
      <c:layout>
        <c:manualLayout>
          <c:xMode val="edge"/>
          <c:yMode val="edge"/>
          <c:x val="0.86707932776486984"/>
          <c:y val="0.26490427106774789"/>
          <c:w val="0.12800729464173405"/>
          <c:h val="0.3299791293031268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'FII - NIVEAU N'!$O$40</c:f>
              <c:strCache>
                <c:ptCount val="1"/>
                <c:pt idx="0">
                  <c:v>Value</c:v>
                </c:pt>
              </c:strCache>
            </c:strRef>
          </c:tx>
          <c:spPr>
            <a:ln w="38100" cmpd="sng">
              <a:solidFill>
                <a:srgbClr val="3366FF"/>
              </a:solidFill>
            </a:ln>
          </c:spPr>
          <c:marker>
            <c:symbol val="none"/>
          </c:marker>
          <c:val>
            <c:numRef>
              <c:f>'FII - NIVEAU N'!$O$107:$O$126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'FII - NIVEAU N'!$P$40</c:f>
              <c:strCache>
                <c:ptCount val="1"/>
                <c:pt idx="0">
                  <c:v>Lower PCC Limit</c:v>
                </c:pt>
              </c:strCache>
            </c:strRef>
          </c:tx>
          <c:spPr>
            <a:ln>
              <a:solidFill>
                <a:srgbClr val="FF0000"/>
              </a:solidFill>
            </a:ln>
          </c:spPr>
          <c:marker>
            <c:symbol val="none"/>
          </c:marker>
          <c:val>
            <c:numRef>
              <c:f>'FII - NIVEAU N'!$P$107:$P$126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'FII - NIVEAU N'!$Q$40</c:f>
              <c:strCache>
                <c:ptCount val="1"/>
                <c:pt idx="0">
                  <c:v>Upper PCC Limit</c:v>
                </c:pt>
              </c:strCache>
            </c:strRef>
          </c:tx>
          <c:spPr>
            <a:ln>
              <a:solidFill>
                <a:srgbClr val="008000"/>
              </a:solidFill>
            </a:ln>
          </c:spPr>
          <c:marker>
            <c:symbol val="none"/>
          </c:marker>
          <c:val>
            <c:numRef>
              <c:f>'FII - NIVEAU N'!$Q$107:$Q$126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'FII - NIVEAU N'!$R$40</c:f>
              <c:strCache>
                <c:ptCount val="1"/>
                <c:pt idx="0">
                  <c:v>Posterior Mean</c:v>
                </c:pt>
              </c:strCache>
            </c:strRef>
          </c:tx>
          <c:spPr>
            <a:ln w="28575" cmpd="sng">
              <a:solidFill>
                <a:srgbClr val="660066"/>
              </a:solidFill>
              <a:prstDash val="sysDash"/>
            </a:ln>
          </c:spPr>
          <c:marker>
            <c:symbol val="none"/>
          </c:marker>
          <c:val>
            <c:numRef>
              <c:f>'FII - NIVEAU N'!$R$107:$R$126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7885312"/>
        <c:axId val="277887616"/>
      </c:lineChart>
      <c:catAx>
        <c:axId val="277885312"/>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7887616"/>
        <c:crosses val="autoZero"/>
        <c:auto val="1"/>
        <c:lblAlgn val="ctr"/>
        <c:lblOffset val="100"/>
        <c:noMultiLvlLbl val="0"/>
      </c:catAx>
      <c:valAx>
        <c:axId val="277887616"/>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7885312"/>
        <c:crosses val="autoZero"/>
        <c:crossBetween val="between"/>
      </c:valAx>
    </c:plotArea>
    <c:legend>
      <c:legendPos val="r"/>
      <c:layout>
        <c:manualLayout>
          <c:xMode val="edge"/>
          <c:yMode val="edge"/>
          <c:x val="0.87125459057089338"/>
          <c:y val="0.22652241868900183"/>
          <c:w val="0.12383204885775853"/>
          <c:h val="0.3683609369726844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'FII - NIVEAU N'!$O$40</c:f>
              <c:strCache>
                <c:ptCount val="1"/>
                <c:pt idx="0">
                  <c:v>Value</c:v>
                </c:pt>
              </c:strCache>
            </c:strRef>
          </c:tx>
          <c:spPr>
            <a:ln w="38100" cmpd="sng">
              <a:solidFill>
                <a:srgbClr val="3366FF"/>
              </a:solidFill>
            </a:ln>
          </c:spPr>
          <c:marker>
            <c:symbol val="none"/>
          </c:marker>
          <c:val>
            <c:numRef>
              <c:f>'FII - NIVEAU N'!$O$173:$O$192</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'FII - NIVEAU N'!$P$40</c:f>
              <c:strCache>
                <c:ptCount val="1"/>
                <c:pt idx="0">
                  <c:v>Lower PCC Limit</c:v>
                </c:pt>
              </c:strCache>
            </c:strRef>
          </c:tx>
          <c:spPr>
            <a:ln>
              <a:solidFill>
                <a:srgbClr val="FF0000"/>
              </a:solidFill>
            </a:ln>
          </c:spPr>
          <c:marker>
            <c:symbol val="none"/>
          </c:marker>
          <c:val>
            <c:numRef>
              <c:f>'FII - NIVEAU N'!$P$173:$P$192</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'FII - NIVEAU N'!$Q$40</c:f>
              <c:strCache>
                <c:ptCount val="1"/>
                <c:pt idx="0">
                  <c:v>Upper PCC Limit</c:v>
                </c:pt>
              </c:strCache>
            </c:strRef>
          </c:tx>
          <c:spPr>
            <a:ln>
              <a:solidFill>
                <a:srgbClr val="008000"/>
              </a:solidFill>
            </a:ln>
          </c:spPr>
          <c:marker>
            <c:symbol val="none"/>
          </c:marker>
          <c:val>
            <c:numRef>
              <c:f>'FII - NIVEAU N'!$Q$173:$Q$192</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'FII - NIVEAU N'!$R$40</c:f>
              <c:strCache>
                <c:ptCount val="1"/>
                <c:pt idx="0">
                  <c:v>Posterior Mean</c:v>
                </c:pt>
              </c:strCache>
            </c:strRef>
          </c:tx>
          <c:spPr>
            <a:ln w="28575" cmpd="sng">
              <a:solidFill>
                <a:srgbClr val="660066"/>
              </a:solidFill>
              <a:prstDash val="sysDash"/>
            </a:ln>
          </c:spPr>
          <c:marker>
            <c:symbol val="none"/>
          </c:marker>
          <c:val>
            <c:numRef>
              <c:f>'FII - NIVEAU N'!$R$173:$R$192</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8924288"/>
        <c:axId val="279409792"/>
      </c:lineChart>
      <c:catAx>
        <c:axId val="278924288"/>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9409792"/>
        <c:crosses val="autoZero"/>
        <c:auto val="1"/>
        <c:lblAlgn val="ctr"/>
        <c:lblOffset val="100"/>
        <c:noMultiLvlLbl val="0"/>
      </c:catAx>
      <c:valAx>
        <c:axId val="279409792"/>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8924288"/>
        <c:crosses val="autoZero"/>
        <c:crossBetween val="between"/>
      </c:valAx>
    </c:plotArea>
    <c:legend>
      <c:legendPos val="r"/>
      <c:layout>
        <c:manualLayout>
          <c:xMode val="edge"/>
          <c:yMode val="edge"/>
          <c:x val="0.86272070181758986"/>
          <c:y val="0.26423545135302007"/>
          <c:w val="0.13236591363363648"/>
          <c:h val="0.33064787393240658"/>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'FII - NIVEAU P'!$O$40</c:f>
              <c:strCache>
                <c:ptCount val="1"/>
                <c:pt idx="0">
                  <c:v>Value</c:v>
                </c:pt>
              </c:strCache>
            </c:strRef>
          </c:tx>
          <c:spPr>
            <a:ln w="38100" cmpd="sng">
              <a:solidFill>
                <a:srgbClr val="3366FF"/>
              </a:solidFill>
            </a:ln>
          </c:spPr>
          <c:marker>
            <c:symbol val="none"/>
          </c:marker>
          <c:val>
            <c:numRef>
              <c:f>'FII - NIVEAU P'!$O$41:$O$60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'FII - NIVEAU P'!$P$40</c:f>
              <c:strCache>
                <c:ptCount val="1"/>
                <c:pt idx="0">
                  <c:v>Lower PCC Limit</c:v>
                </c:pt>
              </c:strCache>
            </c:strRef>
          </c:tx>
          <c:spPr>
            <a:ln>
              <a:solidFill>
                <a:srgbClr val="FF0000"/>
              </a:solidFill>
            </a:ln>
          </c:spPr>
          <c:marker>
            <c:symbol val="none"/>
          </c:marker>
          <c:val>
            <c:numRef>
              <c:f>'FII - NIVEAU P'!$P$41:$P$60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'FII - NIVEAU P'!$Q$40</c:f>
              <c:strCache>
                <c:ptCount val="1"/>
                <c:pt idx="0">
                  <c:v>Upper PCC Limit</c:v>
                </c:pt>
              </c:strCache>
            </c:strRef>
          </c:tx>
          <c:spPr>
            <a:ln>
              <a:solidFill>
                <a:srgbClr val="008000"/>
              </a:solidFill>
            </a:ln>
          </c:spPr>
          <c:marker>
            <c:symbol val="none"/>
          </c:marker>
          <c:val>
            <c:numRef>
              <c:f>'FII - NIVEAU P'!$Q$41:$Q$60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'FII - NIVEAU P'!$R$40</c:f>
              <c:strCache>
                <c:ptCount val="1"/>
                <c:pt idx="0">
                  <c:v>Posterior Mean</c:v>
                </c:pt>
              </c:strCache>
            </c:strRef>
          </c:tx>
          <c:spPr>
            <a:ln w="28575" cmpd="sng">
              <a:solidFill>
                <a:srgbClr val="660066"/>
              </a:solidFill>
              <a:prstDash val="sysDash"/>
            </a:ln>
          </c:spPr>
          <c:marker>
            <c:symbol val="none"/>
          </c:marker>
          <c:val>
            <c:numRef>
              <c:f>'FII - NIVEAU P'!$R$41:$R$60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80063360"/>
        <c:axId val="280680320"/>
      </c:lineChart>
      <c:catAx>
        <c:axId val="280063360"/>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0680320"/>
        <c:crosses val="autoZero"/>
        <c:auto val="1"/>
        <c:lblAlgn val="ctr"/>
        <c:lblOffset val="100"/>
        <c:noMultiLvlLbl val="0"/>
      </c:catAx>
      <c:valAx>
        <c:axId val="280680320"/>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0063360"/>
        <c:crosses val="autoZero"/>
        <c:crossBetween val="between"/>
      </c:valAx>
    </c:plotArea>
    <c:legend>
      <c:legendPos val="r"/>
      <c:layout>
        <c:manualLayout>
          <c:xMode val="edge"/>
          <c:yMode val="edge"/>
          <c:x val="0.86052996213073796"/>
          <c:y val="0.29177005763663155"/>
          <c:w val="0.13455667815033925"/>
          <c:h val="0.30311334273424323"/>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'FII - NIVEAU P'!$O$40</c:f>
              <c:strCache>
                <c:ptCount val="1"/>
                <c:pt idx="0">
                  <c:v>Value</c:v>
                </c:pt>
              </c:strCache>
            </c:strRef>
          </c:tx>
          <c:spPr>
            <a:ln w="38100" cmpd="sng">
              <a:solidFill>
                <a:srgbClr val="3366FF"/>
              </a:solidFill>
            </a:ln>
          </c:spPr>
          <c:marker>
            <c:symbol val="none"/>
          </c:marker>
          <c:val>
            <c:numRef>
              <c:f>'FII - NIVEAU P'!$O$107:$O$126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'FII - NIVEAU P'!$P$40</c:f>
              <c:strCache>
                <c:ptCount val="1"/>
                <c:pt idx="0">
                  <c:v>Lower PCC Limit</c:v>
                </c:pt>
              </c:strCache>
            </c:strRef>
          </c:tx>
          <c:spPr>
            <a:ln>
              <a:solidFill>
                <a:srgbClr val="FF0000"/>
              </a:solidFill>
            </a:ln>
          </c:spPr>
          <c:marker>
            <c:symbol val="none"/>
          </c:marker>
          <c:val>
            <c:numRef>
              <c:f>'FII - NIVEAU P'!$P$107:$P$126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'FII - NIVEAU P'!$Q$40</c:f>
              <c:strCache>
                <c:ptCount val="1"/>
                <c:pt idx="0">
                  <c:v>Upper PCC Limit</c:v>
                </c:pt>
              </c:strCache>
            </c:strRef>
          </c:tx>
          <c:spPr>
            <a:ln>
              <a:solidFill>
                <a:srgbClr val="008000"/>
              </a:solidFill>
            </a:ln>
          </c:spPr>
          <c:marker>
            <c:symbol val="none"/>
          </c:marker>
          <c:val>
            <c:numRef>
              <c:f>'FII - NIVEAU P'!$Q$107:$Q$126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'FII - NIVEAU P'!$R$40</c:f>
              <c:strCache>
                <c:ptCount val="1"/>
                <c:pt idx="0">
                  <c:v>Posterior Mean</c:v>
                </c:pt>
              </c:strCache>
            </c:strRef>
          </c:tx>
          <c:spPr>
            <a:ln w="28575" cmpd="sng">
              <a:solidFill>
                <a:srgbClr val="660066"/>
              </a:solidFill>
              <a:prstDash val="sysDash"/>
            </a:ln>
          </c:spPr>
          <c:marker>
            <c:symbol val="none"/>
          </c:marker>
          <c:val>
            <c:numRef>
              <c:f>'FII - NIVEAU P'!$R$107:$R$126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81630976"/>
        <c:axId val="282358528"/>
      </c:lineChart>
      <c:catAx>
        <c:axId val="28163097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2358528"/>
        <c:crosses val="autoZero"/>
        <c:auto val="1"/>
        <c:lblAlgn val="ctr"/>
        <c:lblOffset val="100"/>
        <c:noMultiLvlLbl val="0"/>
      </c:catAx>
      <c:valAx>
        <c:axId val="282358528"/>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1630976"/>
        <c:crosses val="autoZero"/>
        <c:crossBetween val="between"/>
      </c:valAx>
    </c:plotArea>
    <c:legend>
      <c:legendPos val="r"/>
      <c:layout>
        <c:manualLayout>
          <c:xMode val="edge"/>
          <c:yMode val="edge"/>
          <c:x val="0.87185690798468418"/>
          <c:y val="0.26981556098708365"/>
          <c:w val="0.12322974997610821"/>
          <c:h val="0.32506779467460262"/>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'FII - NIVEAU P'!$O$40</c:f>
              <c:strCache>
                <c:ptCount val="1"/>
                <c:pt idx="0">
                  <c:v>Value</c:v>
                </c:pt>
              </c:strCache>
            </c:strRef>
          </c:tx>
          <c:spPr>
            <a:ln w="38100" cmpd="sng">
              <a:solidFill>
                <a:srgbClr val="3366FF"/>
              </a:solidFill>
            </a:ln>
          </c:spPr>
          <c:marker>
            <c:symbol val="none"/>
          </c:marker>
          <c:val>
            <c:numRef>
              <c:f>'FII - NIVEAU P'!$O$173:$O$192</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'FII - NIVEAU P'!$P$40</c:f>
              <c:strCache>
                <c:ptCount val="1"/>
                <c:pt idx="0">
                  <c:v>Lower PCC Limit</c:v>
                </c:pt>
              </c:strCache>
            </c:strRef>
          </c:tx>
          <c:spPr>
            <a:ln>
              <a:solidFill>
                <a:srgbClr val="FF0000"/>
              </a:solidFill>
            </a:ln>
          </c:spPr>
          <c:marker>
            <c:symbol val="none"/>
          </c:marker>
          <c:val>
            <c:numRef>
              <c:f>'FII - NIVEAU P'!$P$173:$P$192</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'FII - NIVEAU P'!$Q$40</c:f>
              <c:strCache>
                <c:ptCount val="1"/>
                <c:pt idx="0">
                  <c:v>Upper PCC Limit</c:v>
                </c:pt>
              </c:strCache>
            </c:strRef>
          </c:tx>
          <c:spPr>
            <a:ln>
              <a:solidFill>
                <a:srgbClr val="008000"/>
              </a:solidFill>
            </a:ln>
          </c:spPr>
          <c:marker>
            <c:symbol val="none"/>
          </c:marker>
          <c:val>
            <c:numRef>
              <c:f>'FII - NIVEAU P'!$Q$173:$Q$192</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'FII - NIVEAU P'!$R$40</c:f>
              <c:strCache>
                <c:ptCount val="1"/>
                <c:pt idx="0">
                  <c:v>Posterior Mean</c:v>
                </c:pt>
              </c:strCache>
            </c:strRef>
          </c:tx>
          <c:spPr>
            <a:ln w="28575" cmpd="sng">
              <a:solidFill>
                <a:srgbClr val="660066"/>
              </a:solidFill>
              <a:prstDash val="sysDash"/>
            </a:ln>
          </c:spPr>
          <c:marker>
            <c:symbol val="none"/>
          </c:marker>
          <c:val>
            <c:numRef>
              <c:f>'FII - NIVEAU P'!$R$173:$R$192</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83435776"/>
        <c:axId val="283438464"/>
      </c:lineChart>
      <c:catAx>
        <c:axId val="28343577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3438464"/>
        <c:crosses val="autoZero"/>
        <c:auto val="1"/>
        <c:lblAlgn val="ctr"/>
        <c:lblOffset val="100"/>
        <c:noMultiLvlLbl val="0"/>
      </c:catAx>
      <c:valAx>
        <c:axId val="283438464"/>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3435776"/>
        <c:crosses val="autoZero"/>
        <c:crossBetween val="between"/>
      </c:valAx>
    </c:plotArea>
    <c:legend>
      <c:legendPos val="r"/>
      <c:layout>
        <c:manualLayout>
          <c:xMode val="edge"/>
          <c:yMode val="edge"/>
          <c:x val="0.86762154507493405"/>
          <c:y val="0.29949532043233595"/>
          <c:w val="0.12746508798022135"/>
          <c:h val="0.29538800485309064"/>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 - NIVEAU N'!$O$40</c:f>
              <c:strCache>
                <c:ptCount val="1"/>
                <c:pt idx="0">
                  <c:v>Value</c:v>
                </c:pt>
              </c:strCache>
            </c:strRef>
          </c:tx>
          <c:spPr>
            <a:ln w="38100" cmpd="sng">
              <a:solidFill>
                <a:srgbClr val="3366FF"/>
              </a:solidFill>
            </a:ln>
          </c:spPr>
          <c:marker>
            <c:symbol val="none"/>
          </c:marker>
          <c:val>
            <c:numRef>
              <c:f>'FV - NIVEAU N'!$O$41:$O$60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 - NIVEAU N'!$P$40</c:f>
              <c:strCache>
                <c:ptCount val="1"/>
                <c:pt idx="0">
                  <c:v>Lower PCC Limit</c:v>
                </c:pt>
              </c:strCache>
            </c:strRef>
          </c:tx>
          <c:spPr>
            <a:ln>
              <a:solidFill>
                <a:srgbClr val="FF0000"/>
              </a:solidFill>
            </a:ln>
          </c:spPr>
          <c:marker>
            <c:symbol val="none"/>
          </c:marker>
          <c:val>
            <c:numRef>
              <c:f>'FV - NIVEAU N'!$P$41:$P$60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 - NIVEAU N'!$Q$40</c:f>
              <c:strCache>
                <c:ptCount val="1"/>
                <c:pt idx="0">
                  <c:v>Upper PCC Limit</c:v>
                </c:pt>
              </c:strCache>
            </c:strRef>
          </c:tx>
          <c:spPr>
            <a:ln>
              <a:solidFill>
                <a:srgbClr val="008000"/>
              </a:solidFill>
            </a:ln>
          </c:spPr>
          <c:marker>
            <c:symbol val="none"/>
          </c:marker>
          <c:val>
            <c:numRef>
              <c:f>'FV - NIVEAU N'!$Q$41:$Q$60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 - NIVEAU N'!$R$40</c:f>
              <c:strCache>
                <c:ptCount val="1"/>
                <c:pt idx="0">
                  <c:v>Posterior Mean</c:v>
                </c:pt>
              </c:strCache>
            </c:strRef>
          </c:tx>
          <c:spPr>
            <a:ln w="28575" cmpd="sng">
              <a:solidFill>
                <a:srgbClr val="660066"/>
              </a:solidFill>
              <a:prstDash val="sysDash"/>
            </a:ln>
          </c:spPr>
          <c:marker>
            <c:symbol val="none"/>
          </c:marker>
          <c:val>
            <c:numRef>
              <c:f>'FV - NIVEAU N'!$R$41:$R$60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34836608"/>
        <c:axId val="134838528"/>
      </c:lineChart>
      <c:catAx>
        <c:axId val="134836608"/>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34838528"/>
        <c:crosses val="autoZero"/>
        <c:auto val="1"/>
        <c:lblAlgn val="ctr"/>
        <c:lblOffset val="100"/>
        <c:noMultiLvlLbl val="0"/>
      </c:catAx>
      <c:valAx>
        <c:axId val="134838528"/>
        <c:scaling>
          <c:orientation val="minMax"/>
          <c:max val="36"/>
          <c:min val="28"/>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34836608"/>
        <c:crosses val="autoZero"/>
        <c:crossBetween val="between"/>
      </c:valAx>
    </c:plotArea>
    <c:legend>
      <c:legendPos val="r"/>
      <c:layout>
        <c:manualLayout>
          <c:xMode val="edge"/>
          <c:yMode val="edge"/>
          <c:x val="0.87835976775472624"/>
          <c:y val="0.28639690032285481"/>
          <c:w val="0.11672687252635101"/>
          <c:h val="0.30848650004801997"/>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 - NIVEAU N'!$O$40</c:f>
              <c:strCache>
                <c:ptCount val="1"/>
                <c:pt idx="0">
                  <c:v>Value</c:v>
                </c:pt>
              </c:strCache>
            </c:strRef>
          </c:tx>
          <c:spPr>
            <a:ln w="38100" cmpd="sng">
              <a:solidFill>
                <a:srgbClr val="3366FF"/>
              </a:solidFill>
            </a:ln>
          </c:spPr>
          <c:marker>
            <c:symbol val="none"/>
          </c:marker>
          <c:val>
            <c:numRef>
              <c:f>'FV - NIVEAU N'!$O$107:$O$126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 - NIVEAU N'!$P$40</c:f>
              <c:strCache>
                <c:ptCount val="1"/>
                <c:pt idx="0">
                  <c:v>Lower PCC Limit</c:v>
                </c:pt>
              </c:strCache>
            </c:strRef>
          </c:tx>
          <c:spPr>
            <a:ln>
              <a:solidFill>
                <a:srgbClr val="FF0000"/>
              </a:solidFill>
            </a:ln>
          </c:spPr>
          <c:marker>
            <c:symbol val="none"/>
          </c:marker>
          <c:val>
            <c:numRef>
              <c:f>'FV - NIVEAU N'!$P$107:$P$126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 - NIVEAU N'!$Q$40</c:f>
              <c:strCache>
                <c:ptCount val="1"/>
                <c:pt idx="0">
                  <c:v>Upper PCC Limit</c:v>
                </c:pt>
              </c:strCache>
            </c:strRef>
          </c:tx>
          <c:spPr>
            <a:ln>
              <a:solidFill>
                <a:srgbClr val="008000"/>
              </a:solidFill>
            </a:ln>
          </c:spPr>
          <c:marker>
            <c:symbol val="none"/>
          </c:marker>
          <c:val>
            <c:numRef>
              <c:f>'FV - NIVEAU N'!$Q$107:$Q$126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 - NIVEAU N'!$R$40</c:f>
              <c:strCache>
                <c:ptCount val="1"/>
                <c:pt idx="0">
                  <c:v>Posterior Mean</c:v>
                </c:pt>
              </c:strCache>
            </c:strRef>
          </c:tx>
          <c:spPr>
            <a:ln w="28575" cmpd="sng">
              <a:solidFill>
                <a:srgbClr val="660066"/>
              </a:solidFill>
              <a:prstDash val="sysDash"/>
            </a:ln>
          </c:spPr>
          <c:marker>
            <c:symbol val="none"/>
          </c:marker>
          <c:val>
            <c:numRef>
              <c:f>'FV - NIVEAU N'!$R$107:$R$126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43266944"/>
        <c:axId val="143268864"/>
      </c:lineChart>
      <c:catAx>
        <c:axId val="143266944"/>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43268864"/>
        <c:crosses val="autoZero"/>
        <c:auto val="1"/>
        <c:lblAlgn val="ctr"/>
        <c:lblOffset val="100"/>
        <c:noMultiLvlLbl val="0"/>
      </c:catAx>
      <c:valAx>
        <c:axId val="143268864"/>
        <c:scaling>
          <c:orientation val="minMax"/>
          <c:max val="36"/>
          <c:min val="28"/>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43266944"/>
        <c:crosses val="autoZero"/>
        <c:crossBetween val="between"/>
      </c:valAx>
    </c:plotArea>
    <c:legend>
      <c:legendPos val="r"/>
      <c:layout>
        <c:manualLayout>
          <c:xMode val="edge"/>
          <c:yMode val="edge"/>
          <c:x val="0.86567637397802955"/>
          <c:y val="0.28875631074249442"/>
          <c:w val="0.12941028398276289"/>
          <c:h val="0.3061270449191917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 - NIVEAU N'!$O$40</c:f>
              <c:strCache>
                <c:ptCount val="1"/>
                <c:pt idx="0">
                  <c:v>Value</c:v>
                </c:pt>
              </c:strCache>
            </c:strRef>
          </c:tx>
          <c:spPr>
            <a:ln w="38100" cmpd="sng">
              <a:solidFill>
                <a:srgbClr val="3366FF"/>
              </a:solidFill>
            </a:ln>
          </c:spPr>
          <c:marker>
            <c:symbol val="none"/>
          </c:marker>
          <c:val>
            <c:numRef>
              <c:f>'FV - NIVEAU N'!$O$172:$O$191</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 - NIVEAU N'!$P$40</c:f>
              <c:strCache>
                <c:ptCount val="1"/>
                <c:pt idx="0">
                  <c:v>Lower PCC Limit</c:v>
                </c:pt>
              </c:strCache>
            </c:strRef>
          </c:tx>
          <c:spPr>
            <a:ln>
              <a:solidFill>
                <a:srgbClr val="FF0000"/>
              </a:solidFill>
            </a:ln>
          </c:spPr>
          <c:marker>
            <c:symbol val="none"/>
          </c:marker>
          <c:val>
            <c:numRef>
              <c:f>'FV - NIVEAU N'!$P$172:$P$191</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 - NIVEAU N'!$Q$40</c:f>
              <c:strCache>
                <c:ptCount val="1"/>
                <c:pt idx="0">
                  <c:v>Upper PCC Limit</c:v>
                </c:pt>
              </c:strCache>
            </c:strRef>
          </c:tx>
          <c:spPr>
            <a:ln>
              <a:solidFill>
                <a:srgbClr val="008000"/>
              </a:solidFill>
            </a:ln>
          </c:spPr>
          <c:marker>
            <c:symbol val="none"/>
          </c:marker>
          <c:val>
            <c:numRef>
              <c:f>'FV - NIVEAU N'!$Q$172:$Q$191</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 - NIVEAU N'!$R$40</c:f>
              <c:strCache>
                <c:ptCount val="1"/>
                <c:pt idx="0">
                  <c:v>Posterior Mean</c:v>
                </c:pt>
              </c:strCache>
            </c:strRef>
          </c:tx>
          <c:spPr>
            <a:ln w="28575" cmpd="sng">
              <a:solidFill>
                <a:srgbClr val="660066"/>
              </a:solidFill>
              <a:prstDash val="sysDash"/>
            </a:ln>
          </c:spPr>
          <c:marker>
            <c:symbol val="none"/>
          </c:marker>
          <c:val>
            <c:numRef>
              <c:f>'FV - NIVEAU N'!$R$172:$R$191</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43292288"/>
        <c:axId val="143323136"/>
      </c:lineChart>
      <c:catAx>
        <c:axId val="143292288"/>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43323136"/>
        <c:crosses val="autoZero"/>
        <c:auto val="1"/>
        <c:lblAlgn val="ctr"/>
        <c:lblOffset val="100"/>
        <c:noMultiLvlLbl val="0"/>
      </c:catAx>
      <c:valAx>
        <c:axId val="143323136"/>
        <c:scaling>
          <c:orientation val="minMax"/>
          <c:max val="36"/>
          <c:min val="28"/>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43292288"/>
        <c:crosses val="autoZero"/>
        <c:crossBetween val="between"/>
      </c:valAx>
    </c:plotArea>
    <c:legend>
      <c:legendPos val="r"/>
      <c:layout>
        <c:manualLayout>
          <c:xMode val="edge"/>
          <c:yMode val="edge"/>
          <c:x val="0.86529273236844295"/>
          <c:y val="0.33475524514659544"/>
          <c:w val="0.12979390068671245"/>
          <c:h val="0.2601281556223382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 - NIVEAU P'!$O$40</c:f>
              <c:strCache>
                <c:ptCount val="1"/>
                <c:pt idx="0">
                  <c:v>Value</c:v>
                </c:pt>
              </c:strCache>
            </c:strRef>
          </c:tx>
          <c:spPr>
            <a:ln w="38100" cmpd="sng">
              <a:solidFill>
                <a:srgbClr val="3366FF"/>
              </a:solidFill>
            </a:ln>
          </c:spPr>
          <c:marker>
            <c:symbol val="none"/>
          </c:marker>
          <c:val>
            <c:numRef>
              <c:f>'FV - NIVEAU P'!$O$41:$O$60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 - NIVEAU P'!$P$40</c:f>
              <c:strCache>
                <c:ptCount val="1"/>
                <c:pt idx="0">
                  <c:v>Lower PCC Limit</c:v>
                </c:pt>
              </c:strCache>
            </c:strRef>
          </c:tx>
          <c:spPr>
            <a:ln>
              <a:solidFill>
                <a:srgbClr val="FF0000"/>
              </a:solidFill>
            </a:ln>
          </c:spPr>
          <c:marker>
            <c:symbol val="none"/>
          </c:marker>
          <c:val>
            <c:numRef>
              <c:f>'FV - NIVEAU P'!$P$41:$P$60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 - NIVEAU P'!$Q$40</c:f>
              <c:strCache>
                <c:ptCount val="1"/>
                <c:pt idx="0">
                  <c:v>Upper PCC Limit</c:v>
                </c:pt>
              </c:strCache>
            </c:strRef>
          </c:tx>
          <c:spPr>
            <a:ln>
              <a:solidFill>
                <a:srgbClr val="008000"/>
              </a:solidFill>
            </a:ln>
          </c:spPr>
          <c:marker>
            <c:symbol val="none"/>
          </c:marker>
          <c:val>
            <c:numRef>
              <c:f>'FV - NIVEAU P'!$Q$41:$Q$60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 - NIVEAU P'!$R$40</c:f>
              <c:strCache>
                <c:ptCount val="1"/>
                <c:pt idx="0">
                  <c:v>Posterior Mean</c:v>
                </c:pt>
              </c:strCache>
            </c:strRef>
          </c:tx>
          <c:spPr>
            <a:ln w="28575" cmpd="sng">
              <a:solidFill>
                <a:srgbClr val="660066"/>
              </a:solidFill>
              <a:prstDash val="sysDash"/>
            </a:ln>
          </c:spPr>
          <c:marker>
            <c:symbol val="none"/>
          </c:marker>
          <c:val>
            <c:numRef>
              <c:f>'FV - NIVEAU P'!$R$41:$R$60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2365824"/>
        <c:axId val="162367744"/>
      </c:lineChart>
      <c:catAx>
        <c:axId val="162365824"/>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2367744"/>
        <c:crosses val="autoZero"/>
        <c:auto val="1"/>
        <c:lblAlgn val="ctr"/>
        <c:lblOffset val="100"/>
        <c:noMultiLvlLbl val="0"/>
      </c:catAx>
      <c:valAx>
        <c:axId val="162367744"/>
        <c:scaling>
          <c:orientation val="minMax"/>
          <c:max val="85"/>
          <c:min val="5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2365824"/>
        <c:crosses val="autoZero"/>
        <c:crossBetween val="between"/>
      </c:valAx>
    </c:plotArea>
    <c:legend>
      <c:legendPos val="r"/>
      <c:layout>
        <c:manualLayout>
          <c:xMode val="edge"/>
          <c:yMode val="edge"/>
          <c:x val="0.87215809623333895"/>
          <c:y val="0.2971432149504083"/>
          <c:w val="0.12292854404773823"/>
          <c:h val="0.2977401854204664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 - NIVEAU P'!$O$40</c:f>
              <c:strCache>
                <c:ptCount val="1"/>
                <c:pt idx="0">
                  <c:v>Value</c:v>
                </c:pt>
              </c:strCache>
            </c:strRef>
          </c:tx>
          <c:spPr>
            <a:ln w="38100" cmpd="sng">
              <a:solidFill>
                <a:srgbClr val="3366FF"/>
              </a:solidFill>
            </a:ln>
          </c:spPr>
          <c:marker>
            <c:symbol val="none"/>
          </c:marker>
          <c:val>
            <c:numRef>
              <c:f>'FV - NIVEAU P'!$O$107:$O$126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 - NIVEAU P'!$P$40</c:f>
              <c:strCache>
                <c:ptCount val="1"/>
                <c:pt idx="0">
                  <c:v>Lower PCC Limit</c:v>
                </c:pt>
              </c:strCache>
            </c:strRef>
          </c:tx>
          <c:spPr>
            <a:ln>
              <a:solidFill>
                <a:srgbClr val="FF0000"/>
              </a:solidFill>
            </a:ln>
          </c:spPr>
          <c:marker>
            <c:symbol val="none"/>
          </c:marker>
          <c:val>
            <c:numRef>
              <c:f>'FV - NIVEAU P'!$P$107:$P$126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 - NIVEAU P'!$Q$40</c:f>
              <c:strCache>
                <c:ptCount val="1"/>
                <c:pt idx="0">
                  <c:v>Upper PCC Limit</c:v>
                </c:pt>
              </c:strCache>
            </c:strRef>
          </c:tx>
          <c:spPr>
            <a:ln>
              <a:solidFill>
                <a:srgbClr val="008000"/>
              </a:solidFill>
            </a:ln>
          </c:spPr>
          <c:marker>
            <c:symbol val="none"/>
          </c:marker>
          <c:val>
            <c:numRef>
              <c:f>'FV - NIVEAU P'!$Q$107:$Q$126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 - NIVEAU P'!$R$40</c:f>
              <c:strCache>
                <c:ptCount val="1"/>
                <c:pt idx="0">
                  <c:v>Posterior Mean</c:v>
                </c:pt>
              </c:strCache>
            </c:strRef>
          </c:tx>
          <c:spPr>
            <a:ln w="28575" cmpd="sng">
              <a:solidFill>
                <a:srgbClr val="660066"/>
              </a:solidFill>
              <a:prstDash val="sysDash"/>
            </a:ln>
          </c:spPr>
          <c:marker>
            <c:symbol val="none"/>
          </c:marker>
          <c:val>
            <c:numRef>
              <c:f>'FV - NIVEAU P'!$R$107:$R$126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4082816"/>
        <c:axId val="164084736"/>
      </c:lineChart>
      <c:catAx>
        <c:axId val="16408281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4084736"/>
        <c:crosses val="autoZero"/>
        <c:auto val="1"/>
        <c:lblAlgn val="ctr"/>
        <c:lblOffset val="100"/>
        <c:noMultiLvlLbl val="0"/>
      </c:catAx>
      <c:valAx>
        <c:axId val="164084736"/>
        <c:scaling>
          <c:orientation val="minMax"/>
          <c:max val="85"/>
          <c:min val="5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4082816"/>
        <c:crosses val="autoZero"/>
        <c:crossBetween val="between"/>
      </c:valAx>
    </c:plotArea>
    <c:legend>
      <c:legendPos val="r"/>
      <c:layout>
        <c:manualLayout>
          <c:xMode val="edge"/>
          <c:yMode val="edge"/>
          <c:x val="0.872629474735516"/>
          <c:y val="0.33475524514659544"/>
          <c:w val="0.12245718322527638"/>
          <c:h val="0.2601281556223382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 - NIVEAU P'!$O$40</c:f>
              <c:strCache>
                <c:ptCount val="1"/>
                <c:pt idx="0">
                  <c:v>Value</c:v>
                </c:pt>
              </c:strCache>
            </c:strRef>
          </c:tx>
          <c:spPr>
            <a:ln w="38100" cmpd="sng">
              <a:solidFill>
                <a:srgbClr val="3366FF"/>
              </a:solidFill>
            </a:ln>
          </c:spPr>
          <c:marker>
            <c:symbol val="none"/>
          </c:marker>
          <c:val>
            <c:numRef>
              <c:f>'FV - NIVEAU P'!$O$175:$O$194</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 - NIVEAU P'!$P$40</c:f>
              <c:strCache>
                <c:ptCount val="1"/>
                <c:pt idx="0">
                  <c:v>Lower PCC Limit</c:v>
                </c:pt>
              </c:strCache>
            </c:strRef>
          </c:tx>
          <c:spPr>
            <a:ln>
              <a:solidFill>
                <a:srgbClr val="FF0000"/>
              </a:solidFill>
            </a:ln>
          </c:spPr>
          <c:marker>
            <c:symbol val="none"/>
          </c:marker>
          <c:val>
            <c:numRef>
              <c:f>'FV - NIVEAU P'!$P$175:$P$194</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 - NIVEAU P'!$Q$40</c:f>
              <c:strCache>
                <c:ptCount val="1"/>
                <c:pt idx="0">
                  <c:v>Upper PCC Limit</c:v>
                </c:pt>
              </c:strCache>
            </c:strRef>
          </c:tx>
          <c:spPr>
            <a:ln>
              <a:solidFill>
                <a:srgbClr val="008000"/>
              </a:solidFill>
            </a:ln>
          </c:spPr>
          <c:marker>
            <c:symbol val="none"/>
          </c:marker>
          <c:val>
            <c:numRef>
              <c:f>'FV - NIVEAU P'!$Q$175:$Q$194</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 - NIVEAU P'!$R$40</c:f>
              <c:strCache>
                <c:ptCount val="1"/>
                <c:pt idx="0">
                  <c:v>Posterior Mean</c:v>
                </c:pt>
              </c:strCache>
            </c:strRef>
          </c:tx>
          <c:spPr>
            <a:ln w="28575" cmpd="sng">
              <a:solidFill>
                <a:srgbClr val="660066"/>
              </a:solidFill>
              <a:prstDash val="sysDash"/>
            </a:ln>
          </c:spPr>
          <c:marker>
            <c:symbol val="none"/>
          </c:marker>
          <c:val>
            <c:numRef>
              <c:f>'FV - NIVEAU P'!$R$175:$R$194</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6242176"/>
        <c:axId val="166256640"/>
      </c:lineChart>
      <c:catAx>
        <c:axId val="16624217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6256640"/>
        <c:crosses val="autoZero"/>
        <c:auto val="1"/>
        <c:lblAlgn val="ctr"/>
        <c:lblOffset val="100"/>
        <c:noMultiLvlLbl val="0"/>
      </c:catAx>
      <c:valAx>
        <c:axId val="166256640"/>
        <c:scaling>
          <c:orientation val="minMax"/>
          <c:max val="85"/>
          <c:min val="5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6242176"/>
        <c:crosses val="autoZero"/>
        <c:crossBetween val="between"/>
      </c:valAx>
    </c:plotArea>
    <c:legend>
      <c:legendPos val="r"/>
      <c:layout>
        <c:manualLayout>
          <c:xMode val="edge"/>
          <c:yMode val="edge"/>
          <c:x val="0.88469950492253557"/>
          <c:y val="0.33475524514659544"/>
          <c:w val="0.11038712813261983"/>
          <c:h val="0.2601281556223382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 - NIVEAU N'!$O$40</c:f>
              <c:strCache>
                <c:ptCount val="1"/>
                <c:pt idx="0">
                  <c:v>Value</c:v>
                </c:pt>
              </c:strCache>
            </c:strRef>
          </c:tx>
          <c:spPr>
            <a:ln w="38100" cmpd="sng">
              <a:solidFill>
                <a:srgbClr val="3366FF"/>
              </a:solidFill>
            </a:ln>
          </c:spPr>
          <c:marker>
            <c:symbol val="none"/>
          </c:marker>
          <c:val>
            <c:numRef>
              <c:f>'FVII - NIVEAU N'!$O$41:$O$60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 - NIVEAU N'!$P$40</c:f>
              <c:strCache>
                <c:ptCount val="1"/>
                <c:pt idx="0">
                  <c:v>Lower PCC Limit</c:v>
                </c:pt>
              </c:strCache>
            </c:strRef>
          </c:tx>
          <c:spPr>
            <a:ln>
              <a:solidFill>
                <a:srgbClr val="FF0000"/>
              </a:solidFill>
            </a:ln>
          </c:spPr>
          <c:marker>
            <c:symbol val="none"/>
          </c:marker>
          <c:val>
            <c:numRef>
              <c:f>'FVII - NIVEAU N'!$P$41:$P$60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 - NIVEAU N'!$Q$40</c:f>
              <c:strCache>
                <c:ptCount val="1"/>
                <c:pt idx="0">
                  <c:v>Upper PCC Limit</c:v>
                </c:pt>
              </c:strCache>
            </c:strRef>
          </c:tx>
          <c:spPr>
            <a:ln>
              <a:solidFill>
                <a:srgbClr val="008000"/>
              </a:solidFill>
            </a:ln>
          </c:spPr>
          <c:marker>
            <c:symbol val="none"/>
          </c:marker>
          <c:val>
            <c:numRef>
              <c:f>'FVII - NIVEAU N'!$Q$41:$Q$60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 - NIVEAU N'!$R$40</c:f>
              <c:strCache>
                <c:ptCount val="1"/>
                <c:pt idx="0">
                  <c:v>Posterior Mean</c:v>
                </c:pt>
              </c:strCache>
            </c:strRef>
          </c:tx>
          <c:spPr>
            <a:ln w="28575" cmpd="sng">
              <a:solidFill>
                <a:srgbClr val="660066"/>
              </a:solidFill>
              <a:prstDash val="sysDash"/>
            </a:ln>
          </c:spPr>
          <c:marker>
            <c:symbol val="none"/>
          </c:marker>
          <c:val>
            <c:numRef>
              <c:f>'FVII - NIVEAU N'!$R$41:$R$60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7004416"/>
        <c:axId val="167010688"/>
      </c:lineChart>
      <c:catAx>
        <c:axId val="16700441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010688"/>
        <c:crosses val="autoZero"/>
        <c:auto val="1"/>
        <c:lblAlgn val="ctr"/>
        <c:lblOffset val="100"/>
        <c:noMultiLvlLbl val="0"/>
      </c:catAx>
      <c:valAx>
        <c:axId val="167010688"/>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004416"/>
        <c:crosses val="autoZero"/>
        <c:crossBetween val="between"/>
      </c:valAx>
    </c:plotArea>
    <c:legend>
      <c:legendPos val="r"/>
      <c:layout>
        <c:manualLayout>
          <c:xMode val="edge"/>
          <c:yMode val="edge"/>
          <c:x val="0.86707932776486984"/>
          <c:y val="0.26490427106774789"/>
          <c:w val="0.12800729464173405"/>
          <c:h val="0.3299791293031268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 - NIVEAU N'!$O$40</c:f>
              <c:strCache>
                <c:ptCount val="1"/>
                <c:pt idx="0">
                  <c:v>Value</c:v>
                </c:pt>
              </c:strCache>
            </c:strRef>
          </c:tx>
          <c:spPr>
            <a:ln w="38100" cmpd="sng">
              <a:solidFill>
                <a:srgbClr val="3366FF"/>
              </a:solidFill>
            </a:ln>
          </c:spPr>
          <c:marker>
            <c:symbol val="none"/>
          </c:marker>
          <c:val>
            <c:numRef>
              <c:f>'FVII - NIVEAU N'!$O$107:$O$126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 - NIVEAU N'!$P$40</c:f>
              <c:strCache>
                <c:ptCount val="1"/>
                <c:pt idx="0">
                  <c:v>Lower PCC Limit</c:v>
                </c:pt>
              </c:strCache>
            </c:strRef>
          </c:tx>
          <c:spPr>
            <a:ln>
              <a:solidFill>
                <a:srgbClr val="FF0000"/>
              </a:solidFill>
            </a:ln>
          </c:spPr>
          <c:marker>
            <c:symbol val="none"/>
          </c:marker>
          <c:val>
            <c:numRef>
              <c:f>'FVII - NIVEAU N'!$P$107:$P$126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 - NIVEAU N'!$Q$40</c:f>
              <c:strCache>
                <c:ptCount val="1"/>
                <c:pt idx="0">
                  <c:v>Upper PCC Limit</c:v>
                </c:pt>
              </c:strCache>
            </c:strRef>
          </c:tx>
          <c:spPr>
            <a:ln>
              <a:solidFill>
                <a:srgbClr val="008000"/>
              </a:solidFill>
            </a:ln>
          </c:spPr>
          <c:marker>
            <c:symbol val="none"/>
          </c:marker>
          <c:val>
            <c:numRef>
              <c:f>'FVII - NIVEAU N'!$Q$107:$Q$126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 - NIVEAU N'!$R$40</c:f>
              <c:strCache>
                <c:ptCount val="1"/>
                <c:pt idx="0">
                  <c:v>Posterior Mean</c:v>
                </c:pt>
              </c:strCache>
            </c:strRef>
          </c:tx>
          <c:spPr>
            <a:ln w="28575" cmpd="sng">
              <a:solidFill>
                <a:srgbClr val="660066"/>
              </a:solidFill>
              <a:prstDash val="sysDash"/>
            </a:ln>
          </c:spPr>
          <c:marker>
            <c:symbol val="none"/>
          </c:marker>
          <c:val>
            <c:numRef>
              <c:f>'FVII - NIVEAU N'!$R$107:$R$126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7033856"/>
        <c:axId val="167048320"/>
      </c:lineChart>
      <c:catAx>
        <c:axId val="16703385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048320"/>
        <c:crosses val="autoZero"/>
        <c:auto val="1"/>
        <c:lblAlgn val="ctr"/>
        <c:lblOffset val="100"/>
        <c:noMultiLvlLbl val="0"/>
      </c:catAx>
      <c:valAx>
        <c:axId val="167048320"/>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033856"/>
        <c:crosses val="autoZero"/>
        <c:crossBetween val="between"/>
      </c:valAx>
    </c:plotArea>
    <c:legend>
      <c:legendPos val="r"/>
      <c:layout>
        <c:manualLayout>
          <c:xMode val="edge"/>
          <c:yMode val="edge"/>
          <c:x val="0.87125459057089338"/>
          <c:y val="0.22652241868900183"/>
          <c:w val="0.12383204885775853"/>
          <c:h val="0.3683609369726844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 - NIVEAU N'!$O$40</c:f>
              <c:strCache>
                <c:ptCount val="1"/>
                <c:pt idx="0">
                  <c:v>Value</c:v>
                </c:pt>
              </c:strCache>
            </c:strRef>
          </c:tx>
          <c:spPr>
            <a:ln w="38100" cmpd="sng">
              <a:solidFill>
                <a:srgbClr val="3366FF"/>
              </a:solidFill>
            </a:ln>
          </c:spPr>
          <c:marker>
            <c:symbol val="none"/>
          </c:marker>
          <c:val>
            <c:numRef>
              <c:f>'FVII - NIVEAU N'!$O$173:$O$192</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 - NIVEAU N'!$P$40</c:f>
              <c:strCache>
                <c:ptCount val="1"/>
                <c:pt idx="0">
                  <c:v>Lower PCC Limit</c:v>
                </c:pt>
              </c:strCache>
            </c:strRef>
          </c:tx>
          <c:spPr>
            <a:ln>
              <a:solidFill>
                <a:srgbClr val="FF0000"/>
              </a:solidFill>
            </a:ln>
          </c:spPr>
          <c:marker>
            <c:symbol val="none"/>
          </c:marker>
          <c:val>
            <c:numRef>
              <c:f>'FVII - NIVEAU N'!$P$173:$P$192</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 - NIVEAU N'!$Q$40</c:f>
              <c:strCache>
                <c:ptCount val="1"/>
                <c:pt idx="0">
                  <c:v>Upper PCC Limit</c:v>
                </c:pt>
              </c:strCache>
            </c:strRef>
          </c:tx>
          <c:spPr>
            <a:ln>
              <a:solidFill>
                <a:srgbClr val="008000"/>
              </a:solidFill>
            </a:ln>
          </c:spPr>
          <c:marker>
            <c:symbol val="none"/>
          </c:marker>
          <c:val>
            <c:numRef>
              <c:f>'FVII - NIVEAU N'!$Q$173:$Q$192</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 - NIVEAU N'!$R$40</c:f>
              <c:strCache>
                <c:ptCount val="1"/>
                <c:pt idx="0">
                  <c:v>Posterior Mean</c:v>
                </c:pt>
              </c:strCache>
            </c:strRef>
          </c:tx>
          <c:spPr>
            <a:ln w="28575" cmpd="sng">
              <a:solidFill>
                <a:srgbClr val="660066"/>
              </a:solidFill>
              <a:prstDash val="sysDash"/>
            </a:ln>
          </c:spPr>
          <c:marker>
            <c:symbol val="none"/>
          </c:marker>
          <c:val>
            <c:numRef>
              <c:f>'FVII - NIVEAU N'!$R$173:$R$192</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7084032"/>
        <c:axId val="167085952"/>
      </c:lineChart>
      <c:catAx>
        <c:axId val="167084032"/>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085952"/>
        <c:crosses val="autoZero"/>
        <c:auto val="1"/>
        <c:lblAlgn val="ctr"/>
        <c:lblOffset val="100"/>
        <c:noMultiLvlLbl val="0"/>
      </c:catAx>
      <c:valAx>
        <c:axId val="167085952"/>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084032"/>
        <c:crosses val="autoZero"/>
        <c:crossBetween val="between"/>
      </c:valAx>
    </c:plotArea>
    <c:legend>
      <c:legendPos val="r"/>
      <c:layout>
        <c:manualLayout>
          <c:xMode val="edge"/>
          <c:yMode val="edge"/>
          <c:x val="0.86272070181758986"/>
          <c:y val="0.26423545135302007"/>
          <c:w val="0.13236591363363648"/>
          <c:h val="0.33064787393240658"/>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 - NIVEAU P'!$O$40</c:f>
              <c:strCache>
                <c:ptCount val="1"/>
                <c:pt idx="0">
                  <c:v>Value</c:v>
                </c:pt>
              </c:strCache>
            </c:strRef>
          </c:tx>
          <c:spPr>
            <a:ln w="38100" cmpd="sng">
              <a:solidFill>
                <a:srgbClr val="3366FF"/>
              </a:solidFill>
            </a:ln>
          </c:spPr>
          <c:marker>
            <c:symbol val="none"/>
          </c:marker>
          <c:val>
            <c:numRef>
              <c:f>'FVII - NIVEAU P'!$O$41:$O$60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 - NIVEAU P'!$P$40</c:f>
              <c:strCache>
                <c:ptCount val="1"/>
                <c:pt idx="0">
                  <c:v>Lower PCC Limit</c:v>
                </c:pt>
              </c:strCache>
            </c:strRef>
          </c:tx>
          <c:spPr>
            <a:ln>
              <a:solidFill>
                <a:srgbClr val="FF0000"/>
              </a:solidFill>
            </a:ln>
          </c:spPr>
          <c:marker>
            <c:symbol val="none"/>
          </c:marker>
          <c:val>
            <c:numRef>
              <c:f>'FVII - NIVEAU P'!$P$41:$P$60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 - NIVEAU P'!$Q$40</c:f>
              <c:strCache>
                <c:ptCount val="1"/>
                <c:pt idx="0">
                  <c:v>Upper PCC Limit</c:v>
                </c:pt>
              </c:strCache>
            </c:strRef>
          </c:tx>
          <c:spPr>
            <a:ln>
              <a:solidFill>
                <a:srgbClr val="008000"/>
              </a:solidFill>
            </a:ln>
          </c:spPr>
          <c:marker>
            <c:symbol val="none"/>
          </c:marker>
          <c:val>
            <c:numRef>
              <c:f>'FVII - NIVEAU P'!$Q$41:$Q$60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 - NIVEAU P'!$R$40</c:f>
              <c:strCache>
                <c:ptCount val="1"/>
                <c:pt idx="0">
                  <c:v>Posterior Mean</c:v>
                </c:pt>
              </c:strCache>
            </c:strRef>
          </c:tx>
          <c:spPr>
            <a:ln w="28575" cmpd="sng">
              <a:solidFill>
                <a:srgbClr val="660066"/>
              </a:solidFill>
              <a:prstDash val="sysDash"/>
            </a:ln>
          </c:spPr>
          <c:marker>
            <c:symbol val="none"/>
          </c:marker>
          <c:val>
            <c:numRef>
              <c:f>'FVII - NIVEAU P'!$R$41:$R$60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7246080"/>
        <c:axId val="167248256"/>
      </c:lineChart>
      <c:catAx>
        <c:axId val="167246080"/>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248256"/>
        <c:crosses val="autoZero"/>
        <c:auto val="1"/>
        <c:lblAlgn val="ctr"/>
        <c:lblOffset val="100"/>
        <c:noMultiLvlLbl val="0"/>
      </c:catAx>
      <c:valAx>
        <c:axId val="167248256"/>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246080"/>
        <c:crosses val="autoZero"/>
        <c:crossBetween val="between"/>
      </c:valAx>
    </c:plotArea>
    <c:legend>
      <c:legendPos val="r"/>
      <c:layout>
        <c:manualLayout>
          <c:xMode val="edge"/>
          <c:yMode val="edge"/>
          <c:x val="0.86052996213073796"/>
          <c:y val="0.29177005763663155"/>
          <c:w val="0.13455667815033925"/>
          <c:h val="0.30311334273424323"/>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 - NIVEAU P'!$O$40</c:f>
              <c:strCache>
                <c:ptCount val="1"/>
                <c:pt idx="0">
                  <c:v>Value</c:v>
                </c:pt>
              </c:strCache>
            </c:strRef>
          </c:tx>
          <c:spPr>
            <a:ln w="38100" cmpd="sng">
              <a:solidFill>
                <a:srgbClr val="3366FF"/>
              </a:solidFill>
            </a:ln>
          </c:spPr>
          <c:marker>
            <c:symbol val="none"/>
          </c:marker>
          <c:val>
            <c:numRef>
              <c:f>'FVII - NIVEAU P'!$O$107:$O$126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 - NIVEAU P'!$P$40</c:f>
              <c:strCache>
                <c:ptCount val="1"/>
                <c:pt idx="0">
                  <c:v>Lower PCC Limit</c:v>
                </c:pt>
              </c:strCache>
            </c:strRef>
          </c:tx>
          <c:spPr>
            <a:ln>
              <a:solidFill>
                <a:srgbClr val="FF0000"/>
              </a:solidFill>
            </a:ln>
          </c:spPr>
          <c:marker>
            <c:symbol val="none"/>
          </c:marker>
          <c:val>
            <c:numRef>
              <c:f>'FVII - NIVEAU P'!$P$107:$P$126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 - NIVEAU P'!$Q$40</c:f>
              <c:strCache>
                <c:ptCount val="1"/>
                <c:pt idx="0">
                  <c:v>Upper PCC Limit</c:v>
                </c:pt>
              </c:strCache>
            </c:strRef>
          </c:tx>
          <c:spPr>
            <a:ln>
              <a:solidFill>
                <a:srgbClr val="008000"/>
              </a:solidFill>
            </a:ln>
          </c:spPr>
          <c:marker>
            <c:symbol val="none"/>
          </c:marker>
          <c:val>
            <c:numRef>
              <c:f>'FVII - NIVEAU P'!$Q$107:$Q$126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 - NIVEAU P'!$R$40</c:f>
              <c:strCache>
                <c:ptCount val="1"/>
                <c:pt idx="0">
                  <c:v>Posterior Mean</c:v>
                </c:pt>
              </c:strCache>
            </c:strRef>
          </c:tx>
          <c:spPr>
            <a:ln w="28575" cmpd="sng">
              <a:solidFill>
                <a:srgbClr val="660066"/>
              </a:solidFill>
              <a:prstDash val="sysDash"/>
            </a:ln>
          </c:spPr>
          <c:marker>
            <c:symbol val="none"/>
          </c:marker>
          <c:val>
            <c:numRef>
              <c:f>'FVII - NIVEAU P'!$R$107:$R$126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7279616"/>
        <c:axId val="167302272"/>
      </c:lineChart>
      <c:catAx>
        <c:axId val="16727961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302272"/>
        <c:crosses val="autoZero"/>
        <c:auto val="1"/>
        <c:lblAlgn val="ctr"/>
        <c:lblOffset val="100"/>
        <c:noMultiLvlLbl val="0"/>
      </c:catAx>
      <c:valAx>
        <c:axId val="167302272"/>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279616"/>
        <c:crosses val="autoZero"/>
        <c:crossBetween val="between"/>
      </c:valAx>
    </c:plotArea>
    <c:legend>
      <c:legendPos val="r"/>
      <c:layout>
        <c:manualLayout>
          <c:xMode val="edge"/>
          <c:yMode val="edge"/>
          <c:x val="0.87185690798468418"/>
          <c:y val="0.26981556098708365"/>
          <c:w val="0.12322974997610821"/>
          <c:h val="0.32506779467460262"/>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 - NIVEAU P'!$O$40</c:f>
              <c:strCache>
                <c:ptCount val="1"/>
                <c:pt idx="0">
                  <c:v>Value</c:v>
                </c:pt>
              </c:strCache>
            </c:strRef>
          </c:tx>
          <c:spPr>
            <a:ln w="38100" cmpd="sng">
              <a:solidFill>
                <a:srgbClr val="3366FF"/>
              </a:solidFill>
            </a:ln>
          </c:spPr>
          <c:marker>
            <c:symbol val="none"/>
          </c:marker>
          <c:val>
            <c:numRef>
              <c:f>'FVII - NIVEAU P'!$O$173:$O$192</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 - NIVEAU P'!$P$40</c:f>
              <c:strCache>
                <c:ptCount val="1"/>
                <c:pt idx="0">
                  <c:v>Lower PCC Limit</c:v>
                </c:pt>
              </c:strCache>
            </c:strRef>
          </c:tx>
          <c:spPr>
            <a:ln>
              <a:solidFill>
                <a:srgbClr val="FF0000"/>
              </a:solidFill>
            </a:ln>
          </c:spPr>
          <c:marker>
            <c:symbol val="none"/>
          </c:marker>
          <c:val>
            <c:numRef>
              <c:f>'FVII - NIVEAU P'!$P$173:$P$192</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 - NIVEAU P'!$Q$40</c:f>
              <c:strCache>
                <c:ptCount val="1"/>
                <c:pt idx="0">
                  <c:v>Upper PCC Limit</c:v>
                </c:pt>
              </c:strCache>
            </c:strRef>
          </c:tx>
          <c:spPr>
            <a:ln>
              <a:solidFill>
                <a:srgbClr val="008000"/>
              </a:solidFill>
            </a:ln>
          </c:spPr>
          <c:marker>
            <c:symbol val="none"/>
          </c:marker>
          <c:val>
            <c:numRef>
              <c:f>'FVII - NIVEAU P'!$Q$173:$Q$192</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 - NIVEAU P'!$R$40</c:f>
              <c:strCache>
                <c:ptCount val="1"/>
                <c:pt idx="0">
                  <c:v>Posterior Mean</c:v>
                </c:pt>
              </c:strCache>
            </c:strRef>
          </c:tx>
          <c:spPr>
            <a:ln w="28575" cmpd="sng">
              <a:solidFill>
                <a:srgbClr val="660066"/>
              </a:solidFill>
              <a:prstDash val="sysDash"/>
            </a:ln>
          </c:spPr>
          <c:marker>
            <c:symbol val="none"/>
          </c:marker>
          <c:val>
            <c:numRef>
              <c:f>'FVII - NIVEAU P'!$R$173:$R$192</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7399424"/>
        <c:axId val="167401344"/>
      </c:lineChart>
      <c:catAx>
        <c:axId val="167399424"/>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401344"/>
        <c:crosses val="autoZero"/>
        <c:auto val="1"/>
        <c:lblAlgn val="ctr"/>
        <c:lblOffset val="100"/>
        <c:noMultiLvlLbl val="0"/>
      </c:catAx>
      <c:valAx>
        <c:axId val="167401344"/>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399424"/>
        <c:crosses val="autoZero"/>
        <c:crossBetween val="between"/>
      </c:valAx>
    </c:plotArea>
    <c:legend>
      <c:legendPos val="r"/>
      <c:layout>
        <c:manualLayout>
          <c:xMode val="edge"/>
          <c:yMode val="edge"/>
          <c:x val="0.86762154507493405"/>
          <c:y val="0.29949532043233595"/>
          <c:w val="0.12746508798022135"/>
          <c:h val="0.29538800485309064"/>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1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 - NIVEAU N'!$O$40</c:f>
              <c:strCache>
                <c:ptCount val="1"/>
                <c:pt idx="0">
                  <c:v>Value</c:v>
                </c:pt>
              </c:strCache>
            </c:strRef>
          </c:tx>
          <c:spPr>
            <a:ln w="38100" cmpd="sng">
              <a:solidFill>
                <a:srgbClr val="3366FF"/>
              </a:solidFill>
            </a:ln>
          </c:spPr>
          <c:marker>
            <c:symbol val="none"/>
          </c:marker>
          <c:val>
            <c:numRef>
              <c:f>'FX - NIVEAU N'!$O$41:$O$60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 - NIVEAU N'!$P$40</c:f>
              <c:strCache>
                <c:ptCount val="1"/>
                <c:pt idx="0">
                  <c:v>Lower PCC Limit</c:v>
                </c:pt>
              </c:strCache>
            </c:strRef>
          </c:tx>
          <c:spPr>
            <a:ln>
              <a:solidFill>
                <a:srgbClr val="FF0000"/>
              </a:solidFill>
            </a:ln>
          </c:spPr>
          <c:marker>
            <c:symbol val="none"/>
          </c:marker>
          <c:val>
            <c:numRef>
              <c:f>'FX - NIVEAU N'!$P$41:$P$60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 - NIVEAU N'!$Q$40</c:f>
              <c:strCache>
                <c:ptCount val="1"/>
                <c:pt idx="0">
                  <c:v>Upper PCC Limit</c:v>
                </c:pt>
              </c:strCache>
            </c:strRef>
          </c:tx>
          <c:spPr>
            <a:ln>
              <a:solidFill>
                <a:srgbClr val="008000"/>
              </a:solidFill>
            </a:ln>
          </c:spPr>
          <c:marker>
            <c:symbol val="none"/>
          </c:marker>
          <c:val>
            <c:numRef>
              <c:f>'FX - NIVEAU N'!$Q$41:$Q$60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 - NIVEAU N'!$R$40</c:f>
              <c:strCache>
                <c:ptCount val="1"/>
                <c:pt idx="0">
                  <c:v>Posterior Mean</c:v>
                </c:pt>
              </c:strCache>
            </c:strRef>
          </c:tx>
          <c:spPr>
            <a:ln w="28575" cmpd="sng">
              <a:solidFill>
                <a:srgbClr val="660066"/>
              </a:solidFill>
              <a:prstDash val="sysDash"/>
            </a:ln>
          </c:spPr>
          <c:marker>
            <c:symbol val="none"/>
          </c:marker>
          <c:val>
            <c:numRef>
              <c:f>'FX - NIVEAU N'!$R$41:$R$60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23394816"/>
        <c:axId val="223396992"/>
      </c:lineChart>
      <c:catAx>
        <c:axId val="22339481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23396992"/>
        <c:crosses val="autoZero"/>
        <c:auto val="1"/>
        <c:lblAlgn val="ctr"/>
        <c:lblOffset val="100"/>
        <c:noMultiLvlLbl val="0"/>
      </c:catAx>
      <c:valAx>
        <c:axId val="223396992"/>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23394816"/>
        <c:crosses val="autoZero"/>
        <c:crossBetween val="between"/>
      </c:valAx>
    </c:plotArea>
    <c:legend>
      <c:legendPos val="r"/>
      <c:layout>
        <c:manualLayout>
          <c:xMode val="edge"/>
          <c:yMode val="edge"/>
          <c:x val="0.86707932776486984"/>
          <c:y val="0.26490427106774789"/>
          <c:w val="0.12800729464173405"/>
          <c:h val="0.3299791293031268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 - NIVEAU N'!$O$40</c:f>
              <c:strCache>
                <c:ptCount val="1"/>
                <c:pt idx="0">
                  <c:v>Value</c:v>
                </c:pt>
              </c:strCache>
            </c:strRef>
          </c:tx>
          <c:spPr>
            <a:ln w="38100" cmpd="sng">
              <a:solidFill>
                <a:srgbClr val="3366FF"/>
              </a:solidFill>
            </a:ln>
          </c:spPr>
          <c:marker>
            <c:symbol val="none"/>
          </c:marker>
          <c:val>
            <c:numRef>
              <c:f>'FX - NIVEAU N'!$O$107:$O$126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 - NIVEAU N'!$P$40</c:f>
              <c:strCache>
                <c:ptCount val="1"/>
                <c:pt idx="0">
                  <c:v>Lower PCC Limit</c:v>
                </c:pt>
              </c:strCache>
            </c:strRef>
          </c:tx>
          <c:spPr>
            <a:ln>
              <a:solidFill>
                <a:srgbClr val="FF0000"/>
              </a:solidFill>
            </a:ln>
          </c:spPr>
          <c:marker>
            <c:symbol val="none"/>
          </c:marker>
          <c:val>
            <c:numRef>
              <c:f>'FX - NIVEAU N'!$P$107:$P$126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 - NIVEAU N'!$Q$40</c:f>
              <c:strCache>
                <c:ptCount val="1"/>
                <c:pt idx="0">
                  <c:v>Upper PCC Limit</c:v>
                </c:pt>
              </c:strCache>
            </c:strRef>
          </c:tx>
          <c:spPr>
            <a:ln>
              <a:solidFill>
                <a:srgbClr val="008000"/>
              </a:solidFill>
            </a:ln>
          </c:spPr>
          <c:marker>
            <c:symbol val="none"/>
          </c:marker>
          <c:val>
            <c:numRef>
              <c:f>'FX - NIVEAU N'!$Q$107:$Q$126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 - NIVEAU N'!$R$40</c:f>
              <c:strCache>
                <c:ptCount val="1"/>
                <c:pt idx="0">
                  <c:v>Posterior Mean</c:v>
                </c:pt>
              </c:strCache>
            </c:strRef>
          </c:tx>
          <c:spPr>
            <a:ln w="28575" cmpd="sng">
              <a:solidFill>
                <a:srgbClr val="660066"/>
              </a:solidFill>
              <a:prstDash val="sysDash"/>
            </a:ln>
          </c:spPr>
          <c:marker>
            <c:symbol val="none"/>
          </c:marker>
          <c:val>
            <c:numRef>
              <c:f>'FX - NIVEAU N'!$R$107:$R$126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23526912"/>
        <c:axId val="223528832"/>
      </c:lineChart>
      <c:catAx>
        <c:axId val="223526912"/>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23528832"/>
        <c:crosses val="autoZero"/>
        <c:auto val="1"/>
        <c:lblAlgn val="ctr"/>
        <c:lblOffset val="100"/>
        <c:noMultiLvlLbl val="0"/>
      </c:catAx>
      <c:valAx>
        <c:axId val="223528832"/>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23526912"/>
        <c:crosses val="autoZero"/>
        <c:crossBetween val="between"/>
      </c:valAx>
    </c:plotArea>
    <c:legend>
      <c:legendPos val="r"/>
      <c:layout>
        <c:manualLayout>
          <c:xMode val="edge"/>
          <c:yMode val="edge"/>
          <c:x val="0.87125459057089338"/>
          <c:y val="0.22652241868900183"/>
          <c:w val="0.12383204885775853"/>
          <c:h val="0.3683609369726844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 - NIVEAU P'!$O$40</c:f>
              <c:strCache>
                <c:ptCount val="1"/>
                <c:pt idx="0">
                  <c:v>Value</c:v>
                </c:pt>
              </c:strCache>
            </c:strRef>
          </c:tx>
          <c:spPr>
            <a:ln w="38100" cmpd="sng">
              <a:solidFill>
                <a:srgbClr val="3366FF"/>
              </a:solidFill>
            </a:ln>
          </c:spPr>
          <c:marker>
            <c:symbol val="none"/>
          </c:marker>
          <c:val>
            <c:numRef>
              <c:f>'FX - NIVEAU P'!$O$41:$O$60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 - NIVEAU P'!$P$40</c:f>
              <c:strCache>
                <c:ptCount val="1"/>
                <c:pt idx="0">
                  <c:v>Lower PCC Limit</c:v>
                </c:pt>
              </c:strCache>
            </c:strRef>
          </c:tx>
          <c:spPr>
            <a:ln>
              <a:solidFill>
                <a:srgbClr val="FF0000"/>
              </a:solidFill>
            </a:ln>
          </c:spPr>
          <c:marker>
            <c:symbol val="none"/>
          </c:marker>
          <c:val>
            <c:numRef>
              <c:f>'FX - NIVEAU P'!$P$41:$P$60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 - NIVEAU P'!$Q$40</c:f>
              <c:strCache>
                <c:ptCount val="1"/>
                <c:pt idx="0">
                  <c:v>Upper PCC Limit</c:v>
                </c:pt>
              </c:strCache>
            </c:strRef>
          </c:tx>
          <c:spPr>
            <a:ln>
              <a:solidFill>
                <a:srgbClr val="008000"/>
              </a:solidFill>
            </a:ln>
          </c:spPr>
          <c:marker>
            <c:symbol val="none"/>
          </c:marker>
          <c:val>
            <c:numRef>
              <c:f>'FX - NIVEAU P'!$Q$41:$Q$60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 - NIVEAU P'!$R$40</c:f>
              <c:strCache>
                <c:ptCount val="1"/>
                <c:pt idx="0">
                  <c:v>Posterior Mean</c:v>
                </c:pt>
              </c:strCache>
            </c:strRef>
          </c:tx>
          <c:spPr>
            <a:ln w="28575" cmpd="sng">
              <a:solidFill>
                <a:srgbClr val="660066"/>
              </a:solidFill>
              <a:prstDash val="sysDash"/>
            </a:ln>
          </c:spPr>
          <c:marker>
            <c:symbol val="none"/>
          </c:marker>
          <c:val>
            <c:numRef>
              <c:f>'FX - NIVEAU P'!$R$41:$R$60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53044608"/>
        <c:axId val="253054976"/>
      </c:lineChart>
      <c:catAx>
        <c:axId val="253044608"/>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53054976"/>
        <c:crosses val="autoZero"/>
        <c:auto val="1"/>
        <c:lblAlgn val="ctr"/>
        <c:lblOffset val="100"/>
        <c:noMultiLvlLbl val="0"/>
      </c:catAx>
      <c:valAx>
        <c:axId val="253054976"/>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53044608"/>
        <c:crosses val="autoZero"/>
        <c:crossBetween val="between"/>
      </c:valAx>
    </c:plotArea>
    <c:legend>
      <c:legendPos val="r"/>
      <c:layout>
        <c:manualLayout>
          <c:xMode val="edge"/>
          <c:yMode val="edge"/>
          <c:x val="0.86052996213073796"/>
          <c:y val="0.29177005763663155"/>
          <c:w val="0.13455667815033925"/>
          <c:h val="0.30311334273424323"/>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 - NIVEAU P'!$O$40</c:f>
              <c:strCache>
                <c:ptCount val="1"/>
                <c:pt idx="0">
                  <c:v>Value</c:v>
                </c:pt>
              </c:strCache>
            </c:strRef>
          </c:tx>
          <c:spPr>
            <a:ln w="38100" cmpd="sng">
              <a:solidFill>
                <a:srgbClr val="3366FF"/>
              </a:solidFill>
            </a:ln>
          </c:spPr>
          <c:marker>
            <c:symbol val="none"/>
          </c:marker>
          <c:val>
            <c:numRef>
              <c:f>'FX - NIVEAU P'!$O$107:$O$126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 - NIVEAU P'!$P$40</c:f>
              <c:strCache>
                <c:ptCount val="1"/>
                <c:pt idx="0">
                  <c:v>Lower PCC Limit</c:v>
                </c:pt>
              </c:strCache>
            </c:strRef>
          </c:tx>
          <c:spPr>
            <a:ln>
              <a:solidFill>
                <a:srgbClr val="FF0000"/>
              </a:solidFill>
            </a:ln>
          </c:spPr>
          <c:marker>
            <c:symbol val="none"/>
          </c:marker>
          <c:val>
            <c:numRef>
              <c:f>'FX - NIVEAU P'!$P$107:$P$126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 - NIVEAU P'!$Q$40</c:f>
              <c:strCache>
                <c:ptCount val="1"/>
                <c:pt idx="0">
                  <c:v>Upper PCC Limit</c:v>
                </c:pt>
              </c:strCache>
            </c:strRef>
          </c:tx>
          <c:spPr>
            <a:ln>
              <a:solidFill>
                <a:srgbClr val="008000"/>
              </a:solidFill>
            </a:ln>
          </c:spPr>
          <c:marker>
            <c:symbol val="none"/>
          </c:marker>
          <c:val>
            <c:numRef>
              <c:f>'FX - NIVEAU P'!$Q$107:$Q$126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 - NIVEAU P'!$R$40</c:f>
              <c:strCache>
                <c:ptCount val="1"/>
                <c:pt idx="0">
                  <c:v>Posterior Mean</c:v>
                </c:pt>
              </c:strCache>
            </c:strRef>
          </c:tx>
          <c:spPr>
            <a:ln w="28575" cmpd="sng">
              <a:solidFill>
                <a:srgbClr val="660066"/>
              </a:solidFill>
              <a:prstDash val="sysDash"/>
            </a:ln>
          </c:spPr>
          <c:marker>
            <c:symbol val="none"/>
          </c:marker>
          <c:val>
            <c:numRef>
              <c:f>'FX - NIVEAU P'!$R$107:$R$126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55347328"/>
        <c:axId val="255365888"/>
      </c:lineChart>
      <c:catAx>
        <c:axId val="255347328"/>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55365888"/>
        <c:crosses val="autoZero"/>
        <c:auto val="1"/>
        <c:lblAlgn val="ctr"/>
        <c:lblOffset val="100"/>
        <c:noMultiLvlLbl val="0"/>
      </c:catAx>
      <c:valAx>
        <c:axId val="255365888"/>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55347328"/>
        <c:crosses val="autoZero"/>
        <c:crossBetween val="between"/>
      </c:valAx>
    </c:plotArea>
    <c:legend>
      <c:legendPos val="r"/>
      <c:layout>
        <c:manualLayout>
          <c:xMode val="edge"/>
          <c:yMode val="edge"/>
          <c:x val="0.87185690798468418"/>
          <c:y val="0.26981556098708365"/>
          <c:w val="0.12322974997610821"/>
          <c:h val="0.32506779467460262"/>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'FVIII - NIVEAU N'!$O$40</c:f>
              <c:strCache>
                <c:ptCount val="1"/>
                <c:pt idx="0">
                  <c:v>Value</c:v>
                </c:pt>
              </c:strCache>
            </c:strRef>
          </c:tx>
          <c:spPr>
            <a:ln w="38100" cmpd="sng">
              <a:solidFill>
                <a:srgbClr val="3366FF"/>
              </a:solidFill>
            </a:ln>
          </c:spPr>
          <c:marker>
            <c:symbol val="none"/>
          </c:marker>
          <c:val>
            <c:numRef>
              <c:f>'FVIII - NIVEAU N'!$O$41:$O$60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'FVIII - NIVEAU N'!$P$40</c:f>
              <c:strCache>
                <c:ptCount val="1"/>
                <c:pt idx="0">
                  <c:v>Lower PCC Limit</c:v>
                </c:pt>
              </c:strCache>
            </c:strRef>
          </c:tx>
          <c:spPr>
            <a:ln>
              <a:solidFill>
                <a:srgbClr val="FF0000"/>
              </a:solidFill>
            </a:ln>
          </c:spPr>
          <c:marker>
            <c:symbol val="none"/>
          </c:marker>
          <c:val>
            <c:numRef>
              <c:f>'FVIII - NIVEAU N'!$P$41:$P$60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'FVIII - NIVEAU N'!$Q$40</c:f>
              <c:strCache>
                <c:ptCount val="1"/>
                <c:pt idx="0">
                  <c:v>Upper PCC Limit</c:v>
                </c:pt>
              </c:strCache>
            </c:strRef>
          </c:tx>
          <c:spPr>
            <a:ln>
              <a:solidFill>
                <a:srgbClr val="008000"/>
              </a:solidFill>
            </a:ln>
          </c:spPr>
          <c:marker>
            <c:symbol val="none"/>
          </c:marker>
          <c:val>
            <c:numRef>
              <c:f>'FVIII - NIVEAU N'!$Q$41:$Q$60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'FVIII - NIVEAU N'!$R$40</c:f>
              <c:strCache>
                <c:ptCount val="1"/>
                <c:pt idx="0">
                  <c:v>Posterior Mean</c:v>
                </c:pt>
              </c:strCache>
            </c:strRef>
          </c:tx>
          <c:spPr>
            <a:ln w="28575" cmpd="sng">
              <a:solidFill>
                <a:srgbClr val="660066"/>
              </a:solidFill>
              <a:prstDash val="sysDash"/>
            </a:ln>
          </c:spPr>
          <c:marker>
            <c:symbol val="none"/>
          </c:marker>
          <c:val>
            <c:numRef>
              <c:f>'FVIII - NIVEAU N'!$R$41:$R$60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5106048"/>
        <c:axId val="275116416"/>
      </c:lineChart>
      <c:catAx>
        <c:axId val="275106048"/>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5116416"/>
        <c:crosses val="autoZero"/>
        <c:auto val="1"/>
        <c:lblAlgn val="ctr"/>
        <c:lblOffset val="100"/>
        <c:noMultiLvlLbl val="0"/>
      </c:catAx>
      <c:valAx>
        <c:axId val="275116416"/>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5106048"/>
        <c:crosses val="autoZero"/>
        <c:crossBetween val="between"/>
      </c:valAx>
    </c:plotArea>
    <c:legend>
      <c:legendPos val="r"/>
      <c:layout>
        <c:manualLayout>
          <c:xMode val="edge"/>
          <c:yMode val="edge"/>
          <c:x val="0.86707932776486984"/>
          <c:y val="0.26490427106774789"/>
          <c:w val="0.12800729464173405"/>
          <c:h val="0.3299791293031268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'FVIII - NIVEAU N'!$O$40</c:f>
              <c:strCache>
                <c:ptCount val="1"/>
                <c:pt idx="0">
                  <c:v>Value</c:v>
                </c:pt>
              </c:strCache>
            </c:strRef>
          </c:tx>
          <c:spPr>
            <a:ln w="38100" cmpd="sng">
              <a:solidFill>
                <a:srgbClr val="3366FF"/>
              </a:solidFill>
            </a:ln>
          </c:spPr>
          <c:marker>
            <c:symbol val="none"/>
          </c:marker>
          <c:val>
            <c:numRef>
              <c:f>'FVIII - NIVEAU N'!$O$107:$O$126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'FVIII - NIVEAU N'!$P$40</c:f>
              <c:strCache>
                <c:ptCount val="1"/>
                <c:pt idx="0">
                  <c:v>Lower PCC Limit</c:v>
                </c:pt>
              </c:strCache>
            </c:strRef>
          </c:tx>
          <c:spPr>
            <a:ln>
              <a:solidFill>
                <a:srgbClr val="FF0000"/>
              </a:solidFill>
            </a:ln>
          </c:spPr>
          <c:marker>
            <c:symbol val="none"/>
          </c:marker>
          <c:val>
            <c:numRef>
              <c:f>'FVIII - NIVEAU N'!$P$107:$P$126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'FVIII - NIVEAU N'!$Q$40</c:f>
              <c:strCache>
                <c:ptCount val="1"/>
                <c:pt idx="0">
                  <c:v>Upper PCC Limit</c:v>
                </c:pt>
              </c:strCache>
            </c:strRef>
          </c:tx>
          <c:spPr>
            <a:ln>
              <a:solidFill>
                <a:srgbClr val="008000"/>
              </a:solidFill>
            </a:ln>
          </c:spPr>
          <c:marker>
            <c:symbol val="none"/>
          </c:marker>
          <c:val>
            <c:numRef>
              <c:f>'FVIII - NIVEAU N'!$Q$107:$Q$126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'FVIII - NIVEAU N'!$R$40</c:f>
              <c:strCache>
                <c:ptCount val="1"/>
                <c:pt idx="0">
                  <c:v>Posterior Mean</c:v>
                </c:pt>
              </c:strCache>
            </c:strRef>
          </c:tx>
          <c:spPr>
            <a:ln w="28575" cmpd="sng">
              <a:solidFill>
                <a:srgbClr val="660066"/>
              </a:solidFill>
              <a:prstDash val="sysDash"/>
            </a:ln>
          </c:spPr>
          <c:marker>
            <c:symbol val="none"/>
          </c:marker>
          <c:val>
            <c:numRef>
              <c:f>'FVIII - NIVEAU N'!$R$107:$R$126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5168256"/>
        <c:axId val="275174528"/>
      </c:lineChart>
      <c:catAx>
        <c:axId val="27516825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5174528"/>
        <c:crosses val="autoZero"/>
        <c:auto val="1"/>
        <c:lblAlgn val="ctr"/>
        <c:lblOffset val="100"/>
        <c:noMultiLvlLbl val="0"/>
      </c:catAx>
      <c:valAx>
        <c:axId val="275174528"/>
        <c:scaling>
          <c:orientation val="minMax"/>
          <c:max val="120"/>
          <c:min val="60"/>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5168256"/>
        <c:crosses val="autoZero"/>
        <c:crossBetween val="between"/>
      </c:valAx>
    </c:plotArea>
    <c:legend>
      <c:legendPos val="r"/>
      <c:layout>
        <c:manualLayout>
          <c:xMode val="edge"/>
          <c:yMode val="edge"/>
          <c:x val="0.87125459057089338"/>
          <c:y val="0.22652241868900183"/>
          <c:w val="0.12383204885775853"/>
          <c:h val="0.3683609369726844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'FVIII - NIVEAU P'!$O$40</c:f>
              <c:strCache>
                <c:ptCount val="1"/>
                <c:pt idx="0">
                  <c:v>Value</c:v>
                </c:pt>
              </c:strCache>
            </c:strRef>
          </c:tx>
          <c:spPr>
            <a:ln w="38100" cmpd="sng">
              <a:solidFill>
                <a:srgbClr val="3366FF"/>
              </a:solidFill>
            </a:ln>
          </c:spPr>
          <c:marker>
            <c:symbol val="none"/>
          </c:marker>
          <c:val>
            <c:numRef>
              <c:f>'FVIII - NIVEAU P'!$O$41:$O$60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'FVIII - NIVEAU P'!$P$40</c:f>
              <c:strCache>
                <c:ptCount val="1"/>
                <c:pt idx="0">
                  <c:v>Lower PCC Limit</c:v>
                </c:pt>
              </c:strCache>
            </c:strRef>
          </c:tx>
          <c:spPr>
            <a:ln>
              <a:solidFill>
                <a:srgbClr val="FF0000"/>
              </a:solidFill>
            </a:ln>
          </c:spPr>
          <c:marker>
            <c:symbol val="none"/>
          </c:marker>
          <c:val>
            <c:numRef>
              <c:f>'FVIII - NIVEAU P'!$P$41:$P$60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'FVIII - NIVEAU P'!$Q$40</c:f>
              <c:strCache>
                <c:ptCount val="1"/>
                <c:pt idx="0">
                  <c:v>Upper PCC Limit</c:v>
                </c:pt>
              </c:strCache>
            </c:strRef>
          </c:tx>
          <c:spPr>
            <a:ln>
              <a:solidFill>
                <a:srgbClr val="008000"/>
              </a:solidFill>
            </a:ln>
          </c:spPr>
          <c:marker>
            <c:symbol val="none"/>
          </c:marker>
          <c:val>
            <c:numRef>
              <c:f>'FVIII - NIVEAU P'!$Q$41:$Q$60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'FVIII - NIVEAU P'!$R$40</c:f>
              <c:strCache>
                <c:ptCount val="1"/>
                <c:pt idx="0">
                  <c:v>Posterior Mean</c:v>
                </c:pt>
              </c:strCache>
            </c:strRef>
          </c:tx>
          <c:spPr>
            <a:ln w="28575" cmpd="sng">
              <a:solidFill>
                <a:srgbClr val="660066"/>
              </a:solidFill>
              <a:prstDash val="sysDash"/>
            </a:ln>
          </c:spPr>
          <c:marker>
            <c:symbol val="none"/>
          </c:marker>
          <c:val>
            <c:numRef>
              <c:f>'FVIII - NIVEAU P'!$R$41:$R$60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6289024"/>
        <c:axId val="276290944"/>
      </c:lineChart>
      <c:catAx>
        <c:axId val="276289024"/>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6290944"/>
        <c:crosses val="autoZero"/>
        <c:auto val="1"/>
        <c:lblAlgn val="ctr"/>
        <c:lblOffset val="100"/>
        <c:noMultiLvlLbl val="0"/>
      </c:catAx>
      <c:valAx>
        <c:axId val="276290944"/>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6289024"/>
        <c:crosses val="autoZero"/>
        <c:crossBetween val="between"/>
      </c:valAx>
    </c:plotArea>
    <c:legend>
      <c:legendPos val="r"/>
      <c:layout>
        <c:manualLayout>
          <c:xMode val="edge"/>
          <c:yMode val="edge"/>
          <c:x val="0.86052996213073796"/>
          <c:y val="0.29177005763663155"/>
          <c:w val="0.13455667815033925"/>
          <c:h val="0.30311334273424323"/>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'FVIII - NIVEAU P'!$O$40</c:f>
              <c:strCache>
                <c:ptCount val="1"/>
                <c:pt idx="0">
                  <c:v>Value</c:v>
                </c:pt>
              </c:strCache>
            </c:strRef>
          </c:tx>
          <c:spPr>
            <a:ln w="38100" cmpd="sng">
              <a:solidFill>
                <a:srgbClr val="3366FF"/>
              </a:solidFill>
            </a:ln>
          </c:spPr>
          <c:marker>
            <c:symbol val="none"/>
          </c:marker>
          <c:val>
            <c:numRef>
              <c:f>'FVIII - NIVEAU P'!$O$107:$O$126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'FVIII - NIVEAU P'!$P$40</c:f>
              <c:strCache>
                <c:ptCount val="1"/>
                <c:pt idx="0">
                  <c:v>Lower PCC Limit</c:v>
                </c:pt>
              </c:strCache>
            </c:strRef>
          </c:tx>
          <c:spPr>
            <a:ln>
              <a:solidFill>
                <a:srgbClr val="FF0000"/>
              </a:solidFill>
            </a:ln>
          </c:spPr>
          <c:marker>
            <c:symbol val="none"/>
          </c:marker>
          <c:val>
            <c:numRef>
              <c:f>'FVIII - NIVEAU P'!$P$107:$P$126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'FVIII - NIVEAU P'!$Q$40</c:f>
              <c:strCache>
                <c:ptCount val="1"/>
                <c:pt idx="0">
                  <c:v>Upper PCC Limit</c:v>
                </c:pt>
              </c:strCache>
            </c:strRef>
          </c:tx>
          <c:spPr>
            <a:ln>
              <a:solidFill>
                <a:srgbClr val="008000"/>
              </a:solidFill>
            </a:ln>
          </c:spPr>
          <c:marker>
            <c:symbol val="none"/>
          </c:marker>
          <c:val>
            <c:numRef>
              <c:f>'FVIII - NIVEAU P'!$Q$107:$Q$126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'FVIII - NIVEAU P'!$R$40</c:f>
              <c:strCache>
                <c:ptCount val="1"/>
                <c:pt idx="0">
                  <c:v>Posterior Mean</c:v>
                </c:pt>
              </c:strCache>
            </c:strRef>
          </c:tx>
          <c:spPr>
            <a:ln w="28575" cmpd="sng">
              <a:solidFill>
                <a:srgbClr val="660066"/>
              </a:solidFill>
              <a:prstDash val="sysDash"/>
            </a:ln>
          </c:spPr>
          <c:marker>
            <c:symbol val="none"/>
          </c:marker>
          <c:val>
            <c:numRef>
              <c:f>'FVIII - NIVEAU P'!$R$107:$R$126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6326656"/>
        <c:axId val="276337024"/>
      </c:lineChart>
      <c:catAx>
        <c:axId val="27632665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6337024"/>
        <c:crosses val="autoZero"/>
        <c:auto val="1"/>
        <c:lblAlgn val="ctr"/>
        <c:lblOffset val="100"/>
        <c:noMultiLvlLbl val="0"/>
      </c:catAx>
      <c:valAx>
        <c:axId val="276337024"/>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6326656"/>
        <c:crosses val="autoZero"/>
        <c:crossBetween val="between"/>
      </c:valAx>
    </c:plotArea>
    <c:legend>
      <c:legendPos val="r"/>
      <c:layout>
        <c:manualLayout>
          <c:xMode val="edge"/>
          <c:yMode val="edge"/>
          <c:x val="0.87185690798468418"/>
          <c:y val="0.26981556098708365"/>
          <c:w val="0.12322974997610821"/>
          <c:h val="0.32506779467460262"/>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layout/>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'FIX - NIVEAU N'!$O$40</c:f>
              <c:strCache>
                <c:ptCount val="1"/>
                <c:pt idx="0">
                  <c:v>Value</c:v>
                </c:pt>
              </c:strCache>
            </c:strRef>
          </c:tx>
          <c:spPr>
            <a:ln w="38100" cmpd="sng">
              <a:solidFill>
                <a:srgbClr val="3366FF"/>
              </a:solidFill>
            </a:ln>
          </c:spPr>
          <c:marker>
            <c:symbol val="none"/>
          </c:marker>
          <c:val>
            <c:numRef>
              <c:f>'FIX - NIVEAU N'!$O$41:$O$60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'FIX - NIVEAU N'!$P$40</c:f>
              <c:strCache>
                <c:ptCount val="1"/>
                <c:pt idx="0">
                  <c:v>Lower PCC Limit</c:v>
                </c:pt>
              </c:strCache>
            </c:strRef>
          </c:tx>
          <c:spPr>
            <a:ln>
              <a:solidFill>
                <a:srgbClr val="FF0000"/>
              </a:solidFill>
            </a:ln>
          </c:spPr>
          <c:marker>
            <c:symbol val="none"/>
          </c:marker>
          <c:val>
            <c:numRef>
              <c:f>'FIX - NIVEAU N'!$P$41:$P$60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'FIX - NIVEAU N'!$Q$40</c:f>
              <c:strCache>
                <c:ptCount val="1"/>
                <c:pt idx="0">
                  <c:v>Upper PCC Limit</c:v>
                </c:pt>
              </c:strCache>
            </c:strRef>
          </c:tx>
          <c:spPr>
            <a:ln>
              <a:solidFill>
                <a:srgbClr val="008000"/>
              </a:solidFill>
            </a:ln>
          </c:spPr>
          <c:marker>
            <c:symbol val="none"/>
          </c:marker>
          <c:val>
            <c:numRef>
              <c:f>'FIX - NIVEAU N'!$Q$41:$Q$60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'FIX - NIVEAU N'!$R$40</c:f>
              <c:strCache>
                <c:ptCount val="1"/>
                <c:pt idx="0">
                  <c:v>Posterior Mean</c:v>
                </c:pt>
              </c:strCache>
            </c:strRef>
          </c:tx>
          <c:spPr>
            <a:ln w="28575" cmpd="sng">
              <a:solidFill>
                <a:srgbClr val="660066"/>
              </a:solidFill>
              <a:prstDash val="sysDash"/>
            </a:ln>
          </c:spPr>
          <c:marker>
            <c:symbol val="none"/>
          </c:marker>
          <c:val>
            <c:numRef>
              <c:f>'FIX - NIVEAU N'!$R$41:$R$60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7899136"/>
        <c:axId val="277905408"/>
      </c:lineChart>
      <c:catAx>
        <c:axId val="27789913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7905408"/>
        <c:crosses val="autoZero"/>
        <c:auto val="1"/>
        <c:lblAlgn val="ctr"/>
        <c:lblOffset val="100"/>
        <c:noMultiLvlLbl val="0"/>
      </c:catAx>
      <c:valAx>
        <c:axId val="277905408"/>
        <c:scaling>
          <c:orientation val="minMax"/>
          <c:max val="120"/>
          <c:min val="60"/>
        </c:scaling>
        <c:delete val="0"/>
        <c:axPos val="l"/>
        <c:majorGridlines/>
        <c:title>
          <c:tx>
            <c:strRef>
              <c:f>#REF!</c:f>
              <c:strCache>
                <c:ptCount val="1"/>
                <c:pt idx="0">
                  <c:v>#REF!</c:v>
                </c:pt>
              </c:strCache>
            </c:strRef>
          </c:tx>
          <c:layout/>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7899136"/>
        <c:crosses val="autoZero"/>
        <c:crossBetween val="between"/>
      </c:valAx>
    </c:plotArea>
    <c:legend>
      <c:legendPos val="r"/>
      <c:layout>
        <c:manualLayout>
          <c:xMode val="edge"/>
          <c:yMode val="edge"/>
          <c:x val="0.86707932776486984"/>
          <c:y val="0.26490427106774789"/>
          <c:w val="0.12800729464173405"/>
          <c:h val="0.3299791293031268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layout/>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'FIX - NIVEAU N'!$O$40</c:f>
              <c:strCache>
                <c:ptCount val="1"/>
                <c:pt idx="0">
                  <c:v>Value</c:v>
                </c:pt>
              </c:strCache>
            </c:strRef>
          </c:tx>
          <c:spPr>
            <a:ln w="38100" cmpd="sng">
              <a:solidFill>
                <a:srgbClr val="3366FF"/>
              </a:solidFill>
            </a:ln>
          </c:spPr>
          <c:marker>
            <c:symbol val="none"/>
          </c:marker>
          <c:val>
            <c:numRef>
              <c:f>'FIX - NIVEAU N'!$O$107:$O$126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'FIX - NIVEAU N'!$P$40</c:f>
              <c:strCache>
                <c:ptCount val="1"/>
                <c:pt idx="0">
                  <c:v>Lower PCC Limit</c:v>
                </c:pt>
              </c:strCache>
            </c:strRef>
          </c:tx>
          <c:spPr>
            <a:ln>
              <a:solidFill>
                <a:srgbClr val="FF0000"/>
              </a:solidFill>
            </a:ln>
          </c:spPr>
          <c:marker>
            <c:symbol val="none"/>
          </c:marker>
          <c:val>
            <c:numRef>
              <c:f>'FIX - NIVEAU N'!$P$107:$P$126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'FIX - NIVEAU N'!$Q$40</c:f>
              <c:strCache>
                <c:ptCount val="1"/>
                <c:pt idx="0">
                  <c:v>Upper PCC Limit</c:v>
                </c:pt>
              </c:strCache>
            </c:strRef>
          </c:tx>
          <c:spPr>
            <a:ln>
              <a:solidFill>
                <a:srgbClr val="008000"/>
              </a:solidFill>
            </a:ln>
          </c:spPr>
          <c:marker>
            <c:symbol val="none"/>
          </c:marker>
          <c:val>
            <c:numRef>
              <c:f>'FIX - NIVEAU N'!$Q$107:$Q$126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'FIX - NIVEAU N'!$R$40</c:f>
              <c:strCache>
                <c:ptCount val="1"/>
                <c:pt idx="0">
                  <c:v>Posterior Mean</c:v>
                </c:pt>
              </c:strCache>
            </c:strRef>
          </c:tx>
          <c:spPr>
            <a:ln w="28575" cmpd="sng">
              <a:solidFill>
                <a:srgbClr val="660066"/>
              </a:solidFill>
              <a:prstDash val="sysDash"/>
            </a:ln>
          </c:spPr>
          <c:marker>
            <c:symbol val="none"/>
          </c:marker>
          <c:val>
            <c:numRef>
              <c:f>'FIX - NIVEAU N'!$R$107:$R$126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7932672"/>
        <c:axId val="277951232"/>
      </c:lineChart>
      <c:catAx>
        <c:axId val="277932672"/>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7951232"/>
        <c:crosses val="autoZero"/>
        <c:auto val="1"/>
        <c:lblAlgn val="ctr"/>
        <c:lblOffset val="100"/>
        <c:noMultiLvlLbl val="0"/>
      </c:catAx>
      <c:valAx>
        <c:axId val="277951232"/>
        <c:scaling>
          <c:orientation val="minMax"/>
          <c:max val="120"/>
          <c:min val="60"/>
        </c:scaling>
        <c:delete val="0"/>
        <c:axPos val="l"/>
        <c:majorGridlines/>
        <c:title>
          <c:tx>
            <c:strRef>
              <c:f>#REF!</c:f>
              <c:strCache>
                <c:ptCount val="1"/>
                <c:pt idx="0">
                  <c:v>#REF!</c:v>
                </c:pt>
              </c:strCache>
            </c:strRef>
          </c:tx>
          <c:layout/>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7932672"/>
        <c:crosses val="autoZero"/>
        <c:crossBetween val="between"/>
      </c:valAx>
    </c:plotArea>
    <c:legend>
      <c:legendPos val="r"/>
      <c:layout>
        <c:manualLayout>
          <c:xMode val="edge"/>
          <c:yMode val="edge"/>
          <c:x val="0.87125459057089338"/>
          <c:y val="0.22652241868900183"/>
          <c:w val="0.12383204885775853"/>
          <c:h val="0.3683609369726844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2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layout/>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'FIX - NIVEAU P'!$O$40</c:f>
              <c:strCache>
                <c:ptCount val="1"/>
                <c:pt idx="0">
                  <c:v>Value</c:v>
                </c:pt>
              </c:strCache>
            </c:strRef>
          </c:tx>
          <c:spPr>
            <a:ln w="38100" cmpd="sng">
              <a:solidFill>
                <a:srgbClr val="3366FF"/>
              </a:solidFill>
            </a:ln>
          </c:spPr>
          <c:marker>
            <c:symbol val="none"/>
          </c:marker>
          <c:val>
            <c:numRef>
              <c:f>'FIX - NIVEAU P'!$O$41:$O$60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'FIX - NIVEAU P'!$P$40</c:f>
              <c:strCache>
                <c:ptCount val="1"/>
                <c:pt idx="0">
                  <c:v>Lower PCC Limit</c:v>
                </c:pt>
              </c:strCache>
            </c:strRef>
          </c:tx>
          <c:spPr>
            <a:ln>
              <a:solidFill>
                <a:srgbClr val="FF0000"/>
              </a:solidFill>
            </a:ln>
          </c:spPr>
          <c:marker>
            <c:symbol val="none"/>
          </c:marker>
          <c:val>
            <c:numRef>
              <c:f>'FIX - NIVEAU P'!$P$41:$P$60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'FIX - NIVEAU P'!$Q$40</c:f>
              <c:strCache>
                <c:ptCount val="1"/>
                <c:pt idx="0">
                  <c:v>Upper PCC Limit</c:v>
                </c:pt>
              </c:strCache>
            </c:strRef>
          </c:tx>
          <c:spPr>
            <a:ln>
              <a:solidFill>
                <a:srgbClr val="008000"/>
              </a:solidFill>
            </a:ln>
          </c:spPr>
          <c:marker>
            <c:symbol val="none"/>
          </c:marker>
          <c:val>
            <c:numRef>
              <c:f>'FIX - NIVEAU P'!$Q$41:$Q$60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'FIX - NIVEAU P'!$R$40</c:f>
              <c:strCache>
                <c:ptCount val="1"/>
                <c:pt idx="0">
                  <c:v>Posterior Mean</c:v>
                </c:pt>
              </c:strCache>
            </c:strRef>
          </c:tx>
          <c:spPr>
            <a:ln w="28575" cmpd="sng">
              <a:solidFill>
                <a:srgbClr val="660066"/>
              </a:solidFill>
              <a:prstDash val="sysDash"/>
            </a:ln>
          </c:spPr>
          <c:marker>
            <c:symbol val="none"/>
          </c:marker>
          <c:val>
            <c:numRef>
              <c:f>'FIX - NIVEAU P'!$R$41:$R$60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8208896"/>
        <c:axId val="278210816"/>
      </c:lineChart>
      <c:catAx>
        <c:axId val="27820889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8210816"/>
        <c:crosses val="autoZero"/>
        <c:auto val="1"/>
        <c:lblAlgn val="ctr"/>
        <c:lblOffset val="100"/>
        <c:noMultiLvlLbl val="0"/>
      </c:catAx>
      <c:valAx>
        <c:axId val="278210816"/>
        <c:scaling>
          <c:orientation val="minMax"/>
          <c:max val="40"/>
          <c:min val="15"/>
        </c:scaling>
        <c:delete val="0"/>
        <c:axPos val="l"/>
        <c:majorGridlines/>
        <c:title>
          <c:tx>
            <c:strRef>
              <c:f>#REF!</c:f>
              <c:strCache>
                <c:ptCount val="1"/>
                <c:pt idx="0">
                  <c:v>#REF!</c:v>
                </c:pt>
              </c:strCache>
            </c:strRef>
          </c:tx>
          <c:layout/>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8208896"/>
        <c:crosses val="autoZero"/>
        <c:crossBetween val="between"/>
      </c:valAx>
    </c:plotArea>
    <c:legend>
      <c:legendPos val="r"/>
      <c:layout>
        <c:manualLayout>
          <c:xMode val="edge"/>
          <c:yMode val="edge"/>
          <c:x val="0.86052996213073796"/>
          <c:y val="0.29177005763663155"/>
          <c:w val="0.13455667815033925"/>
          <c:h val="0.30311334273424323"/>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30.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'FIX - NIVEAU P'!$O$40</c:f>
              <c:strCache>
                <c:ptCount val="1"/>
                <c:pt idx="0">
                  <c:v>Value</c:v>
                </c:pt>
              </c:strCache>
            </c:strRef>
          </c:tx>
          <c:spPr>
            <a:ln w="38100" cmpd="sng">
              <a:solidFill>
                <a:srgbClr val="3366FF"/>
              </a:solidFill>
            </a:ln>
          </c:spPr>
          <c:marker>
            <c:symbol val="none"/>
          </c:marker>
          <c:val>
            <c:numRef>
              <c:f>'FIX - NIVEAU P'!$O$107:$O$126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'FIX - NIVEAU P'!$P$40</c:f>
              <c:strCache>
                <c:ptCount val="1"/>
                <c:pt idx="0">
                  <c:v>Lower PCC Limit</c:v>
                </c:pt>
              </c:strCache>
            </c:strRef>
          </c:tx>
          <c:spPr>
            <a:ln>
              <a:solidFill>
                <a:srgbClr val="FF0000"/>
              </a:solidFill>
            </a:ln>
          </c:spPr>
          <c:marker>
            <c:symbol val="none"/>
          </c:marker>
          <c:val>
            <c:numRef>
              <c:f>'FIX - NIVEAU P'!$P$107:$P$126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'FIX - NIVEAU P'!$Q$40</c:f>
              <c:strCache>
                <c:ptCount val="1"/>
                <c:pt idx="0">
                  <c:v>Upper PCC Limit</c:v>
                </c:pt>
              </c:strCache>
            </c:strRef>
          </c:tx>
          <c:spPr>
            <a:ln>
              <a:solidFill>
                <a:srgbClr val="008000"/>
              </a:solidFill>
            </a:ln>
          </c:spPr>
          <c:marker>
            <c:symbol val="none"/>
          </c:marker>
          <c:val>
            <c:numRef>
              <c:f>'FIX - NIVEAU P'!$Q$107:$Q$126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'FIX - NIVEAU P'!$R$40</c:f>
              <c:strCache>
                <c:ptCount val="1"/>
                <c:pt idx="0">
                  <c:v>Posterior Mean</c:v>
                </c:pt>
              </c:strCache>
            </c:strRef>
          </c:tx>
          <c:spPr>
            <a:ln w="28575" cmpd="sng">
              <a:solidFill>
                <a:srgbClr val="660066"/>
              </a:solidFill>
              <a:prstDash val="sysDash"/>
            </a:ln>
          </c:spPr>
          <c:marker>
            <c:symbol val="none"/>
          </c:marker>
          <c:val>
            <c:numRef>
              <c:f>'FIX - NIVEAU P'!$R$107:$R$126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8258816"/>
        <c:axId val="278260736"/>
      </c:lineChart>
      <c:catAx>
        <c:axId val="27825881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8260736"/>
        <c:crosses val="autoZero"/>
        <c:auto val="1"/>
        <c:lblAlgn val="ctr"/>
        <c:lblOffset val="100"/>
        <c:noMultiLvlLbl val="0"/>
      </c:catAx>
      <c:valAx>
        <c:axId val="278260736"/>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8258816"/>
        <c:crosses val="autoZero"/>
        <c:crossBetween val="between"/>
      </c:valAx>
    </c:plotArea>
    <c:legend>
      <c:legendPos val="r"/>
      <c:layout>
        <c:manualLayout>
          <c:xMode val="edge"/>
          <c:yMode val="edge"/>
          <c:x val="0.87185690798468418"/>
          <c:y val="0.26981556098708365"/>
          <c:w val="0.12322974997610821"/>
          <c:h val="0.32506779467460262"/>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3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layout/>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'FXI - NIVEAU N'!$O$40</c:f>
              <c:strCache>
                <c:ptCount val="1"/>
                <c:pt idx="0">
                  <c:v>Value</c:v>
                </c:pt>
              </c:strCache>
            </c:strRef>
          </c:tx>
          <c:spPr>
            <a:ln w="38100" cmpd="sng">
              <a:solidFill>
                <a:srgbClr val="3366FF"/>
              </a:solidFill>
            </a:ln>
          </c:spPr>
          <c:marker>
            <c:symbol val="none"/>
          </c:marker>
          <c:val>
            <c:numRef>
              <c:f>'FXI - NIVEAU N'!$O$41:$O$60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'FXI - NIVEAU N'!$P$40</c:f>
              <c:strCache>
                <c:ptCount val="1"/>
                <c:pt idx="0">
                  <c:v>Lower PCC Limit</c:v>
                </c:pt>
              </c:strCache>
            </c:strRef>
          </c:tx>
          <c:spPr>
            <a:ln>
              <a:solidFill>
                <a:srgbClr val="FF0000"/>
              </a:solidFill>
            </a:ln>
          </c:spPr>
          <c:marker>
            <c:symbol val="none"/>
          </c:marker>
          <c:val>
            <c:numRef>
              <c:f>'FXI - NIVEAU N'!$P$41:$P$60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'FXI - NIVEAU N'!$Q$40</c:f>
              <c:strCache>
                <c:ptCount val="1"/>
                <c:pt idx="0">
                  <c:v>Upper PCC Limit</c:v>
                </c:pt>
              </c:strCache>
            </c:strRef>
          </c:tx>
          <c:spPr>
            <a:ln>
              <a:solidFill>
                <a:srgbClr val="008000"/>
              </a:solidFill>
            </a:ln>
          </c:spPr>
          <c:marker>
            <c:symbol val="none"/>
          </c:marker>
          <c:val>
            <c:numRef>
              <c:f>'FXI - NIVEAU N'!$Q$41:$Q$60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'FXI - NIVEAU N'!$R$40</c:f>
              <c:strCache>
                <c:ptCount val="1"/>
                <c:pt idx="0">
                  <c:v>Posterior Mean</c:v>
                </c:pt>
              </c:strCache>
            </c:strRef>
          </c:tx>
          <c:spPr>
            <a:ln w="28575" cmpd="sng">
              <a:solidFill>
                <a:srgbClr val="660066"/>
              </a:solidFill>
              <a:prstDash val="sysDash"/>
            </a:ln>
          </c:spPr>
          <c:marker>
            <c:symbol val="none"/>
          </c:marker>
          <c:val>
            <c:numRef>
              <c:f>'FXI - NIVEAU N'!$R$41:$R$60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9380736"/>
        <c:axId val="279382656"/>
      </c:lineChart>
      <c:catAx>
        <c:axId val="279380736"/>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9382656"/>
        <c:crosses val="autoZero"/>
        <c:auto val="1"/>
        <c:lblAlgn val="ctr"/>
        <c:lblOffset val="100"/>
        <c:noMultiLvlLbl val="0"/>
      </c:catAx>
      <c:valAx>
        <c:axId val="279382656"/>
        <c:scaling>
          <c:orientation val="minMax"/>
          <c:max val="120"/>
          <c:min val="60"/>
        </c:scaling>
        <c:delete val="0"/>
        <c:axPos val="l"/>
        <c:majorGridlines/>
        <c:title>
          <c:tx>
            <c:strRef>
              <c:f>#REF!</c:f>
              <c:strCache>
                <c:ptCount val="1"/>
                <c:pt idx="0">
                  <c:v>#REF!</c:v>
                </c:pt>
              </c:strCache>
            </c:strRef>
          </c:tx>
          <c:layout/>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9380736"/>
        <c:crosses val="autoZero"/>
        <c:crossBetween val="between"/>
      </c:valAx>
    </c:plotArea>
    <c:legend>
      <c:legendPos val="r"/>
      <c:layout>
        <c:manualLayout>
          <c:xMode val="edge"/>
          <c:yMode val="edge"/>
          <c:x val="0.86707932776486984"/>
          <c:y val="0.26490427106774789"/>
          <c:w val="0.12800729464173405"/>
          <c:h val="0.3299791293031268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3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layout/>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'FXI - NIVEAU N'!$O$40</c:f>
              <c:strCache>
                <c:ptCount val="1"/>
                <c:pt idx="0">
                  <c:v>Value</c:v>
                </c:pt>
              </c:strCache>
            </c:strRef>
          </c:tx>
          <c:spPr>
            <a:ln w="38100" cmpd="sng">
              <a:solidFill>
                <a:srgbClr val="3366FF"/>
              </a:solidFill>
            </a:ln>
          </c:spPr>
          <c:marker>
            <c:symbol val="none"/>
          </c:marker>
          <c:val>
            <c:numRef>
              <c:f>'FXI - NIVEAU N'!$O$107:$O$126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'FXI - NIVEAU N'!$P$40</c:f>
              <c:strCache>
                <c:ptCount val="1"/>
                <c:pt idx="0">
                  <c:v>Lower PCC Limit</c:v>
                </c:pt>
              </c:strCache>
            </c:strRef>
          </c:tx>
          <c:spPr>
            <a:ln>
              <a:solidFill>
                <a:srgbClr val="FF0000"/>
              </a:solidFill>
            </a:ln>
          </c:spPr>
          <c:marker>
            <c:symbol val="none"/>
          </c:marker>
          <c:val>
            <c:numRef>
              <c:f>'FXI - NIVEAU N'!$P$107:$P$126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'FXI - NIVEAU N'!$Q$40</c:f>
              <c:strCache>
                <c:ptCount val="1"/>
                <c:pt idx="0">
                  <c:v>Upper PCC Limit</c:v>
                </c:pt>
              </c:strCache>
            </c:strRef>
          </c:tx>
          <c:spPr>
            <a:ln>
              <a:solidFill>
                <a:srgbClr val="008000"/>
              </a:solidFill>
            </a:ln>
          </c:spPr>
          <c:marker>
            <c:symbol val="none"/>
          </c:marker>
          <c:val>
            <c:numRef>
              <c:f>'FXI - NIVEAU N'!$Q$107:$Q$126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'FXI - NIVEAU N'!$R$40</c:f>
              <c:strCache>
                <c:ptCount val="1"/>
                <c:pt idx="0">
                  <c:v>Posterior Mean</c:v>
                </c:pt>
              </c:strCache>
            </c:strRef>
          </c:tx>
          <c:spPr>
            <a:ln w="28575" cmpd="sng">
              <a:solidFill>
                <a:srgbClr val="660066"/>
              </a:solidFill>
              <a:prstDash val="sysDash"/>
            </a:ln>
          </c:spPr>
          <c:marker>
            <c:symbol val="none"/>
          </c:marker>
          <c:val>
            <c:numRef>
              <c:f>'FXI - NIVEAU N'!$R$107:$R$126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79426560"/>
        <c:axId val="279428480"/>
      </c:lineChart>
      <c:catAx>
        <c:axId val="279426560"/>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9428480"/>
        <c:crosses val="autoZero"/>
        <c:auto val="1"/>
        <c:lblAlgn val="ctr"/>
        <c:lblOffset val="100"/>
        <c:noMultiLvlLbl val="0"/>
      </c:catAx>
      <c:valAx>
        <c:axId val="279428480"/>
        <c:scaling>
          <c:orientation val="minMax"/>
          <c:max val="120"/>
          <c:min val="60"/>
        </c:scaling>
        <c:delete val="0"/>
        <c:axPos val="l"/>
        <c:majorGridlines/>
        <c:title>
          <c:tx>
            <c:strRef>
              <c:f>#REF!</c:f>
              <c:strCache>
                <c:ptCount val="1"/>
                <c:pt idx="0">
                  <c:v>#REF!</c:v>
                </c:pt>
              </c:strCache>
            </c:strRef>
          </c:tx>
          <c:layout/>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79426560"/>
        <c:crosses val="autoZero"/>
        <c:crossBetween val="between"/>
      </c:valAx>
    </c:plotArea>
    <c:legend>
      <c:legendPos val="r"/>
      <c:layout>
        <c:manualLayout>
          <c:xMode val="edge"/>
          <c:yMode val="edge"/>
          <c:x val="0.87125459057089338"/>
          <c:y val="0.22652241868900183"/>
          <c:w val="0.12383204885775853"/>
          <c:h val="0.36836093697268441"/>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3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'FXI - NIVEAU P'!$O$40</c:f>
              <c:strCache>
                <c:ptCount val="1"/>
                <c:pt idx="0">
                  <c:v>Value</c:v>
                </c:pt>
              </c:strCache>
            </c:strRef>
          </c:tx>
          <c:spPr>
            <a:ln w="38100" cmpd="sng">
              <a:solidFill>
                <a:srgbClr val="3366FF"/>
              </a:solidFill>
            </a:ln>
          </c:spPr>
          <c:marker>
            <c:symbol val="none"/>
          </c:marker>
          <c:val>
            <c:numRef>
              <c:f>'FXI - NIVEAU P'!$O$41:$O$60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'FXI - NIVEAU P'!$P$40</c:f>
              <c:strCache>
                <c:ptCount val="1"/>
                <c:pt idx="0">
                  <c:v>Lower PCC Limit</c:v>
                </c:pt>
              </c:strCache>
            </c:strRef>
          </c:tx>
          <c:spPr>
            <a:ln>
              <a:solidFill>
                <a:srgbClr val="FF0000"/>
              </a:solidFill>
            </a:ln>
          </c:spPr>
          <c:marker>
            <c:symbol val="none"/>
          </c:marker>
          <c:val>
            <c:numRef>
              <c:f>'FXI - NIVEAU P'!$P$41:$P$60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'FXI - NIVEAU P'!$Q$40</c:f>
              <c:strCache>
                <c:ptCount val="1"/>
                <c:pt idx="0">
                  <c:v>Upper PCC Limit</c:v>
                </c:pt>
              </c:strCache>
            </c:strRef>
          </c:tx>
          <c:spPr>
            <a:ln>
              <a:solidFill>
                <a:srgbClr val="008000"/>
              </a:solidFill>
            </a:ln>
          </c:spPr>
          <c:marker>
            <c:symbol val="none"/>
          </c:marker>
          <c:val>
            <c:numRef>
              <c:f>'FXI - NIVEAU P'!$Q$41:$Q$60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'FXI - NIVEAU P'!$R$40</c:f>
              <c:strCache>
                <c:ptCount val="1"/>
                <c:pt idx="0">
                  <c:v>Posterior Mean</c:v>
                </c:pt>
              </c:strCache>
            </c:strRef>
          </c:tx>
          <c:spPr>
            <a:ln w="28575" cmpd="sng">
              <a:solidFill>
                <a:srgbClr val="660066"/>
              </a:solidFill>
              <a:prstDash val="sysDash"/>
            </a:ln>
          </c:spPr>
          <c:marker>
            <c:symbol val="none"/>
          </c:marker>
          <c:val>
            <c:numRef>
              <c:f>'FXI - NIVEAU P'!$R$41:$R$60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80627840"/>
        <c:axId val="280634112"/>
      </c:lineChart>
      <c:catAx>
        <c:axId val="280627840"/>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0634112"/>
        <c:crosses val="autoZero"/>
        <c:auto val="1"/>
        <c:lblAlgn val="ctr"/>
        <c:lblOffset val="100"/>
        <c:noMultiLvlLbl val="0"/>
      </c:catAx>
      <c:valAx>
        <c:axId val="280634112"/>
        <c:scaling>
          <c:orientation val="minMax"/>
          <c:max val="40"/>
          <c:min val="15"/>
        </c:scaling>
        <c:delete val="0"/>
        <c:axPos val="l"/>
        <c:majorGridlines/>
        <c:title>
          <c:tx>
            <c:strRef>
              <c:f>#REF!</c:f>
              <c:strCache>
                <c:ptCount val="1"/>
                <c:pt idx="0">
                  <c:v>#REF!</c:v>
                </c:pt>
              </c:strCache>
            </c:strRef>
          </c:tx>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0627840"/>
        <c:crosses val="autoZero"/>
        <c:crossBetween val="between"/>
      </c:valAx>
    </c:plotArea>
    <c:legend>
      <c:legendPos val="r"/>
      <c:layout>
        <c:manualLayout>
          <c:xMode val="edge"/>
          <c:yMode val="edge"/>
          <c:x val="0.86052996213073796"/>
          <c:y val="0.29177005763663155"/>
          <c:w val="0.13455667815033925"/>
          <c:h val="0.30311334273424323"/>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3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layout/>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'FXI - NIVEAU P'!$O$40</c:f>
              <c:strCache>
                <c:ptCount val="1"/>
                <c:pt idx="0">
                  <c:v>Value</c:v>
                </c:pt>
              </c:strCache>
            </c:strRef>
          </c:tx>
          <c:spPr>
            <a:ln w="38100" cmpd="sng">
              <a:solidFill>
                <a:srgbClr val="3366FF"/>
              </a:solidFill>
            </a:ln>
          </c:spPr>
          <c:marker>
            <c:symbol val="none"/>
          </c:marker>
          <c:val>
            <c:numRef>
              <c:f>'FXI - NIVEAU P'!$O$107:$O$126</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'FXI - NIVEAU P'!$P$40</c:f>
              <c:strCache>
                <c:ptCount val="1"/>
                <c:pt idx="0">
                  <c:v>Lower PCC Limit</c:v>
                </c:pt>
              </c:strCache>
            </c:strRef>
          </c:tx>
          <c:spPr>
            <a:ln>
              <a:solidFill>
                <a:srgbClr val="FF0000"/>
              </a:solidFill>
            </a:ln>
          </c:spPr>
          <c:marker>
            <c:symbol val="none"/>
          </c:marker>
          <c:val>
            <c:numRef>
              <c:f>'FXI - NIVEAU P'!$P$107:$P$126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'FXI - NIVEAU P'!$Q$40</c:f>
              <c:strCache>
                <c:ptCount val="1"/>
                <c:pt idx="0">
                  <c:v>Upper PCC Limit</c:v>
                </c:pt>
              </c:strCache>
            </c:strRef>
          </c:tx>
          <c:spPr>
            <a:ln>
              <a:solidFill>
                <a:srgbClr val="008000"/>
              </a:solidFill>
            </a:ln>
          </c:spPr>
          <c:marker>
            <c:symbol val="none"/>
          </c:marker>
          <c:val>
            <c:numRef>
              <c:f>'FXI - NIVEAU P'!$Q$107:$Q$126</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'FXI - NIVEAU P'!$R$40</c:f>
              <c:strCache>
                <c:ptCount val="1"/>
                <c:pt idx="0">
                  <c:v>Posterior Mean</c:v>
                </c:pt>
              </c:strCache>
            </c:strRef>
          </c:tx>
          <c:spPr>
            <a:ln w="28575" cmpd="sng">
              <a:solidFill>
                <a:srgbClr val="660066"/>
              </a:solidFill>
              <a:prstDash val="sysDash"/>
            </a:ln>
          </c:spPr>
          <c:marker>
            <c:symbol val="none"/>
          </c:marker>
          <c:val>
            <c:numRef>
              <c:f>'FXI - NIVEAU P'!$R$107:$R$126</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280677760"/>
        <c:axId val="280688128"/>
      </c:lineChart>
      <c:catAx>
        <c:axId val="280677760"/>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0688128"/>
        <c:crosses val="autoZero"/>
        <c:auto val="1"/>
        <c:lblAlgn val="ctr"/>
        <c:lblOffset val="100"/>
        <c:noMultiLvlLbl val="0"/>
      </c:catAx>
      <c:valAx>
        <c:axId val="280688128"/>
        <c:scaling>
          <c:orientation val="minMax"/>
          <c:max val="40"/>
          <c:min val="15"/>
        </c:scaling>
        <c:delete val="0"/>
        <c:axPos val="l"/>
        <c:majorGridlines/>
        <c:title>
          <c:tx>
            <c:strRef>
              <c:f>#REF!</c:f>
              <c:strCache>
                <c:ptCount val="1"/>
                <c:pt idx="0">
                  <c:v>#REF!</c:v>
                </c:pt>
              </c:strCache>
            </c:strRef>
          </c:tx>
          <c:layout/>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280677760"/>
        <c:crosses val="autoZero"/>
        <c:crossBetween val="between"/>
      </c:valAx>
    </c:plotArea>
    <c:legend>
      <c:legendPos val="r"/>
      <c:layout>
        <c:manualLayout>
          <c:xMode val="edge"/>
          <c:yMode val="edge"/>
          <c:x val="0.87185690798468418"/>
          <c:y val="0.26981556098708365"/>
          <c:w val="0.12322974997610821"/>
          <c:h val="0.32506779467460262"/>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3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layout/>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'FXII - NIVEAU N'!$O$40</c:f>
              <c:strCache>
                <c:ptCount val="1"/>
                <c:pt idx="0">
                  <c:v>Value</c:v>
                </c:pt>
              </c:strCache>
            </c:strRef>
          </c:tx>
          <c:spPr>
            <a:ln w="38100" cmpd="sng">
              <a:solidFill>
                <a:srgbClr val="3366FF"/>
              </a:solidFill>
            </a:ln>
          </c:spPr>
          <c:marker>
            <c:symbol val="none"/>
          </c:marker>
          <c:val>
            <c:numRef>
              <c:f>'FXII - NIVEAU N'!$O$41:$O$60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'FXII - NIVEAU N'!$P$40</c:f>
              <c:strCache>
                <c:ptCount val="1"/>
                <c:pt idx="0">
                  <c:v>Lower PCC Limit</c:v>
                </c:pt>
              </c:strCache>
            </c:strRef>
          </c:tx>
          <c:spPr>
            <a:ln>
              <a:solidFill>
                <a:srgbClr val="FF0000"/>
              </a:solidFill>
            </a:ln>
          </c:spPr>
          <c:marker>
            <c:symbol val="none"/>
          </c:marker>
          <c:val>
            <c:numRef>
              <c:f>'FXII - NIVEAU N'!$P$41:$P$60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'FXII - NIVEAU N'!$Q$40</c:f>
              <c:strCache>
                <c:ptCount val="1"/>
                <c:pt idx="0">
                  <c:v>Upper PCC Limit</c:v>
                </c:pt>
              </c:strCache>
            </c:strRef>
          </c:tx>
          <c:spPr>
            <a:ln>
              <a:solidFill>
                <a:srgbClr val="008000"/>
              </a:solidFill>
            </a:ln>
          </c:spPr>
          <c:marker>
            <c:symbol val="none"/>
          </c:marker>
          <c:val>
            <c:numRef>
              <c:f>'FXII - NIVEAU N'!$Q$41:$Q$60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'FXII - NIVEAU N'!$R$40</c:f>
              <c:strCache>
                <c:ptCount val="1"/>
                <c:pt idx="0">
                  <c:v>Posterior Mean</c:v>
                </c:pt>
              </c:strCache>
            </c:strRef>
          </c:tx>
          <c:spPr>
            <a:ln w="28575" cmpd="sng">
              <a:solidFill>
                <a:srgbClr val="660066"/>
              </a:solidFill>
              <a:prstDash val="sysDash"/>
            </a:ln>
          </c:spPr>
          <c:marker>
            <c:symbol val="none"/>
          </c:marker>
          <c:val>
            <c:numRef>
              <c:f>'FXII - NIVEAU N'!$R$41:$R$60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43526400"/>
        <c:axId val="43528576"/>
      </c:lineChart>
      <c:catAx>
        <c:axId val="43526400"/>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43528576"/>
        <c:crosses val="autoZero"/>
        <c:auto val="1"/>
        <c:lblAlgn val="ctr"/>
        <c:lblOffset val="100"/>
        <c:noMultiLvlLbl val="0"/>
      </c:catAx>
      <c:valAx>
        <c:axId val="43528576"/>
        <c:scaling>
          <c:orientation val="minMax"/>
          <c:max val="120"/>
          <c:min val="60"/>
        </c:scaling>
        <c:delete val="0"/>
        <c:axPos val="l"/>
        <c:majorGridlines/>
        <c:title>
          <c:tx>
            <c:strRef>
              <c:f>#REF!</c:f>
              <c:strCache>
                <c:ptCount val="1"/>
                <c:pt idx="0">
                  <c:v>#REF!</c:v>
                </c:pt>
              </c:strCache>
            </c:strRef>
          </c:tx>
          <c:layout/>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43526400"/>
        <c:crosses val="autoZero"/>
        <c:crossBetween val="between"/>
      </c:valAx>
    </c:plotArea>
    <c:legend>
      <c:legendPos val="r"/>
      <c:layout>
        <c:manualLayout>
          <c:xMode val="edge"/>
          <c:yMode val="edge"/>
          <c:x val="0.86707932776486984"/>
          <c:y val="0.26490427106774789"/>
          <c:w val="0.12800729464173405"/>
          <c:h val="0.32997912930312689"/>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charts/chart3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800" b="1" i="0" u="none" strike="noStrike" baseline="0">
                <a:solidFill>
                  <a:srgbClr val="000000"/>
                </a:solidFill>
                <a:latin typeface="Calibri"/>
                <a:ea typeface="Calibri"/>
                <a:cs typeface="Calibri"/>
              </a:defRPr>
            </a:pPr>
            <a:r>
              <a:rPr lang="fr-FR"/>
              <a:t>Carte de contrôle Bayésienne (PCC) </a:t>
            </a:r>
          </a:p>
        </c:rich>
      </c:tx>
      <c:layout/>
      <c:overlay val="0"/>
      <c:spPr>
        <a:noFill/>
        <a:ln w="25400">
          <a:noFill/>
        </a:ln>
      </c:spPr>
    </c:title>
    <c:autoTitleDeleted val="0"/>
    <c:plotArea>
      <c:layout>
        <c:manualLayout>
          <c:layoutTarget val="inner"/>
          <c:xMode val="edge"/>
          <c:yMode val="edge"/>
          <c:x val="3.0712549135579709E-2"/>
          <c:y val="7.8891340130409757E-2"/>
          <c:w val="0.82432481879895936"/>
          <c:h val="0.79957439321361234"/>
        </c:manualLayout>
      </c:layout>
      <c:lineChart>
        <c:grouping val="standard"/>
        <c:varyColors val="0"/>
        <c:ser>
          <c:idx val="0"/>
          <c:order val="0"/>
          <c:tx>
            <c:strRef>
              <c:f>'FXII - NIVEAU P'!$O$40</c:f>
              <c:strCache>
                <c:ptCount val="1"/>
                <c:pt idx="0">
                  <c:v>Value</c:v>
                </c:pt>
              </c:strCache>
            </c:strRef>
          </c:tx>
          <c:spPr>
            <a:ln w="38100" cmpd="sng">
              <a:solidFill>
                <a:srgbClr val="3366FF"/>
              </a:solidFill>
            </a:ln>
          </c:spPr>
          <c:marker>
            <c:symbol val="none"/>
          </c:marker>
          <c:val>
            <c:numRef>
              <c:f>'FXII - NIVEAU P'!$O$41:$O$60</c:f>
              <c:numCache>
                <c:formatCode>General</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1"/>
          <c:order val="1"/>
          <c:tx>
            <c:strRef>
              <c:f>'FXII - NIVEAU P'!$P$40</c:f>
              <c:strCache>
                <c:ptCount val="1"/>
                <c:pt idx="0">
                  <c:v>Lower PCC Limit</c:v>
                </c:pt>
              </c:strCache>
            </c:strRef>
          </c:tx>
          <c:spPr>
            <a:ln>
              <a:solidFill>
                <a:srgbClr val="FF0000"/>
              </a:solidFill>
            </a:ln>
          </c:spPr>
          <c:marker>
            <c:symbol val="none"/>
          </c:marker>
          <c:val>
            <c:numRef>
              <c:f>'FXII - NIVEAU P'!$P$41:$P$60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2"/>
          <c:order val="2"/>
          <c:tx>
            <c:strRef>
              <c:f>'FXII - NIVEAU P'!$Q$40</c:f>
              <c:strCache>
                <c:ptCount val="1"/>
                <c:pt idx="0">
                  <c:v>Upper PCC Limit</c:v>
                </c:pt>
              </c:strCache>
            </c:strRef>
          </c:tx>
          <c:spPr>
            <a:ln>
              <a:solidFill>
                <a:srgbClr val="008000"/>
              </a:solidFill>
            </a:ln>
          </c:spPr>
          <c:marker>
            <c:symbol val="none"/>
          </c:marker>
          <c:val>
            <c:numRef>
              <c:f>'FXII - NIVEAU P'!$Q$41:$Q$60</c:f>
              <c:numCache>
                <c:formatCode>0.000</c:formatCode>
                <c:ptCount val="20"/>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ser>
          <c:idx val="3"/>
          <c:order val="3"/>
          <c:tx>
            <c:strRef>
              <c:f>'FXII - NIVEAU P'!$R$40</c:f>
              <c:strCache>
                <c:ptCount val="1"/>
                <c:pt idx="0">
                  <c:v>Posterior Mean</c:v>
                </c:pt>
              </c:strCache>
            </c:strRef>
          </c:tx>
          <c:spPr>
            <a:ln w="28575" cmpd="sng">
              <a:solidFill>
                <a:srgbClr val="660066"/>
              </a:solidFill>
              <a:prstDash val="sysDash"/>
            </a:ln>
          </c:spPr>
          <c:marker>
            <c:symbol val="none"/>
          </c:marker>
          <c:val>
            <c:numRef>
              <c:f>'FXII - NIVEAU P'!$R$41:$R$60</c:f>
              <c:numCache>
                <c:formatCode>0.000</c:formatCode>
                <c:ptCount val="2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numCache>
            </c:numRef>
          </c:val>
          <c:smooth val="0"/>
        </c:ser>
        <c:dLbls>
          <c:showLegendKey val="0"/>
          <c:showVal val="0"/>
          <c:showCatName val="0"/>
          <c:showSerName val="0"/>
          <c:showPercent val="0"/>
          <c:showBubbleSize val="0"/>
        </c:dLbls>
        <c:marker val="1"/>
        <c:smooth val="0"/>
        <c:axId val="166903168"/>
        <c:axId val="167630336"/>
      </c:lineChart>
      <c:catAx>
        <c:axId val="166903168"/>
        <c:scaling>
          <c:orientation val="minMax"/>
        </c:scaling>
        <c:delete val="0"/>
        <c:axPos val="b"/>
        <c:title>
          <c:tx>
            <c:rich>
              <a:bodyPr anchor="ctr" anchorCtr="0"/>
              <a:lstStyle/>
              <a:p>
                <a:pPr>
                  <a:defRPr sz="1600" b="1" i="0" u="none" strike="noStrike" baseline="0">
                    <a:solidFill>
                      <a:srgbClr val="000000"/>
                    </a:solidFill>
                    <a:latin typeface="Calibri"/>
                    <a:ea typeface="Calibri"/>
                    <a:cs typeface="Calibri"/>
                  </a:defRPr>
                </a:pPr>
                <a:r>
                  <a:rPr lang="fr-FR"/>
                  <a:t>Observations</a:t>
                </a:r>
              </a:p>
            </c:rich>
          </c:tx>
          <c:layout>
            <c:manualLayout>
              <c:xMode val="edge"/>
              <c:yMode val="edge"/>
              <c:x val="0.41967159608983073"/>
              <c:y val="0.93722909252869269"/>
            </c:manualLayout>
          </c:layout>
          <c:overlay val="0"/>
          <c:spPr>
            <a:noFill/>
            <a:ln w="25400">
              <a:noFill/>
            </a:ln>
          </c:sp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7630336"/>
        <c:crosses val="autoZero"/>
        <c:auto val="1"/>
        <c:lblAlgn val="ctr"/>
        <c:lblOffset val="100"/>
        <c:noMultiLvlLbl val="0"/>
      </c:catAx>
      <c:valAx>
        <c:axId val="167630336"/>
        <c:scaling>
          <c:orientation val="minMax"/>
          <c:max val="40"/>
          <c:min val="15"/>
        </c:scaling>
        <c:delete val="0"/>
        <c:axPos val="l"/>
        <c:majorGridlines/>
        <c:title>
          <c:tx>
            <c:strRef>
              <c:f>#REF!</c:f>
              <c:strCache>
                <c:ptCount val="1"/>
                <c:pt idx="0">
                  <c:v>#REF!</c:v>
                </c:pt>
              </c:strCache>
            </c:strRef>
          </c:tx>
          <c:layout/>
          <c:overlay val="0"/>
          <c:spPr>
            <a:noFill/>
            <a:ln w="25400">
              <a:noFill/>
            </a:ln>
          </c:spPr>
          <c:txPr>
            <a:bodyPr/>
            <a:lstStyle/>
            <a:p>
              <a:pPr>
                <a:defRPr sz="1000" b="1" i="0" u="none" strike="noStrike" baseline="0">
                  <a:solidFill>
                    <a:srgbClr val="000000"/>
                  </a:solidFill>
                  <a:latin typeface="Calibri"/>
                  <a:ea typeface="Calibri"/>
                  <a:cs typeface="Calibri"/>
                </a:defRPr>
              </a:pPr>
              <a:endParaRPr lang="fr-FR"/>
            </a:p>
          </c:txPr>
        </c:title>
        <c:numFmt formatCode="General" sourceLinked="1"/>
        <c:majorTickMark val="out"/>
        <c:min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66903168"/>
        <c:crosses val="autoZero"/>
        <c:crossBetween val="between"/>
      </c:valAx>
    </c:plotArea>
    <c:legend>
      <c:legendPos val="r"/>
      <c:layout>
        <c:manualLayout>
          <c:xMode val="edge"/>
          <c:yMode val="edge"/>
          <c:x val="0.86052996213073796"/>
          <c:y val="0.29177005763663155"/>
          <c:w val="0.13455667815033925"/>
          <c:h val="0.30311334273424323"/>
        </c:manualLayout>
      </c:layout>
      <c:overlay val="0"/>
      <c:spPr>
        <a:ln>
          <a:prstDash val="dot"/>
        </a:ln>
      </c:spPr>
      <c:txPr>
        <a:bodyPr/>
        <a:lstStyle/>
        <a:p>
          <a:pPr>
            <a:defRPr sz="1085" b="0" i="0" u="none" strike="noStrike" baseline="0">
              <a:solidFill>
                <a:srgbClr val="000000"/>
              </a:solidFill>
              <a:latin typeface="Calibri"/>
              <a:ea typeface="Calibri"/>
              <a:cs typeface="Calibri"/>
            </a:defRPr>
          </a:pPr>
          <a:endParaRPr lang="fr-FR"/>
        </a:p>
      </c:txPr>
    </c:legend>
    <c:plotVisOnly val="0"/>
    <c:dispBlanksAs val="gap"/>
    <c:showDLblsOverMax val="0"/>
  </c:chart>
  <c:txPr>
    <a:bodyPr/>
    <a:lstStyle/>
    <a:p>
      <a:pPr>
        <a:defRPr sz="1000" b="0" i="0" u="none" strike="noStrike" baseline="0">
          <a:solidFill>
            <a:srgbClr val="000000"/>
          </a:solidFill>
          <a:latin typeface="Calibri"/>
          <a:ea typeface="Calibri"/>
          <a:cs typeface="Calibri"/>
        </a:defRPr>
      </a:pPr>
      <a:endParaRPr lang="fr-FR"/>
    </a:p>
  </c:txPr>
  <c:printSettings>
    <c:headerFooter alignWithMargins="0"/>
    <c:pageMargins b="1" l="0.75000000000000011" r="0.75000000000000011" t="1" header="0.5" footer="0.5"/>
    <c:pageSetup/>
  </c:printSettings>
</c:chartSpace>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1.jpeg"/></Relationships>
</file>

<file path=xl/drawings/_rels/drawing3.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image" Target="../media/image11.jpeg"/></Relationships>
</file>

<file path=xl/drawings/_rels/drawing4.xml.rels><?xml version="1.0" encoding="UTF-8" standalone="yes"?>
<Relationships xmlns="http://schemas.openxmlformats.org/package/2006/relationships"><Relationship Id="rId3" Type="http://schemas.openxmlformats.org/officeDocument/2006/relationships/chart" Target="../charts/chart6.xml"/><Relationship Id="rId2" Type="http://schemas.openxmlformats.org/officeDocument/2006/relationships/chart" Target="../charts/chart5.xml"/><Relationship Id="rId1" Type="http://schemas.openxmlformats.org/officeDocument/2006/relationships/chart" Target="../charts/chart4.xml"/><Relationship Id="rId4" Type="http://schemas.openxmlformats.org/officeDocument/2006/relationships/image" Target="../media/image1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1.jpeg"/></Relationships>
</file>

<file path=xl/drawings/_rels/drawing6.xml.rels><?xml version="1.0" encoding="UTF-8" standalone="yes"?>
<Relationships xmlns="http://schemas.openxmlformats.org/package/2006/relationships"><Relationship Id="rId3" Type="http://schemas.openxmlformats.org/officeDocument/2006/relationships/chart" Target="../charts/chart9.xml"/><Relationship Id="rId2" Type="http://schemas.openxmlformats.org/officeDocument/2006/relationships/chart" Target="../charts/chart8.xml"/><Relationship Id="rId1" Type="http://schemas.openxmlformats.org/officeDocument/2006/relationships/chart" Target="../charts/chart7.xml"/><Relationship Id="rId4" Type="http://schemas.openxmlformats.org/officeDocument/2006/relationships/image" Target="../media/image11.jpeg"/></Relationships>
</file>

<file path=xl/drawings/_rels/drawing7.xml.rels><?xml version="1.0" encoding="UTF-8" standalone="yes"?>
<Relationships xmlns="http://schemas.openxmlformats.org/package/2006/relationships"><Relationship Id="rId3" Type="http://schemas.openxmlformats.org/officeDocument/2006/relationships/chart" Target="../charts/chart12.xml"/><Relationship Id="rId2" Type="http://schemas.openxmlformats.org/officeDocument/2006/relationships/chart" Target="../charts/chart11.xml"/><Relationship Id="rId1" Type="http://schemas.openxmlformats.org/officeDocument/2006/relationships/chart" Target="../charts/chart10.xml"/><Relationship Id="rId4" Type="http://schemas.openxmlformats.org/officeDocument/2006/relationships/image" Target="../media/image1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1.jpeg"/></Relationships>
</file>

<file path=xl/drawings/_rels/drawing9.xml.rels><?xml version="1.0" encoding="UTF-8" standalone="yes"?>
<Relationships xmlns="http://schemas.openxmlformats.org/package/2006/relationships"><Relationship Id="rId3" Type="http://schemas.openxmlformats.org/officeDocument/2006/relationships/chart" Target="../charts/chart15.xml"/><Relationship Id="rId2" Type="http://schemas.openxmlformats.org/officeDocument/2006/relationships/chart" Target="../charts/chart14.xml"/><Relationship Id="rId1" Type="http://schemas.openxmlformats.org/officeDocument/2006/relationships/chart" Target="../charts/chart13.xml"/><Relationship Id="rId4" Type="http://schemas.openxmlformats.org/officeDocument/2006/relationships/image" Target="../media/image11.jpeg"/></Relationships>
</file>

<file path=xl/drawings/_rels/drawing10.xml.rels><?xml version="1.0" encoding="UTF-8" standalone="yes"?>
<Relationships xmlns="http://schemas.openxmlformats.org/package/2006/relationships"><Relationship Id="rId3" Type="http://schemas.openxmlformats.org/officeDocument/2006/relationships/chart" Target="../charts/chart18.xml"/><Relationship Id="rId2" Type="http://schemas.openxmlformats.org/officeDocument/2006/relationships/chart" Target="../charts/chart17.xml"/><Relationship Id="rId1" Type="http://schemas.openxmlformats.org/officeDocument/2006/relationships/chart" Target="../charts/chart16.xml"/><Relationship Id="rId4" Type="http://schemas.openxmlformats.org/officeDocument/2006/relationships/image" Target="../media/image1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1.jpeg"/></Relationships>
</file>

<file path=xl/drawings/_rels/drawing12.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chart" Target="../charts/chart20.xml"/><Relationship Id="rId1" Type="http://schemas.openxmlformats.org/officeDocument/2006/relationships/chart" Target="../charts/chart19.xml"/></Relationships>
</file>

<file path=xl/drawings/_rels/drawing13.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chart" Target="../charts/chart22.xml"/><Relationship Id="rId1" Type="http://schemas.openxmlformats.org/officeDocument/2006/relationships/chart" Target="../charts/chart21.xml"/></Relationships>
</file>

<file path=xl/drawings/_rels/drawing14.xml.rels><?xml version="1.0" encoding="UTF-8" standalone="yes"?>
<Relationships xmlns="http://schemas.openxmlformats.org/package/2006/relationships"><Relationship Id="rId1" Type="http://schemas.openxmlformats.org/officeDocument/2006/relationships/image" Target="../media/image11.jpeg"/></Relationships>
</file>

<file path=xl/drawings/_rels/drawing15.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chart" Target="../charts/chart24.xml"/><Relationship Id="rId1" Type="http://schemas.openxmlformats.org/officeDocument/2006/relationships/chart" Target="../charts/chart23.xml"/></Relationships>
</file>

<file path=xl/drawings/_rels/drawing16.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chart" Target="../charts/chart26.xml"/><Relationship Id="rId1" Type="http://schemas.openxmlformats.org/officeDocument/2006/relationships/chart" Target="../charts/chart25.xml"/></Relationships>
</file>

<file path=xl/drawings/_rels/drawing17.xml.rels><?xml version="1.0" encoding="UTF-8" standalone="yes"?>
<Relationships xmlns="http://schemas.openxmlformats.org/package/2006/relationships"><Relationship Id="rId1" Type="http://schemas.openxmlformats.org/officeDocument/2006/relationships/image" Target="../media/image11.jpeg"/></Relationships>
</file>

<file path=xl/drawings/_rels/drawing18.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chart" Target="../charts/chart28.xml"/><Relationship Id="rId1" Type="http://schemas.openxmlformats.org/officeDocument/2006/relationships/chart" Target="../charts/chart27.xml"/></Relationships>
</file>

<file path=xl/drawings/_rels/drawing19.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chart" Target="../charts/chart30.xml"/><Relationship Id="rId1" Type="http://schemas.openxmlformats.org/officeDocument/2006/relationships/chart" Target="../charts/chart29.xml"/></Relationships>
</file>

<file path=xl/drawings/_rels/drawing20.xml.rels><?xml version="1.0" encoding="UTF-8" standalone="yes"?>
<Relationships xmlns="http://schemas.openxmlformats.org/package/2006/relationships"><Relationship Id="rId1" Type="http://schemas.openxmlformats.org/officeDocument/2006/relationships/image" Target="../media/image11.jpeg"/></Relationships>
</file>

<file path=xl/drawings/_rels/drawing21.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chart" Target="../charts/chart32.xml"/><Relationship Id="rId1" Type="http://schemas.openxmlformats.org/officeDocument/2006/relationships/chart" Target="../charts/chart31.xml"/></Relationships>
</file>

<file path=xl/drawings/_rels/drawing22.xml.rels><?xml version="1.0" encoding="UTF-8" standalone="yes"?>
<Relationships xmlns="http://schemas.openxmlformats.org/package/2006/relationships"><Relationship Id="rId3" Type="http://schemas.openxmlformats.org/officeDocument/2006/relationships/image" Target="../media/image11.jpeg"/><Relationship Id="rId2" Type="http://schemas.openxmlformats.org/officeDocument/2006/relationships/chart" Target="../charts/chart34.xml"/><Relationship Id="rId1" Type="http://schemas.openxmlformats.org/officeDocument/2006/relationships/chart" Target="../charts/chart33.xml"/></Relationships>
</file>

<file path=xl/drawings/_rels/drawing23.xml.rels><?xml version="1.0" encoding="UTF-8" standalone="yes"?>
<Relationships xmlns="http://schemas.openxmlformats.org/package/2006/relationships"><Relationship Id="rId1" Type="http://schemas.openxmlformats.org/officeDocument/2006/relationships/image" Target="../media/image11.jpeg"/></Relationships>
</file>

<file path=xl/drawings/_rels/drawing24.xml.rels><?xml version="1.0" encoding="UTF-8" standalone="yes"?>
<Relationships xmlns="http://schemas.openxmlformats.org/package/2006/relationships"><Relationship Id="rId2" Type="http://schemas.openxmlformats.org/officeDocument/2006/relationships/image" Target="../media/image11.jpeg"/><Relationship Id="rId1" Type="http://schemas.openxmlformats.org/officeDocument/2006/relationships/chart" Target="../charts/chart35.xml"/></Relationships>
</file>

<file path=xl/drawings/_rels/drawing25.xml.rels><?xml version="1.0" encoding="UTF-8" standalone="yes"?>
<Relationships xmlns="http://schemas.openxmlformats.org/package/2006/relationships"><Relationship Id="rId2" Type="http://schemas.openxmlformats.org/officeDocument/2006/relationships/image" Target="../media/image11.jpeg"/><Relationship Id="rId1" Type="http://schemas.openxmlformats.org/officeDocument/2006/relationships/chart" Target="../charts/chart36.xml"/></Relationships>
</file>

<file path=xl/drawings/_rels/drawing26.xml.rels><?xml version="1.0" encoding="UTF-8" standalone="yes"?>
<Relationships xmlns="http://schemas.openxmlformats.org/package/2006/relationships"><Relationship Id="rId1" Type="http://schemas.openxmlformats.org/officeDocument/2006/relationships/image" Target="../media/image11.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10.emf"/><Relationship Id="rId3" Type="http://schemas.openxmlformats.org/officeDocument/2006/relationships/image" Target="../media/image5.emf"/><Relationship Id="rId7" Type="http://schemas.openxmlformats.org/officeDocument/2006/relationships/image" Target="../media/image9.emf"/><Relationship Id="rId2" Type="http://schemas.openxmlformats.org/officeDocument/2006/relationships/image" Target="../media/image4.emf"/><Relationship Id="rId1" Type="http://schemas.openxmlformats.org/officeDocument/2006/relationships/image" Target="../media/image3.emf"/><Relationship Id="rId6" Type="http://schemas.openxmlformats.org/officeDocument/2006/relationships/image" Target="../media/image8.emf"/><Relationship Id="rId5" Type="http://schemas.openxmlformats.org/officeDocument/2006/relationships/image" Target="../media/image7.emf"/><Relationship Id="rId4" Type="http://schemas.openxmlformats.org/officeDocument/2006/relationships/image" Target="../media/image6.em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8</xdr:col>
      <xdr:colOff>257175</xdr:colOff>
      <xdr:row>10</xdr:row>
      <xdr:rowOff>28575</xdr:rowOff>
    </xdr:to>
    <xdr:pic>
      <xdr:nvPicPr>
        <xdr:cNvPr id="3237" name="Picture 1" descr="1_AUEB-pantone-LR.jp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6334125" cy="19335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400050</xdr:colOff>
      <xdr:row>0</xdr:row>
      <xdr:rowOff>76200</xdr:rowOff>
    </xdr:from>
    <xdr:to>
      <xdr:col>11</xdr:col>
      <xdr:colOff>323850</xdr:colOff>
      <xdr:row>9</xdr:row>
      <xdr:rowOff>180975</xdr:rowOff>
    </xdr:to>
    <xdr:pic>
      <xdr:nvPicPr>
        <xdr:cNvPr id="3238" name="Image 4"/>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rcRect l="4063" t="10939" r="84499" b="74762"/>
        <a:stretch>
          <a:fillRect/>
        </a:stretch>
      </xdr:blipFill>
      <xdr:spPr bwMode="auto">
        <a:xfrm>
          <a:off x="6477000" y="76200"/>
          <a:ext cx="2247900" cy="18192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352426</xdr:colOff>
      <xdr:row>0</xdr:row>
      <xdr:rowOff>60465</xdr:rowOff>
    </xdr:from>
    <xdr:to>
      <xdr:col>0</xdr:col>
      <xdr:colOff>828676</xdr:colOff>
      <xdr:row>1</xdr:row>
      <xdr:rowOff>212865</xdr:rowOff>
    </xdr:to>
    <xdr:pic>
      <xdr:nvPicPr>
        <xdr:cNvPr id="5" name="Image 4"/>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352426" y="60465"/>
          <a:ext cx="476250" cy="409575"/>
        </a:xfrm>
        <a:prstGeom prst="rect">
          <a:avLst/>
        </a:prstGeom>
      </xdr:spPr>
    </xdr:pic>
    <xdr:clientData fLocksWithSheet="0"/>
  </xdr:twoCellAnchor>
  <mc:AlternateContent xmlns:mc="http://schemas.openxmlformats.org/markup-compatibility/2006">
    <mc:Choice xmlns:a14="http://schemas.microsoft.com/office/drawing/2010/main" Requires="a14">
      <xdr:twoCellAnchor editAs="oneCell">
        <xdr:from>
          <xdr:col>0</xdr:col>
          <xdr:colOff>133350</xdr:colOff>
          <xdr:row>5</xdr:row>
          <xdr:rowOff>28575</xdr:rowOff>
        </xdr:from>
        <xdr:to>
          <xdr:col>0</xdr:col>
          <xdr:colOff>1009650</xdr:colOff>
          <xdr:row>6</xdr:row>
          <xdr:rowOff>428625</xdr:rowOff>
        </xdr:to>
        <xdr:sp macro="" textlink="">
          <xdr:nvSpPr>
            <xdr:cNvPr id="26633" name="ToggleButton1" hidden="1">
              <a:extLst>
                <a:ext uri="{63B3BB69-23CF-44E3-9099-C40C66FF867C}">
                  <a14:compatExt spid="_x0000_s266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1019175</xdr:colOff>
          <xdr:row>5</xdr:row>
          <xdr:rowOff>38100</xdr:rowOff>
        </xdr:from>
        <xdr:to>
          <xdr:col>0</xdr:col>
          <xdr:colOff>1895475</xdr:colOff>
          <xdr:row>6</xdr:row>
          <xdr:rowOff>428625</xdr:rowOff>
        </xdr:to>
        <xdr:sp macro="" textlink="">
          <xdr:nvSpPr>
            <xdr:cNvPr id="26634" name="ToggleButton2" hidden="1">
              <a:extLst>
                <a:ext uri="{63B3BB69-23CF-44E3-9099-C40C66FF867C}">
                  <a14:compatExt spid="_x0000_s266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5</xdr:row>
          <xdr:rowOff>28575</xdr:rowOff>
        </xdr:from>
        <xdr:to>
          <xdr:col>2</xdr:col>
          <xdr:colOff>190500</xdr:colOff>
          <xdr:row>6</xdr:row>
          <xdr:rowOff>428625</xdr:rowOff>
        </xdr:to>
        <xdr:sp macro="" textlink="">
          <xdr:nvSpPr>
            <xdr:cNvPr id="26635" name="ToggleButton3" hidden="1">
              <a:extLst>
                <a:ext uri="{63B3BB69-23CF-44E3-9099-C40C66FF867C}">
                  <a14:compatExt spid="_x0000_s2663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209550</xdr:colOff>
          <xdr:row>5</xdr:row>
          <xdr:rowOff>0</xdr:rowOff>
        </xdr:from>
        <xdr:to>
          <xdr:col>4</xdr:col>
          <xdr:colOff>85725</xdr:colOff>
          <xdr:row>6</xdr:row>
          <xdr:rowOff>428625</xdr:rowOff>
        </xdr:to>
        <xdr:sp macro="" textlink="">
          <xdr:nvSpPr>
            <xdr:cNvPr id="26636" name="ToggleButton4" hidden="1">
              <a:extLst>
                <a:ext uri="{63B3BB69-23CF-44E3-9099-C40C66FF867C}">
                  <a14:compatExt spid="_x0000_s266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95250</xdr:colOff>
          <xdr:row>5</xdr:row>
          <xdr:rowOff>9525</xdr:rowOff>
        </xdr:from>
        <xdr:to>
          <xdr:col>5</xdr:col>
          <xdr:colOff>400050</xdr:colOff>
          <xdr:row>6</xdr:row>
          <xdr:rowOff>428625</xdr:rowOff>
        </xdr:to>
        <xdr:sp macro="" textlink="">
          <xdr:nvSpPr>
            <xdr:cNvPr id="26637" name="ToggleButton5" hidden="1">
              <a:extLst>
                <a:ext uri="{63B3BB69-23CF-44E3-9099-C40C66FF867C}">
                  <a14:compatExt spid="_x0000_s266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409575</xdr:colOff>
          <xdr:row>5</xdr:row>
          <xdr:rowOff>0</xdr:rowOff>
        </xdr:from>
        <xdr:to>
          <xdr:col>7</xdr:col>
          <xdr:colOff>47625</xdr:colOff>
          <xdr:row>6</xdr:row>
          <xdr:rowOff>428625</xdr:rowOff>
        </xdr:to>
        <xdr:sp macro="" textlink="">
          <xdr:nvSpPr>
            <xdr:cNvPr id="26638" name="ToggleButton6" hidden="1">
              <a:extLst>
                <a:ext uri="{63B3BB69-23CF-44E3-9099-C40C66FF867C}">
                  <a14:compatExt spid="_x0000_s2663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66675</xdr:colOff>
          <xdr:row>4</xdr:row>
          <xdr:rowOff>200025</xdr:rowOff>
        </xdr:from>
        <xdr:to>
          <xdr:col>8</xdr:col>
          <xdr:colOff>504825</xdr:colOff>
          <xdr:row>6</xdr:row>
          <xdr:rowOff>428625</xdr:rowOff>
        </xdr:to>
        <xdr:sp macro="" textlink="">
          <xdr:nvSpPr>
            <xdr:cNvPr id="26639" name="ToggleButton7" hidden="1">
              <a:extLst>
                <a:ext uri="{63B3BB69-23CF-44E3-9099-C40C66FF867C}">
                  <a14:compatExt spid="_x0000_s2663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512669</xdr:colOff>
          <xdr:row>4</xdr:row>
          <xdr:rowOff>200025</xdr:rowOff>
        </xdr:from>
        <xdr:to>
          <xdr:col>10</xdr:col>
          <xdr:colOff>426944</xdr:colOff>
          <xdr:row>6</xdr:row>
          <xdr:rowOff>426944</xdr:rowOff>
        </xdr:to>
        <xdr:sp macro="" textlink="">
          <xdr:nvSpPr>
            <xdr:cNvPr id="26640" name="ToggleButton8" hidden="1">
              <a:extLst>
                <a:ext uri="{63B3BB69-23CF-44E3-9099-C40C66FF867C}">
                  <a14:compatExt spid="_x0000_s26640"/>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57150</xdr:colOff>
      <xdr:row>146</xdr:row>
      <xdr:rowOff>85725</xdr:rowOff>
    </xdr:from>
    <xdr:to>
      <xdr:col>25</xdr:col>
      <xdr:colOff>537882</xdr:colOff>
      <xdr:row>169</xdr:row>
      <xdr:rowOff>100852</xdr:rowOff>
    </xdr:to>
    <xdr:graphicFrame macro="">
      <xdr:nvGraphicFramePr>
        <xdr:cNvPr id="4"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0</xdr:col>
      <xdr:colOff>1005562</xdr:colOff>
      <xdr:row>0</xdr:row>
      <xdr:rowOff>60465</xdr:rowOff>
    </xdr:from>
    <xdr:to>
      <xdr:col>0</xdr:col>
      <xdr:colOff>1481812</xdr:colOff>
      <xdr:row>2</xdr:row>
      <xdr:rowOff>3315</xdr:rowOff>
    </xdr:to>
    <xdr:pic>
      <xdr:nvPicPr>
        <xdr:cNvPr id="5" name="Image 4"/>
        <xdr:cNvPicPr/>
      </xdr:nvPicPr>
      <xdr:blipFill>
        <a:blip xmlns:r="http://schemas.openxmlformats.org/officeDocument/2006/relationships" r:embed="rId4" cstate="email">
          <a:extLst>
            <a:ext uri="{28A0092B-C50C-407E-A947-70E740481C1C}">
              <a14:useLocalDpi xmlns:a14="http://schemas.microsoft.com/office/drawing/2010/main"/>
            </a:ext>
          </a:extLst>
        </a:blip>
        <a:stretch>
          <a:fillRect/>
        </a:stretch>
      </xdr:blipFill>
      <xdr:spPr>
        <a:xfrm>
          <a:off x="1005562" y="60465"/>
          <a:ext cx="476250" cy="296636"/>
        </a:xfrm>
        <a:prstGeom prst="rect">
          <a:avLst/>
        </a:prstGeom>
      </xdr:spPr>
    </xdr:pic>
    <xdr:clientData fLocksWithSheet="0"/>
  </xdr:twoCellAnchor>
</xdr:wsDr>
</file>

<file path=xl/drawings/drawing4.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57150</xdr:colOff>
      <xdr:row>146</xdr:row>
      <xdr:rowOff>85725</xdr:rowOff>
    </xdr:from>
    <xdr:to>
      <xdr:col>25</xdr:col>
      <xdr:colOff>537882</xdr:colOff>
      <xdr:row>169</xdr:row>
      <xdr:rowOff>100852</xdr:rowOff>
    </xdr:to>
    <xdr:graphicFrame macro="">
      <xdr:nvGraphicFramePr>
        <xdr:cNvPr id="4"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5" name="Image 4"/>
        <xdr:cNvPicPr/>
      </xdr:nvPicPr>
      <xdr:blipFill>
        <a:blip xmlns:r="http://schemas.openxmlformats.org/officeDocument/2006/relationships" r:embed="rId4" cstate="email">
          <a:extLst>
            <a:ext uri="{28A0092B-C50C-407E-A947-70E740481C1C}">
              <a14:useLocalDpi xmlns:a14="http://schemas.microsoft.com/office/drawing/2010/main"/>
            </a:ext>
          </a:extLst>
        </a:blip>
        <a:stretch>
          <a:fillRect/>
        </a:stretch>
      </xdr:blipFill>
      <xdr:spPr>
        <a:xfrm>
          <a:off x="978348" y="60465"/>
          <a:ext cx="476250" cy="296636"/>
        </a:xfrm>
        <a:prstGeom prst="rect">
          <a:avLst/>
        </a:prstGeom>
      </xdr:spPr>
    </xdr:pic>
    <xdr:clientData fLocksWithSheet="0"/>
  </xdr:twoCellAnchor>
</xdr:wsDr>
</file>

<file path=xl/drawings/drawing5.xml><?xml version="1.0" encoding="utf-8"?>
<xdr:wsDr xmlns:xdr="http://schemas.openxmlformats.org/drawingml/2006/spreadsheetDrawing" xmlns:a="http://schemas.openxmlformats.org/drawingml/2006/main">
  <xdr:twoCellAnchor editAs="oneCell">
    <xdr:from>
      <xdr:col>0</xdr:col>
      <xdr:colOff>978348</xdr:colOff>
      <xdr:row>0</xdr:row>
      <xdr:rowOff>60465</xdr:rowOff>
    </xdr:from>
    <xdr:to>
      <xdr:col>0</xdr:col>
      <xdr:colOff>1454598</xdr:colOff>
      <xdr:row>2</xdr:row>
      <xdr:rowOff>3315</xdr:rowOff>
    </xdr:to>
    <xdr:pic>
      <xdr:nvPicPr>
        <xdr:cNvPr id="2" name="Image 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0038"/>
        </a:xfrm>
        <a:prstGeom prst="rect">
          <a:avLst/>
        </a:prstGeom>
      </xdr:spPr>
    </xdr:pic>
    <xdr:clientData fLocksWithSheet="0"/>
  </xdr:twoCellAnchor>
  <xdr:twoCellAnchor editAs="oneCell">
    <xdr:from>
      <xdr:col>23</xdr:col>
      <xdr:colOff>978348</xdr:colOff>
      <xdr:row>0</xdr:row>
      <xdr:rowOff>60465</xdr:rowOff>
    </xdr:from>
    <xdr:to>
      <xdr:col>23</xdr:col>
      <xdr:colOff>1454598</xdr:colOff>
      <xdr:row>2</xdr:row>
      <xdr:rowOff>3315</xdr:rowOff>
    </xdr:to>
    <xdr:pic>
      <xdr:nvPicPr>
        <xdr:cNvPr id="3" name="Image 2"/>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6.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57150</xdr:colOff>
      <xdr:row>145</xdr:row>
      <xdr:rowOff>85725</xdr:rowOff>
    </xdr:from>
    <xdr:to>
      <xdr:col>25</xdr:col>
      <xdr:colOff>537882</xdr:colOff>
      <xdr:row>168</xdr:row>
      <xdr:rowOff>100852</xdr:rowOff>
    </xdr:to>
    <xdr:graphicFrame macro="">
      <xdr:nvGraphicFramePr>
        <xdr:cNvPr id="4"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5" name="Image 4"/>
        <xdr:cNvPicPr/>
      </xdr:nvPicPr>
      <xdr:blipFill>
        <a:blip xmlns:r="http://schemas.openxmlformats.org/officeDocument/2006/relationships" r:embed="rId4"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7.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57150</xdr:colOff>
      <xdr:row>148</xdr:row>
      <xdr:rowOff>85725</xdr:rowOff>
    </xdr:from>
    <xdr:to>
      <xdr:col>25</xdr:col>
      <xdr:colOff>537882</xdr:colOff>
      <xdr:row>171</xdr:row>
      <xdr:rowOff>100852</xdr:rowOff>
    </xdr:to>
    <xdr:graphicFrame macro="">
      <xdr:nvGraphicFramePr>
        <xdr:cNvPr id="4"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5" name="Image 4"/>
        <xdr:cNvPicPr/>
      </xdr:nvPicPr>
      <xdr:blipFill>
        <a:blip xmlns:r="http://schemas.openxmlformats.org/officeDocument/2006/relationships" r:embed="rId4"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8.xml><?xml version="1.0" encoding="utf-8"?>
<xdr:wsDr xmlns:xdr="http://schemas.openxmlformats.org/drawingml/2006/spreadsheetDrawing" xmlns:a="http://schemas.openxmlformats.org/drawingml/2006/main">
  <xdr:twoCellAnchor editAs="oneCell">
    <xdr:from>
      <xdr:col>0</xdr:col>
      <xdr:colOff>978348</xdr:colOff>
      <xdr:row>0</xdr:row>
      <xdr:rowOff>60465</xdr:rowOff>
    </xdr:from>
    <xdr:to>
      <xdr:col>0</xdr:col>
      <xdr:colOff>1454598</xdr:colOff>
      <xdr:row>2</xdr:row>
      <xdr:rowOff>3315</xdr:rowOff>
    </xdr:to>
    <xdr:pic>
      <xdr:nvPicPr>
        <xdr:cNvPr id="2" name="Image 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twoCellAnchor editAs="oneCell">
    <xdr:from>
      <xdr:col>23</xdr:col>
      <xdr:colOff>978348</xdr:colOff>
      <xdr:row>0</xdr:row>
      <xdr:rowOff>60465</xdr:rowOff>
    </xdr:from>
    <xdr:to>
      <xdr:col>23</xdr:col>
      <xdr:colOff>1454598</xdr:colOff>
      <xdr:row>2</xdr:row>
      <xdr:rowOff>3315</xdr:rowOff>
    </xdr:to>
    <xdr:pic>
      <xdr:nvPicPr>
        <xdr:cNvPr id="3" name="Image 2"/>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122223" y="60465"/>
          <a:ext cx="476250" cy="304800"/>
        </a:xfrm>
        <a:prstGeom prst="rect">
          <a:avLst/>
        </a:prstGeom>
      </xdr:spPr>
    </xdr:pic>
    <xdr:clientData fLocksWithSheet="0"/>
  </xdr:twoCellAnchor>
</xdr:wsDr>
</file>

<file path=xl/drawings/drawing9.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57150</xdr:colOff>
      <xdr:row>146</xdr:row>
      <xdr:rowOff>85725</xdr:rowOff>
    </xdr:from>
    <xdr:to>
      <xdr:col>25</xdr:col>
      <xdr:colOff>537882</xdr:colOff>
      <xdr:row>169</xdr:row>
      <xdr:rowOff>100852</xdr:rowOff>
    </xdr:to>
    <xdr:graphicFrame macro="">
      <xdr:nvGraphicFramePr>
        <xdr:cNvPr id="4"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0</xdr:col>
      <xdr:colOff>1005562</xdr:colOff>
      <xdr:row>0</xdr:row>
      <xdr:rowOff>60465</xdr:rowOff>
    </xdr:from>
    <xdr:to>
      <xdr:col>0</xdr:col>
      <xdr:colOff>1481812</xdr:colOff>
      <xdr:row>2</xdr:row>
      <xdr:rowOff>3315</xdr:rowOff>
    </xdr:to>
    <xdr:pic>
      <xdr:nvPicPr>
        <xdr:cNvPr id="5" name="Image 4"/>
        <xdr:cNvPicPr/>
      </xdr:nvPicPr>
      <xdr:blipFill>
        <a:blip xmlns:r="http://schemas.openxmlformats.org/officeDocument/2006/relationships" r:embed="rId4" cstate="email">
          <a:extLst>
            <a:ext uri="{28A0092B-C50C-407E-A947-70E740481C1C}">
              <a14:useLocalDpi xmlns:a14="http://schemas.microsoft.com/office/drawing/2010/main"/>
            </a:ext>
          </a:extLst>
        </a:blip>
        <a:stretch>
          <a:fillRect/>
        </a:stretch>
      </xdr:blipFill>
      <xdr:spPr>
        <a:xfrm>
          <a:off x="1005562" y="60465"/>
          <a:ext cx="476250" cy="304800"/>
        </a:xfrm>
        <a:prstGeom prst="rect">
          <a:avLst/>
        </a:prstGeom>
      </xdr:spPr>
    </xdr:pic>
    <xdr:clientData fLocksWithSheet="0"/>
  </xdr:twoCellAnchor>
</xdr:wsDr>
</file>

<file path=xl/drawings/drawing10.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57150</xdr:colOff>
      <xdr:row>146</xdr:row>
      <xdr:rowOff>85725</xdr:rowOff>
    </xdr:from>
    <xdr:to>
      <xdr:col>25</xdr:col>
      <xdr:colOff>537882</xdr:colOff>
      <xdr:row>169</xdr:row>
      <xdr:rowOff>100852</xdr:rowOff>
    </xdr:to>
    <xdr:graphicFrame macro="">
      <xdr:nvGraphicFramePr>
        <xdr:cNvPr id="4"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5" name="Image 4"/>
        <xdr:cNvPicPr/>
      </xdr:nvPicPr>
      <xdr:blipFill>
        <a:blip xmlns:r="http://schemas.openxmlformats.org/officeDocument/2006/relationships" r:embed="rId4"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11.xml><?xml version="1.0" encoding="utf-8"?>
<xdr:wsDr xmlns:xdr="http://schemas.openxmlformats.org/drawingml/2006/spreadsheetDrawing" xmlns:a="http://schemas.openxmlformats.org/drawingml/2006/main">
  <xdr:twoCellAnchor editAs="oneCell">
    <xdr:from>
      <xdr:col>0</xdr:col>
      <xdr:colOff>978348</xdr:colOff>
      <xdr:row>0</xdr:row>
      <xdr:rowOff>60465</xdr:rowOff>
    </xdr:from>
    <xdr:to>
      <xdr:col>0</xdr:col>
      <xdr:colOff>1454598</xdr:colOff>
      <xdr:row>2</xdr:row>
      <xdr:rowOff>3315</xdr:rowOff>
    </xdr:to>
    <xdr:pic>
      <xdr:nvPicPr>
        <xdr:cNvPr id="2" name="Image 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twoCellAnchor editAs="oneCell">
    <xdr:from>
      <xdr:col>23</xdr:col>
      <xdr:colOff>978348</xdr:colOff>
      <xdr:row>0</xdr:row>
      <xdr:rowOff>60465</xdr:rowOff>
    </xdr:from>
    <xdr:to>
      <xdr:col>23</xdr:col>
      <xdr:colOff>1454598</xdr:colOff>
      <xdr:row>2</xdr:row>
      <xdr:rowOff>3315</xdr:rowOff>
    </xdr:to>
    <xdr:pic>
      <xdr:nvPicPr>
        <xdr:cNvPr id="3" name="Image 2"/>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122223" y="60465"/>
          <a:ext cx="476250" cy="304800"/>
        </a:xfrm>
        <a:prstGeom prst="rect">
          <a:avLst/>
        </a:prstGeom>
      </xdr:spPr>
    </xdr:pic>
    <xdr:clientData fLocksWithSheet="0"/>
  </xdr:twoCellAnchor>
</xdr:wsDr>
</file>

<file path=xl/drawings/drawing12.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1005562</xdr:colOff>
      <xdr:row>0</xdr:row>
      <xdr:rowOff>60465</xdr:rowOff>
    </xdr:from>
    <xdr:to>
      <xdr:col>0</xdr:col>
      <xdr:colOff>1481812</xdr:colOff>
      <xdr:row>2</xdr:row>
      <xdr:rowOff>3315</xdr:rowOff>
    </xdr:to>
    <xdr:pic>
      <xdr:nvPicPr>
        <xdr:cNvPr id="5" name="Image 4"/>
        <xdr:cNvPicPr/>
      </xdr:nvPicPr>
      <xdr:blipFill>
        <a:blip xmlns:r="http://schemas.openxmlformats.org/officeDocument/2006/relationships" r:embed="rId3" cstate="email">
          <a:extLst>
            <a:ext uri="{28A0092B-C50C-407E-A947-70E740481C1C}">
              <a14:useLocalDpi xmlns:a14="http://schemas.microsoft.com/office/drawing/2010/main"/>
            </a:ext>
          </a:extLst>
        </a:blip>
        <a:stretch>
          <a:fillRect/>
        </a:stretch>
      </xdr:blipFill>
      <xdr:spPr>
        <a:xfrm>
          <a:off x="1005562" y="60465"/>
          <a:ext cx="476250" cy="304800"/>
        </a:xfrm>
        <a:prstGeom prst="rect">
          <a:avLst/>
        </a:prstGeom>
      </xdr:spPr>
    </xdr:pic>
    <xdr:clientData fLocksWithSheet="0"/>
  </xdr:twoCellAnchor>
</xdr:wsDr>
</file>

<file path=xl/drawings/drawing13.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5" name="Image 4"/>
        <xdr:cNvPicPr/>
      </xdr:nvPicPr>
      <xdr:blipFill>
        <a:blip xmlns:r="http://schemas.openxmlformats.org/officeDocument/2006/relationships" r:embed="rId3"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14.xml><?xml version="1.0" encoding="utf-8"?>
<xdr:wsDr xmlns:xdr="http://schemas.openxmlformats.org/drawingml/2006/spreadsheetDrawing" xmlns:a="http://schemas.openxmlformats.org/drawingml/2006/main">
  <xdr:twoCellAnchor editAs="oneCell">
    <xdr:from>
      <xdr:col>0</xdr:col>
      <xdr:colOff>978348</xdr:colOff>
      <xdr:row>0</xdr:row>
      <xdr:rowOff>60465</xdr:rowOff>
    </xdr:from>
    <xdr:to>
      <xdr:col>0</xdr:col>
      <xdr:colOff>1454598</xdr:colOff>
      <xdr:row>2</xdr:row>
      <xdr:rowOff>3315</xdr:rowOff>
    </xdr:to>
    <xdr:pic>
      <xdr:nvPicPr>
        <xdr:cNvPr id="2" name="Image 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twoCellAnchor editAs="oneCell">
    <xdr:from>
      <xdr:col>23</xdr:col>
      <xdr:colOff>978348</xdr:colOff>
      <xdr:row>0</xdr:row>
      <xdr:rowOff>60465</xdr:rowOff>
    </xdr:from>
    <xdr:to>
      <xdr:col>23</xdr:col>
      <xdr:colOff>1454598</xdr:colOff>
      <xdr:row>2</xdr:row>
      <xdr:rowOff>3315</xdr:rowOff>
    </xdr:to>
    <xdr:pic>
      <xdr:nvPicPr>
        <xdr:cNvPr id="3" name="Image 2"/>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122223" y="60465"/>
          <a:ext cx="476250" cy="304800"/>
        </a:xfrm>
        <a:prstGeom prst="rect">
          <a:avLst/>
        </a:prstGeom>
      </xdr:spPr>
    </xdr:pic>
    <xdr:clientData fLocksWithSheet="0"/>
  </xdr:twoCellAnchor>
</xdr:wsDr>
</file>

<file path=xl/drawings/drawing15.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1005562</xdr:colOff>
      <xdr:row>0</xdr:row>
      <xdr:rowOff>60465</xdr:rowOff>
    </xdr:from>
    <xdr:to>
      <xdr:col>0</xdr:col>
      <xdr:colOff>1481812</xdr:colOff>
      <xdr:row>2</xdr:row>
      <xdr:rowOff>3315</xdr:rowOff>
    </xdr:to>
    <xdr:pic>
      <xdr:nvPicPr>
        <xdr:cNvPr id="5" name="Image 4"/>
        <xdr:cNvPicPr/>
      </xdr:nvPicPr>
      <xdr:blipFill>
        <a:blip xmlns:r="http://schemas.openxmlformats.org/officeDocument/2006/relationships" r:embed="rId3" cstate="email">
          <a:extLst>
            <a:ext uri="{28A0092B-C50C-407E-A947-70E740481C1C}">
              <a14:useLocalDpi xmlns:a14="http://schemas.microsoft.com/office/drawing/2010/main"/>
            </a:ext>
          </a:extLst>
        </a:blip>
        <a:stretch>
          <a:fillRect/>
        </a:stretch>
      </xdr:blipFill>
      <xdr:spPr>
        <a:xfrm>
          <a:off x="1005562" y="60465"/>
          <a:ext cx="476250" cy="304800"/>
        </a:xfrm>
        <a:prstGeom prst="rect">
          <a:avLst/>
        </a:prstGeom>
      </xdr:spPr>
    </xdr:pic>
    <xdr:clientData fLocksWithSheet="0"/>
  </xdr:twoCellAnchor>
</xdr:wsDr>
</file>

<file path=xl/drawings/drawing16.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5" name="Image 4"/>
        <xdr:cNvPicPr/>
      </xdr:nvPicPr>
      <xdr:blipFill>
        <a:blip xmlns:r="http://schemas.openxmlformats.org/officeDocument/2006/relationships" r:embed="rId3"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17.xml><?xml version="1.0" encoding="utf-8"?>
<xdr:wsDr xmlns:xdr="http://schemas.openxmlformats.org/drawingml/2006/spreadsheetDrawing" xmlns:a="http://schemas.openxmlformats.org/drawingml/2006/main">
  <xdr:twoCellAnchor editAs="oneCell">
    <xdr:from>
      <xdr:col>0</xdr:col>
      <xdr:colOff>978348</xdr:colOff>
      <xdr:row>0</xdr:row>
      <xdr:rowOff>60465</xdr:rowOff>
    </xdr:from>
    <xdr:to>
      <xdr:col>0</xdr:col>
      <xdr:colOff>1454598</xdr:colOff>
      <xdr:row>2</xdr:row>
      <xdr:rowOff>3315</xdr:rowOff>
    </xdr:to>
    <xdr:pic>
      <xdr:nvPicPr>
        <xdr:cNvPr id="2" name="Image 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twoCellAnchor editAs="oneCell">
    <xdr:from>
      <xdr:col>23</xdr:col>
      <xdr:colOff>978348</xdr:colOff>
      <xdr:row>0</xdr:row>
      <xdr:rowOff>60465</xdr:rowOff>
    </xdr:from>
    <xdr:to>
      <xdr:col>23</xdr:col>
      <xdr:colOff>1454598</xdr:colOff>
      <xdr:row>2</xdr:row>
      <xdr:rowOff>3315</xdr:rowOff>
    </xdr:to>
    <xdr:pic>
      <xdr:nvPicPr>
        <xdr:cNvPr id="3" name="Image 2"/>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122223" y="60465"/>
          <a:ext cx="476250" cy="304800"/>
        </a:xfrm>
        <a:prstGeom prst="rect">
          <a:avLst/>
        </a:prstGeom>
      </xdr:spPr>
    </xdr:pic>
    <xdr:clientData fLocksWithSheet="0"/>
  </xdr:twoCellAnchor>
</xdr:wsDr>
</file>

<file path=xl/drawings/drawing18.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1005562</xdr:colOff>
      <xdr:row>0</xdr:row>
      <xdr:rowOff>60465</xdr:rowOff>
    </xdr:from>
    <xdr:to>
      <xdr:col>0</xdr:col>
      <xdr:colOff>1481812</xdr:colOff>
      <xdr:row>2</xdr:row>
      <xdr:rowOff>3315</xdr:rowOff>
    </xdr:to>
    <xdr:pic>
      <xdr:nvPicPr>
        <xdr:cNvPr id="4" name="Image 3"/>
        <xdr:cNvPicPr/>
      </xdr:nvPicPr>
      <xdr:blipFill>
        <a:blip xmlns:r="http://schemas.openxmlformats.org/officeDocument/2006/relationships" r:embed="rId3" cstate="email">
          <a:extLst>
            <a:ext uri="{28A0092B-C50C-407E-A947-70E740481C1C}">
              <a14:useLocalDpi xmlns:a14="http://schemas.microsoft.com/office/drawing/2010/main"/>
            </a:ext>
          </a:extLst>
        </a:blip>
        <a:stretch>
          <a:fillRect/>
        </a:stretch>
      </xdr:blipFill>
      <xdr:spPr>
        <a:xfrm>
          <a:off x="1005562" y="60465"/>
          <a:ext cx="476250" cy="304800"/>
        </a:xfrm>
        <a:prstGeom prst="rect">
          <a:avLst/>
        </a:prstGeom>
      </xdr:spPr>
    </xdr:pic>
    <xdr:clientData fLocksWithSheet="0"/>
  </xdr:twoCellAnchor>
</xdr:wsDr>
</file>

<file path=xl/drawings/drawing19.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4" name="Image 3"/>
        <xdr:cNvPicPr/>
      </xdr:nvPicPr>
      <xdr:blipFill>
        <a:blip xmlns:r="http://schemas.openxmlformats.org/officeDocument/2006/relationships" r:embed="rId3"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20.xml><?xml version="1.0" encoding="utf-8"?>
<xdr:wsDr xmlns:xdr="http://schemas.openxmlformats.org/drawingml/2006/spreadsheetDrawing" xmlns:a="http://schemas.openxmlformats.org/drawingml/2006/main">
  <xdr:twoCellAnchor editAs="oneCell">
    <xdr:from>
      <xdr:col>0</xdr:col>
      <xdr:colOff>978348</xdr:colOff>
      <xdr:row>0</xdr:row>
      <xdr:rowOff>60465</xdr:rowOff>
    </xdr:from>
    <xdr:to>
      <xdr:col>0</xdr:col>
      <xdr:colOff>1454598</xdr:colOff>
      <xdr:row>2</xdr:row>
      <xdr:rowOff>3315</xdr:rowOff>
    </xdr:to>
    <xdr:pic>
      <xdr:nvPicPr>
        <xdr:cNvPr id="2" name="Image 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twoCellAnchor editAs="oneCell">
    <xdr:from>
      <xdr:col>23</xdr:col>
      <xdr:colOff>978348</xdr:colOff>
      <xdr:row>0</xdr:row>
      <xdr:rowOff>60465</xdr:rowOff>
    </xdr:from>
    <xdr:to>
      <xdr:col>23</xdr:col>
      <xdr:colOff>1454598</xdr:colOff>
      <xdr:row>2</xdr:row>
      <xdr:rowOff>3315</xdr:rowOff>
    </xdr:to>
    <xdr:pic>
      <xdr:nvPicPr>
        <xdr:cNvPr id="3" name="Image 2"/>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122223" y="60465"/>
          <a:ext cx="476250" cy="304800"/>
        </a:xfrm>
        <a:prstGeom prst="rect">
          <a:avLst/>
        </a:prstGeom>
      </xdr:spPr>
    </xdr:pic>
    <xdr:clientData fLocksWithSheet="0"/>
  </xdr:twoCellAnchor>
</xdr:wsDr>
</file>

<file path=xl/drawings/drawing21.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1005562</xdr:colOff>
      <xdr:row>0</xdr:row>
      <xdr:rowOff>60465</xdr:rowOff>
    </xdr:from>
    <xdr:to>
      <xdr:col>0</xdr:col>
      <xdr:colOff>1481812</xdr:colOff>
      <xdr:row>2</xdr:row>
      <xdr:rowOff>3315</xdr:rowOff>
    </xdr:to>
    <xdr:pic>
      <xdr:nvPicPr>
        <xdr:cNvPr id="4" name="Image 3"/>
        <xdr:cNvPicPr/>
      </xdr:nvPicPr>
      <xdr:blipFill>
        <a:blip xmlns:r="http://schemas.openxmlformats.org/officeDocument/2006/relationships" r:embed="rId3" cstate="email">
          <a:extLst>
            <a:ext uri="{28A0092B-C50C-407E-A947-70E740481C1C}">
              <a14:useLocalDpi xmlns:a14="http://schemas.microsoft.com/office/drawing/2010/main"/>
            </a:ext>
          </a:extLst>
        </a:blip>
        <a:stretch>
          <a:fillRect/>
        </a:stretch>
      </xdr:blipFill>
      <xdr:spPr>
        <a:xfrm>
          <a:off x="1005562" y="60465"/>
          <a:ext cx="476250" cy="304800"/>
        </a:xfrm>
        <a:prstGeom prst="rect">
          <a:avLst/>
        </a:prstGeom>
      </xdr:spPr>
    </xdr:pic>
    <xdr:clientData fLocksWithSheet="0"/>
  </xdr:twoCellAnchor>
</xdr:wsDr>
</file>

<file path=xl/drawings/drawing22.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57149</xdr:colOff>
      <xdr:row>80</xdr:row>
      <xdr:rowOff>85725</xdr:rowOff>
    </xdr:from>
    <xdr:to>
      <xdr:col>25</xdr:col>
      <xdr:colOff>616322</xdr:colOff>
      <xdr:row>103</xdr:row>
      <xdr:rowOff>112059</xdr:rowOff>
    </xdr:to>
    <xdr:graphicFrame macro="">
      <xdr:nvGraphicFramePr>
        <xdr:cNvPr id="3"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4" name="Image 3"/>
        <xdr:cNvPicPr/>
      </xdr:nvPicPr>
      <xdr:blipFill>
        <a:blip xmlns:r="http://schemas.openxmlformats.org/officeDocument/2006/relationships" r:embed="rId3"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23.xml><?xml version="1.0" encoding="utf-8"?>
<xdr:wsDr xmlns:xdr="http://schemas.openxmlformats.org/drawingml/2006/spreadsheetDrawing" xmlns:a="http://schemas.openxmlformats.org/drawingml/2006/main">
  <xdr:twoCellAnchor editAs="oneCell">
    <xdr:from>
      <xdr:col>0</xdr:col>
      <xdr:colOff>978348</xdr:colOff>
      <xdr:row>0</xdr:row>
      <xdr:rowOff>60465</xdr:rowOff>
    </xdr:from>
    <xdr:to>
      <xdr:col>0</xdr:col>
      <xdr:colOff>1454598</xdr:colOff>
      <xdr:row>2</xdr:row>
      <xdr:rowOff>3315</xdr:rowOff>
    </xdr:to>
    <xdr:pic>
      <xdr:nvPicPr>
        <xdr:cNvPr id="2" name="Image 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twoCellAnchor editAs="oneCell">
    <xdr:from>
      <xdr:col>23</xdr:col>
      <xdr:colOff>978348</xdr:colOff>
      <xdr:row>0</xdr:row>
      <xdr:rowOff>60465</xdr:rowOff>
    </xdr:from>
    <xdr:to>
      <xdr:col>23</xdr:col>
      <xdr:colOff>1454598</xdr:colOff>
      <xdr:row>2</xdr:row>
      <xdr:rowOff>3315</xdr:rowOff>
    </xdr:to>
    <xdr:pic>
      <xdr:nvPicPr>
        <xdr:cNvPr id="3" name="Image 2"/>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122223" y="60465"/>
          <a:ext cx="476250" cy="304800"/>
        </a:xfrm>
        <a:prstGeom prst="rect">
          <a:avLst/>
        </a:prstGeom>
      </xdr:spPr>
    </xdr:pic>
    <xdr:clientData fLocksWithSheet="0"/>
  </xdr:twoCellAnchor>
</xdr:wsDr>
</file>

<file path=xl/drawings/drawing24.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0</xdr:col>
      <xdr:colOff>1005562</xdr:colOff>
      <xdr:row>0</xdr:row>
      <xdr:rowOff>60465</xdr:rowOff>
    </xdr:from>
    <xdr:to>
      <xdr:col>0</xdr:col>
      <xdr:colOff>1481812</xdr:colOff>
      <xdr:row>2</xdr:row>
      <xdr:rowOff>3315</xdr:rowOff>
    </xdr:to>
    <xdr:pic>
      <xdr:nvPicPr>
        <xdr:cNvPr id="4" name="Image 3"/>
        <xdr:cNvPicPr/>
      </xdr:nvPicPr>
      <xdr:blipFill>
        <a:blip xmlns:r="http://schemas.openxmlformats.org/officeDocument/2006/relationships" r:embed="rId2" cstate="email">
          <a:extLst>
            <a:ext uri="{28A0092B-C50C-407E-A947-70E740481C1C}">
              <a14:useLocalDpi xmlns:a14="http://schemas.microsoft.com/office/drawing/2010/main"/>
            </a:ext>
          </a:extLst>
        </a:blip>
        <a:stretch>
          <a:fillRect/>
        </a:stretch>
      </xdr:blipFill>
      <xdr:spPr>
        <a:xfrm>
          <a:off x="1005562" y="60465"/>
          <a:ext cx="476250" cy="304800"/>
        </a:xfrm>
        <a:prstGeom prst="rect">
          <a:avLst/>
        </a:prstGeom>
      </xdr:spPr>
    </xdr:pic>
    <xdr:clientData fLocksWithSheet="0"/>
  </xdr:twoCellAnchor>
</xdr:wsDr>
</file>

<file path=xl/drawings/drawing25.xml><?xml version="1.0" encoding="utf-8"?>
<xdr:wsDr xmlns:xdr="http://schemas.openxmlformats.org/drawingml/2006/spreadsheetDrawing" xmlns:a="http://schemas.openxmlformats.org/drawingml/2006/main">
  <xdr:twoCellAnchor>
    <xdr:from>
      <xdr:col>0</xdr:col>
      <xdr:colOff>135591</xdr:colOff>
      <xdr:row>14</xdr:row>
      <xdr:rowOff>52107</xdr:rowOff>
    </xdr:from>
    <xdr:to>
      <xdr:col>25</xdr:col>
      <xdr:colOff>638735</xdr:colOff>
      <xdr:row>37</xdr:row>
      <xdr:rowOff>112059</xdr:rowOff>
    </xdr:to>
    <xdr:graphicFrame macro="">
      <xdr:nvGraphicFramePr>
        <xdr:cNvPr id="2" name="Chart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0</xdr:col>
      <xdr:colOff>978348</xdr:colOff>
      <xdr:row>0</xdr:row>
      <xdr:rowOff>60465</xdr:rowOff>
    </xdr:from>
    <xdr:to>
      <xdr:col>0</xdr:col>
      <xdr:colOff>1454598</xdr:colOff>
      <xdr:row>2</xdr:row>
      <xdr:rowOff>3315</xdr:rowOff>
    </xdr:to>
    <xdr:pic>
      <xdr:nvPicPr>
        <xdr:cNvPr id="4" name="Image 3"/>
        <xdr:cNvPicPr/>
      </xdr:nvPicPr>
      <xdr:blipFill>
        <a:blip xmlns:r="http://schemas.openxmlformats.org/officeDocument/2006/relationships" r:embed="rId2"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wsDr>
</file>

<file path=xl/drawings/drawing26.xml><?xml version="1.0" encoding="utf-8"?>
<xdr:wsDr xmlns:xdr="http://schemas.openxmlformats.org/drawingml/2006/spreadsheetDrawing" xmlns:a="http://schemas.openxmlformats.org/drawingml/2006/main">
  <xdr:twoCellAnchor editAs="oneCell">
    <xdr:from>
      <xdr:col>0</xdr:col>
      <xdr:colOff>978348</xdr:colOff>
      <xdr:row>0</xdr:row>
      <xdr:rowOff>60465</xdr:rowOff>
    </xdr:from>
    <xdr:to>
      <xdr:col>0</xdr:col>
      <xdr:colOff>1454598</xdr:colOff>
      <xdr:row>2</xdr:row>
      <xdr:rowOff>3315</xdr:rowOff>
    </xdr:to>
    <xdr:pic>
      <xdr:nvPicPr>
        <xdr:cNvPr id="2" name="Image 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78348" y="60465"/>
          <a:ext cx="476250" cy="304800"/>
        </a:xfrm>
        <a:prstGeom prst="rect">
          <a:avLst/>
        </a:prstGeom>
      </xdr:spPr>
    </xdr:pic>
    <xdr:clientData fLocksWithSheet="0"/>
  </xdr:twoCellAnchor>
  <xdr:twoCellAnchor editAs="oneCell">
    <xdr:from>
      <xdr:col>23</xdr:col>
      <xdr:colOff>978348</xdr:colOff>
      <xdr:row>0</xdr:row>
      <xdr:rowOff>60465</xdr:rowOff>
    </xdr:from>
    <xdr:to>
      <xdr:col>23</xdr:col>
      <xdr:colOff>1454598</xdr:colOff>
      <xdr:row>2</xdr:row>
      <xdr:rowOff>3315</xdr:rowOff>
    </xdr:to>
    <xdr:pic>
      <xdr:nvPicPr>
        <xdr:cNvPr id="3" name="Image 2"/>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9122223" y="60465"/>
          <a:ext cx="476250" cy="304800"/>
        </a:xfrm>
        <a:prstGeom prst="rect">
          <a:avLst/>
        </a:prstGeom>
      </xdr:spPr>
    </xdr:pic>
    <xdr:clientData fLocksWithSheet="0"/>
  </xdr:twoCellAnchor>
</xdr:wsDr>
</file>

<file path=xl/tables/table1.xml><?xml version="1.0" encoding="utf-8"?>
<table xmlns="http://schemas.openxmlformats.org/spreadsheetml/2006/main" id="1" name="Table1_1322" displayName="Table1_1322" ref="O40:R60" insertRowShift="1" totalsRowShown="0" headerRowDxfId="416" dataDxfId="414" headerRowBorderDxfId="415" tableBorderDxfId="413">
  <autoFilter ref="O40:R60"/>
  <tableColumns count="4">
    <tableColumn id="1" name="Value" dataDxfId="412">
      <calculatedColumnFormula>IF(ISNUMBER(F41),F41,NA())</calculatedColumnFormula>
    </tableColumn>
    <tableColumn id="2" name="Lower PCC Limit" dataDxfId="411">
      <calculatedColumnFormula>IF(ISNUMBER(O41),M41+$B$13*SQRT(N41),NA())</calculatedColumnFormula>
    </tableColumn>
    <tableColumn id="3" name="Upper PCC Limit" dataDxfId="410">
      <calculatedColumnFormula>IF(ISNUMBER(O41),M41+$B$14*SQRT(N41),NA())</calculatedColumnFormula>
    </tableColumn>
    <tableColumn id="4" name="Posterior Mean" dataDxfId="409">
      <calculatedColumnFormula>IF(ISNUMBER($O41),K41,NA())</calculatedColumnFormula>
    </tableColumn>
  </tableColumns>
  <tableStyleInfo showFirstColumn="0" showLastColumn="0" showRowStripes="1" showColumnStripes="0"/>
</table>
</file>

<file path=xl/tables/table2.xml><?xml version="1.0" encoding="utf-8"?>
<table xmlns="http://schemas.openxmlformats.org/spreadsheetml/2006/main" id="2" name="Table1_132109" displayName="Table1_132109" ref="O106:R126" insertRowShift="1" totalsRowShown="0" headerRowDxfId="408" dataDxfId="406" headerRowBorderDxfId="407" tableBorderDxfId="405">
  <autoFilter ref="O106:R126"/>
  <tableColumns count="4">
    <tableColumn id="1" name="Value" dataDxfId="404">
      <calculatedColumnFormula>IF(ISNUMBER(F107),F107,NA())</calculatedColumnFormula>
    </tableColumn>
    <tableColumn id="2" name="Lower PCC Limit" dataDxfId="403">
      <calculatedColumnFormula>IF(ISNUMBER(O107),M107+$B$13*SQRT(N107),NA())</calculatedColumnFormula>
    </tableColumn>
    <tableColumn id="3" name="Upper PCC Limit" dataDxfId="402">
      <calculatedColumnFormula>IF(ISNUMBER(O107),M107+$B$14*SQRT(N107),NA())</calculatedColumnFormula>
    </tableColumn>
    <tableColumn id="4" name="Posterior Mean" dataDxfId="401">
      <calculatedColumnFormula>IF(ISNUMBER($O107),K107,NA())</calculatedColumnFormula>
    </tableColumn>
  </tableColumns>
  <tableStyleInfo showFirstColumn="0" showLastColumn="0" showRowStripes="1" showColumnStripes="0"/>
</table>
</file>

<file path=xl/tables/table3.xml><?xml version="1.0" encoding="utf-8"?>
<table xmlns="http://schemas.openxmlformats.org/spreadsheetml/2006/main" id="4" name="Table1_132109110" displayName="Table1_132109110" ref="O172:R192" insertRowShift="1" totalsRowShown="0" headerRowDxfId="400" dataDxfId="398" headerRowBorderDxfId="399" tableBorderDxfId="397">
  <autoFilter ref="O172:R192"/>
  <tableColumns count="4">
    <tableColumn id="1" name="Value" dataDxfId="396">
      <calculatedColumnFormula>IF(ISNUMBER(F173),F173,NA())</calculatedColumnFormula>
    </tableColumn>
    <tableColumn id="2" name="Lower PCC Limit" dataDxfId="395">
      <calculatedColumnFormula>IF(ISNUMBER(O173),M173+$B$13*SQRT(N173),NA())</calculatedColumnFormula>
    </tableColumn>
    <tableColumn id="3" name="Upper PCC Limit" dataDxfId="394">
      <calculatedColumnFormula>IF(ISNUMBER(O173),M173+$B$14*SQRT(N173),NA())</calculatedColumnFormula>
    </tableColumn>
    <tableColumn id="4" name="Posterior Mean" dataDxfId="393">
      <calculatedColumnFormula>IF(ISNUMBER($O173),K173,NA())</calculatedColumnFormula>
    </tableColumn>
  </tableColumns>
  <tableStyleInfo showFirstColumn="0" showLastColumn="0" showRowStripes="1" showColumnStripes="0"/>
</table>
</file>

<file path=xl/tables/table4.xml><?xml version="1.0" encoding="utf-8"?>
<table xmlns="http://schemas.openxmlformats.org/spreadsheetml/2006/main" id="5" name="Table1_13226" displayName="Table1_13226" ref="O40:R60" insertRowShift="1" totalsRowShown="0" headerRowDxfId="392" dataDxfId="390" headerRowBorderDxfId="391" tableBorderDxfId="389">
  <autoFilter ref="O40:R60"/>
  <tableColumns count="4">
    <tableColumn id="1" name="Value" dataDxfId="388">
      <calculatedColumnFormula>IF(ISNUMBER(F41),F41,NA())</calculatedColumnFormula>
    </tableColumn>
    <tableColumn id="2" name="Lower PCC Limit" dataDxfId="387">
      <calculatedColumnFormula>IF(ISNUMBER(O41),M41+$B$13*SQRT(N41),NA())</calculatedColumnFormula>
    </tableColumn>
    <tableColumn id="3" name="Upper PCC Limit" dataDxfId="386">
      <calculatedColumnFormula>IF(ISNUMBER(O41),M41+$B$14*SQRT(N41),NA())</calculatedColumnFormula>
    </tableColumn>
    <tableColumn id="4" name="Posterior Mean" dataDxfId="385">
      <calculatedColumnFormula>IF(ISNUMBER($O41),K41,NA())</calculatedColumnFormula>
    </tableColumn>
  </tableColumns>
  <tableStyleInfo showFirstColumn="0" showLastColumn="0" showRowStripes="1" showColumnStripes="0"/>
</table>
</file>

<file path=xl/tables/table5.xml><?xml version="1.0" encoding="utf-8"?>
<table xmlns="http://schemas.openxmlformats.org/spreadsheetml/2006/main" id="6" name="Table1_1321097" displayName="Table1_1321097" ref="O106:R126" insertRowShift="1" totalsRowShown="0" headerRowDxfId="384" dataDxfId="382" headerRowBorderDxfId="383" tableBorderDxfId="381">
  <autoFilter ref="O106:R126"/>
  <tableColumns count="4">
    <tableColumn id="1" name="Value" dataDxfId="380">
      <calculatedColumnFormula>IF(ISNUMBER(F107),F107,NA())</calculatedColumnFormula>
    </tableColumn>
    <tableColumn id="2" name="Lower PCC Limit" dataDxfId="379">
      <calculatedColumnFormula>IF(ISNUMBER(O107),M107+$B$13*SQRT(N107),NA())</calculatedColumnFormula>
    </tableColumn>
    <tableColumn id="3" name="Upper PCC Limit" dataDxfId="378">
      <calculatedColumnFormula>IF(ISNUMBER(O107),M107+$B$14*SQRT(N107),NA())</calculatedColumnFormula>
    </tableColumn>
    <tableColumn id="4" name="Posterior Mean" dataDxfId="377">
      <calculatedColumnFormula>IF(ISNUMBER($O107),K107,NA())</calculatedColumnFormula>
    </tableColumn>
  </tableColumns>
  <tableStyleInfo showFirstColumn="0" showLastColumn="0" showRowStripes="1" showColumnStripes="0"/>
</table>
</file>

<file path=xl/tables/table6.xml><?xml version="1.0" encoding="utf-8"?>
<table xmlns="http://schemas.openxmlformats.org/spreadsheetml/2006/main" id="7" name="Table1_1321091108" displayName="Table1_1321091108" ref="O172:R192" insertRowShift="1" totalsRowShown="0" headerRowDxfId="376" dataDxfId="374" headerRowBorderDxfId="375" tableBorderDxfId="373">
  <autoFilter ref="O172:R192"/>
  <tableColumns count="4">
    <tableColumn id="1" name="Value" dataDxfId="372">
      <calculatedColumnFormula>IF(ISNUMBER(F173),F173,NA())</calculatedColumnFormula>
    </tableColumn>
    <tableColumn id="2" name="Lower PCC Limit" dataDxfId="371">
      <calculatedColumnFormula>IF(ISNUMBER(O173),M173+$B$13*SQRT(N173),NA())</calculatedColumnFormula>
    </tableColumn>
    <tableColumn id="3" name="Upper PCC Limit" dataDxfId="370">
      <calculatedColumnFormula>IF(ISNUMBER(O173),M173+$B$14*SQRT(N173),NA())</calculatedColumnFormula>
    </tableColumn>
    <tableColumn id="4" name="Posterior Mean" dataDxfId="369">
      <calculatedColumnFormula>IF(ISNUMBER($O173),K173,NA())</calculatedColumnFormula>
    </tableColumn>
  </tableColumns>
  <tableStyleInfo showFirstColumn="0" showLastColumn="0" showRowStripes="1" showColumnStripes="0"/>
</table>
</file>

<file path=xl/tables/table7.xml><?xml version="1.0" encoding="utf-8"?>
<table xmlns="http://schemas.openxmlformats.org/spreadsheetml/2006/main" id="31" name="Table1_132" displayName="Table1_132" ref="O16:R77" insertRowShift="1" totalsRowShown="0" headerRowDxfId="368" dataDxfId="366" headerRowBorderDxfId="367" tableBorderDxfId="365">
  <autoFilter ref="O16:R77"/>
  <tableColumns count="4">
    <tableColumn id="1" name="Value" dataDxfId="364">
      <calculatedColumnFormula>IF(ISNUMBER(F17),F17,NA())</calculatedColumnFormula>
    </tableColumn>
    <tableColumn id="2" name="Lower PCC Limit" dataDxfId="363">
      <calculatedColumnFormula>IF(ISNUMBER(O17),M17+$B$13*SQRT(N17),NA())</calculatedColumnFormula>
    </tableColumn>
    <tableColumn id="3" name="Upper PCC Limit" dataDxfId="362">
      <calculatedColumnFormula>IF(ISNUMBER(O17),M17+$B$14*SQRT(N17),NA())</calculatedColumnFormula>
    </tableColumn>
    <tableColumn id="4" name="Posterior Mean" dataDxfId="361">
      <calculatedColumnFormula>IF(ISNUMBER($O17),K17,NA())</calculatedColumnFormula>
    </tableColumn>
  </tableColumns>
  <tableStyleInfo showFirstColumn="0" showLastColumn="0" showRowStripes="1" showColumnStripes="0"/>
</table>
</file>

<file path=xl/tables/table8.xml><?xml version="1.0" encoding="utf-8"?>
<table xmlns="http://schemas.openxmlformats.org/spreadsheetml/2006/main" id="8" name="Table1_1329" displayName="Table1_1329" ref="AL16:AO77" insertRowShift="1" totalsRowShown="0" headerRowDxfId="360" dataDxfId="358" headerRowBorderDxfId="359" tableBorderDxfId="357">
  <autoFilter ref="AL16:AO77"/>
  <tableColumns count="4">
    <tableColumn id="1" name="Value" dataDxfId="356">
      <calculatedColumnFormula>IF(ISNUMBER(AC17),AC17,NA())</calculatedColumnFormula>
    </tableColumn>
    <tableColumn id="2" name="Lower PCC Limit" dataDxfId="355">
      <calculatedColumnFormula>IF(ISNUMBER(AL17),AJ17+$B$13*SQRT(AK17),NA())</calculatedColumnFormula>
    </tableColumn>
    <tableColumn id="3" name="Upper PCC Limit" dataDxfId="354">
      <calculatedColumnFormula>IF(ISNUMBER(AL17),AJ17+$B$14*SQRT(AK17),NA())</calculatedColumnFormula>
    </tableColumn>
    <tableColumn id="4" name="Posterior Mean" dataDxfId="353">
      <calculatedColumnFormula>IF(ISNUMBER($O17),AH17,NA())</calculatedColumnFormula>
    </tableColumn>
  </tableColumns>
  <tableStyleInfo showFirstColumn="0" showLastColumn="0" showRowStripes="1" showColumnStripes="0"/>
</table>
</file>

<file path=xl/tables/table9.xml><?xml version="1.0" encoding="utf-8"?>
<table xmlns="http://schemas.openxmlformats.org/spreadsheetml/2006/main" id="9" name="Table1_132210" displayName="Table1_132210" ref="O40:R60" insertRowShift="1" totalsRowShown="0" headerRowDxfId="352" dataDxfId="350" headerRowBorderDxfId="351" tableBorderDxfId="349">
  <autoFilter ref="O40:R60"/>
  <tableColumns count="4">
    <tableColumn id="1" name="Value" dataDxfId="348">
      <calculatedColumnFormula>IF(ISNUMBER(F41),F41,NA())</calculatedColumnFormula>
    </tableColumn>
    <tableColumn id="2" name="Lower PCC Limit" dataDxfId="347">
      <calculatedColumnFormula>IF(ISNUMBER(O41),M41+$B$13*SQRT(N41),NA())</calculatedColumnFormula>
    </tableColumn>
    <tableColumn id="3" name="Upper PCC Limit" dataDxfId="346">
      <calculatedColumnFormula>IF(ISNUMBER(O41),M41+$B$14*SQRT(N41),NA())</calculatedColumnFormula>
    </tableColumn>
    <tableColumn id="4" name="Posterior Mean" dataDxfId="345">
      <calculatedColumnFormula>IF(ISNUMBER($O41),K41,NA())</calculatedColumnFormula>
    </tableColumn>
  </tableColumns>
  <tableStyleInfo showFirstColumn="0" showLastColumn="0" showRowStripes="1" showColumnStripes="0"/>
</table>
</file>

<file path=xl/tables/table10.xml><?xml version="1.0" encoding="utf-8"?>
<table xmlns="http://schemas.openxmlformats.org/spreadsheetml/2006/main" id="10" name="Table1_13210911" displayName="Table1_13210911" ref="O106:R126" insertRowShift="1" totalsRowShown="0" headerRowDxfId="344" dataDxfId="342" headerRowBorderDxfId="343" tableBorderDxfId="341">
  <autoFilter ref="O106:R126"/>
  <tableColumns count="4">
    <tableColumn id="1" name="Value" dataDxfId="340">
      <calculatedColumnFormula>IF(ISNUMBER(F107),F107,NA())</calculatedColumnFormula>
    </tableColumn>
    <tableColumn id="2" name="Lower PCC Limit" dataDxfId="339">
      <calculatedColumnFormula>IF(ISNUMBER(O107),M107+$B$13*SQRT(N107),NA())</calculatedColumnFormula>
    </tableColumn>
    <tableColumn id="3" name="Upper PCC Limit" dataDxfId="338">
      <calculatedColumnFormula>IF(ISNUMBER(O107),M107+$B$14*SQRT(N107),NA())</calculatedColumnFormula>
    </tableColumn>
    <tableColumn id="4" name="Posterior Mean" dataDxfId="337">
      <calculatedColumnFormula>IF(ISNUMBER($O107),K107,NA())</calculatedColumnFormula>
    </tableColumn>
  </tableColumns>
  <tableStyleInfo showFirstColumn="0" showLastColumn="0" showRowStripes="1" showColumnStripes="0"/>
</table>
</file>

<file path=xl/tables/table11.xml><?xml version="1.0" encoding="utf-8"?>
<table xmlns="http://schemas.openxmlformats.org/spreadsheetml/2006/main" id="11" name="Table1_13210911012" displayName="Table1_13210911012" ref="O171:R191" insertRowShift="1" totalsRowShown="0" headerRowDxfId="336" dataDxfId="334" headerRowBorderDxfId="335" tableBorderDxfId="333">
  <autoFilter ref="O171:R191"/>
  <tableColumns count="4">
    <tableColumn id="1" name="Value" dataDxfId="332">
      <calculatedColumnFormula>IF(ISNUMBER(F172),F172,NA())</calculatedColumnFormula>
    </tableColumn>
    <tableColumn id="2" name="Lower PCC Limit" dataDxfId="331">
      <calculatedColumnFormula>IF(ISNUMBER(O172),M172+$B$13*SQRT(N172),NA())</calculatedColumnFormula>
    </tableColumn>
    <tableColumn id="3" name="Upper PCC Limit" dataDxfId="330">
      <calculatedColumnFormula>IF(ISNUMBER(O172),M172+$B$14*SQRT(N172),NA())</calculatedColumnFormula>
    </tableColumn>
    <tableColumn id="4" name="Posterior Mean" dataDxfId="329">
      <calculatedColumnFormula>IF(ISNUMBER($O172),K172,NA())</calculatedColumnFormula>
    </tableColumn>
  </tableColumns>
  <tableStyleInfo showFirstColumn="0" showLastColumn="0" showRowStripes="1" showColumnStripes="0"/>
</table>
</file>

<file path=xl/tables/table12.xml><?xml version="1.0" encoding="utf-8"?>
<table xmlns="http://schemas.openxmlformats.org/spreadsheetml/2006/main" id="12" name="Table1_1322613" displayName="Table1_1322613" ref="O40:R60" insertRowShift="1" totalsRowShown="0" headerRowDxfId="328" dataDxfId="326" headerRowBorderDxfId="327" tableBorderDxfId="325">
  <autoFilter ref="O40:R60"/>
  <tableColumns count="4">
    <tableColumn id="1" name="Value" dataDxfId="324">
      <calculatedColumnFormula>IF(ISNUMBER(F41),F41,NA())</calculatedColumnFormula>
    </tableColumn>
    <tableColumn id="2" name="Lower PCC Limit" dataDxfId="323">
      <calculatedColumnFormula>IF(ISNUMBER(O41),M41+$B$13*SQRT(N41),NA())</calculatedColumnFormula>
    </tableColumn>
    <tableColumn id="3" name="Upper PCC Limit" dataDxfId="322">
      <calculatedColumnFormula>IF(ISNUMBER(O41),M41+$B$14*SQRT(N41),NA())</calculatedColumnFormula>
    </tableColumn>
    <tableColumn id="4" name="Posterior Mean" dataDxfId="321">
      <calculatedColumnFormula>IF(ISNUMBER($O41),K41,NA())</calculatedColumnFormula>
    </tableColumn>
  </tableColumns>
  <tableStyleInfo showFirstColumn="0" showLastColumn="0" showRowStripes="1" showColumnStripes="0"/>
</table>
</file>

<file path=xl/tables/table13.xml><?xml version="1.0" encoding="utf-8"?>
<table xmlns="http://schemas.openxmlformats.org/spreadsheetml/2006/main" id="13" name="Table1_132109714" displayName="Table1_132109714" ref="O106:R126" insertRowShift="1" totalsRowShown="0" headerRowDxfId="320" dataDxfId="318" headerRowBorderDxfId="319" tableBorderDxfId="317">
  <autoFilter ref="O106:R126"/>
  <tableColumns count="4">
    <tableColumn id="1" name="Value" dataDxfId="316">
      <calculatedColumnFormula>IF(ISNUMBER(F107),F107,NA())</calculatedColumnFormula>
    </tableColumn>
    <tableColumn id="2" name="Lower PCC Limit" dataDxfId="315">
      <calculatedColumnFormula>IF(ISNUMBER(O107),M107+$B$13*SQRT(N107),NA())</calculatedColumnFormula>
    </tableColumn>
    <tableColumn id="3" name="Upper PCC Limit" dataDxfId="314">
      <calculatedColumnFormula>IF(ISNUMBER(O107),M107+$B$14*SQRT(N107),NA())</calculatedColumnFormula>
    </tableColumn>
    <tableColumn id="4" name="Posterior Mean" dataDxfId="313">
      <calculatedColumnFormula>IF(ISNUMBER($O107),K107,NA())</calculatedColumnFormula>
    </tableColumn>
  </tableColumns>
  <tableStyleInfo showFirstColumn="0" showLastColumn="0" showRowStripes="1" showColumnStripes="0"/>
</table>
</file>

<file path=xl/tables/table14.xml><?xml version="1.0" encoding="utf-8"?>
<table xmlns="http://schemas.openxmlformats.org/spreadsheetml/2006/main" id="14" name="Table1_132109110815" displayName="Table1_132109110815" ref="O174:R194" insertRowShift="1" totalsRowShown="0" headerRowDxfId="312" dataDxfId="310" headerRowBorderDxfId="311" tableBorderDxfId="309">
  <autoFilter ref="O174:R194"/>
  <tableColumns count="4">
    <tableColumn id="1" name="Value" dataDxfId="308">
      <calculatedColumnFormula>IF(ISNUMBER(F175),F175,NA())</calculatedColumnFormula>
    </tableColumn>
    <tableColumn id="2" name="Lower PCC Limit" dataDxfId="307">
      <calculatedColumnFormula>IF(ISNUMBER(O175),M175+$B$13*SQRT(N175),NA())</calculatedColumnFormula>
    </tableColumn>
    <tableColumn id="3" name="Upper PCC Limit" dataDxfId="306">
      <calculatedColumnFormula>IF(ISNUMBER(O175),M175+$B$14*SQRT(N175),NA())</calculatedColumnFormula>
    </tableColumn>
    <tableColumn id="4" name="Posterior Mean" dataDxfId="305">
      <calculatedColumnFormula>IF(ISNUMBER($O175),K175,NA())</calculatedColumnFormula>
    </tableColumn>
  </tableColumns>
  <tableStyleInfo showFirstColumn="0" showLastColumn="0" showRowStripes="1" showColumnStripes="0"/>
</table>
</file>

<file path=xl/tables/table15.xml><?xml version="1.0" encoding="utf-8"?>
<table xmlns="http://schemas.openxmlformats.org/spreadsheetml/2006/main" id="15" name="Table1_13216" displayName="Table1_13216" ref="O16:R77" insertRowShift="1" totalsRowShown="0" headerRowDxfId="304" dataDxfId="302" headerRowBorderDxfId="303" tableBorderDxfId="301">
  <autoFilter ref="O16:R77"/>
  <tableColumns count="4">
    <tableColumn id="1" name="Value" dataDxfId="300">
      <calculatedColumnFormula>IF(ISNUMBER(F17),F17,NA())</calculatedColumnFormula>
    </tableColumn>
    <tableColumn id="2" name="Lower PCC Limit" dataDxfId="299">
      <calculatedColumnFormula>IF(ISNUMBER(O17),M17+$B$13*SQRT(N17),NA())</calculatedColumnFormula>
    </tableColumn>
    <tableColumn id="3" name="Upper PCC Limit" dataDxfId="298">
      <calculatedColumnFormula>IF(ISNUMBER(O17),M17+$B$14*SQRT(N17),NA())</calculatedColumnFormula>
    </tableColumn>
    <tableColumn id="4" name="Posterior Mean" dataDxfId="297">
      <calculatedColumnFormula>IF(ISNUMBER($O17),K17,NA())</calculatedColumnFormula>
    </tableColumn>
  </tableColumns>
  <tableStyleInfo showFirstColumn="0" showLastColumn="0" showRowStripes="1" showColumnStripes="0"/>
</table>
</file>

<file path=xl/tables/table16.xml><?xml version="1.0" encoding="utf-8"?>
<table xmlns="http://schemas.openxmlformats.org/spreadsheetml/2006/main" id="16" name="Table1_132917" displayName="Table1_132917" ref="AL16:AO77" insertRowShift="1" totalsRowShown="0" headerRowDxfId="296" dataDxfId="294" headerRowBorderDxfId="295" tableBorderDxfId="293">
  <autoFilter ref="AL16:AO77"/>
  <tableColumns count="4">
    <tableColumn id="1" name="Value" dataDxfId="292">
      <calculatedColumnFormula>IF(ISNUMBER(AC17),AC17,NA())</calculatedColumnFormula>
    </tableColumn>
    <tableColumn id="2" name="Lower PCC Limit" dataDxfId="291">
      <calculatedColumnFormula>IF(ISNUMBER(AL17),AJ17+$B$13*SQRT(AK17),NA())</calculatedColumnFormula>
    </tableColumn>
    <tableColumn id="3" name="Upper PCC Limit" dataDxfId="290">
      <calculatedColumnFormula>IF(ISNUMBER(AL17),AJ17+$B$14*SQRT(AK17),NA())</calculatedColumnFormula>
    </tableColumn>
    <tableColumn id="4" name="Posterior Mean" dataDxfId="289">
      <calculatedColumnFormula>IF(ISNUMBER($O17),AH17,NA())</calculatedColumnFormula>
    </tableColumn>
  </tableColumns>
  <tableStyleInfo showFirstColumn="0" showLastColumn="0" showRowStripes="1" showColumnStripes="0"/>
</table>
</file>

<file path=xl/tables/table17.xml><?xml version="1.0" encoding="utf-8"?>
<table xmlns="http://schemas.openxmlformats.org/spreadsheetml/2006/main" id="35" name="Table1_132236" displayName="Table1_132236" ref="O40:R60" insertRowShift="1" totalsRowShown="0" headerRowDxfId="288" dataDxfId="286" headerRowBorderDxfId="287" tableBorderDxfId="285">
  <autoFilter ref="O40:R60"/>
  <tableColumns count="4">
    <tableColumn id="1" name="Value" dataDxfId="284">
      <calculatedColumnFormula>IF(ISNUMBER(F41),F41,NA())</calculatedColumnFormula>
    </tableColumn>
    <tableColumn id="2" name="Lower PCC Limit" dataDxfId="283">
      <calculatedColumnFormula>IF(ISNUMBER(O41),M41+$B$13*SQRT(N41),NA())</calculatedColumnFormula>
    </tableColumn>
    <tableColumn id="3" name="Upper PCC Limit" dataDxfId="282">
      <calculatedColumnFormula>IF(ISNUMBER(O41),M41+$B$14*SQRT(N41),NA())</calculatedColumnFormula>
    </tableColumn>
    <tableColumn id="4" name="Posterior Mean" dataDxfId="281">
      <calculatedColumnFormula>IF(ISNUMBER($O41),K41,NA())</calculatedColumnFormula>
    </tableColumn>
  </tableColumns>
  <tableStyleInfo showFirstColumn="0" showLastColumn="0" showRowStripes="1" showColumnStripes="0"/>
</table>
</file>

<file path=xl/tables/table18.xml><?xml version="1.0" encoding="utf-8"?>
<table xmlns="http://schemas.openxmlformats.org/spreadsheetml/2006/main" id="36" name="Table1_13210937" displayName="Table1_13210937" ref="O106:R126" insertRowShift="1" totalsRowShown="0" headerRowDxfId="280" dataDxfId="278" headerRowBorderDxfId="279" tableBorderDxfId="277">
  <autoFilter ref="O106:R126"/>
  <tableColumns count="4">
    <tableColumn id="1" name="Value" dataDxfId="276">
      <calculatedColumnFormula>IF(ISNUMBER(F107),F107,NA())</calculatedColumnFormula>
    </tableColumn>
    <tableColumn id="2" name="Lower PCC Limit" dataDxfId="275">
      <calculatedColumnFormula>IF(ISNUMBER(O107),M107+$B$13*SQRT(N107),NA())</calculatedColumnFormula>
    </tableColumn>
    <tableColumn id="3" name="Upper PCC Limit" dataDxfId="274">
      <calculatedColumnFormula>IF(ISNUMBER(O107),M107+$B$14*SQRT(N107),NA())</calculatedColumnFormula>
    </tableColumn>
    <tableColumn id="4" name="Posterior Mean" dataDxfId="273">
      <calculatedColumnFormula>IF(ISNUMBER($O107),K107,NA())</calculatedColumnFormula>
    </tableColumn>
  </tableColumns>
  <tableStyleInfo showFirstColumn="0" showLastColumn="0" showRowStripes="1" showColumnStripes="0"/>
</table>
</file>

<file path=xl/tables/table19.xml><?xml version="1.0" encoding="utf-8"?>
<table xmlns="http://schemas.openxmlformats.org/spreadsheetml/2006/main" id="37" name="Table1_13210911038" displayName="Table1_13210911038" ref="O172:R192" insertRowShift="1" totalsRowShown="0" headerRowDxfId="272" dataDxfId="270" headerRowBorderDxfId="271" tableBorderDxfId="269">
  <autoFilter ref="O172:R192"/>
  <tableColumns count="4">
    <tableColumn id="1" name="Value" dataDxfId="268">
      <calculatedColumnFormula>IF(ISNUMBER(F173),F173,NA())</calculatedColumnFormula>
    </tableColumn>
    <tableColumn id="2" name="Lower PCC Limit" dataDxfId="267">
      <calculatedColumnFormula>IF(ISNUMBER(O173),M173+$B$13*SQRT(N173),NA())</calculatedColumnFormula>
    </tableColumn>
    <tableColumn id="3" name="Upper PCC Limit" dataDxfId="266">
      <calculatedColumnFormula>IF(ISNUMBER(O173),M173+$B$14*SQRT(N173),NA())</calculatedColumnFormula>
    </tableColumn>
    <tableColumn id="4" name="Posterior Mean" dataDxfId="265">
      <calculatedColumnFormula>IF(ISNUMBER($O173),K173,NA())</calculatedColumnFormula>
    </tableColumn>
  </tableColumns>
  <tableStyleInfo showFirstColumn="0" showLastColumn="0" showRowStripes="1" showColumnStripes="0"/>
</table>
</file>

<file path=xl/tables/table20.xml><?xml version="1.0" encoding="utf-8"?>
<table xmlns="http://schemas.openxmlformats.org/spreadsheetml/2006/main" id="38" name="Table1_1322639" displayName="Table1_1322639" ref="O40:R60" insertRowShift="1" totalsRowShown="0" headerRowDxfId="264" dataDxfId="262" headerRowBorderDxfId="263" tableBorderDxfId="261">
  <autoFilter ref="O40:R60"/>
  <tableColumns count="4">
    <tableColumn id="1" name="Value" dataDxfId="260">
      <calculatedColumnFormula>IF(ISNUMBER(F41),F41,NA())</calculatedColumnFormula>
    </tableColumn>
    <tableColumn id="2" name="Lower PCC Limit" dataDxfId="259">
      <calculatedColumnFormula>IF(ISNUMBER(O41),M41+$B$13*SQRT(N41),NA())</calculatedColumnFormula>
    </tableColumn>
    <tableColumn id="3" name="Upper PCC Limit" dataDxfId="258">
      <calculatedColumnFormula>IF(ISNUMBER(O41),M41+$B$14*SQRT(N41),NA())</calculatedColumnFormula>
    </tableColumn>
    <tableColumn id="4" name="Posterior Mean" dataDxfId="257">
      <calculatedColumnFormula>IF(ISNUMBER($O41),K41,NA())</calculatedColumnFormula>
    </tableColumn>
  </tableColumns>
  <tableStyleInfo showFirstColumn="0" showLastColumn="0" showRowStripes="1" showColumnStripes="0"/>
</table>
</file>

<file path=xl/tables/table21.xml><?xml version="1.0" encoding="utf-8"?>
<table xmlns="http://schemas.openxmlformats.org/spreadsheetml/2006/main" id="39" name="Table1_132109740" displayName="Table1_132109740" ref="O106:R126" insertRowShift="1" totalsRowShown="0" headerRowDxfId="256" dataDxfId="254" headerRowBorderDxfId="255" tableBorderDxfId="253">
  <autoFilter ref="O106:R126"/>
  <tableColumns count="4">
    <tableColumn id="1" name="Value" dataDxfId="252">
      <calculatedColumnFormula>IF(ISNUMBER(F107),F107,NA())</calculatedColumnFormula>
    </tableColumn>
    <tableColumn id="2" name="Lower PCC Limit" dataDxfId="251">
      <calculatedColumnFormula>IF(ISNUMBER(O107),M107+$B$13*SQRT(N107),NA())</calculatedColumnFormula>
    </tableColumn>
    <tableColumn id="3" name="Upper PCC Limit" dataDxfId="250">
      <calculatedColumnFormula>IF(ISNUMBER(O107),M107+$B$14*SQRT(N107),NA())</calculatedColumnFormula>
    </tableColumn>
    <tableColumn id="4" name="Posterior Mean" dataDxfId="249">
      <calculatedColumnFormula>IF(ISNUMBER($O107),K107,NA())</calculatedColumnFormula>
    </tableColumn>
  </tableColumns>
  <tableStyleInfo showFirstColumn="0" showLastColumn="0" showRowStripes="1" showColumnStripes="0"/>
</table>
</file>

<file path=xl/tables/table22.xml><?xml version="1.0" encoding="utf-8"?>
<table xmlns="http://schemas.openxmlformats.org/spreadsheetml/2006/main" id="40" name="Table1_132109110841" displayName="Table1_132109110841" ref="O172:R192" insertRowShift="1" totalsRowShown="0" headerRowDxfId="248" dataDxfId="246" headerRowBorderDxfId="247" tableBorderDxfId="245">
  <autoFilter ref="O172:R192"/>
  <tableColumns count="4">
    <tableColumn id="1" name="Value" dataDxfId="244">
      <calculatedColumnFormula>IF(ISNUMBER(F173),F173,NA())</calculatedColumnFormula>
    </tableColumn>
    <tableColumn id="2" name="Lower PCC Limit" dataDxfId="243">
      <calculatedColumnFormula>IF(ISNUMBER(O173),M173+$B$13*SQRT(N173),NA())</calculatedColumnFormula>
    </tableColumn>
    <tableColumn id="3" name="Upper PCC Limit" dataDxfId="242">
      <calculatedColumnFormula>IF(ISNUMBER(O173),M173+$B$14*SQRT(N173),NA())</calculatedColumnFormula>
    </tableColumn>
    <tableColumn id="4" name="Posterior Mean" dataDxfId="241">
      <calculatedColumnFormula>IF(ISNUMBER($O173),K173,NA())</calculatedColumnFormula>
    </tableColumn>
  </tableColumns>
  <tableStyleInfo showFirstColumn="0" showLastColumn="0" showRowStripes="1" showColumnStripes="0"/>
</table>
</file>

<file path=xl/tables/table23.xml><?xml version="1.0" encoding="utf-8"?>
<table xmlns="http://schemas.openxmlformats.org/spreadsheetml/2006/main" id="41" name="Table1_13242" displayName="Table1_13242" ref="O16:R77" insertRowShift="1" totalsRowShown="0" headerRowDxfId="240" dataDxfId="238" headerRowBorderDxfId="239" tableBorderDxfId="237">
  <autoFilter ref="O16:R77"/>
  <tableColumns count="4">
    <tableColumn id="1" name="Value" dataDxfId="236">
      <calculatedColumnFormula>IF(ISNUMBER(F17),F17,NA())</calculatedColumnFormula>
    </tableColumn>
    <tableColumn id="2" name="Lower PCC Limit" dataDxfId="235">
      <calculatedColumnFormula>IF(ISNUMBER(O17),M17+$B$13*SQRT(N17),NA())</calculatedColumnFormula>
    </tableColumn>
    <tableColumn id="3" name="Upper PCC Limit" dataDxfId="234">
      <calculatedColumnFormula>IF(ISNUMBER(O17),M17+$B$14*SQRT(N17),NA())</calculatedColumnFormula>
    </tableColumn>
    <tableColumn id="4" name="Posterior Mean" dataDxfId="233">
      <calculatedColumnFormula>IF(ISNUMBER($O17),K17,NA())</calculatedColumnFormula>
    </tableColumn>
  </tableColumns>
  <tableStyleInfo showFirstColumn="0" showLastColumn="0" showRowStripes="1" showColumnStripes="0"/>
</table>
</file>

<file path=xl/tables/table24.xml><?xml version="1.0" encoding="utf-8"?>
<table xmlns="http://schemas.openxmlformats.org/spreadsheetml/2006/main" id="42" name="Table1_132943" displayName="Table1_132943" ref="AL16:AO77" insertRowShift="1" totalsRowShown="0" headerRowDxfId="232" dataDxfId="230" headerRowBorderDxfId="231" tableBorderDxfId="229">
  <autoFilter ref="AL16:AO77"/>
  <tableColumns count="4">
    <tableColumn id="1" name="Value" dataDxfId="228">
      <calculatedColumnFormula>IF(ISNUMBER(AC17),AC17,NA())</calculatedColumnFormula>
    </tableColumn>
    <tableColumn id="2" name="Lower PCC Limit" dataDxfId="227">
      <calculatedColumnFormula>IF(ISNUMBER(AL17),AJ17+$B$13*SQRT(AK17),NA())</calculatedColumnFormula>
    </tableColumn>
    <tableColumn id="3" name="Upper PCC Limit" dataDxfId="226">
      <calculatedColumnFormula>IF(ISNUMBER(AL17),AJ17+$B$14*SQRT(AK17),NA())</calculatedColumnFormula>
    </tableColumn>
    <tableColumn id="4" name="Posterior Mean" dataDxfId="225">
      <calculatedColumnFormula>IF(ISNUMBER($O17),AH17,NA())</calculatedColumnFormula>
    </tableColumn>
  </tableColumns>
  <tableStyleInfo showFirstColumn="0" showLastColumn="0" showRowStripes="1" showColumnStripes="0"/>
</table>
</file>

<file path=xl/tables/table25.xml><?xml version="1.0" encoding="utf-8"?>
<table xmlns="http://schemas.openxmlformats.org/spreadsheetml/2006/main" id="43" name="Table1_132244" displayName="Table1_132244" ref="O40:R60" insertRowShift="1" totalsRowShown="0" headerRowDxfId="224" dataDxfId="222" headerRowBorderDxfId="223" tableBorderDxfId="221">
  <autoFilter ref="O40:R60"/>
  <tableColumns count="4">
    <tableColumn id="1" name="Value" dataDxfId="220">
      <calculatedColumnFormula>IF(ISNUMBER(F41),F41,NA())</calculatedColumnFormula>
    </tableColumn>
    <tableColumn id="2" name="Lower PCC Limit" dataDxfId="219">
      <calculatedColumnFormula>IF(ISNUMBER(O41),M41+$B$13*SQRT(N41),NA())</calculatedColumnFormula>
    </tableColumn>
    <tableColumn id="3" name="Upper PCC Limit" dataDxfId="218">
      <calculatedColumnFormula>IF(ISNUMBER(O41),M41+$B$14*SQRT(N41),NA())</calculatedColumnFormula>
    </tableColumn>
    <tableColumn id="4" name="Posterior Mean" dataDxfId="217">
      <calculatedColumnFormula>IF(ISNUMBER($O41),K41,NA())</calculatedColumnFormula>
    </tableColumn>
  </tableColumns>
  <tableStyleInfo showFirstColumn="0" showLastColumn="0" showRowStripes="1" showColumnStripes="0"/>
</table>
</file>

<file path=xl/tables/table26.xml><?xml version="1.0" encoding="utf-8"?>
<table xmlns="http://schemas.openxmlformats.org/spreadsheetml/2006/main" id="57" name="Table1_13210958" displayName="Table1_13210958" ref="O106:R126" insertRowShift="1" totalsRowShown="0" headerRowDxfId="216" dataDxfId="214" headerRowBorderDxfId="215" tableBorderDxfId="213">
  <autoFilter ref="O106:R126"/>
  <tableColumns count="4">
    <tableColumn id="1" name="Value" dataDxfId="212">
      <calculatedColumnFormula>IF(ISNUMBER(F107),F107,NA())</calculatedColumnFormula>
    </tableColumn>
    <tableColumn id="2" name="Lower PCC Limit" dataDxfId="211">
      <calculatedColumnFormula>IF(ISNUMBER(O107),M107+$B$13*SQRT(N107),NA())</calculatedColumnFormula>
    </tableColumn>
    <tableColumn id="3" name="Upper PCC Limit" dataDxfId="210">
      <calculatedColumnFormula>IF(ISNUMBER(O107),M107+$B$14*SQRT(N107),NA())</calculatedColumnFormula>
    </tableColumn>
    <tableColumn id="4" name="Posterior Mean" dataDxfId="209">
      <calculatedColumnFormula>IF(ISNUMBER($O107),K107,NA())</calculatedColumnFormula>
    </tableColumn>
  </tableColumns>
  <tableStyleInfo showFirstColumn="0" showLastColumn="0" showRowStripes="1" showColumnStripes="0"/>
</table>
</file>

<file path=xl/tables/table27.xml><?xml version="1.0" encoding="utf-8"?>
<table xmlns="http://schemas.openxmlformats.org/spreadsheetml/2006/main" id="59" name="Table1_1322660" displayName="Table1_1322660" ref="O40:R60" insertRowShift="1" totalsRowShown="0" headerRowDxfId="208" dataDxfId="206" headerRowBorderDxfId="207" tableBorderDxfId="205">
  <autoFilter ref="O40:R60"/>
  <tableColumns count="4">
    <tableColumn id="1" name="Value" dataDxfId="204">
      <calculatedColumnFormula>IF(ISNUMBER(F41),F41,NA())</calculatedColumnFormula>
    </tableColumn>
    <tableColumn id="2" name="Lower PCC Limit" dataDxfId="203">
      <calculatedColumnFormula>IF(ISNUMBER(O41),M41+$B$13*SQRT(N41),NA())</calculatedColumnFormula>
    </tableColumn>
    <tableColumn id="3" name="Upper PCC Limit" dataDxfId="202">
      <calculatedColumnFormula>IF(ISNUMBER(O41),M41+$B$14*SQRT(N41),NA())</calculatedColumnFormula>
    </tableColumn>
    <tableColumn id="4" name="Posterior Mean" dataDxfId="201">
      <calculatedColumnFormula>IF(ISNUMBER($O41),K41,NA())</calculatedColumnFormula>
    </tableColumn>
  </tableColumns>
  <tableStyleInfo showFirstColumn="0" showLastColumn="0" showRowStripes="1" showColumnStripes="0"/>
</table>
</file>

<file path=xl/tables/table28.xml><?xml version="1.0" encoding="utf-8"?>
<table xmlns="http://schemas.openxmlformats.org/spreadsheetml/2006/main" id="60" name="Table1_132109761" displayName="Table1_132109761" ref="O106:R126" insertRowShift="1" totalsRowShown="0" headerRowDxfId="200" dataDxfId="198" headerRowBorderDxfId="199" tableBorderDxfId="197">
  <autoFilter ref="O106:R126"/>
  <tableColumns count="4">
    <tableColumn id="1" name="Value" dataDxfId="196">
      <calculatedColumnFormula>IF(ISNUMBER(F107),F107,NA())</calculatedColumnFormula>
    </tableColumn>
    <tableColumn id="2" name="Lower PCC Limit" dataDxfId="195">
      <calculatedColumnFormula>IF(ISNUMBER(O107),M107+$B$13*SQRT(N107),NA())</calculatedColumnFormula>
    </tableColumn>
    <tableColumn id="3" name="Upper PCC Limit" dataDxfId="194">
      <calculatedColumnFormula>IF(ISNUMBER(O107),M107+$B$14*SQRT(N107),NA())</calculatedColumnFormula>
    </tableColumn>
    <tableColumn id="4" name="Posterior Mean" dataDxfId="193">
      <calculatedColumnFormula>IF(ISNUMBER($O107),K107,NA())</calculatedColumnFormula>
    </tableColumn>
  </tableColumns>
  <tableStyleInfo showFirstColumn="0" showLastColumn="0" showRowStripes="1" showColumnStripes="0"/>
</table>
</file>

<file path=xl/tables/table29.xml><?xml version="1.0" encoding="utf-8"?>
<table xmlns="http://schemas.openxmlformats.org/spreadsheetml/2006/main" id="62" name="Table1_13263" displayName="Table1_13263" ref="O16:R77" insertRowShift="1" totalsRowShown="0" headerRowDxfId="192" dataDxfId="190" headerRowBorderDxfId="191" tableBorderDxfId="189">
  <autoFilter ref="O16:R77"/>
  <tableColumns count="4">
    <tableColumn id="1" name="Value" dataDxfId="188">
      <calculatedColumnFormula>IF(ISNUMBER(F17),F17,NA())</calculatedColumnFormula>
    </tableColumn>
    <tableColumn id="2" name="Lower PCC Limit" dataDxfId="187">
      <calculatedColumnFormula>IF(ISNUMBER(O17),M17+$B$13*SQRT(N17),NA())</calculatedColumnFormula>
    </tableColumn>
    <tableColumn id="3" name="Upper PCC Limit" dataDxfId="186">
      <calculatedColumnFormula>IF(ISNUMBER(O17),M17+$B$14*SQRT(N17),NA())</calculatedColumnFormula>
    </tableColumn>
    <tableColumn id="4" name="Posterior Mean" dataDxfId="185">
      <calculatedColumnFormula>IF(ISNUMBER($O17),K17,NA())</calculatedColumnFormula>
    </tableColumn>
  </tableColumns>
  <tableStyleInfo showFirstColumn="0" showLastColumn="0" showRowStripes="1" showColumnStripes="0"/>
</table>
</file>

<file path=xl/tables/table30.xml><?xml version="1.0" encoding="utf-8"?>
<table xmlns="http://schemas.openxmlformats.org/spreadsheetml/2006/main" id="63" name="Table1_132964" displayName="Table1_132964" ref="AL16:AO77" insertRowShift="1" totalsRowShown="0" headerRowDxfId="184" dataDxfId="182" headerRowBorderDxfId="183" tableBorderDxfId="181">
  <autoFilter ref="AL16:AO77"/>
  <tableColumns count="4">
    <tableColumn id="1" name="Value" dataDxfId="180">
      <calculatedColumnFormula>IF(ISNUMBER(AC17),AC17,NA())</calculatedColumnFormula>
    </tableColumn>
    <tableColumn id="2" name="Lower PCC Limit" dataDxfId="179">
      <calculatedColumnFormula>IF(ISNUMBER(AL17),AJ17+$B$13*SQRT(AK17),NA())</calculatedColumnFormula>
    </tableColumn>
    <tableColumn id="3" name="Upper PCC Limit" dataDxfId="178">
      <calculatedColumnFormula>IF(ISNUMBER(AL17),AJ17+$B$14*SQRT(AK17),NA())</calculatedColumnFormula>
    </tableColumn>
    <tableColumn id="4" name="Posterior Mean" dataDxfId="177">
      <calculatedColumnFormula>IF(ISNUMBER($O17),AH17,NA())</calculatedColumnFormula>
    </tableColumn>
  </tableColumns>
  <tableStyleInfo showFirstColumn="0" showLastColumn="0" showRowStripes="1" showColumnStripes="0"/>
</table>
</file>

<file path=xl/tables/table31.xml><?xml version="1.0" encoding="utf-8"?>
<table xmlns="http://schemas.openxmlformats.org/spreadsheetml/2006/main" id="64" name="Table1_132265" displayName="Table1_132265" ref="O40:R60" insertRowShift="1" totalsRowShown="0" headerRowDxfId="176" dataDxfId="174" headerRowBorderDxfId="175" tableBorderDxfId="173">
  <autoFilter ref="O40:R60"/>
  <tableColumns count="4">
    <tableColumn id="1" name="Value" dataDxfId="172">
      <calculatedColumnFormula>IF(ISNUMBER(F41),F41,NA())</calculatedColumnFormula>
    </tableColumn>
    <tableColumn id="2" name="Lower PCC Limit" dataDxfId="171">
      <calculatedColumnFormula>IF(ISNUMBER(O41),M41+$B$13*SQRT(N41),NA())</calculatedColumnFormula>
    </tableColumn>
    <tableColumn id="3" name="Upper PCC Limit" dataDxfId="170">
      <calculatedColumnFormula>IF(ISNUMBER(O41),M41+$B$14*SQRT(N41),NA())</calculatedColumnFormula>
    </tableColumn>
    <tableColumn id="4" name="Posterior Mean" dataDxfId="169">
      <calculatedColumnFormula>IF(ISNUMBER($O41),K41,NA())</calculatedColumnFormula>
    </tableColumn>
  </tableColumns>
  <tableStyleInfo showFirstColumn="0" showLastColumn="0" showRowStripes="1" showColumnStripes="0"/>
</table>
</file>

<file path=xl/tables/table32.xml><?xml version="1.0" encoding="utf-8"?>
<table xmlns="http://schemas.openxmlformats.org/spreadsheetml/2006/main" id="65" name="Table1_13210966" displayName="Table1_13210966" ref="O106:R126" insertRowShift="1" totalsRowShown="0" headerRowDxfId="168" dataDxfId="166" headerRowBorderDxfId="167" tableBorderDxfId="165">
  <autoFilter ref="O106:R126"/>
  <tableColumns count="4">
    <tableColumn id="1" name="Value" dataDxfId="164">
      <calculatedColumnFormula>IF(ISNUMBER(F107),F107,NA())</calculatedColumnFormula>
    </tableColumn>
    <tableColumn id="2" name="Lower PCC Limit" dataDxfId="163">
      <calculatedColumnFormula>IF(ISNUMBER(O107),M107+$B$13*SQRT(N107),NA())</calculatedColumnFormula>
    </tableColumn>
    <tableColumn id="3" name="Upper PCC Limit" dataDxfId="162">
      <calculatedColumnFormula>IF(ISNUMBER(O107),M107+$B$14*SQRT(N107),NA())</calculatedColumnFormula>
    </tableColumn>
    <tableColumn id="4" name="Posterior Mean" dataDxfId="161">
      <calculatedColumnFormula>IF(ISNUMBER($O107),K107,NA())</calculatedColumnFormula>
    </tableColumn>
  </tableColumns>
  <tableStyleInfo showFirstColumn="0" showLastColumn="0" showRowStripes="1" showColumnStripes="0"/>
</table>
</file>

<file path=xl/tables/table33.xml><?xml version="1.0" encoding="utf-8"?>
<table xmlns="http://schemas.openxmlformats.org/spreadsheetml/2006/main" id="67" name="Table1_1322668" displayName="Table1_1322668" ref="O40:R60" insertRowShift="1" totalsRowShown="0" headerRowDxfId="160" dataDxfId="158" headerRowBorderDxfId="159" tableBorderDxfId="157">
  <autoFilter ref="O40:R60"/>
  <tableColumns count="4">
    <tableColumn id="1" name="Value" dataDxfId="156">
      <calculatedColumnFormula>IF(ISNUMBER(F41),F41,NA())</calculatedColumnFormula>
    </tableColumn>
    <tableColumn id="2" name="Lower PCC Limit" dataDxfId="155">
      <calculatedColumnFormula>IF(ISNUMBER(O41),M41+$B$13*SQRT(N41),NA())</calculatedColumnFormula>
    </tableColumn>
    <tableColumn id="3" name="Upper PCC Limit" dataDxfId="154">
      <calculatedColumnFormula>IF(ISNUMBER(O41),M41+$B$14*SQRT(N41),NA())</calculatedColumnFormula>
    </tableColumn>
    <tableColumn id="4" name="Posterior Mean" dataDxfId="153">
      <calculatedColumnFormula>IF(ISNUMBER($O41),K41,NA())</calculatedColumnFormula>
    </tableColumn>
  </tableColumns>
  <tableStyleInfo showFirstColumn="0" showLastColumn="0" showRowStripes="1" showColumnStripes="0"/>
</table>
</file>

<file path=xl/tables/table34.xml><?xml version="1.0" encoding="utf-8"?>
<table xmlns="http://schemas.openxmlformats.org/spreadsheetml/2006/main" id="68" name="Table1_132109769" displayName="Table1_132109769" ref="O106:R126" insertRowShift="1" totalsRowShown="0" headerRowDxfId="152" dataDxfId="150" headerRowBorderDxfId="151" tableBorderDxfId="149">
  <autoFilter ref="O106:R126"/>
  <tableColumns count="4">
    <tableColumn id="1" name="Value" dataDxfId="148">
      <calculatedColumnFormula>IF(ISNUMBER(F107),F107,NA())</calculatedColumnFormula>
    </tableColumn>
    <tableColumn id="2" name="Lower PCC Limit" dataDxfId="147">
      <calculatedColumnFormula>IF(ISNUMBER(O107),M107+$B$13*SQRT(N107),NA())</calculatedColumnFormula>
    </tableColumn>
    <tableColumn id="3" name="Upper PCC Limit" dataDxfId="146">
      <calculatedColumnFormula>IF(ISNUMBER(O107),M107+$B$14*SQRT(N107),NA())</calculatedColumnFormula>
    </tableColumn>
    <tableColumn id="4" name="Posterior Mean" dataDxfId="145">
      <calculatedColumnFormula>IF(ISNUMBER($O107),K107,NA())</calculatedColumnFormula>
    </tableColumn>
  </tableColumns>
  <tableStyleInfo showFirstColumn="0" showLastColumn="0" showRowStripes="1" showColumnStripes="0"/>
</table>
</file>

<file path=xl/tables/table35.xml><?xml version="1.0" encoding="utf-8"?>
<table xmlns="http://schemas.openxmlformats.org/spreadsheetml/2006/main" id="70" name="Table1_13271" displayName="Table1_13271" ref="O16:R77" insertRowShift="1" totalsRowShown="0" headerRowDxfId="144" dataDxfId="142" headerRowBorderDxfId="143" tableBorderDxfId="141">
  <autoFilter ref="O16:R77"/>
  <tableColumns count="4">
    <tableColumn id="1" name="Value" dataDxfId="140">
      <calculatedColumnFormula>IF(ISNUMBER(F17),F17,NA())</calculatedColumnFormula>
    </tableColumn>
    <tableColumn id="2" name="Lower PCC Limit" dataDxfId="139">
      <calculatedColumnFormula>IF(ISNUMBER(O17),M17+$B$13*SQRT(N17),NA())</calculatedColumnFormula>
    </tableColumn>
    <tableColumn id="3" name="Upper PCC Limit" dataDxfId="138">
      <calculatedColumnFormula>IF(ISNUMBER(O17),M17+$B$14*SQRT(N17),NA())</calculatedColumnFormula>
    </tableColumn>
    <tableColumn id="4" name="Posterior Mean" dataDxfId="137">
      <calculatedColumnFormula>IF(ISNUMBER($O17),K17,NA())</calculatedColumnFormula>
    </tableColumn>
  </tableColumns>
  <tableStyleInfo showFirstColumn="0" showLastColumn="0" showRowStripes="1" showColumnStripes="0"/>
</table>
</file>

<file path=xl/tables/table36.xml><?xml version="1.0" encoding="utf-8"?>
<table xmlns="http://schemas.openxmlformats.org/spreadsheetml/2006/main" id="71" name="Table1_132972" displayName="Table1_132972" ref="AL16:AO77" insertRowShift="1" totalsRowShown="0" headerRowDxfId="136" dataDxfId="134" headerRowBorderDxfId="135" tableBorderDxfId="133">
  <autoFilter ref="AL16:AO77"/>
  <tableColumns count="4">
    <tableColumn id="1" name="Value" dataDxfId="132">
      <calculatedColumnFormula>IF(ISNUMBER(AC17),AC17,NA())</calculatedColumnFormula>
    </tableColumn>
    <tableColumn id="2" name="Lower PCC Limit" dataDxfId="131">
      <calculatedColumnFormula>IF(ISNUMBER(AL17),AJ17+$B$13*SQRT(AK17),NA())</calculatedColumnFormula>
    </tableColumn>
    <tableColumn id="3" name="Upper PCC Limit" dataDxfId="130">
      <calculatedColumnFormula>IF(ISNUMBER(AL17),AJ17+$B$14*SQRT(AK17),NA())</calculatedColumnFormula>
    </tableColumn>
    <tableColumn id="4" name="Posterior Mean" dataDxfId="129">
      <calculatedColumnFormula>IF(ISNUMBER($O17),AH17,NA())</calculatedColumnFormula>
    </tableColumn>
  </tableColumns>
  <tableStyleInfo showFirstColumn="0" showLastColumn="0" showRowStripes="1" showColumnStripes="0"/>
</table>
</file>

<file path=xl/tables/table37.xml><?xml version="1.0" encoding="utf-8"?>
<table xmlns="http://schemas.openxmlformats.org/spreadsheetml/2006/main" id="26" name="Table1_13226527" displayName="Table1_13226527" ref="O40:R60" insertRowShift="1" totalsRowShown="0" headerRowDxfId="128" dataDxfId="126" headerRowBorderDxfId="127" tableBorderDxfId="125">
  <autoFilter ref="O40:R60"/>
  <tableColumns count="4">
    <tableColumn id="1" name="Value" dataDxfId="124">
      <calculatedColumnFormula>IF(ISNUMBER(F41),F41,NA())</calculatedColumnFormula>
    </tableColumn>
    <tableColumn id="2" name="Lower PCC Limit" dataDxfId="123">
      <calculatedColumnFormula>IF(ISNUMBER(O41),M41+$B$13*SQRT(N41),NA())</calculatedColumnFormula>
    </tableColumn>
    <tableColumn id="3" name="Upper PCC Limit" dataDxfId="122">
      <calculatedColumnFormula>IF(ISNUMBER(O41),M41+$B$14*SQRT(N41),NA())</calculatedColumnFormula>
    </tableColumn>
    <tableColumn id="4" name="Posterior Mean" dataDxfId="121">
      <calculatedColumnFormula>IF(ISNUMBER($O41),K41,NA())</calculatedColumnFormula>
    </tableColumn>
  </tableColumns>
  <tableStyleInfo showFirstColumn="0" showLastColumn="0" showRowStripes="1" showColumnStripes="0"/>
</table>
</file>

<file path=xl/tables/table38.xml><?xml version="1.0" encoding="utf-8"?>
<table xmlns="http://schemas.openxmlformats.org/spreadsheetml/2006/main" id="27" name="Table1_1321096628" displayName="Table1_1321096628" ref="O106:R126" insertRowShift="1" totalsRowShown="0" headerRowDxfId="120" dataDxfId="118" headerRowBorderDxfId="119" tableBorderDxfId="117">
  <autoFilter ref="O106:R126"/>
  <tableColumns count="4">
    <tableColumn id="1" name="Value" dataDxfId="116">
      <calculatedColumnFormula>IF(ISNUMBER(F107),F107,NA())</calculatedColumnFormula>
    </tableColumn>
    <tableColumn id="2" name="Lower PCC Limit" dataDxfId="115">
      <calculatedColumnFormula>IF(ISNUMBER(O107),M107+$B$13*SQRT(N107),NA())</calculatedColumnFormula>
    </tableColumn>
    <tableColumn id="3" name="Upper PCC Limit" dataDxfId="114">
      <calculatedColumnFormula>IF(ISNUMBER(O107),M107+$B$14*SQRT(N107),NA())</calculatedColumnFormula>
    </tableColumn>
    <tableColumn id="4" name="Posterior Mean" dataDxfId="113">
      <calculatedColumnFormula>IF(ISNUMBER($O107),K107,NA())</calculatedColumnFormula>
    </tableColumn>
  </tableColumns>
  <tableStyleInfo showFirstColumn="0" showLastColumn="0" showRowStripes="1" showColumnStripes="0"/>
</table>
</file>

<file path=xl/tables/table39.xml><?xml version="1.0" encoding="utf-8"?>
<table xmlns="http://schemas.openxmlformats.org/spreadsheetml/2006/main" id="28" name="Table1_132266829" displayName="Table1_132266829" ref="O40:R60" insertRowShift="1" totalsRowShown="0" headerRowDxfId="112" dataDxfId="110" headerRowBorderDxfId="111" tableBorderDxfId="109">
  <autoFilter ref="O40:R60"/>
  <tableColumns count="4">
    <tableColumn id="1" name="Value" dataDxfId="108">
      <calculatedColumnFormula>IF(ISNUMBER(F41),F41,NA())</calculatedColumnFormula>
    </tableColumn>
    <tableColumn id="2" name="Lower PCC Limit" dataDxfId="107">
      <calculatedColumnFormula>IF(ISNUMBER(O41),M41+$B$13*SQRT(N41),NA())</calculatedColumnFormula>
    </tableColumn>
    <tableColumn id="3" name="Upper PCC Limit" dataDxfId="106">
      <calculatedColumnFormula>IF(ISNUMBER(O41),M41+$B$14*SQRT(N41),NA())</calculatedColumnFormula>
    </tableColumn>
    <tableColumn id="4" name="Posterior Mean" dataDxfId="105">
      <calculatedColumnFormula>IF(ISNUMBER($O41),K41,NA())</calculatedColumnFormula>
    </tableColumn>
  </tableColumns>
  <tableStyleInfo showFirstColumn="0" showLastColumn="0" showRowStripes="1" showColumnStripes="0"/>
</table>
</file>

<file path=xl/tables/table40.xml><?xml version="1.0" encoding="utf-8"?>
<table xmlns="http://schemas.openxmlformats.org/spreadsheetml/2006/main" id="29" name="Table1_13210976930" displayName="Table1_13210976930" ref="O106:R126" insertRowShift="1" totalsRowShown="0" headerRowDxfId="104" dataDxfId="102" headerRowBorderDxfId="103" tableBorderDxfId="101">
  <autoFilter ref="O106:R126"/>
  <tableColumns count="4">
    <tableColumn id="1" name="Value" dataDxfId="100">
      <calculatedColumnFormula>IF(ISNUMBER(F107),F107,NA())</calculatedColumnFormula>
    </tableColumn>
    <tableColumn id="2" name="Lower PCC Limit" dataDxfId="99">
      <calculatedColumnFormula>IF(ISNUMBER(O107),M107+$B$13*SQRT(N107),NA())</calculatedColumnFormula>
    </tableColumn>
    <tableColumn id="3" name="Upper PCC Limit" dataDxfId="98">
      <calculatedColumnFormula>IF(ISNUMBER(O107),M107+$B$14*SQRT(N107),NA())</calculatedColumnFormula>
    </tableColumn>
    <tableColumn id="4" name="Posterior Mean" dataDxfId="97">
      <calculatedColumnFormula>IF(ISNUMBER($O107),K107,NA())</calculatedColumnFormula>
    </tableColumn>
  </tableColumns>
  <tableStyleInfo showFirstColumn="0" showLastColumn="0" showRowStripes="1" showColumnStripes="0"/>
</table>
</file>

<file path=xl/tables/table41.xml><?xml version="1.0" encoding="utf-8"?>
<table xmlns="http://schemas.openxmlformats.org/spreadsheetml/2006/main" id="30" name="Table1_1327131" displayName="Table1_1327131" ref="O16:R77" insertRowShift="1" totalsRowShown="0" headerRowDxfId="96" dataDxfId="94" headerRowBorderDxfId="95" tableBorderDxfId="93">
  <autoFilter ref="O16:R77"/>
  <tableColumns count="4">
    <tableColumn id="1" name="Value" dataDxfId="92">
      <calculatedColumnFormula>IF(ISNUMBER(F17),F17,NA())</calculatedColumnFormula>
    </tableColumn>
    <tableColumn id="2" name="Lower PCC Limit" dataDxfId="91">
      <calculatedColumnFormula>IF(ISNUMBER(O17),M17+$B$13*SQRT(N17),NA())</calculatedColumnFormula>
    </tableColumn>
    <tableColumn id="3" name="Upper PCC Limit" dataDxfId="90">
      <calculatedColumnFormula>IF(ISNUMBER(O17),M17+$B$14*SQRT(N17),NA())</calculatedColumnFormula>
    </tableColumn>
    <tableColumn id="4" name="Posterior Mean" dataDxfId="89">
      <calculatedColumnFormula>IF(ISNUMBER($O17),K17,NA())</calculatedColumnFormula>
    </tableColumn>
  </tableColumns>
  <tableStyleInfo showFirstColumn="0" showLastColumn="0" showRowStripes="1" showColumnStripes="0"/>
</table>
</file>

<file path=xl/tables/table42.xml><?xml version="1.0" encoding="utf-8"?>
<table xmlns="http://schemas.openxmlformats.org/spreadsheetml/2006/main" id="32" name="Table1_13297233" displayName="Table1_13297233" ref="AL16:AO77" insertRowShift="1" totalsRowShown="0" headerRowDxfId="88" dataDxfId="86" headerRowBorderDxfId="87" tableBorderDxfId="85">
  <autoFilter ref="AL16:AO77"/>
  <tableColumns count="4">
    <tableColumn id="1" name="Value" dataDxfId="84">
      <calculatedColumnFormula>IF(ISNUMBER(AC17),AC17,NA())</calculatedColumnFormula>
    </tableColumn>
    <tableColumn id="2" name="Lower PCC Limit" dataDxfId="83">
      <calculatedColumnFormula>IF(ISNUMBER(AL17),AJ17+$B$13*SQRT(AK17),NA())</calculatedColumnFormula>
    </tableColumn>
    <tableColumn id="3" name="Upper PCC Limit" dataDxfId="82">
      <calculatedColumnFormula>IF(ISNUMBER(AL17),AJ17+$B$14*SQRT(AK17),NA())</calculatedColumnFormula>
    </tableColumn>
    <tableColumn id="4" name="Posterior Mean" dataDxfId="81">
      <calculatedColumnFormula>IF(ISNUMBER($O17),AH17,NA())</calculatedColumnFormula>
    </tableColumn>
  </tableColumns>
  <tableStyleInfo showFirstColumn="0" showLastColumn="0" showRowStripes="1" showColumnStripes="0"/>
</table>
</file>

<file path=xl/tables/table43.xml><?xml version="1.0" encoding="utf-8"?>
<table xmlns="http://schemas.openxmlformats.org/spreadsheetml/2006/main" id="33" name="Table1_1322652734" displayName="Table1_1322652734" ref="O40:R60" insertRowShift="1" totalsRowShown="0" headerRowDxfId="80" dataDxfId="78" headerRowBorderDxfId="79" tableBorderDxfId="77">
  <autoFilter ref="O40:R60"/>
  <tableColumns count="4">
    <tableColumn id="1" name="Value" dataDxfId="76">
      <calculatedColumnFormula>IF(ISNUMBER(F41),F41,NA())</calculatedColumnFormula>
    </tableColumn>
    <tableColumn id="2" name="Lower PCC Limit" dataDxfId="75">
      <calculatedColumnFormula>IF(ISNUMBER(O41),M41+$B$13*SQRT(N41),NA())</calculatedColumnFormula>
    </tableColumn>
    <tableColumn id="3" name="Upper PCC Limit" dataDxfId="74">
      <calculatedColumnFormula>IF(ISNUMBER(O41),M41+$B$14*SQRT(N41),NA())</calculatedColumnFormula>
    </tableColumn>
    <tableColumn id="4" name="Posterior Mean" dataDxfId="73">
      <calculatedColumnFormula>IF(ISNUMBER($O41),K41,NA())</calculatedColumnFormula>
    </tableColumn>
  </tableColumns>
  <tableStyleInfo showFirstColumn="0" showLastColumn="0" showRowStripes="1" showColumnStripes="0"/>
</table>
</file>

<file path=xl/tables/table44.xml><?xml version="1.0" encoding="utf-8"?>
<table xmlns="http://schemas.openxmlformats.org/spreadsheetml/2006/main" id="34" name="Table1_132109662835" displayName="Table1_132109662835" ref="O106:R126" insertRowShift="1" totalsRowShown="0" headerRowDxfId="72" dataDxfId="70" headerRowBorderDxfId="71" tableBorderDxfId="69">
  <autoFilter ref="O106:R126"/>
  <tableColumns count="4">
    <tableColumn id="1" name="Value" dataDxfId="68">
      <calculatedColumnFormula>IF(ISNUMBER(F107),F107,NA())</calculatedColumnFormula>
    </tableColumn>
    <tableColumn id="2" name="Lower PCC Limit" dataDxfId="67">
      <calculatedColumnFormula>IF(ISNUMBER(O107),M107+$B$13*SQRT(N107),NA())</calculatedColumnFormula>
    </tableColumn>
    <tableColumn id="3" name="Upper PCC Limit" dataDxfId="66">
      <calculatedColumnFormula>IF(ISNUMBER(O107),M107+$B$14*SQRT(N107),NA())</calculatedColumnFormula>
    </tableColumn>
    <tableColumn id="4" name="Posterior Mean" dataDxfId="65">
      <calculatedColumnFormula>IF(ISNUMBER($O107),K107,NA())</calculatedColumnFormula>
    </tableColumn>
  </tableColumns>
  <tableStyleInfo showFirstColumn="0" showLastColumn="0" showRowStripes="1" showColumnStripes="0"/>
</table>
</file>

<file path=xl/tables/table45.xml><?xml version="1.0" encoding="utf-8"?>
<table xmlns="http://schemas.openxmlformats.org/spreadsheetml/2006/main" id="44" name="Table1_13226682945" displayName="Table1_13226682945" ref="O40:R60" insertRowShift="1" totalsRowShown="0" headerRowDxfId="64" dataDxfId="62" headerRowBorderDxfId="63" tableBorderDxfId="61">
  <autoFilter ref="O40:R60"/>
  <tableColumns count="4">
    <tableColumn id="1" name="Value" dataDxfId="60">
      <calculatedColumnFormula>IF(ISNUMBER(F41),F41,NA())</calculatedColumnFormula>
    </tableColumn>
    <tableColumn id="2" name="Lower PCC Limit" dataDxfId="59">
      <calculatedColumnFormula>IF(ISNUMBER(O41),M41+$B$13*SQRT(N41),NA())</calculatedColumnFormula>
    </tableColumn>
    <tableColumn id="3" name="Upper PCC Limit" dataDxfId="58">
      <calculatedColumnFormula>IF(ISNUMBER(O41),M41+$B$14*SQRT(N41),NA())</calculatedColumnFormula>
    </tableColumn>
    <tableColumn id="4" name="Posterior Mean" dataDxfId="57">
      <calculatedColumnFormula>IF(ISNUMBER($O41),K41,NA())</calculatedColumnFormula>
    </tableColumn>
  </tableColumns>
  <tableStyleInfo showFirstColumn="0" showLastColumn="0" showRowStripes="1" showColumnStripes="0"/>
</table>
</file>

<file path=xl/tables/table46.xml><?xml version="1.0" encoding="utf-8"?>
<table xmlns="http://schemas.openxmlformats.org/spreadsheetml/2006/main" id="45" name="Table1_1321097693046" displayName="Table1_1321097693046" ref="O106:R126" insertRowShift="1" totalsRowShown="0" headerRowDxfId="56" dataDxfId="54" headerRowBorderDxfId="55" tableBorderDxfId="53">
  <autoFilter ref="O106:R126"/>
  <tableColumns count="4">
    <tableColumn id="1" name="Value" dataDxfId="52">
      <calculatedColumnFormula>IF(ISNUMBER(F107),F107,NA())</calculatedColumnFormula>
    </tableColumn>
    <tableColumn id="2" name="Lower PCC Limit" dataDxfId="51">
      <calculatedColumnFormula>IF(ISNUMBER(O107),M107+$B$13*SQRT(N107),NA())</calculatedColumnFormula>
    </tableColumn>
    <tableColumn id="3" name="Upper PCC Limit" dataDxfId="50">
      <calculatedColumnFormula>IF(ISNUMBER(O107),M107+$B$14*SQRT(N107),NA())</calculatedColumnFormula>
    </tableColumn>
    <tableColumn id="4" name="Posterior Mean" dataDxfId="49">
      <calculatedColumnFormula>IF(ISNUMBER($O107),K107,NA())</calculatedColumnFormula>
    </tableColumn>
  </tableColumns>
  <tableStyleInfo showFirstColumn="0" showLastColumn="0" showRowStripes="1" showColumnStripes="0"/>
</table>
</file>

<file path=xl/tables/table47.xml><?xml version="1.0" encoding="utf-8"?>
<table xmlns="http://schemas.openxmlformats.org/spreadsheetml/2006/main" id="46" name="Table1_132713147" displayName="Table1_132713147" ref="O16:R77" insertRowShift="1" totalsRowShown="0" headerRowDxfId="48" dataDxfId="46" headerRowBorderDxfId="47" tableBorderDxfId="45">
  <autoFilter ref="O16:R77"/>
  <tableColumns count="4">
    <tableColumn id="1" name="Value" dataDxfId="44">
      <calculatedColumnFormula>IF(ISNUMBER(F17),F17,NA())</calculatedColumnFormula>
    </tableColumn>
    <tableColumn id="2" name="Lower PCC Limit" dataDxfId="43">
      <calculatedColumnFormula>IF(ISNUMBER(O17),M17+$B$13*SQRT(N17),NA())</calculatedColumnFormula>
    </tableColumn>
    <tableColumn id="3" name="Upper PCC Limit" dataDxfId="42">
      <calculatedColumnFormula>IF(ISNUMBER(O17),M17+$B$14*SQRT(N17),NA())</calculatedColumnFormula>
    </tableColumn>
    <tableColumn id="4" name="Posterior Mean" dataDxfId="41">
      <calculatedColumnFormula>IF(ISNUMBER($O17),K17,NA())</calculatedColumnFormula>
    </tableColumn>
  </tableColumns>
  <tableStyleInfo showFirstColumn="0" showLastColumn="0" showRowStripes="1" showColumnStripes="0"/>
</table>
</file>

<file path=xl/tables/table48.xml><?xml version="1.0" encoding="utf-8"?>
<table xmlns="http://schemas.openxmlformats.org/spreadsheetml/2006/main" id="47" name="Table1_1329723348" displayName="Table1_1329723348" ref="AL16:AO77" insertRowShift="1" totalsRowShown="0" headerRowDxfId="40" dataDxfId="38" headerRowBorderDxfId="39" tableBorderDxfId="37">
  <autoFilter ref="AL16:AO77"/>
  <tableColumns count="4">
    <tableColumn id="1" name="Value" dataDxfId="36">
      <calculatedColumnFormula>IF(ISNUMBER(AC17),AC17,NA())</calculatedColumnFormula>
    </tableColumn>
    <tableColumn id="2" name="Lower PCC Limit" dataDxfId="35">
      <calculatedColumnFormula>IF(ISNUMBER(AL17),AJ17+$B$13*SQRT(AK17),NA())</calculatedColumnFormula>
    </tableColumn>
    <tableColumn id="3" name="Upper PCC Limit" dataDxfId="34">
      <calculatedColumnFormula>IF(ISNUMBER(AL17),AJ17+$B$14*SQRT(AK17),NA())</calculatedColumnFormula>
    </tableColumn>
    <tableColumn id="4" name="Posterior Mean" dataDxfId="33">
      <calculatedColumnFormula>IF(ISNUMBER($O17),AH17,NA())</calculatedColumnFormula>
    </tableColumn>
  </tableColumns>
  <tableStyleInfo showFirstColumn="0" showLastColumn="0" showRowStripes="1" showColumnStripes="0"/>
</table>
</file>

<file path=xl/tables/table49.xml><?xml version="1.0" encoding="utf-8"?>
<table xmlns="http://schemas.openxmlformats.org/spreadsheetml/2006/main" id="3" name="Table1_13226527344" displayName="Table1_13226527344" ref="O40:R60" insertRowShift="1" totalsRowShown="0" headerRowDxfId="32" dataDxfId="31" headerRowBorderDxfId="29" tableBorderDxfId="30">
  <autoFilter ref="O40:R60"/>
  <tableColumns count="4">
    <tableColumn id="1" name="Value" dataDxfId="28">
      <calculatedColumnFormula>IF(ISNUMBER(F41),F41,NA())</calculatedColumnFormula>
    </tableColumn>
    <tableColumn id="2" name="Lower PCC Limit" dataDxfId="27">
      <calculatedColumnFormula>IF(ISNUMBER(O41),M41+$B$13*SQRT(N41),NA())</calculatedColumnFormula>
    </tableColumn>
    <tableColumn id="3" name="Upper PCC Limit" dataDxfId="26">
      <calculatedColumnFormula>IF(ISNUMBER(O41),M41+$B$14*SQRT(N41),NA())</calculatedColumnFormula>
    </tableColumn>
    <tableColumn id="4" name="Posterior Mean" dataDxfId="25">
      <calculatedColumnFormula>IF(ISNUMBER($O41),K41,NA())</calculatedColumnFormula>
    </tableColumn>
  </tableColumns>
  <tableStyleInfo showFirstColumn="0" showLastColumn="0" showRowStripes="1" showColumnStripes="0"/>
</table>
</file>

<file path=xl/tables/table50.xml><?xml version="1.0" encoding="utf-8"?>
<table xmlns="http://schemas.openxmlformats.org/spreadsheetml/2006/main" id="18" name="Table1_1322668294519" displayName="Table1_1322668294519" ref="O40:R60" insertRowShift="1" totalsRowShown="0" headerRowDxfId="24" dataDxfId="23" headerRowBorderDxfId="21" tableBorderDxfId="22">
  <autoFilter ref="O40:R60"/>
  <tableColumns count="4">
    <tableColumn id="1" name="Value" dataDxfId="20">
      <calculatedColumnFormula>IF(ISNUMBER(F41),F41,NA())</calculatedColumnFormula>
    </tableColumn>
    <tableColumn id="2" name="Lower PCC Limit" dataDxfId="19">
      <calculatedColumnFormula>IF(ISNUMBER(O41),M41+$B$13*SQRT(N41),NA())</calculatedColumnFormula>
    </tableColumn>
    <tableColumn id="3" name="Upper PCC Limit" dataDxfId="18">
      <calculatedColumnFormula>IF(ISNUMBER(O41),M41+$B$14*SQRT(N41),NA())</calculatedColumnFormula>
    </tableColumn>
    <tableColumn id="4" name="Posterior Mean" dataDxfId="17">
      <calculatedColumnFormula>IF(ISNUMBER($O41),K41,NA())</calculatedColumnFormula>
    </tableColumn>
  </tableColumns>
  <tableStyleInfo showFirstColumn="0" showLastColumn="0" showRowStripes="1" showColumnStripes="0"/>
</table>
</file>

<file path=xl/tables/table51.xml><?xml version="1.0" encoding="utf-8"?>
<table xmlns="http://schemas.openxmlformats.org/spreadsheetml/2006/main" id="20" name="Table1_13271314721" displayName="Table1_13271314721" ref="O16:R77" insertRowShift="1" totalsRowShown="0" headerRowDxfId="16" dataDxfId="15" headerRowBorderDxfId="13" tableBorderDxfId="14">
  <autoFilter ref="O16:R77"/>
  <tableColumns count="4">
    <tableColumn id="1" name="Value" dataDxfId="12">
      <calculatedColumnFormula>IF(ISNUMBER(F17),F17,NA())</calculatedColumnFormula>
    </tableColumn>
    <tableColumn id="2" name="Lower PCC Limit" dataDxfId="11">
      <calculatedColumnFormula>IF(ISNUMBER(O17),M17+$B$13*SQRT(N17),NA())</calculatedColumnFormula>
    </tableColumn>
    <tableColumn id="3" name="Upper PCC Limit" dataDxfId="10">
      <calculatedColumnFormula>IF(ISNUMBER(O17),M17+$B$14*SQRT(N17),NA())</calculatedColumnFormula>
    </tableColumn>
    <tableColumn id="4" name="Posterior Mean" dataDxfId="9">
      <calculatedColumnFormula>IF(ISNUMBER($O17),K17,NA())</calculatedColumnFormula>
    </tableColumn>
  </tableColumns>
  <tableStyleInfo showFirstColumn="0" showLastColumn="0" showRowStripes="1" showColumnStripes="0"/>
</table>
</file>

<file path=xl/tables/table52.xml><?xml version="1.0" encoding="utf-8"?>
<table xmlns="http://schemas.openxmlformats.org/spreadsheetml/2006/main" id="21" name="Table1_132972334822" displayName="Table1_132972334822" ref="AL16:AO77" insertRowShift="1" totalsRowShown="0" headerRowDxfId="8" dataDxfId="7" headerRowBorderDxfId="5" tableBorderDxfId="6">
  <autoFilter ref="AL16:AO77"/>
  <tableColumns count="4">
    <tableColumn id="1" name="Value" dataDxfId="4">
      <calculatedColumnFormula>IF(ISNUMBER(AC17),AC17,NA())</calculatedColumnFormula>
    </tableColumn>
    <tableColumn id="2" name="Lower PCC Limit" dataDxfId="3">
      <calculatedColumnFormula>IF(ISNUMBER(AL17),AJ17+$B$13*SQRT(AK17),NA())</calculatedColumnFormula>
    </tableColumn>
    <tableColumn id="3" name="Upper PCC Limit" dataDxfId="2">
      <calculatedColumnFormula>IF(ISNUMBER(AL17),AJ17+$B$14*SQRT(AK17),NA())</calculatedColumnFormula>
    </tableColumn>
    <tableColumn id="4" name="Posterior Mean" dataDxfId="1">
      <calculatedColumnFormula>IF(ISNUMBER($O17),AH17,NA())</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7.emf"/><Relationship Id="rId18" Type="http://schemas.openxmlformats.org/officeDocument/2006/relationships/control" Target="../activeX/activeX8.xml"/><Relationship Id="rId3" Type="http://schemas.openxmlformats.org/officeDocument/2006/relationships/vmlDrawing" Target="../drawings/vmlDrawing1.vml"/><Relationship Id="rId7" Type="http://schemas.openxmlformats.org/officeDocument/2006/relationships/image" Target="../media/image4.emf"/><Relationship Id="rId12" Type="http://schemas.openxmlformats.org/officeDocument/2006/relationships/control" Target="../activeX/activeX5.xml"/><Relationship Id="rId17" Type="http://schemas.openxmlformats.org/officeDocument/2006/relationships/image" Target="../media/image9.emf"/><Relationship Id="rId2" Type="http://schemas.openxmlformats.org/officeDocument/2006/relationships/drawing" Target="../drawings/drawing2.xml"/><Relationship Id="rId16" Type="http://schemas.openxmlformats.org/officeDocument/2006/relationships/control" Target="../activeX/activeX7.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6.emf"/><Relationship Id="rId5" Type="http://schemas.openxmlformats.org/officeDocument/2006/relationships/image" Target="../media/image3.emf"/><Relationship Id="rId15" Type="http://schemas.openxmlformats.org/officeDocument/2006/relationships/image" Target="../media/image8.emf"/><Relationship Id="rId10" Type="http://schemas.openxmlformats.org/officeDocument/2006/relationships/control" Target="../activeX/activeX4.xml"/><Relationship Id="rId19" Type="http://schemas.openxmlformats.org/officeDocument/2006/relationships/image" Target="../media/image10.emf"/><Relationship Id="rId4" Type="http://schemas.openxmlformats.org/officeDocument/2006/relationships/control" Target="../activeX/activeX1.xml"/><Relationship Id="rId9" Type="http://schemas.openxmlformats.org/officeDocument/2006/relationships/image" Target="../media/image5.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table" Target="../tables/table3.xml"/><Relationship Id="rId4"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table" Target="../tables/table6.xml"/><Relationship Id="rId4" Type="http://schemas.openxmlformats.org/officeDocument/2006/relationships/table" Target="../tables/table5.xml"/></Relationships>
</file>

<file path=xl/worksheets/_rels/sheet5.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5.xml"/><Relationship Id="rId1" Type="http://schemas.openxmlformats.org/officeDocument/2006/relationships/printerSettings" Target="../printerSettings/printerSettings5.bin"/><Relationship Id="rId4" Type="http://schemas.openxmlformats.org/officeDocument/2006/relationships/table" Target="../tables/table8.xml"/></Relationships>
</file>

<file path=xl/worksheets/_rels/sheet6.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6.xml"/><Relationship Id="rId1" Type="http://schemas.openxmlformats.org/officeDocument/2006/relationships/printerSettings" Target="../printerSettings/printerSettings6.bin"/><Relationship Id="rId5" Type="http://schemas.openxmlformats.org/officeDocument/2006/relationships/table" Target="../tables/table11.xml"/><Relationship Id="rId4" Type="http://schemas.openxmlformats.org/officeDocument/2006/relationships/table" Target="../tables/table10.xml"/></Relationships>
</file>

<file path=xl/worksheets/_rels/sheet7.xml.rels><?xml version="1.0" encoding="UTF-8" standalone="yes"?>
<Relationships xmlns="http://schemas.openxmlformats.org/package/2006/relationships"><Relationship Id="rId3" Type="http://schemas.openxmlformats.org/officeDocument/2006/relationships/table" Target="../tables/table12.xml"/><Relationship Id="rId2" Type="http://schemas.openxmlformats.org/officeDocument/2006/relationships/drawing" Target="../drawings/drawing7.xml"/><Relationship Id="rId1" Type="http://schemas.openxmlformats.org/officeDocument/2006/relationships/printerSettings" Target="../printerSettings/printerSettings7.bin"/><Relationship Id="rId5" Type="http://schemas.openxmlformats.org/officeDocument/2006/relationships/table" Target="../tables/table14.xml"/><Relationship Id="rId4" Type="http://schemas.openxmlformats.org/officeDocument/2006/relationships/table" Target="../tables/table13.xml"/></Relationships>
</file>

<file path=xl/worksheets/_rels/sheet8.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drawing" Target="../drawings/drawing8.xml"/><Relationship Id="rId1" Type="http://schemas.openxmlformats.org/officeDocument/2006/relationships/printerSettings" Target="../printerSettings/printerSettings8.bin"/><Relationship Id="rId4" Type="http://schemas.openxmlformats.org/officeDocument/2006/relationships/table" Target="../tables/table16.xml"/></Relationships>
</file>

<file path=xl/worksheets/_rels/sheet9.xml.rels><?xml version="1.0" encoding="UTF-8" standalone="yes"?>
<Relationships xmlns="http://schemas.openxmlformats.org/package/2006/relationships"><Relationship Id="rId3" Type="http://schemas.openxmlformats.org/officeDocument/2006/relationships/table" Target="../tables/table17.xml"/><Relationship Id="rId2" Type="http://schemas.openxmlformats.org/officeDocument/2006/relationships/drawing" Target="../drawings/drawing9.xml"/><Relationship Id="rId1" Type="http://schemas.openxmlformats.org/officeDocument/2006/relationships/printerSettings" Target="../printerSettings/printerSettings9.bin"/><Relationship Id="rId5" Type="http://schemas.openxmlformats.org/officeDocument/2006/relationships/table" Target="../tables/table19.xml"/><Relationship Id="rId4" Type="http://schemas.openxmlformats.org/officeDocument/2006/relationships/table" Target="../tables/table18.xml"/></Relationships>
</file>

<file path=xl/worksheets/_rels/sheet10.xml.rels><?xml version="1.0" encoding="UTF-8" standalone="yes"?>
<Relationships xmlns="http://schemas.openxmlformats.org/package/2006/relationships"><Relationship Id="rId3" Type="http://schemas.openxmlformats.org/officeDocument/2006/relationships/table" Target="../tables/table20.xml"/><Relationship Id="rId2" Type="http://schemas.openxmlformats.org/officeDocument/2006/relationships/drawing" Target="../drawings/drawing10.xml"/><Relationship Id="rId1" Type="http://schemas.openxmlformats.org/officeDocument/2006/relationships/printerSettings" Target="../printerSettings/printerSettings10.bin"/><Relationship Id="rId5" Type="http://schemas.openxmlformats.org/officeDocument/2006/relationships/table" Target="../tables/table22.xml"/><Relationship Id="rId4" Type="http://schemas.openxmlformats.org/officeDocument/2006/relationships/table" Target="../tables/table21.xml"/></Relationships>
</file>

<file path=xl/worksheets/_rels/sheet11.xml.rels><?xml version="1.0" encoding="UTF-8" standalone="yes"?>
<Relationships xmlns="http://schemas.openxmlformats.org/package/2006/relationships"><Relationship Id="rId3" Type="http://schemas.openxmlformats.org/officeDocument/2006/relationships/table" Target="../tables/table23.xml"/><Relationship Id="rId2" Type="http://schemas.openxmlformats.org/officeDocument/2006/relationships/drawing" Target="../drawings/drawing11.xml"/><Relationship Id="rId1" Type="http://schemas.openxmlformats.org/officeDocument/2006/relationships/printerSettings" Target="../printerSettings/printerSettings11.bin"/><Relationship Id="rId4" Type="http://schemas.openxmlformats.org/officeDocument/2006/relationships/table" Target="../tables/table24.xml"/></Relationships>
</file>

<file path=xl/worksheets/_rels/sheet12.xml.rels><?xml version="1.0" encoding="UTF-8" standalone="yes"?>
<Relationships xmlns="http://schemas.openxmlformats.org/package/2006/relationships"><Relationship Id="rId3" Type="http://schemas.openxmlformats.org/officeDocument/2006/relationships/table" Target="../tables/table25.xml"/><Relationship Id="rId2" Type="http://schemas.openxmlformats.org/officeDocument/2006/relationships/drawing" Target="../drawings/drawing12.xml"/><Relationship Id="rId1" Type="http://schemas.openxmlformats.org/officeDocument/2006/relationships/printerSettings" Target="../printerSettings/printerSettings12.bin"/><Relationship Id="rId4" Type="http://schemas.openxmlformats.org/officeDocument/2006/relationships/table" Target="../tables/table26.xml"/></Relationships>
</file>

<file path=xl/worksheets/_rels/sheet13.xml.rels><?xml version="1.0" encoding="UTF-8" standalone="yes"?>
<Relationships xmlns="http://schemas.openxmlformats.org/package/2006/relationships"><Relationship Id="rId3" Type="http://schemas.openxmlformats.org/officeDocument/2006/relationships/table" Target="../tables/table27.xml"/><Relationship Id="rId2" Type="http://schemas.openxmlformats.org/officeDocument/2006/relationships/drawing" Target="../drawings/drawing13.xml"/><Relationship Id="rId1" Type="http://schemas.openxmlformats.org/officeDocument/2006/relationships/printerSettings" Target="../printerSettings/printerSettings13.bin"/><Relationship Id="rId4" Type="http://schemas.openxmlformats.org/officeDocument/2006/relationships/table" Target="../tables/table28.xml"/></Relationships>
</file>

<file path=xl/worksheets/_rels/sheet14.xml.rels><?xml version="1.0" encoding="UTF-8" standalone="yes"?>
<Relationships xmlns="http://schemas.openxmlformats.org/package/2006/relationships"><Relationship Id="rId3" Type="http://schemas.openxmlformats.org/officeDocument/2006/relationships/table" Target="../tables/table29.xml"/><Relationship Id="rId2" Type="http://schemas.openxmlformats.org/officeDocument/2006/relationships/drawing" Target="../drawings/drawing14.xml"/><Relationship Id="rId1" Type="http://schemas.openxmlformats.org/officeDocument/2006/relationships/printerSettings" Target="../printerSettings/printerSettings14.bin"/><Relationship Id="rId4" Type="http://schemas.openxmlformats.org/officeDocument/2006/relationships/table" Target="../tables/table30.xml"/></Relationships>
</file>

<file path=xl/worksheets/_rels/sheet15.xml.rels><?xml version="1.0" encoding="UTF-8" standalone="yes"?>
<Relationships xmlns="http://schemas.openxmlformats.org/package/2006/relationships"><Relationship Id="rId3" Type="http://schemas.openxmlformats.org/officeDocument/2006/relationships/table" Target="../tables/table31.xml"/><Relationship Id="rId2" Type="http://schemas.openxmlformats.org/officeDocument/2006/relationships/drawing" Target="../drawings/drawing15.xml"/><Relationship Id="rId1" Type="http://schemas.openxmlformats.org/officeDocument/2006/relationships/printerSettings" Target="../printerSettings/printerSettings15.bin"/><Relationship Id="rId4" Type="http://schemas.openxmlformats.org/officeDocument/2006/relationships/table" Target="../tables/table32.xml"/></Relationships>
</file>

<file path=xl/worksheets/_rels/sheet16.xml.rels><?xml version="1.0" encoding="UTF-8" standalone="yes"?>
<Relationships xmlns="http://schemas.openxmlformats.org/package/2006/relationships"><Relationship Id="rId3" Type="http://schemas.openxmlformats.org/officeDocument/2006/relationships/table" Target="../tables/table33.xml"/><Relationship Id="rId2" Type="http://schemas.openxmlformats.org/officeDocument/2006/relationships/drawing" Target="../drawings/drawing16.xml"/><Relationship Id="rId1" Type="http://schemas.openxmlformats.org/officeDocument/2006/relationships/printerSettings" Target="../printerSettings/printerSettings16.bin"/><Relationship Id="rId4" Type="http://schemas.openxmlformats.org/officeDocument/2006/relationships/table" Target="../tables/table34.xml"/></Relationships>
</file>

<file path=xl/worksheets/_rels/sheet17.xml.rels><?xml version="1.0" encoding="UTF-8" standalone="yes"?>
<Relationships xmlns="http://schemas.openxmlformats.org/package/2006/relationships"><Relationship Id="rId3" Type="http://schemas.openxmlformats.org/officeDocument/2006/relationships/table" Target="../tables/table35.xml"/><Relationship Id="rId2" Type="http://schemas.openxmlformats.org/officeDocument/2006/relationships/drawing" Target="../drawings/drawing17.xml"/><Relationship Id="rId1" Type="http://schemas.openxmlformats.org/officeDocument/2006/relationships/printerSettings" Target="../printerSettings/printerSettings17.bin"/><Relationship Id="rId4" Type="http://schemas.openxmlformats.org/officeDocument/2006/relationships/table" Target="../tables/table36.xml"/></Relationships>
</file>

<file path=xl/worksheets/_rels/sheet18.xml.rels><?xml version="1.0" encoding="UTF-8" standalone="yes"?>
<Relationships xmlns="http://schemas.openxmlformats.org/package/2006/relationships"><Relationship Id="rId3" Type="http://schemas.openxmlformats.org/officeDocument/2006/relationships/table" Target="../tables/table37.xml"/><Relationship Id="rId2" Type="http://schemas.openxmlformats.org/officeDocument/2006/relationships/drawing" Target="../drawings/drawing18.xml"/><Relationship Id="rId1" Type="http://schemas.openxmlformats.org/officeDocument/2006/relationships/printerSettings" Target="../printerSettings/printerSettings18.bin"/><Relationship Id="rId4" Type="http://schemas.openxmlformats.org/officeDocument/2006/relationships/table" Target="../tables/table38.xml"/></Relationships>
</file>

<file path=xl/worksheets/_rels/sheet19.xml.rels><?xml version="1.0" encoding="UTF-8" standalone="yes"?>
<Relationships xmlns="http://schemas.openxmlformats.org/package/2006/relationships"><Relationship Id="rId3" Type="http://schemas.openxmlformats.org/officeDocument/2006/relationships/table" Target="../tables/table39.xml"/><Relationship Id="rId2" Type="http://schemas.openxmlformats.org/officeDocument/2006/relationships/drawing" Target="../drawings/drawing19.xml"/><Relationship Id="rId1" Type="http://schemas.openxmlformats.org/officeDocument/2006/relationships/printerSettings" Target="../printerSettings/printerSettings19.bin"/><Relationship Id="rId4" Type="http://schemas.openxmlformats.org/officeDocument/2006/relationships/table" Target="../tables/table40.xml"/></Relationships>
</file>

<file path=xl/worksheets/_rels/sheet20.xml.rels><?xml version="1.0" encoding="UTF-8" standalone="yes"?>
<Relationships xmlns="http://schemas.openxmlformats.org/package/2006/relationships"><Relationship Id="rId3" Type="http://schemas.openxmlformats.org/officeDocument/2006/relationships/table" Target="../tables/table41.xml"/><Relationship Id="rId2" Type="http://schemas.openxmlformats.org/officeDocument/2006/relationships/drawing" Target="../drawings/drawing20.xml"/><Relationship Id="rId1" Type="http://schemas.openxmlformats.org/officeDocument/2006/relationships/printerSettings" Target="../printerSettings/printerSettings20.bin"/><Relationship Id="rId4" Type="http://schemas.openxmlformats.org/officeDocument/2006/relationships/table" Target="../tables/table42.xml"/></Relationships>
</file>

<file path=xl/worksheets/_rels/sheet21.xml.rels><?xml version="1.0" encoding="UTF-8" standalone="yes"?>
<Relationships xmlns="http://schemas.openxmlformats.org/package/2006/relationships"><Relationship Id="rId3" Type="http://schemas.openxmlformats.org/officeDocument/2006/relationships/table" Target="../tables/table43.xml"/><Relationship Id="rId2" Type="http://schemas.openxmlformats.org/officeDocument/2006/relationships/drawing" Target="../drawings/drawing21.xml"/><Relationship Id="rId1" Type="http://schemas.openxmlformats.org/officeDocument/2006/relationships/printerSettings" Target="../printerSettings/printerSettings21.bin"/><Relationship Id="rId4" Type="http://schemas.openxmlformats.org/officeDocument/2006/relationships/table" Target="../tables/table44.xml"/></Relationships>
</file>

<file path=xl/worksheets/_rels/sheet22.xml.rels><?xml version="1.0" encoding="UTF-8" standalone="yes"?>
<Relationships xmlns="http://schemas.openxmlformats.org/package/2006/relationships"><Relationship Id="rId3" Type="http://schemas.openxmlformats.org/officeDocument/2006/relationships/table" Target="../tables/table45.xml"/><Relationship Id="rId2" Type="http://schemas.openxmlformats.org/officeDocument/2006/relationships/drawing" Target="../drawings/drawing22.xml"/><Relationship Id="rId1" Type="http://schemas.openxmlformats.org/officeDocument/2006/relationships/printerSettings" Target="../printerSettings/printerSettings22.bin"/><Relationship Id="rId4" Type="http://schemas.openxmlformats.org/officeDocument/2006/relationships/table" Target="../tables/table46.xml"/></Relationships>
</file>

<file path=xl/worksheets/_rels/sheet23.xml.rels><?xml version="1.0" encoding="UTF-8" standalone="yes"?>
<Relationships xmlns="http://schemas.openxmlformats.org/package/2006/relationships"><Relationship Id="rId3" Type="http://schemas.openxmlformats.org/officeDocument/2006/relationships/table" Target="../tables/table47.xml"/><Relationship Id="rId2" Type="http://schemas.openxmlformats.org/officeDocument/2006/relationships/drawing" Target="../drawings/drawing23.xml"/><Relationship Id="rId1" Type="http://schemas.openxmlformats.org/officeDocument/2006/relationships/printerSettings" Target="../printerSettings/printerSettings23.bin"/><Relationship Id="rId4" Type="http://schemas.openxmlformats.org/officeDocument/2006/relationships/table" Target="../tables/table48.xml"/></Relationships>
</file>

<file path=xl/worksheets/_rels/sheet24.xml.rels><?xml version="1.0" encoding="UTF-8" standalone="yes"?>
<Relationships xmlns="http://schemas.openxmlformats.org/package/2006/relationships"><Relationship Id="rId3" Type="http://schemas.openxmlformats.org/officeDocument/2006/relationships/table" Target="../tables/table49.xml"/><Relationship Id="rId2" Type="http://schemas.openxmlformats.org/officeDocument/2006/relationships/drawing" Target="../drawings/drawing24.xml"/><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3" Type="http://schemas.openxmlformats.org/officeDocument/2006/relationships/table" Target="../tables/table50.xml"/><Relationship Id="rId2" Type="http://schemas.openxmlformats.org/officeDocument/2006/relationships/drawing" Target="../drawings/drawing25.xml"/><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3" Type="http://schemas.openxmlformats.org/officeDocument/2006/relationships/table" Target="../tables/table51.xml"/><Relationship Id="rId2" Type="http://schemas.openxmlformats.org/officeDocument/2006/relationships/drawing" Target="../drawings/drawing26.xml"/><Relationship Id="rId1" Type="http://schemas.openxmlformats.org/officeDocument/2006/relationships/printerSettings" Target="../printerSettings/printerSettings26.bin"/><Relationship Id="rId4" Type="http://schemas.openxmlformats.org/officeDocument/2006/relationships/table" Target="../tables/table5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31"/>
  <sheetViews>
    <sheetView view="pageBreakPreview" zoomScale="60" zoomScaleNormal="125" zoomScalePageLayoutView="125" workbookViewId="0">
      <selection activeCell="R20" sqref="R20"/>
    </sheetView>
  </sheetViews>
  <sheetFormatPr baseColWidth="10" defaultColWidth="10.85546875" defaultRowHeight="15.75" x14ac:dyDescent="0.25"/>
  <cols>
    <col min="1" max="1" width="15.140625" style="1" customWidth="1"/>
    <col min="2" max="8" width="10.85546875" style="1"/>
    <col min="9" max="9" width="13.140625" style="1" customWidth="1"/>
    <col min="10" max="16384" width="10.85546875" style="1"/>
  </cols>
  <sheetData>
    <row r="1" spans="1:9" customFormat="1" ht="15" x14ac:dyDescent="0.25"/>
    <row r="2" spans="1:9" customFormat="1" ht="15" x14ac:dyDescent="0.25"/>
    <row r="3" spans="1:9" customFormat="1" ht="15" x14ac:dyDescent="0.25"/>
    <row r="4" spans="1:9" customFormat="1" ht="15" x14ac:dyDescent="0.25"/>
    <row r="5" spans="1:9" customFormat="1" ht="15" x14ac:dyDescent="0.25"/>
    <row r="6" spans="1:9" customFormat="1" ht="15" x14ac:dyDescent="0.25"/>
    <row r="7" spans="1:9" customFormat="1" ht="15" x14ac:dyDescent="0.25"/>
    <row r="8" spans="1:9" customFormat="1" ht="15" x14ac:dyDescent="0.25"/>
    <row r="9" spans="1:9" customFormat="1" ht="15" x14ac:dyDescent="0.25"/>
    <row r="10" spans="1:9" customFormat="1" ht="15" x14ac:dyDescent="0.25"/>
    <row r="11" spans="1:9" customFormat="1" thickBot="1" x14ac:dyDescent="0.3"/>
    <row r="12" spans="1:9" customFormat="1" ht="15" customHeight="1" x14ac:dyDescent="0.25">
      <c r="A12" s="343" t="s">
        <v>13</v>
      </c>
      <c r="B12" s="341" t="s">
        <v>14</v>
      </c>
      <c r="C12" s="341"/>
      <c r="D12" s="341"/>
      <c r="E12" s="341"/>
      <c r="F12" s="341"/>
      <c r="G12" s="341"/>
      <c r="H12" s="341"/>
      <c r="I12" s="342"/>
    </row>
    <row r="13" spans="1:9" customFormat="1" ht="15" customHeight="1" thickBot="1" x14ac:dyDescent="0.3">
      <c r="A13" s="344"/>
      <c r="B13" s="354" t="s">
        <v>57</v>
      </c>
      <c r="C13" s="355"/>
      <c r="D13" s="355"/>
      <c r="E13" s="355"/>
      <c r="F13" s="355"/>
      <c r="G13" s="355"/>
      <c r="H13" s="355"/>
      <c r="I13" s="356"/>
    </row>
    <row r="14" spans="1:9" customFormat="1" ht="19.5" thickBot="1" x14ac:dyDescent="0.3">
      <c r="A14" s="6"/>
      <c r="B14" s="1"/>
    </row>
    <row r="15" spans="1:9" customFormat="1" ht="19.5" thickBot="1" x14ac:dyDescent="0.35">
      <c r="A15" s="338" t="s">
        <v>58</v>
      </c>
      <c r="B15" s="339"/>
      <c r="C15" s="339"/>
      <c r="D15" s="339"/>
      <c r="E15" s="339"/>
      <c r="F15" s="339"/>
      <c r="G15" s="339"/>
      <c r="H15" s="339"/>
      <c r="I15" s="340"/>
    </row>
    <row r="16" spans="1:9" customFormat="1" ht="19.5" thickBot="1" x14ac:dyDescent="0.35">
      <c r="A16" s="2"/>
    </row>
    <row r="17" spans="1:9" customFormat="1" ht="19.5" thickBot="1" x14ac:dyDescent="0.35">
      <c r="A17" s="351" t="s">
        <v>25</v>
      </c>
      <c r="B17" s="352"/>
      <c r="C17" s="352"/>
      <c r="D17" s="352"/>
      <c r="E17" s="352"/>
      <c r="F17" s="352"/>
      <c r="G17" s="352"/>
      <c r="H17" s="352"/>
      <c r="I17" s="353"/>
    </row>
    <row r="18" spans="1:9" customFormat="1" ht="20.100000000000001" customHeight="1" x14ac:dyDescent="0.25">
      <c r="A18" s="7" t="s">
        <v>17</v>
      </c>
      <c r="B18" s="345" t="s">
        <v>18</v>
      </c>
      <c r="C18" s="345"/>
      <c r="D18" s="345"/>
      <c r="E18" s="345"/>
      <c r="F18" s="345"/>
      <c r="G18" s="345"/>
      <c r="H18" s="345"/>
      <c r="I18" s="346"/>
    </row>
    <row r="19" spans="1:9" ht="20.100000000000001" customHeight="1" x14ac:dyDescent="0.25">
      <c r="A19" s="3" t="s">
        <v>16</v>
      </c>
      <c r="B19" s="347" t="s">
        <v>41</v>
      </c>
      <c r="C19" s="336"/>
      <c r="D19" s="336"/>
      <c r="E19" s="336"/>
      <c r="F19" s="336"/>
      <c r="G19" s="336"/>
      <c r="H19" s="336"/>
      <c r="I19" s="337"/>
    </row>
    <row r="20" spans="1:9" ht="62.1" customHeight="1" x14ac:dyDescent="0.25">
      <c r="A20" s="3" t="s">
        <v>15</v>
      </c>
      <c r="B20" s="348" t="s">
        <v>36</v>
      </c>
      <c r="C20" s="349"/>
      <c r="D20" s="349"/>
      <c r="E20" s="349"/>
      <c r="F20" s="349"/>
      <c r="G20" s="349"/>
      <c r="H20" s="349"/>
      <c r="I20" s="350"/>
    </row>
    <row r="21" spans="1:9" ht="20.100000000000001" customHeight="1" x14ac:dyDescent="0.25">
      <c r="A21" s="3" t="s">
        <v>26</v>
      </c>
      <c r="B21" s="336" t="s">
        <v>27</v>
      </c>
      <c r="C21" s="336"/>
      <c r="D21" s="336"/>
      <c r="E21" s="336"/>
      <c r="F21" s="336"/>
      <c r="G21" s="336"/>
      <c r="H21" s="336"/>
      <c r="I21" s="337"/>
    </row>
    <row r="22" spans="1:9" ht="20.100000000000001" customHeight="1" x14ac:dyDescent="0.25">
      <c r="A22" s="8" t="s">
        <v>19</v>
      </c>
      <c r="B22" s="336" t="s">
        <v>22</v>
      </c>
      <c r="C22" s="336"/>
      <c r="D22" s="336"/>
      <c r="E22" s="336"/>
      <c r="F22" s="336"/>
      <c r="G22" s="336"/>
      <c r="H22" s="336"/>
      <c r="I22" s="337"/>
    </row>
    <row r="23" spans="1:9" ht="20.100000000000001" customHeight="1" x14ac:dyDescent="0.25">
      <c r="A23" s="8" t="s">
        <v>20</v>
      </c>
      <c r="B23" s="336" t="s">
        <v>23</v>
      </c>
      <c r="C23" s="336"/>
      <c r="D23" s="336"/>
      <c r="E23" s="336"/>
      <c r="F23" s="336"/>
      <c r="G23" s="336"/>
      <c r="H23" s="336"/>
      <c r="I23" s="337"/>
    </row>
    <row r="24" spans="1:9" ht="20.100000000000001" customHeight="1" x14ac:dyDescent="0.25">
      <c r="A24" s="8" t="s">
        <v>21</v>
      </c>
      <c r="B24" s="336" t="s">
        <v>24</v>
      </c>
      <c r="C24" s="336"/>
      <c r="D24" s="336"/>
      <c r="E24" s="336"/>
      <c r="F24" s="336"/>
      <c r="G24" s="336"/>
      <c r="H24" s="336"/>
      <c r="I24" s="337"/>
    </row>
    <row r="25" spans="1:9" ht="48" customHeight="1" thickBot="1" x14ac:dyDescent="0.3">
      <c r="A25" s="4" t="s">
        <v>28</v>
      </c>
      <c r="B25" s="357" t="s">
        <v>35</v>
      </c>
      <c r="C25" s="358"/>
      <c r="D25" s="358"/>
      <c r="E25" s="358"/>
      <c r="F25" s="358"/>
      <c r="G25" s="358"/>
      <c r="H25" s="358"/>
      <c r="I25" s="359"/>
    </row>
    <row r="26" spans="1:9" ht="16.5" thickBot="1" x14ac:dyDescent="0.3"/>
    <row r="27" spans="1:9" ht="19.5" thickBot="1" x14ac:dyDescent="0.35">
      <c r="A27" s="360" t="s">
        <v>32</v>
      </c>
      <c r="B27" s="352"/>
      <c r="C27" s="352"/>
      <c r="D27" s="352"/>
      <c r="E27" s="352"/>
      <c r="F27" s="352"/>
      <c r="G27" s="352"/>
      <c r="H27" s="352"/>
      <c r="I27" s="353"/>
    </row>
    <row r="28" spans="1:9" ht="20.100000000000001" customHeight="1" x14ac:dyDescent="0.25">
      <c r="A28" s="9" t="s">
        <v>30</v>
      </c>
      <c r="B28" s="336" t="s">
        <v>31</v>
      </c>
      <c r="C28" s="336"/>
      <c r="D28" s="336"/>
      <c r="E28" s="336"/>
      <c r="F28" s="336"/>
      <c r="G28" s="336"/>
      <c r="H28" s="336"/>
      <c r="I28" s="337"/>
    </row>
    <row r="29" spans="1:9" ht="29.1" customHeight="1" thickBot="1" x14ac:dyDescent="0.3">
      <c r="A29" s="9" t="s">
        <v>37</v>
      </c>
      <c r="B29" s="357" t="s">
        <v>39</v>
      </c>
      <c r="C29" s="358"/>
      <c r="D29" s="358"/>
      <c r="E29" s="358"/>
      <c r="F29" s="358"/>
      <c r="G29" s="358"/>
      <c r="H29" s="358"/>
      <c r="I29" s="359"/>
    </row>
    <row r="30" spans="1:9" ht="33.950000000000003" customHeight="1" thickBot="1" x14ac:dyDescent="0.3">
      <c r="A30" s="10" t="s">
        <v>38</v>
      </c>
      <c r="B30" s="357" t="s">
        <v>40</v>
      </c>
      <c r="C30" s="358"/>
      <c r="D30" s="358"/>
      <c r="E30" s="358"/>
      <c r="F30" s="358"/>
      <c r="G30" s="358"/>
      <c r="H30" s="358"/>
      <c r="I30" s="359"/>
    </row>
    <row r="31" spans="1:9" ht="20.100000000000001" customHeight="1" thickBot="1" x14ac:dyDescent="0.3">
      <c r="A31" s="5" t="s">
        <v>29</v>
      </c>
      <c r="B31" s="357" t="s">
        <v>42</v>
      </c>
      <c r="C31" s="358"/>
      <c r="D31" s="358"/>
      <c r="E31" s="358"/>
      <c r="F31" s="358"/>
      <c r="G31" s="358"/>
      <c r="H31" s="358"/>
      <c r="I31" s="359"/>
    </row>
  </sheetData>
  <sheetProtection password="EC73" sheet="1" objects="1" scenarios="1"/>
  <mergeCells count="18">
    <mergeCell ref="B23:I23"/>
    <mergeCell ref="B30:I30"/>
    <mergeCell ref="B31:I31"/>
    <mergeCell ref="B28:I28"/>
    <mergeCell ref="B25:I25"/>
    <mergeCell ref="A27:I27"/>
    <mergeCell ref="B29:I29"/>
    <mergeCell ref="B24:I24"/>
    <mergeCell ref="B22:I22"/>
    <mergeCell ref="A15:I15"/>
    <mergeCell ref="B12:I12"/>
    <mergeCell ref="A12:A13"/>
    <mergeCell ref="B18:I18"/>
    <mergeCell ref="B19:I19"/>
    <mergeCell ref="B20:I20"/>
    <mergeCell ref="A17:I17"/>
    <mergeCell ref="B13:I13"/>
    <mergeCell ref="B21:I21"/>
  </mergeCells>
  <phoneticPr fontId="0" type="noConversion"/>
  <pageMargins left="0.74803149606299213" right="0.74803149606299213" top="0.98425196850393704" bottom="0.98425196850393704" header="0.51181102362204722" footer="0.51181102362204722"/>
  <pageSetup scale="65" orientation="portrait" horizontalDpi="4294967292" verticalDpi="4294967292" r:id="rId1"/>
  <headerFooter>
    <oddFooter>&amp;LSeule la version électronique fait foi&amp;CPage &amp;P de &amp;N&amp;A
&amp;R© Document interne, propriété du C.H.U. de Dijon</oddFooter>
  </headerFooter>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dimension ref="A1:Y68"/>
  <sheetViews>
    <sheetView showGridLines="0" view="pageBreakPreview" zoomScale="85" zoomScaleNormal="100" zoomScaleSheetLayoutView="85" workbookViewId="0">
      <selection activeCell="N6" sqref="N6"/>
    </sheetView>
  </sheetViews>
  <sheetFormatPr baseColWidth="10" defaultRowHeight="14.25" x14ac:dyDescent="0.2"/>
  <cols>
    <col min="1" max="1" width="28.7109375" style="11" customWidth="1"/>
    <col min="2" max="2" width="10.5703125" style="164" customWidth="1"/>
    <col min="3" max="3" width="8.28515625" style="11" customWidth="1"/>
    <col min="4" max="4" width="6.7109375" style="11" customWidth="1"/>
    <col min="5" max="5" width="8.5703125" style="11" customWidth="1"/>
    <col min="6" max="6" width="9.7109375" style="11" customWidth="1"/>
    <col min="7" max="7" width="8.85546875" style="11" customWidth="1"/>
    <col min="8" max="8" width="6.7109375" style="11" customWidth="1"/>
    <col min="9" max="9" width="8.28515625" style="71" customWidth="1"/>
    <col min="10" max="10" width="6.28515625" style="11" customWidth="1"/>
    <col min="11" max="14" width="6.7109375" style="11" customWidth="1"/>
    <col min="15" max="15" width="8.7109375" style="11" customWidth="1"/>
    <col min="16" max="16" width="6.7109375" style="11" customWidth="1"/>
    <col min="17" max="17" width="9.28515625" style="11" customWidth="1"/>
    <col min="18" max="18" width="7.5703125" style="11" customWidth="1"/>
    <col min="19" max="24" width="6.85546875" style="11" customWidth="1"/>
    <col min="25" max="25" width="9.85546875" style="11" customWidth="1"/>
    <col min="26" max="16384" width="11.42578125" style="11"/>
  </cols>
  <sheetData>
    <row r="1" spans="1:25" ht="20.25" customHeight="1" x14ac:dyDescent="0.2">
      <c r="A1" s="374"/>
      <c r="B1" s="368" t="s">
        <v>89</v>
      </c>
      <c r="C1" s="369"/>
      <c r="D1" s="369"/>
      <c r="E1" s="370"/>
      <c r="F1" s="110" t="s">
        <v>87</v>
      </c>
      <c r="G1" s="110" t="s">
        <v>88</v>
      </c>
    </row>
    <row r="2" spans="1:25" ht="20.25" customHeight="1" x14ac:dyDescent="0.2">
      <c r="A2" s="374"/>
      <c r="B2" s="371"/>
      <c r="C2" s="372"/>
      <c r="D2" s="372"/>
      <c r="E2" s="373"/>
      <c r="F2" s="207">
        <v>14011</v>
      </c>
      <c r="G2" s="207">
        <v>1</v>
      </c>
    </row>
    <row r="3" spans="1:25" ht="29.25" customHeight="1" x14ac:dyDescent="0.2">
      <c r="A3" s="377" t="s">
        <v>91</v>
      </c>
      <c r="B3" s="377"/>
      <c r="C3" s="377"/>
      <c r="D3" s="377"/>
      <c r="E3" s="377"/>
      <c r="F3" s="377"/>
      <c r="G3" s="377"/>
      <c r="H3" s="377"/>
      <c r="I3" s="377"/>
      <c r="J3" s="377"/>
      <c r="K3" s="377"/>
      <c r="L3" s="377"/>
      <c r="M3" s="377"/>
      <c r="N3" s="377"/>
      <c r="O3" s="377"/>
      <c r="P3" s="377"/>
      <c r="Q3" s="377"/>
      <c r="R3" s="377"/>
      <c r="S3" s="377"/>
      <c r="T3" s="377"/>
      <c r="U3" s="377"/>
      <c r="V3" s="377"/>
      <c r="W3" s="377"/>
      <c r="X3" s="377"/>
      <c r="Y3" s="377"/>
    </row>
    <row r="4" spans="1:25" ht="48.75" customHeight="1" x14ac:dyDescent="0.2">
      <c r="A4" s="510" t="s">
        <v>103</v>
      </c>
      <c r="B4" s="379"/>
      <c r="C4" s="380"/>
      <c r="D4" s="380"/>
      <c r="E4" s="381"/>
    </row>
    <row r="5" spans="1:25" ht="15.75" customHeight="1" x14ac:dyDescent="0.2">
      <c r="D5" s="511"/>
      <c r="E5" s="511"/>
      <c r="F5" s="511"/>
      <c r="G5" s="511"/>
    </row>
    <row r="6" spans="1:25" ht="30" customHeight="1" x14ac:dyDescent="0.2">
      <c r="D6" s="511"/>
      <c r="E6" s="511"/>
      <c r="F6" s="511"/>
      <c r="G6" s="511"/>
    </row>
    <row r="7" spans="1:25" ht="42" customHeight="1" x14ac:dyDescent="0.2">
      <c r="D7" s="511"/>
      <c r="E7" s="511"/>
      <c r="F7" s="511"/>
      <c r="G7" s="511"/>
    </row>
    <row r="8" spans="1:25" ht="26.25" x14ac:dyDescent="0.2">
      <c r="A8" s="378" t="s">
        <v>85</v>
      </c>
      <c r="B8" s="378"/>
      <c r="C8" s="378"/>
      <c r="D8" s="378"/>
      <c r="E8" s="378"/>
      <c r="F8" s="378"/>
      <c r="G8" s="378"/>
      <c r="H8" s="378"/>
      <c r="I8" s="378"/>
      <c r="J8" s="378"/>
      <c r="K8" s="378"/>
      <c r="L8" s="378"/>
      <c r="M8" s="378"/>
      <c r="N8" s="378"/>
      <c r="O8" s="378"/>
      <c r="P8" s="378"/>
      <c r="Q8" s="378"/>
      <c r="R8" s="378"/>
      <c r="S8" s="378"/>
      <c r="T8" s="378"/>
      <c r="U8" s="378"/>
      <c r="V8" s="378"/>
      <c r="W8" s="378"/>
      <c r="X8" s="378"/>
      <c r="Y8" s="378"/>
    </row>
    <row r="9" spans="1:25" ht="42.75" x14ac:dyDescent="0.2">
      <c r="A9" s="367" t="s">
        <v>104</v>
      </c>
      <c r="B9" s="365" t="s">
        <v>76</v>
      </c>
      <c r="C9" s="220" t="s">
        <v>92</v>
      </c>
      <c r="D9" s="220" t="s">
        <v>93</v>
      </c>
      <c r="E9" s="220" t="s">
        <v>95</v>
      </c>
      <c r="F9" s="220" t="s">
        <v>69</v>
      </c>
      <c r="G9" s="220" t="s">
        <v>70</v>
      </c>
      <c r="H9" s="220" t="s">
        <v>71</v>
      </c>
      <c r="I9" s="220" t="s">
        <v>72</v>
      </c>
      <c r="J9" s="366" t="s">
        <v>77</v>
      </c>
      <c r="K9" s="225" t="s">
        <v>92</v>
      </c>
      <c r="L9" s="225" t="s">
        <v>93</v>
      </c>
      <c r="M9" s="225" t="s">
        <v>95</v>
      </c>
      <c r="N9" s="225" t="s">
        <v>69</v>
      </c>
      <c r="O9" s="225" t="s">
        <v>70</v>
      </c>
      <c r="P9" s="225" t="s">
        <v>71</v>
      </c>
      <c r="Q9" s="225" t="s">
        <v>72</v>
      </c>
      <c r="R9" s="363" t="s">
        <v>78</v>
      </c>
      <c r="S9" s="229" t="s">
        <v>92</v>
      </c>
      <c r="T9" s="229" t="s">
        <v>93</v>
      </c>
      <c r="U9" s="229" t="s">
        <v>95</v>
      </c>
      <c r="V9" s="229" t="s">
        <v>69</v>
      </c>
      <c r="W9" s="229" t="s">
        <v>70</v>
      </c>
      <c r="X9" s="229" t="s">
        <v>71</v>
      </c>
      <c r="Y9" s="229" t="s">
        <v>72</v>
      </c>
    </row>
    <row r="10" spans="1:25" ht="15" x14ac:dyDescent="0.2">
      <c r="A10" s="367"/>
      <c r="B10" s="365"/>
      <c r="C10" s="221" t="e">
        <f>'FII - NIVEAU N'!$Z$62</f>
        <v>#N/A</v>
      </c>
      <c r="D10" s="222">
        <f>'FII - NIVEAU N'!$Z$63</f>
        <v>0</v>
      </c>
      <c r="E10" s="223" t="e">
        <f>'FII - NIVEAU N'!$Z$64</f>
        <v>#N/A</v>
      </c>
      <c r="F10" s="223" t="e">
        <f>'FII - NIVEAU N'!$Z$65</f>
        <v>#N/A</v>
      </c>
      <c r="G10" s="223" t="e">
        <f>'FII - NIVEAU N'!$Z$66</f>
        <v>#N/A</v>
      </c>
      <c r="H10" s="223" t="e">
        <f>'FII - NIVEAU N'!$Z$67</f>
        <v>#N/A</v>
      </c>
      <c r="I10" s="223" t="e">
        <f>'FII - NIVEAU N'!$Z$68</f>
        <v>#N/A</v>
      </c>
      <c r="J10" s="366"/>
      <c r="K10" s="226" t="e">
        <f>'FII - NIVEAU N'!$Z$128</f>
        <v>#N/A</v>
      </c>
      <c r="L10" s="227">
        <f>'FII - NIVEAU N'!$Z$129</f>
        <v>0</v>
      </c>
      <c r="M10" s="228" t="e">
        <f>'FII - NIVEAU N'!$Z$130</f>
        <v>#N/A</v>
      </c>
      <c r="N10" s="228" t="e">
        <f>'FII - NIVEAU N'!$Z$131</f>
        <v>#N/A</v>
      </c>
      <c r="O10" s="228" t="e">
        <f>'FII - NIVEAU N'!$Z$132</f>
        <v>#N/A</v>
      </c>
      <c r="P10" s="228" t="e">
        <f>'FII - NIVEAU N'!$Z$133</f>
        <v>#N/A</v>
      </c>
      <c r="Q10" s="228" t="e">
        <f>'FII - NIVEAU N'!$Z$134</f>
        <v>#N/A</v>
      </c>
      <c r="R10" s="363"/>
      <c r="S10" s="230" t="e">
        <f>'FII - NIVEAU N'!$Z$194</f>
        <v>#N/A</v>
      </c>
      <c r="T10" s="231">
        <f>'FII - NIVEAU N'!$Z$195</f>
        <v>0</v>
      </c>
      <c r="U10" s="232" t="e">
        <f>'FII - NIVEAU N'!$Z$196</f>
        <v>#N/A</v>
      </c>
      <c r="V10" s="232" t="e">
        <f>'FII - NIVEAU N'!$Z$197</f>
        <v>#N/A</v>
      </c>
      <c r="W10" s="232" t="e">
        <f>'FII - NIVEAU N'!$Z$198</f>
        <v>#N/A</v>
      </c>
      <c r="X10" s="232" t="e">
        <f>'FII - NIVEAU N'!$Z$199</f>
        <v>#N/A</v>
      </c>
      <c r="Y10" s="232" t="e">
        <f>'FII - NIVEAU N'!$Z$200</f>
        <v>#N/A</v>
      </c>
    </row>
    <row r="11" spans="1:25" ht="28.5" customHeight="1" x14ac:dyDescent="0.2">
      <c r="A11" s="367" t="s">
        <v>105</v>
      </c>
      <c r="B11" s="365"/>
      <c r="C11" s="220" t="s">
        <v>92</v>
      </c>
      <c r="D11" s="220" t="s">
        <v>93</v>
      </c>
      <c r="E11" s="220" t="s">
        <v>95</v>
      </c>
      <c r="F11" s="220" t="s">
        <v>69</v>
      </c>
      <c r="G11" s="220" t="s">
        <v>70</v>
      </c>
      <c r="H11" s="220" t="s">
        <v>71</v>
      </c>
      <c r="I11" s="220" t="s">
        <v>72</v>
      </c>
      <c r="J11" s="366"/>
      <c r="K11" s="225" t="s">
        <v>92</v>
      </c>
      <c r="L11" s="225" t="s">
        <v>93</v>
      </c>
      <c r="M11" s="225" t="s">
        <v>95</v>
      </c>
      <c r="N11" s="225" t="s">
        <v>69</v>
      </c>
      <c r="O11" s="225" t="s">
        <v>70</v>
      </c>
      <c r="P11" s="225" t="s">
        <v>71</v>
      </c>
      <c r="Q11" s="225" t="s">
        <v>72</v>
      </c>
      <c r="R11" s="363"/>
      <c r="S11" s="229" t="s">
        <v>92</v>
      </c>
      <c r="T11" s="229" t="s">
        <v>93</v>
      </c>
      <c r="U11" s="229" t="s">
        <v>95</v>
      </c>
      <c r="V11" s="229" t="s">
        <v>69</v>
      </c>
      <c r="W11" s="229" t="s">
        <v>70</v>
      </c>
      <c r="X11" s="229" t="s">
        <v>71</v>
      </c>
      <c r="Y11" s="229" t="s">
        <v>72</v>
      </c>
    </row>
    <row r="12" spans="1:25" ht="14.25" customHeight="1" x14ac:dyDescent="0.2">
      <c r="A12" s="367"/>
      <c r="B12" s="365"/>
      <c r="C12" s="221" t="e">
        <f>'FII - NIVEAU P'!$Z$62</f>
        <v>#N/A</v>
      </c>
      <c r="D12" s="224">
        <f>'FII - NIVEAU P'!$Z$63</f>
        <v>0</v>
      </c>
      <c r="E12" s="223" t="e">
        <f>'FII - NIVEAU P'!$Z$65</f>
        <v>#N/A</v>
      </c>
      <c r="F12" s="221" t="e">
        <f>'FII - NIVEAU P'!$Z$65</f>
        <v>#N/A</v>
      </c>
      <c r="G12" s="221" t="e">
        <f>'FII - NIVEAU P'!$Z$66</f>
        <v>#N/A</v>
      </c>
      <c r="H12" s="221" t="e">
        <f>'FII - NIVEAU P'!$Z$67</f>
        <v>#N/A</v>
      </c>
      <c r="I12" s="221" t="e">
        <f>'FII - NIVEAU P'!$Z$68</f>
        <v>#N/A</v>
      </c>
      <c r="J12" s="366"/>
      <c r="K12" s="226" t="e">
        <f>'FII - NIVEAU P'!$Z$128</f>
        <v>#N/A</v>
      </c>
      <c r="L12" s="227">
        <f>'FII - NIVEAU P'!$Z$129</f>
        <v>0</v>
      </c>
      <c r="M12" s="228" t="e">
        <f>'FII - NIVEAU P'!$Z$130</f>
        <v>#N/A</v>
      </c>
      <c r="N12" s="228" t="e">
        <f>'FII - NIVEAU P'!$Z$131</f>
        <v>#N/A</v>
      </c>
      <c r="O12" s="228" t="e">
        <f>'FII - NIVEAU P'!$Z$132</f>
        <v>#N/A</v>
      </c>
      <c r="P12" s="228" t="e">
        <f>'FII - NIVEAU P'!$Z$133</f>
        <v>#N/A</v>
      </c>
      <c r="Q12" s="228" t="e">
        <f>'FII - NIVEAU P'!$Z$134</f>
        <v>#N/A</v>
      </c>
      <c r="R12" s="363"/>
      <c r="S12" s="230" t="e">
        <f>'FII - NIVEAU P'!$Z$194</f>
        <v>#N/A</v>
      </c>
      <c r="T12" s="231">
        <f>'FII - NIVEAU P'!$Z$195</f>
        <v>0</v>
      </c>
      <c r="U12" s="232" t="e">
        <f>'FII - NIVEAU P'!$Z$196</f>
        <v>#N/A</v>
      </c>
      <c r="V12" s="232" t="e">
        <f>'FII - NIVEAU P'!$Z$197</f>
        <v>#N/A</v>
      </c>
      <c r="W12" s="232" t="e">
        <f>'FII - NIVEAU P'!$Z$198</f>
        <v>#N/A</v>
      </c>
      <c r="X12" s="232" t="e">
        <f>'FII - NIVEAU P'!$Z$199</f>
        <v>#N/A</v>
      </c>
      <c r="Y12" s="232" t="e">
        <f>'FII - NIVEAU P'!$Z$200</f>
        <v>#N/A</v>
      </c>
    </row>
    <row r="13" spans="1:25" ht="30.75" customHeight="1" x14ac:dyDescent="0.2">
      <c r="A13" s="367" t="s">
        <v>104</v>
      </c>
      <c r="B13" s="362" t="s">
        <v>101</v>
      </c>
      <c r="C13" s="94" t="s">
        <v>92</v>
      </c>
      <c r="D13" s="94" t="s">
        <v>93</v>
      </c>
      <c r="E13" s="94" t="s">
        <v>95</v>
      </c>
      <c r="F13" s="94" t="s">
        <v>69</v>
      </c>
      <c r="G13" s="94" t="s">
        <v>70</v>
      </c>
      <c r="H13" s="94" t="s">
        <v>71</v>
      </c>
      <c r="I13" s="94" t="s">
        <v>72</v>
      </c>
    </row>
    <row r="14" spans="1:25" ht="15" x14ac:dyDescent="0.2">
      <c r="A14" s="367"/>
      <c r="B14" s="362"/>
      <c r="C14" s="233" t="e">
        <f>'POOL FII'!$B$87</f>
        <v>#N/A</v>
      </c>
      <c r="D14" s="234">
        <f>'POOL FII'!$B$88</f>
        <v>0</v>
      </c>
      <c r="E14" s="235" t="e">
        <f>'POOL FII'!$B$89</f>
        <v>#N/A</v>
      </c>
      <c r="F14" s="235" t="e">
        <f>'POOL FII'!$B$90</f>
        <v>#N/A</v>
      </c>
      <c r="G14" s="235" t="e">
        <f>'POOL FII'!$D$90</f>
        <v>#N/A</v>
      </c>
      <c r="H14" s="235" t="e">
        <f>'POOL FII'!$B$91</f>
        <v>#N/A</v>
      </c>
      <c r="I14" s="235" t="e">
        <f>'POOL FII'!$D$91</f>
        <v>#N/A</v>
      </c>
    </row>
    <row r="15" spans="1:25" ht="32.25" customHeight="1" x14ac:dyDescent="0.2">
      <c r="A15" s="367" t="s">
        <v>105</v>
      </c>
      <c r="B15" s="362"/>
      <c r="C15" s="94" t="s">
        <v>92</v>
      </c>
      <c r="D15" s="94" t="s">
        <v>93</v>
      </c>
      <c r="E15" s="94" t="s">
        <v>95</v>
      </c>
      <c r="F15" s="94" t="s">
        <v>69</v>
      </c>
      <c r="G15" s="94" t="s">
        <v>70</v>
      </c>
      <c r="H15" s="94" t="s">
        <v>71</v>
      </c>
      <c r="I15" s="94" t="s">
        <v>72</v>
      </c>
    </row>
    <row r="16" spans="1:25" ht="15" x14ac:dyDescent="0.2">
      <c r="A16" s="367"/>
      <c r="B16" s="362"/>
      <c r="C16" s="233" t="e">
        <f>'POOL FII'!$Y$87</f>
        <v>#N/A</v>
      </c>
      <c r="D16" s="236">
        <f>'POOL FII'!$Y$88</f>
        <v>0</v>
      </c>
      <c r="E16" s="235" t="e">
        <f>'POOL FII'!$Y$89</f>
        <v>#N/A</v>
      </c>
      <c r="F16" s="233" t="e">
        <f>'POOL FII'!$Y$90</f>
        <v>#N/A</v>
      </c>
      <c r="G16" s="233" t="e">
        <f>'POOL FII'!$AA$90</f>
        <v>#N/A</v>
      </c>
      <c r="H16" s="233" t="e">
        <f>'POOL FII'!$Y$91</f>
        <v>#N/A</v>
      </c>
      <c r="I16" s="233" t="e">
        <f>'POOL FII'!$AA$91</f>
        <v>#N/A</v>
      </c>
    </row>
    <row r="17" spans="1:25" ht="42.75" x14ac:dyDescent="0.2">
      <c r="A17" s="376" t="s">
        <v>108</v>
      </c>
      <c r="B17" s="365" t="s">
        <v>76</v>
      </c>
      <c r="C17" s="220" t="s">
        <v>92</v>
      </c>
      <c r="D17" s="220" t="s">
        <v>93</v>
      </c>
      <c r="E17" s="220" t="s">
        <v>95</v>
      </c>
      <c r="F17" s="220" t="s">
        <v>69</v>
      </c>
      <c r="G17" s="220" t="s">
        <v>70</v>
      </c>
      <c r="H17" s="220" t="s">
        <v>71</v>
      </c>
      <c r="I17" s="220" t="s">
        <v>72</v>
      </c>
      <c r="J17" s="366" t="s">
        <v>77</v>
      </c>
      <c r="K17" s="225" t="s">
        <v>92</v>
      </c>
      <c r="L17" s="225" t="s">
        <v>93</v>
      </c>
      <c r="M17" s="225" t="s">
        <v>95</v>
      </c>
      <c r="N17" s="225" t="s">
        <v>69</v>
      </c>
      <c r="O17" s="225" t="s">
        <v>70</v>
      </c>
      <c r="P17" s="225" t="s">
        <v>71</v>
      </c>
      <c r="Q17" s="225" t="s">
        <v>72</v>
      </c>
      <c r="R17" s="363" t="s">
        <v>78</v>
      </c>
      <c r="S17" s="229" t="s">
        <v>92</v>
      </c>
      <c r="T17" s="229" t="s">
        <v>93</v>
      </c>
      <c r="U17" s="229" t="s">
        <v>95</v>
      </c>
      <c r="V17" s="229" t="s">
        <v>69</v>
      </c>
      <c r="W17" s="229" t="s">
        <v>70</v>
      </c>
      <c r="X17" s="229" t="s">
        <v>71</v>
      </c>
      <c r="Y17" s="229" t="s">
        <v>72</v>
      </c>
    </row>
    <row r="18" spans="1:25" ht="15" x14ac:dyDescent="0.2">
      <c r="A18" s="376"/>
      <c r="B18" s="365"/>
      <c r="C18" s="221" t="e">
        <f>'FV - NIVEAU N'!Z62</f>
        <v>#N/A</v>
      </c>
      <c r="D18" s="222">
        <f>'FV - NIVEAU N'!Z63</f>
        <v>0</v>
      </c>
      <c r="E18" s="223" t="e">
        <f>'FV - NIVEAU N'!Z64</f>
        <v>#N/A</v>
      </c>
      <c r="F18" s="223" t="e">
        <f>'FV - NIVEAU N'!Z65</f>
        <v>#N/A</v>
      </c>
      <c r="G18" s="223" t="e">
        <f>'FV - NIVEAU N'!Z66</f>
        <v>#N/A</v>
      </c>
      <c r="H18" s="223" t="e">
        <f>'FV - NIVEAU N'!Z67</f>
        <v>#N/A</v>
      </c>
      <c r="I18" s="223" t="e">
        <f>'FV - NIVEAU N'!Z68</f>
        <v>#N/A</v>
      </c>
      <c r="J18" s="366"/>
      <c r="K18" s="226" t="e">
        <f>'FV - NIVEAU N'!Z128</f>
        <v>#N/A</v>
      </c>
      <c r="L18" s="227">
        <f>'FV - NIVEAU N'!Z129</f>
        <v>0</v>
      </c>
      <c r="M18" s="228" t="e">
        <f>'FV - NIVEAU N'!Z130</f>
        <v>#N/A</v>
      </c>
      <c r="N18" s="228" t="e">
        <f>'FV - NIVEAU N'!Z131</f>
        <v>#N/A</v>
      </c>
      <c r="O18" s="228" t="e">
        <f>'FV - NIVEAU N'!Z132</f>
        <v>#N/A</v>
      </c>
      <c r="P18" s="228" t="e">
        <f>'FV - NIVEAU N'!Z133</f>
        <v>#N/A</v>
      </c>
      <c r="Q18" s="228" t="e">
        <f>'FV - NIVEAU N'!Z134</f>
        <v>#N/A</v>
      </c>
      <c r="R18" s="363"/>
      <c r="S18" s="230" t="e">
        <f>'FV - NIVEAU N'!Z193</f>
        <v>#N/A</v>
      </c>
      <c r="T18" s="231">
        <f>'FV - NIVEAU N'!Z194</f>
        <v>0</v>
      </c>
      <c r="U18" s="232" t="e">
        <f>'FV - NIVEAU N'!Z195</f>
        <v>#N/A</v>
      </c>
      <c r="V18" s="232" t="e">
        <f>'FV - NIVEAU N'!Z196</f>
        <v>#N/A</v>
      </c>
      <c r="W18" s="232" t="e">
        <f>'FV - NIVEAU N'!Z197</f>
        <v>#N/A</v>
      </c>
      <c r="X18" s="232" t="e">
        <f>'FV - NIVEAU N'!Z198</f>
        <v>#N/A</v>
      </c>
      <c r="Y18" s="232" t="e">
        <f>'FV - NIVEAU N'!Z199</f>
        <v>#N/A</v>
      </c>
    </row>
    <row r="19" spans="1:25" ht="42.75" x14ac:dyDescent="0.2">
      <c r="A19" s="376" t="s">
        <v>109</v>
      </c>
      <c r="B19" s="365"/>
      <c r="C19" s="220" t="s">
        <v>92</v>
      </c>
      <c r="D19" s="220" t="s">
        <v>93</v>
      </c>
      <c r="E19" s="220" t="s">
        <v>95</v>
      </c>
      <c r="F19" s="220" t="s">
        <v>69</v>
      </c>
      <c r="G19" s="220" t="s">
        <v>70</v>
      </c>
      <c r="H19" s="220" t="s">
        <v>71</v>
      </c>
      <c r="I19" s="220" t="s">
        <v>72</v>
      </c>
      <c r="J19" s="366"/>
      <c r="K19" s="225" t="s">
        <v>92</v>
      </c>
      <c r="L19" s="225" t="s">
        <v>93</v>
      </c>
      <c r="M19" s="225" t="s">
        <v>95</v>
      </c>
      <c r="N19" s="225" t="s">
        <v>69</v>
      </c>
      <c r="O19" s="225" t="s">
        <v>70</v>
      </c>
      <c r="P19" s="225" t="s">
        <v>71</v>
      </c>
      <c r="Q19" s="225" t="s">
        <v>72</v>
      </c>
      <c r="R19" s="363"/>
      <c r="S19" s="229" t="s">
        <v>92</v>
      </c>
      <c r="T19" s="229" t="s">
        <v>93</v>
      </c>
      <c r="U19" s="229" t="s">
        <v>95</v>
      </c>
      <c r="V19" s="229" t="s">
        <v>69</v>
      </c>
      <c r="W19" s="229" t="s">
        <v>70</v>
      </c>
      <c r="X19" s="229" t="s">
        <v>71</v>
      </c>
      <c r="Y19" s="229" t="s">
        <v>72</v>
      </c>
    </row>
    <row r="20" spans="1:25" ht="15" x14ac:dyDescent="0.2">
      <c r="A20" s="376"/>
      <c r="B20" s="365"/>
      <c r="C20" s="221" t="e">
        <f>'FV - NIVEAU P'!Z63</f>
        <v>#N/A</v>
      </c>
      <c r="D20" s="224">
        <f>'FV - NIVEAU P'!Z64</f>
        <v>0.04</v>
      </c>
      <c r="E20" s="223" t="e">
        <f>'FV - NIVEAU P'!Z65</f>
        <v>#N/A</v>
      </c>
      <c r="F20" s="221" t="e">
        <f>'FV - NIVEAU P'!Z66</f>
        <v>#N/A</v>
      </c>
      <c r="G20" s="221" t="e">
        <f>'FV - NIVEAU P'!Z67</f>
        <v>#N/A</v>
      </c>
      <c r="H20" s="221" t="e">
        <f>'FV - NIVEAU P'!Z68</f>
        <v>#N/A</v>
      </c>
      <c r="I20" s="221" t="e">
        <f>'FV - NIVEAU P'!Z69</f>
        <v>#N/A</v>
      </c>
      <c r="J20" s="366"/>
      <c r="K20" s="226" t="e">
        <f>'FV - NIVEAU P'!Z128</f>
        <v>#N/A</v>
      </c>
      <c r="L20" s="227">
        <f>'FV - NIVEAU P'!Z129</f>
        <v>0.04</v>
      </c>
      <c r="M20" s="228" t="e">
        <f>'FV - NIVEAU P'!Z130</f>
        <v>#N/A</v>
      </c>
      <c r="N20" s="228" t="e">
        <f>'FV - NIVEAU P'!Z131</f>
        <v>#N/A</v>
      </c>
      <c r="O20" s="228" t="e">
        <f>'FV - NIVEAU P'!Z132</f>
        <v>#N/A</v>
      </c>
      <c r="P20" s="228" t="e">
        <f>'FV - NIVEAU P'!Z133</f>
        <v>#N/A</v>
      </c>
      <c r="Q20" s="228" t="e">
        <f>'FV - NIVEAU P'!Z134</f>
        <v>#N/A</v>
      </c>
      <c r="R20" s="363"/>
      <c r="S20" s="230" t="e">
        <f>'FV - NIVEAU P'!Z196</f>
        <v>#N/A</v>
      </c>
      <c r="T20" s="231">
        <f>'FV - NIVEAU P'!Z197</f>
        <v>0.04</v>
      </c>
      <c r="U20" s="232" t="e">
        <f>'FV - NIVEAU P'!Z198</f>
        <v>#N/A</v>
      </c>
      <c r="V20" s="232" t="e">
        <f>'FV - NIVEAU P'!Z199</f>
        <v>#N/A</v>
      </c>
      <c r="W20" s="232" t="e">
        <f>'FV - NIVEAU P'!Z200</f>
        <v>#N/A</v>
      </c>
      <c r="X20" s="232" t="e">
        <f>'FV - NIVEAU P'!Z201</f>
        <v>#N/A</v>
      </c>
      <c r="Y20" s="232" t="e">
        <f>'FV - NIVEAU P'!Z202</f>
        <v>#N/A</v>
      </c>
    </row>
    <row r="21" spans="1:25" ht="28.5" x14ac:dyDescent="0.2">
      <c r="A21" s="376" t="s">
        <v>108</v>
      </c>
      <c r="B21" s="362" t="s">
        <v>101</v>
      </c>
      <c r="C21" s="94" t="s">
        <v>92</v>
      </c>
      <c r="D21" s="94" t="s">
        <v>93</v>
      </c>
      <c r="E21" s="94" t="s">
        <v>95</v>
      </c>
      <c r="F21" s="94" t="s">
        <v>69</v>
      </c>
      <c r="G21" s="94" t="s">
        <v>70</v>
      </c>
      <c r="H21" s="94" t="s">
        <v>71</v>
      </c>
      <c r="I21" s="94" t="s">
        <v>72</v>
      </c>
    </row>
    <row r="22" spans="1:25" ht="15" x14ac:dyDescent="0.2">
      <c r="A22" s="376"/>
      <c r="B22" s="362"/>
      <c r="C22" s="233" t="e">
        <f>'POOL FV'!B87</f>
        <v>#N/A</v>
      </c>
      <c r="D22" s="234">
        <f>'POOL FV'!B88</f>
        <v>0</v>
      </c>
      <c r="E22" s="235" t="e">
        <f>'POOL FV'!B89</f>
        <v>#N/A</v>
      </c>
      <c r="F22" s="235" t="e">
        <f>'POOL FV'!B90</f>
        <v>#N/A</v>
      </c>
      <c r="G22" s="235" t="e">
        <f>'POOL FV'!D90</f>
        <v>#N/A</v>
      </c>
      <c r="H22" s="235" t="e">
        <f>'POOL FV'!B91</f>
        <v>#N/A</v>
      </c>
      <c r="I22" s="235" t="e">
        <f>'POOL FV'!D91</f>
        <v>#N/A</v>
      </c>
    </row>
    <row r="23" spans="1:25" ht="28.5" x14ac:dyDescent="0.2">
      <c r="A23" s="376" t="s">
        <v>109</v>
      </c>
      <c r="B23" s="362"/>
      <c r="C23" s="94" t="s">
        <v>92</v>
      </c>
      <c r="D23" s="94" t="s">
        <v>93</v>
      </c>
      <c r="E23" s="94" t="s">
        <v>95</v>
      </c>
      <c r="F23" s="94" t="s">
        <v>69</v>
      </c>
      <c r="G23" s="94" t="s">
        <v>70</v>
      </c>
      <c r="H23" s="94" t="s">
        <v>71</v>
      </c>
      <c r="I23" s="94" t="s">
        <v>72</v>
      </c>
    </row>
    <row r="24" spans="1:25" ht="15" x14ac:dyDescent="0.2">
      <c r="A24" s="376"/>
      <c r="B24" s="362"/>
      <c r="C24" s="233" t="e">
        <f>'POOL FV'!Y87</f>
        <v>#N/A</v>
      </c>
      <c r="D24" s="236">
        <f>'POOL FV'!Y88</f>
        <v>0</v>
      </c>
      <c r="E24" s="235" t="e">
        <f>'POOL FV'!Y89</f>
        <v>#N/A</v>
      </c>
      <c r="F24" s="233" t="e">
        <f>'POOL FV'!Y90</f>
        <v>#N/A</v>
      </c>
      <c r="G24" s="233" t="e">
        <f>'POOL FV'!AA90</f>
        <v>#N/A</v>
      </c>
      <c r="H24" s="233" t="e">
        <f>'POOL FV'!Y91</f>
        <v>#N/A</v>
      </c>
      <c r="I24" s="233" t="e">
        <f>'POOL FV'!AA91</f>
        <v>#N/A</v>
      </c>
    </row>
    <row r="25" spans="1:25" ht="42.75" customHeight="1" x14ac:dyDescent="0.2">
      <c r="A25" s="375" t="s">
        <v>112</v>
      </c>
      <c r="B25" s="365" t="s">
        <v>76</v>
      </c>
      <c r="C25" s="220" t="s">
        <v>92</v>
      </c>
      <c r="D25" s="220" t="s">
        <v>93</v>
      </c>
      <c r="E25" s="220" t="s">
        <v>95</v>
      </c>
      <c r="F25" s="220" t="s">
        <v>69</v>
      </c>
      <c r="G25" s="220" t="s">
        <v>70</v>
      </c>
      <c r="H25" s="220" t="s">
        <v>71</v>
      </c>
      <c r="I25" s="220" t="s">
        <v>72</v>
      </c>
      <c r="J25" s="366" t="s">
        <v>77</v>
      </c>
      <c r="K25" s="225" t="s">
        <v>92</v>
      </c>
      <c r="L25" s="225" t="s">
        <v>93</v>
      </c>
      <c r="M25" s="225" t="s">
        <v>95</v>
      </c>
      <c r="N25" s="225" t="s">
        <v>69</v>
      </c>
      <c r="O25" s="225" t="s">
        <v>70</v>
      </c>
      <c r="P25" s="225" t="s">
        <v>71</v>
      </c>
      <c r="Q25" s="225" t="s">
        <v>72</v>
      </c>
      <c r="R25" s="363" t="s">
        <v>78</v>
      </c>
      <c r="S25" s="229" t="s">
        <v>92</v>
      </c>
      <c r="T25" s="229" t="s">
        <v>93</v>
      </c>
      <c r="U25" s="229" t="s">
        <v>95</v>
      </c>
      <c r="V25" s="229" t="s">
        <v>69</v>
      </c>
      <c r="W25" s="229" t="s">
        <v>70</v>
      </c>
      <c r="X25" s="229" t="s">
        <v>71</v>
      </c>
      <c r="Y25" s="229" t="s">
        <v>72</v>
      </c>
    </row>
    <row r="26" spans="1:25" ht="15" x14ac:dyDescent="0.2">
      <c r="A26" s="375"/>
      <c r="B26" s="365"/>
      <c r="C26" s="221" t="e">
        <f>'FVII - NIVEAU N'!$Z$62</f>
        <v>#N/A</v>
      </c>
      <c r="D26" s="222">
        <f>'FVII - NIVEAU N'!$Z$63</f>
        <v>0</v>
      </c>
      <c r="E26" s="223" t="e">
        <f>'FVII - NIVEAU N'!$Z$64</f>
        <v>#N/A</v>
      </c>
      <c r="F26" s="223" t="e">
        <f>'FVII - NIVEAU N'!$Z$65</f>
        <v>#N/A</v>
      </c>
      <c r="G26" s="223" t="e">
        <f>'FVII - NIVEAU N'!$Z$66</f>
        <v>#N/A</v>
      </c>
      <c r="H26" s="223" t="e">
        <f>'FVII - NIVEAU N'!$Z$67</f>
        <v>#N/A</v>
      </c>
      <c r="I26" s="223" t="e">
        <f>'FVII - NIVEAU N'!$Z$68</f>
        <v>#N/A</v>
      </c>
      <c r="J26" s="366"/>
      <c r="K26" s="226" t="e">
        <f>'FVII - NIVEAU N'!$Z$128</f>
        <v>#N/A</v>
      </c>
      <c r="L26" s="227">
        <f>'FVII - NIVEAU N'!$Z$129</f>
        <v>0</v>
      </c>
      <c r="M26" s="228" t="e">
        <f>'FVII - NIVEAU N'!$Z$130</f>
        <v>#N/A</v>
      </c>
      <c r="N26" s="228" t="e">
        <f>'FVII - NIVEAU N'!$Z$131</f>
        <v>#N/A</v>
      </c>
      <c r="O26" s="228" t="e">
        <f>'FVII - NIVEAU N'!$Z$132</f>
        <v>#N/A</v>
      </c>
      <c r="P26" s="228" t="e">
        <f>'FVII - NIVEAU N'!$Z$133</f>
        <v>#N/A</v>
      </c>
      <c r="Q26" s="228" t="e">
        <f>'FVII - NIVEAU N'!$Z$134</f>
        <v>#N/A</v>
      </c>
      <c r="R26" s="363"/>
      <c r="S26" s="230" t="e">
        <f>'FVII - NIVEAU N'!$Z$194</f>
        <v>#N/A</v>
      </c>
      <c r="T26" s="231">
        <f>'FVII - NIVEAU N'!$Z$195</f>
        <v>0</v>
      </c>
      <c r="U26" s="232" t="e">
        <f>'FVII - NIVEAU N'!$Z$196</f>
        <v>#N/A</v>
      </c>
      <c r="V26" s="232" t="e">
        <f>'FVII - NIVEAU N'!$Z$197</f>
        <v>#N/A</v>
      </c>
      <c r="W26" s="232" t="e">
        <f>'FVII - NIVEAU N'!$Z$198</f>
        <v>#N/A</v>
      </c>
      <c r="X26" s="232" t="e">
        <f>'FVII - NIVEAU N'!$Z$199</f>
        <v>#N/A</v>
      </c>
      <c r="Y26" s="232" t="e">
        <f>'FVII - NIVEAU N'!$Z$200</f>
        <v>#N/A</v>
      </c>
    </row>
    <row r="27" spans="1:25" ht="42.75" x14ac:dyDescent="0.2">
      <c r="A27" s="375" t="s">
        <v>113</v>
      </c>
      <c r="B27" s="365"/>
      <c r="C27" s="220" t="s">
        <v>92</v>
      </c>
      <c r="D27" s="220" t="s">
        <v>93</v>
      </c>
      <c r="E27" s="220" t="s">
        <v>95</v>
      </c>
      <c r="F27" s="220" t="s">
        <v>69</v>
      </c>
      <c r="G27" s="220" t="s">
        <v>70</v>
      </c>
      <c r="H27" s="220" t="s">
        <v>71</v>
      </c>
      <c r="I27" s="220" t="s">
        <v>72</v>
      </c>
      <c r="J27" s="366"/>
      <c r="K27" s="225" t="s">
        <v>92</v>
      </c>
      <c r="L27" s="225" t="s">
        <v>93</v>
      </c>
      <c r="M27" s="225" t="s">
        <v>95</v>
      </c>
      <c r="N27" s="225" t="s">
        <v>69</v>
      </c>
      <c r="O27" s="225" t="s">
        <v>70</v>
      </c>
      <c r="P27" s="225" t="s">
        <v>71</v>
      </c>
      <c r="Q27" s="225" t="s">
        <v>72</v>
      </c>
      <c r="R27" s="363"/>
      <c r="S27" s="229" t="s">
        <v>92</v>
      </c>
      <c r="T27" s="229" t="s">
        <v>93</v>
      </c>
      <c r="U27" s="229" t="s">
        <v>95</v>
      </c>
      <c r="V27" s="229" t="s">
        <v>69</v>
      </c>
      <c r="W27" s="229" t="s">
        <v>70</v>
      </c>
      <c r="X27" s="229" t="s">
        <v>71</v>
      </c>
      <c r="Y27" s="229" t="s">
        <v>72</v>
      </c>
    </row>
    <row r="28" spans="1:25" ht="15" x14ac:dyDescent="0.2">
      <c r="A28" s="375"/>
      <c r="B28" s="365"/>
      <c r="C28" s="221" t="e">
        <f>'FVII - NIVEAU P'!$Z$62</f>
        <v>#N/A</v>
      </c>
      <c r="D28" s="224">
        <f>'FVII - NIVEAU P'!$Z$63</f>
        <v>0</v>
      </c>
      <c r="E28" s="223" t="e">
        <f>'FVII - NIVEAU P'!$Z$65</f>
        <v>#N/A</v>
      </c>
      <c r="F28" s="221" t="e">
        <f>'FVII - NIVEAU P'!$Z$65</f>
        <v>#N/A</v>
      </c>
      <c r="G28" s="221" t="e">
        <f>'FVII - NIVEAU P'!$Z$66</f>
        <v>#N/A</v>
      </c>
      <c r="H28" s="221" t="e">
        <f>'FVII - NIVEAU P'!$Z$67</f>
        <v>#N/A</v>
      </c>
      <c r="I28" s="221" t="e">
        <f>'FII - NIVEAU P'!$Z$68</f>
        <v>#N/A</v>
      </c>
      <c r="J28" s="366"/>
      <c r="K28" s="226" t="e">
        <f>'FVII - NIVEAU P'!$Z$128</f>
        <v>#N/A</v>
      </c>
      <c r="L28" s="227">
        <f>'FVII - NIVEAU P'!$Z$129</f>
        <v>0</v>
      </c>
      <c r="M28" s="228" t="e">
        <f>'FVII - NIVEAU P'!$Z$130</f>
        <v>#N/A</v>
      </c>
      <c r="N28" s="228" t="e">
        <f>'FVII - NIVEAU P'!$Z$131</f>
        <v>#N/A</v>
      </c>
      <c r="O28" s="228" t="e">
        <f>'FVII - NIVEAU P'!$Z$132</f>
        <v>#N/A</v>
      </c>
      <c r="P28" s="228" t="e">
        <f>'FVII - NIVEAU P'!$Z$133</f>
        <v>#N/A</v>
      </c>
      <c r="Q28" s="228" t="e">
        <f>'FII - NIVEAU P'!$Z$134</f>
        <v>#N/A</v>
      </c>
      <c r="R28" s="363"/>
      <c r="S28" s="230" t="e">
        <f>'FVII - NIVEAU P'!$Z$194</f>
        <v>#N/A</v>
      </c>
      <c r="T28" s="231">
        <f>'FVII - NIVEAU P'!$Z$195</f>
        <v>0</v>
      </c>
      <c r="U28" s="232" t="e">
        <f>'FVII - NIVEAU P'!$Z$196</f>
        <v>#N/A</v>
      </c>
      <c r="V28" s="232" t="e">
        <f>'FVII - NIVEAU P'!$Z$197</f>
        <v>#N/A</v>
      </c>
      <c r="W28" s="232" t="e">
        <f>'FVII - NIVEAU P'!$Z$198</f>
        <v>#N/A</v>
      </c>
      <c r="X28" s="232" t="e">
        <f>'FVII - NIVEAU P'!$Z$199</f>
        <v>#N/A</v>
      </c>
      <c r="Y28" s="232" t="e">
        <f>'FII - NIVEAU P'!$Z$200</f>
        <v>#N/A</v>
      </c>
    </row>
    <row r="29" spans="1:25" ht="28.5" x14ac:dyDescent="0.2">
      <c r="A29" s="375" t="s">
        <v>112</v>
      </c>
      <c r="B29" s="362" t="s">
        <v>101</v>
      </c>
      <c r="C29" s="94" t="s">
        <v>92</v>
      </c>
      <c r="D29" s="94" t="s">
        <v>93</v>
      </c>
      <c r="E29" s="94" t="s">
        <v>95</v>
      </c>
      <c r="F29" s="94" t="s">
        <v>69</v>
      </c>
      <c r="G29" s="94" t="s">
        <v>70</v>
      </c>
      <c r="H29" s="94" t="s">
        <v>71</v>
      </c>
      <c r="I29" s="94" t="s">
        <v>72</v>
      </c>
    </row>
    <row r="30" spans="1:25" ht="15" x14ac:dyDescent="0.2">
      <c r="A30" s="375"/>
      <c r="B30" s="362"/>
      <c r="C30" s="233" t="e">
        <f>'POOL FVII'!$B$87</f>
        <v>#N/A</v>
      </c>
      <c r="D30" s="234">
        <f>'POOL FVII'!$B$88</f>
        <v>0</v>
      </c>
      <c r="E30" s="235" t="e">
        <f>'POOL FVII'!$B$89</f>
        <v>#N/A</v>
      </c>
      <c r="F30" s="235" t="e">
        <f>'POOL FVII'!$B$90</f>
        <v>#N/A</v>
      </c>
      <c r="G30" s="235" t="e">
        <f>'POOL FVII'!$D$90</f>
        <v>#N/A</v>
      </c>
      <c r="H30" s="235" t="e">
        <f>'POOL FVII'!$B$91</f>
        <v>#N/A</v>
      </c>
      <c r="I30" s="235" t="e">
        <f>'POOL FVII'!$D$91</f>
        <v>#N/A</v>
      </c>
    </row>
    <row r="31" spans="1:25" ht="28.5" x14ac:dyDescent="0.2">
      <c r="A31" s="375" t="s">
        <v>113</v>
      </c>
      <c r="B31" s="362"/>
      <c r="C31" s="94" t="s">
        <v>92</v>
      </c>
      <c r="D31" s="94" t="s">
        <v>93</v>
      </c>
      <c r="E31" s="94" t="s">
        <v>95</v>
      </c>
      <c r="F31" s="94" t="s">
        <v>69</v>
      </c>
      <c r="G31" s="94" t="s">
        <v>70</v>
      </c>
      <c r="H31" s="94" t="s">
        <v>71</v>
      </c>
      <c r="I31" s="94" t="s">
        <v>72</v>
      </c>
    </row>
    <row r="32" spans="1:25" ht="15" x14ac:dyDescent="0.2">
      <c r="A32" s="375"/>
      <c r="B32" s="362"/>
      <c r="C32" s="233" t="e">
        <f>'POOL FVII'!$Y$87</f>
        <v>#N/A</v>
      </c>
      <c r="D32" s="236">
        <f>'POOL FVII'!$Y$88</f>
        <v>0</v>
      </c>
      <c r="E32" s="235" t="e">
        <f>'POOL FVII'!$Y$89</f>
        <v>#N/A</v>
      </c>
      <c r="F32" s="233" t="e">
        <f>'POOL FVII'!$Y$90</f>
        <v>#N/A</v>
      </c>
      <c r="G32" s="233" t="e">
        <f>'POOL FVII'!$AA$90</f>
        <v>#N/A</v>
      </c>
      <c r="H32" s="233" t="e">
        <f>'POOL FVII'!$Y$91</f>
        <v>#N/A</v>
      </c>
      <c r="I32" s="233" t="e">
        <f>'POOL FVII'!$AA$91</f>
        <v>#N/A</v>
      </c>
    </row>
    <row r="33" spans="1:17" ht="42.75" x14ac:dyDescent="0.2">
      <c r="A33" s="382" t="s">
        <v>116</v>
      </c>
      <c r="B33" s="365" t="s">
        <v>76</v>
      </c>
      <c r="C33" s="220" t="s">
        <v>92</v>
      </c>
      <c r="D33" s="220" t="s">
        <v>93</v>
      </c>
      <c r="E33" s="220" t="s">
        <v>95</v>
      </c>
      <c r="F33" s="220" t="s">
        <v>69</v>
      </c>
      <c r="G33" s="220" t="s">
        <v>70</v>
      </c>
      <c r="H33" s="220" t="s">
        <v>71</v>
      </c>
      <c r="I33" s="220" t="s">
        <v>72</v>
      </c>
      <c r="J33" s="366" t="s">
        <v>77</v>
      </c>
      <c r="K33" s="225" t="s">
        <v>92</v>
      </c>
      <c r="L33" s="225" t="s">
        <v>93</v>
      </c>
      <c r="M33" s="225" t="s">
        <v>95</v>
      </c>
      <c r="N33" s="225" t="s">
        <v>69</v>
      </c>
      <c r="O33" s="225" t="s">
        <v>70</v>
      </c>
      <c r="P33" s="225" t="s">
        <v>71</v>
      </c>
      <c r="Q33" s="225" t="s">
        <v>72</v>
      </c>
    </row>
    <row r="34" spans="1:17" ht="15" x14ac:dyDescent="0.2">
      <c r="A34" s="382"/>
      <c r="B34" s="365"/>
      <c r="C34" s="221" t="e">
        <f>'FX - NIVEAU N'!$Z$62</f>
        <v>#N/A</v>
      </c>
      <c r="D34" s="222">
        <f>'FX - NIVEAU N'!$Z$63</f>
        <v>0</v>
      </c>
      <c r="E34" s="223" t="e">
        <f>'FX - NIVEAU N'!$Z$64</f>
        <v>#N/A</v>
      </c>
      <c r="F34" s="223" t="e">
        <f>'FX - NIVEAU N'!$Z$65</f>
        <v>#N/A</v>
      </c>
      <c r="G34" s="223" t="e">
        <f>'FX - NIVEAU N'!$Z$66</f>
        <v>#N/A</v>
      </c>
      <c r="H34" s="223" t="e">
        <f>'FX - NIVEAU N'!$Z$67</f>
        <v>#N/A</v>
      </c>
      <c r="I34" s="223" t="e">
        <f>'FX - NIVEAU N'!$Z$68</f>
        <v>#N/A</v>
      </c>
      <c r="J34" s="366"/>
      <c r="K34" s="226" t="e">
        <f>'FX - NIVEAU N'!$Z$128</f>
        <v>#N/A</v>
      </c>
      <c r="L34" s="227">
        <f>'FX - NIVEAU N'!$Z$129</f>
        <v>0</v>
      </c>
      <c r="M34" s="228" t="e">
        <f>'FX - NIVEAU N'!$Z$130</f>
        <v>#N/A</v>
      </c>
      <c r="N34" s="228" t="e">
        <f>'FX - NIVEAU N'!$Z$131</f>
        <v>#N/A</v>
      </c>
      <c r="O34" s="228" t="e">
        <f>'FX - NIVEAU N'!$Z$132</f>
        <v>#N/A</v>
      </c>
      <c r="P34" s="228" t="e">
        <f>'FX - NIVEAU N'!$Z$133</f>
        <v>#N/A</v>
      </c>
      <c r="Q34" s="228" t="e">
        <f>'FX - NIVEAU N'!$Z$134</f>
        <v>#N/A</v>
      </c>
    </row>
    <row r="35" spans="1:17" ht="42.75" x14ac:dyDescent="0.2">
      <c r="A35" s="382" t="s">
        <v>117</v>
      </c>
      <c r="B35" s="365"/>
      <c r="C35" s="220" t="s">
        <v>92</v>
      </c>
      <c r="D35" s="220" t="s">
        <v>93</v>
      </c>
      <c r="E35" s="220" t="s">
        <v>95</v>
      </c>
      <c r="F35" s="220" t="s">
        <v>69</v>
      </c>
      <c r="G35" s="220" t="s">
        <v>70</v>
      </c>
      <c r="H35" s="220" t="s">
        <v>71</v>
      </c>
      <c r="I35" s="220" t="s">
        <v>72</v>
      </c>
      <c r="J35" s="366"/>
      <c r="K35" s="225" t="s">
        <v>92</v>
      </c>
      <c r="L35" s="225" t="s">
        <v>93</v>
      </c>
      <c r="M35" s="225" t="s">
        <v>95</v>
      </c>
      <c r="N35" s="225" t="s">
        <v>69</v>
      </c>
      <c r="O35" s="225" t="s">
        <v>70</v>
      </c>
      <c r="P35" s="225" t="s">
        <v>71</v>
      </c>
      <c r="Q35" s="225" t="s">
        <v>72</v>
      </c>
    </row>
    <row r="36" spans="1:17" ht="15" x14ac:dyDescent="0.2">
      <c r="A36" s="382"/>
      <c r="B36" s="365"/>
      <c r="C36" s="221" t="e">
        <f>'FX - NIVEAU P'!$Z$62</f>
        <v>#N/A</v>
      </c>
      <c r="D36" s="224">
        <f>'FX - NIVEAU P'!$Z$63</f>
        <v>0</v>
      </c>
      <c r="E36" s="223" t="e">
        <f>'FX - NIVEAU P'!$Z$65</f>
        <v>#N/A</v>
      </c>
      <c r="F36" s="221" t="e">
        <f>'FX - NIVEAU P'!$Z$65</f>
        <v>#N/A</v>
      </c>
      <c r="G36" s="221" t="e">
        <f>'FX - NIVEAU P'!$Z$66</f>
        <v>#N/A</v>
      </c>
      <c r="H36" s="221" t="e">
        <f>'FX - NIVEAU P'!$Z$67</f>
        <v>#N/A</v>
      </c>
      <c r="I36" s="221" t="e">
        <f>'FX - NIVEAU P'!$Z$68</f>
        <v>#N/A</v>
      </c>
      <c r="J36" s="366"/>
      <c r="K36" s="226" t="e">
        <f>'FX - NIVEAU P'!$Z$128</f>
        <v>#N/A</v>
      </c>
      <c r="L36" s="227">
        <f>'FX - NIVEAU P'!$Z$129</f>
        <v>0</v>
      </c>
      <c r="M36" s="228" t="e">
        <f>'FX - NIVEAU P'!$Z$130</f>
        <v>#N/A</v>
      </c>
      <c r="N36" s="228" t="e">
        <f>'FX - NIVEAU P'!$Z$131</f>
        <v>#N/A</v>
      </c>
      <c r="O36" s="228" t="e">
        <f>'FX - NIVEAU P'!$Z$132</f>
        <v>#N/A</v>
      </c>
      <c r="P36" s="228" t="e">
        <f>'FX - NIVEAU P'!$Z$133</f>
        <v>#N/A</v>
      </c>
      <c r="Q36" s="228" t="e">
        <f>'FX - NIVEAU P'!$Z$134</f>
        <v>#N/A</v>
      </c>
    </row>
    <row r="37" spans="1:17" ht="28.5" x14ac:dyDescent="0.2">
      <c r="A37" s="382" t="s">
        <v>116</v>
      </c>
      <c r="B37" s="362" t="s">
        <v>101</v>
      </c>
      <c r="C37" s="94" t="s">
        <v>92</v>
      </c>
      <c r="D37" s="94" t="s">
        <v>93</v>
      </c>
      <c r="E37" s="94" t="s">
        <v>95</v>
      </c>
      <c r="F37" s="94" t="s">
        <v>69</v>
      </c>
      <c r="G37" s="94" t="s">
        <v>70</v>
      </c>
      <c r="H37" s="94" t="s">
        <v>71</v>
      </c>
      <c r="I37" s="94" t="s">
        <v>72</v>
      </c>
    </row>
    <row r="38" spans="1:17" ht="15" x14ac:dyDescent="0.2">
      <c r="A38" s="382"/>
      <c r="B38" s="362"/>
      <c r="C38" s="233" t="e">
        <f>'POOL FX'!$B$87</f>
        <v>#N/A</v>
      </c>
      <c r="D38" s="234">
        <f>'POOL FX'!$B$88</f>
        <v>0</v>
      </c>
      <c r="E38" s="235" t="e">
        <f>'POOL FX'!$B$89</f>
        <v>#N/A</v>
      </c>
      <c r="F38" s="235" t="e">
        <f>'POOL FX'!$B$90</f>
        <v>#N/A</v>
      </c>
      <c r="G38" s="235" t="e">
        <f>'POOL FX'!$D$90</f>
        <v>#N/A</v>
      </c>
      <c r="H38" s="235" t="e">
        <f>'POOL FX'!$B$91</f>
        <v>#N/A</v>
      </c>
      <c r="I38" s="235" t="e">
        <f>'POOL FX'!$D$91</f>
        <v>#N/A</v>
      </c>
    </row>
    <row r="39" spans="1:17" ht="28.5" x14ac:dyDescent="0.2">
      <c r="A39" s="382" t="s">
        <v>117</v>
      </c>
      <c r="B39" s="362"/>
      <c r="C39" s="94" t="s">
        <v>92</v>
      </c>
      <c r="D39" s="94" t="s">
        <v>93</v>
      </c>
      <c r="E39" s="94" t="s">
        <v>95</v>
      </c>
      <c r="F39" s="94" t="s">
        <v>69</v>
      </c>
      <c r="G39" s="94" t="s">
        <v>70</v>
      </c>
      <c r="H39" s="94" t="s">
        <v>71</v>
      </c>
      <c r="I39" s="94" t="s">
        <v>72</v>
      </c>
    </row>
    <row r="40" spans="1:17" ht="15" x14ac:dyDescent="0.2">
      <c r="A40" s="382"/>
      <c r="B40" s="362"/>
      <c r="C40" s="233" t="e">
        <f>'POOL FX'!$Y$87</f>
        <v>#N/A</v>
      </c>
      <c r="D40" s="236">
        <f>'POOL FX'!$Y$88</f>
        <v>0</v>
      </c>
      <c r="E40" s="235" t="e">
        <f>'POOL FX'!$Y$89</f>
        <v>#N/A</v>
      </c>
      <c r="F40" s="233" t="e">
        <f>'POOL FX'!$Y$90</f>
        <v>#N/A</v>
      </c>
      <c r="G40" s="233" t="e">
        <f>'POOL FX'!$AA$90</f>
        <v>#N/A</v>
      </c>
      <c r="H40" s="233" t="e">
        <f>'POOL FX'!$Y$91</f>
        <v>#N/A</v>
      </c>
      <c r="I40" s="233" t="e">
        <f>'POOL FX'!$AA$91</f>
        <v>#N/A</v>
      </c>
    </row>
    <row r="41" spans="1:17" ht="42.75" x14ac:dyDescent="0.2">
      <c r="A41" s="364" t="s">
        <v>120</v>
      </c>
      <c r="B41" s="366" t="s">
        <v>77</v>
      </c>
      <c r="C41" s="225" t="s">
        <v>92</v>
      </c>
      <c r="D41" s="225" t="s">
        <v>93</v>
      </c>
      <c r="E41" s="225" t="s">
        <v>95</v>
      </c>
      <c r="F41" s="225" t="s">
        <v>69</v>
      </c>
      <c r="G41" s="225" t="s">
        <v>70</v>
      </c>
      <c r="H41" s="225" t="s">
        <v>71</v>
      </c>
      <c r="I41" s="225" t="s">
        <v>72</v>
      </c>
      <c r="J41" s="483" t="s">
        <v>121</v>
      </c>
      <c r="K41" s="484" t="s">
        <v>92</v>
      </c>
      <c r="L41" s="484" t="s">
        <v>93</v>
      </c>
      <c r="M41" s="484" t="s">
        <v>95</v>
      </c>
      <c r="N41" s="484" t="s">
        <v>69</v>
      </c>
      <c r="O41" s="484" t="s">
        <v>70</v>
      </c>
      <c r="P41" s="484" t="s">
        <v>71</v>
      </c>
      <c r="Q41" s="484" t="s">
        <v>72</v>
      </c>
    </row>
    <row r="42" spans="1:17" ht="15" x14ac:dyDescent="0.2">
      <c r="A42" s="364"/>
      <c r="B42" s="366"/>
      <c r="C42" s="226" t="e">
        <f>'FVIII - NIVEAU N'!$Z$62</f>
        <v>#N/A</v>
      </c>
      <c r="D42" s="227">
        <f>'FVIII - NIVEAU N'!$Z$63</f>
        <v>0</v>
      </c>
      <c r="E42" s="228" t="e">
        <f>'FVIII - NIVEAU N'!$Z$64</f>
        <v>#N/A</v>
      </c>
      <c r="F42" s="228" t="e">
        <f>'FVIII - NIVEAU N'!$Z$65</f>
        <v>#N/A</v>
      </c>
      <c r="G42" s="228" t="e">
        <f>'FVIII - NIVEAU N'!$Z$66</f>
        <v>#N/A</v>
      </c>
      <c r="H42" s="228" t="e">
        <f>'FVIII - NIVEAU N'!$Z$67</f>
        <v>#N/A</v>
      </c>
      <c r="I42" s="228" t="e">
        <f>'FVIII - NIVEAU N'!$Z$68</f>
        <v>#N/A</v>
      </c>
      <c r="J42" s="483"/>
      <c r="K42" s="485" t="e">
        <f>'FVIII - NIVEAU N'!$Z$128</f>
        <v>#N/A</v>
      </c>
      <c r="L42" s="486">
        <f>'FVIII - NIVEAU N'!$Z$129</f>
        <v>0</v>
      </c>
      <c r="M42" s="487" t="e">
        <f>'FVIII - NIVEAU N'!$Z$130</f>
        <v>#N/A</v>
      </c>
      <c r="N42" s="487" t="e">
        <f>'FVIII - NIVEAU N'!$Z$131</f>
        <v>#N/A</v>
      </c>
      <c r="O42" s="487" t="e">
        <f>'FVIII - NIVEAU N'!$Z$132</f>
        <v>#N/A</v>
      </c>
      <c r="P42" s="487" t="e">
        <f>'FVIII - NIVEAU N'!$Z$133</f>
        <v>#N/A</v>
      </c>
      <c r="Q42" s="487" t="e">
        <f>'FVIII - NIVEAU N'!$Z$134</f>
        <v>#N/A</v>
      </c>
    </row>
    <row r="43" spans="1:17" ht="42.75" x14ac:dyDescent="0.2">
      <c r="A43" s="364" t="s">
        <v>122</v>
      </c>
      <c r="B43" s="366"/>
      <c r="C43" s="225" t="s">
        <v>92</v>
      </c>
      <c r="D43" s="225" t="s">
        <v>93</v>
      </c>
      <c r="E43" s="225" t="s">
        <v>95</v>
      </c>
      <c r="F43" s="225" t="s">
        <v>69</v>
      </c>
      <c r="G43" s="225" t="s">
        <v>70</v>
      </c>
      <c r="H43" s="225" t="s">
        <v>71</v>
      </c>
      <c r="I43" s="225" t="s">
        <v>72</v>
      </c>
      <c r="J43" s="483"/>
      <c r="K43" s="484" t="s">
        <v>92</v>
      </c>
      <c r="L43" s="484" t="s">
        <v>93</v>
      </c>
      <c r="M43" s="484" t="s">
        <v>95</v>
      </c>
      <c r="N43" s="484" t="s">
        <v>69</v>
      </c>
      <c r="O43" s="484" t="s">
        <v>70</v>
      </c>
      <c r="P43" s="484" t="s">
        <v>71</v>
      </c>
      <c r="Q43" s="484" t="s">
        <v>72</v>
      </c>
    </row>
    <row r="44" spans="1:17" ht="15" x14ac:dyDescent="0.2">
      <c r="A44" s="364"/>
      <c r="B44" s="366"/>
      <c r="C44" s="226" t="e">
        <f>'FVIII - NIVEAU P'!$Z$62</f>
        <v>#N/A</v>
      </c>
      <c r="D44" s="489">
        <f>'FVIII - NIVEAU P'!$Z$63</f>
        <v>0</v>
      </c>
      <c r="E44" s="228" t="e">
        <f>'FVIII - NIVEAU P'!$Z$65</f>
        <v>#N/A</v>
      </c>
      <c r="F44" s="226" t="e">
        <f>'FVIII - NIVEAU P'!$Z$65</f>
        <v>#N/A</v>
      </c>
      <c r="G44" s="226" t="e">
        <f>'FVIII - NIVEAU P'!$Z$66</f>
        <v>#N/A</v>
      </c>
      <c r="H44" s="226" t="e">
        <f>'FVIII - NIVEAU P'!$Z$67</f>
        <v>#N/A</v>
      </c>
      <c r="I44" s="226" t="e">
        <f>'FVIII - NIVEAU P'!$Z$68</f>
        <v>#N/A</v>
      </c>
      <c r="J44" s="483"/>
      <c r="K44" s="485" t="e">
        <f>'FVIII - NIVEAU P'!$Z$128</f>
        <v>#N/A</v>
      </c>
      <c r="L44" s="486">
        <f>'FVIII - NIVEAU P'!$Z$129</f>
        <v>0</v>
      </c>
      <c r="M44" s="487" t="e">
        <f>'FVIII - NIVEAU P'!$Z$130</f>
        <v>#N/A</v>
      </c>
      <c r="N44" s="487" t="e">
        <f>'FVIII - NIVEAU P'!$Z$131</f>
        <v>#N/A</v>
      </c>
      <c r="O44" s="487" t="e">
        <f>'FVIII - NIVEAU P'!$Z$132</f>
        <v>#N/A</v>
      </c>
      <c r="P44" s="487" t="e">
        <f>'FVIII - NIVEAU P'!$Z$133</f>
        <v>#N/A</v>
      </c>
      <c r="Q44" s="487" t="e">
        <f>'FVIII - NIVEAU P'!$Z$134</f>
        <v>#N/A</v>
      </c>
    </row>
    <row r="45" spans="1:17" ht="28.5" x14ac:dyDescent="0.2">
      <c r="A45" s="364" t="s">
        <v>120</v>
      </c>
      <c r="B45" s="362" t="s">
        <v>101</v>
      </c>
      <c r="C45" s="94" t="s">
        <v>92</v>
      </c>
      <c r="D45" s="94" t="s">
        <v>93</v>
      </c>
      <c r="E45" s="94" t="s">
        <v>95</v>
      </c>
      <c r="F45" s="94" t="s">
        <v>69</v>
      </c>
      <c r="G45" s="94" t="s">
        <v>70</v>
      </c>
      <c r="H45" s="94" t="s">
        <v>71</v>
      </c>
      <c r="I45" s="94" t="s">
        <v>72</v>
      </c>
    </row>
    <row r="46" spans="1:17" ht="15" x14ac:dyDescent="0.2">
      <c r="A46" s="364"/>
      <c r="B46" s="362"/>
      <c r="C46" s="233" t="e">
        <f>'POOL FVIII'!$B$87</f>
        <v>#N/A</v>
      </c>
      <c r="D46" s="234">
        <f>'POOL FVIII'!$B$88</f>
        <v>0</v>
      </c>
      <c r="E46" s="235" t="e">
        <f>'POOL FVIII'!$B$89</f>
        <v>#N/A</v>
      </c>
      <c r="F46" s="235" t="e">
        <f>'POOL FVIII'!$B$90</f>
        <v>#N/A</v>
      </c>
      <c r="G46" s="235" t="e">
        <f>'POOL FVIII'!$D$90</f>
        <v>#N/A</v>
      </c>
      <c r="H46" s="235" t="e">
        <f>'POOL FVIII'!$B$91</f>
        <v>#N/A</v>
      </c>
      <c r="I46" s="235" t="e">
        <f>'POOL FVIII'!$D$91</f>
        <v>#N/A</v>
      </c>
    </row>
    <row r="47" spans="1:17" ht="28.5" x14ac:dyDescent="0.2">
      <c r="A47" s="364" t="s">
        <v>122</v>
      </c>
      <c r="B47" s="362"/>
      <c r="C47" s="94" t="s">
        <v>92</v>
      </c>
      <c r="D47" s="94" t="s">
        <v>93</v>
      </c>
      <c r="E47" s="94" t="s">
        <v>95</v>
      </c>
      <c r="F47" s="94" t="s">
        <v>69</v>
      </c>
      <c r="G47" s="94" t="s">
        <v>70</v>
      </c>
      <c r="H47" s="94" t="s">
        <v>71</v>
      </c>
      <c r="I47" s="94" t="s">
        <v>72</v>
      </c>
    </row>
    <row r="48" spans="1:17" ht="15" x14ac:dyDescent="0.2">
      <c r="A48" s="364"/>
      <c r="B48" s="362"/>
      <c r="C48" s="233" t="e">
        <f>'POOL FVIII'!$Y$87</f>
        <v>#N/A</v>
      </c>
      <c r="D48" s="236">
        <f>'POOL FVIII'!$Y$88</f>
        <v>0</v>
      </c>
      <c r="E48" s="235" t="e">
        <f>'POOL FVIII'!$Y$89</f>
        <v>#N/A</v>
      </c>
      <c r="F48" s="233" t="e">
        <f>'POOL FVIII'!$Y$90</f>
        <v>#N/A</v>
      </c>
      <c r="G48" s="233" t="e">
        <f>'POOL FVIII'!$AA$90</f>
        <v>#N/A</v>
      </c>
      <c r="H48" s="233" t="e">
        <f>'POOL FVIII'!$Y$91</f>
        <v>#N/A</v>
      </c>
      <c r="I48" s="233" t="e">
        <f>'POOL FVIII'!$AA$91</f>
        <v>#N/A</v>
      </c>
    </row>
    <row r="49" spans="1:17" ht="42.75" customHeight="1" x14ac:dyDescent="0.2">
      <c r="A49" s="482" t="s">
        <v>126</v>
      </c>
      <c r="B49" s="366" t="s">
        <v>77</v>
      </c>
      <c r="C49" s="225" t="s">
        <v>92</v>
      </c>
      <c r="D49" s="225" t="s">
        <v>93</v>
      </c>
      <c r="E49" s="225" t="s">
        <v>95</v>
      </c>
      <c r="F49" s="225" t="s">
        <v>69</v>
      </c>
      <c r="G49" s="225" t="s">
        <v>70</v>
      </c>
      <c r="H49" s="225" t="s">
        <v>71</v>
      </c>
      <c r="I49" s="225" t="s">
        <v>72</v>
      </c>
      <c r="J49" s="483" t="s">
        <v>121</v>
      </c>
      <c r="K49" s="484" t="s">
        <v>92</v>
      </c>
      <c r="L49" s="484" t="s">
        <v>93</v>
      </c>
      <c r="M49" s="484" t="s">
        <v>95</v>
      </c>
      <c r="N49" s="484" t="s">
        <v>69</v>
      </c>
      <c r="O49" s="484" t="s">
        <v>70</v>
      </c>
      <c r="P49" s="484" t="s">
        <v>71</v>
      </c>
      <c r="Q49" s="484" t="s">
        <v>72</v>
      </c>
    </row>
    <row r="50" spans="1:17" ht="15" x14ac:dyDescent="0.2">
      <c r="A50" s="482"/>
      <c r="B50" s="366"/>
      <c r="C50" s="226" t="e">
        <f>'FIX - NIVEAU N'!$Z$62</f>
        <v>#N/A</v>
      </c>
      <c r="D50" s="227">
        <f>'FIX - NIVEAU N'!$Z$63</f>
        <v>0</v>
      </c>
      <c r="E50" s="228" t="e">
        <f>'FIX - NIVEAU N'!$Z$64</f>
        <v>#N/A</v>
      </c>
      <c r="F50" s="228" t="e">
        <f>'FIX - NIVEAU N'!$Z$65</f>
        <v>#N/A</v>
      </c>
      <c r="G50" s="228" t="e">
        <f>'FIX - NIVEAU N'!$Z$66</f>
        <v>#N/A</v>
      </c>
      <c r="H50" s="228" t="e">
        <f>'FIX - NIVEAU N'!$Z$67</f>
        <v>#N/A</v>
      </c>
      <c r="I50" s="228" t="e">
        <f>'FIX - NIVEAU N'!$Z$68</f>
        <v>#N/A</v>
      </c>
      <c r="J50" s="483"/>
      <c r="K50" s="485" t="e">
        <f>'FIX - NIVEAU N'!$Z$128</f>
        <v>#N/A</v>
      </c>
      <c r="L50" s="486">
        <f>'FIX - NIVEAU N'!$Z$129</f>
        <v>0</v>
      </c>
      <c r="M50" s="487" t="e">
        <f>'FIX - NIVEAU N'!$Z$130</f>
        <v>#N/A</v>
      </c>
      <c r="N50" s="487" t="e">
        <f>'FIX - NIVEAU N'!$Z$131</f>
        <v>#N/A</v>
      </c>
      <c r="O50" s="487" t="e">
        <f>'FIX - NIVEAU N'!$Z$132</f>
        <v>#N/A</v>
      </c>
      <c r="P50" s="487" t="e">
        <f>'FIX - NIVEAU N'!$Z$133</f>
        <v>#N/A</v>
      </c>
      <c r="Q50" s="487" t="e">
        <f>'FIX - NIVEAU N'!$Z$134</f>
        <v>#N/A</v>
      </c>
    </row>
    <row r="51" spans="1:17" ht="42.75" x14ac:dyDescent="0.2">
      <c r="A51" s="482" t="s">
        <v>127</v>
      </c>
      <c r="B51" s="366"/>
      <c r="C51" s="225" t="s">
        <v>92</v>
      </c>
      <c r="D51" s="225" t="s">
        <v>93</v>
      </c>
      <c r="E51" s="225" t="s">
        <v>95</v>
      </c>
      <c r="F51" s="225" t="s">
        <v>69</v>
      </c>
      <c r="G51" s="225" t="s">
        <v>70</v>
      </c>
      <c r="H51" s="225" t="s">
        <v>71</v>
      </c>
      <c r="I51" s="225" t="s">
        <v>72</v>
      </c>
      <c r="J51" s="483"/>
      <c r="K51" s="484" t="s">
        <v>92</v>
      </c>
      <c r="L51" s="484" t="s">
        <v>93</v>
      </c>
      <c r="M51" s="484" t="s">
        <v>95</v>
      </c>
      <c r="N51" s="484" t="s">
        <v>69</v>
      </c>
      <c r="O51" s="484" t="s">
        <v>70</v>
      </c>
      <c r="P51" s="484" t="s">
        <v>71</v>
      </c>
      <c r="Q51" s="484" t="s">
        <v>72</v>
      </c>
    </row>
    <row r="52" spans="1:17" ht="15" x14ac:dyDescent="0.2">
      <c r="A52" s="482"/>
      <c r="B52" s="366"/>
      <c r="C52" s="226" t="e">
        <f>'FIX - NIVEAU P'!$Z$62</f>
        <v>#N/A</v>
      </c>
      <c r="D52" s="489">
        <f>'FIX - NIVEAU P'!$Z$63</f>
        <v>0</v>
      </c>
      <c r="E52" s="228" t="e">
        <f>'FIX - NIVEAU P'!$Z$65</f>
        <v>#N/A</v>
      </c>
      <c r="F52" s="226" t="e">
        <f>'FIX - NIVEAU P'!$Z$65</f>
        <v>#N/A</v>
      </c>
      <c r="G52" s="226" t="e">
        <f>'FIX - NIVEAU P'!$Z$66</f>
        <v>#N/A</v>
      </c>
      <c r="H52" s="226" t="e">
        <f>'FIX - NIVEAU P'!$Z$67</f>
        <v>#N/A</v>
      </c>
      <c r="I52" s="226" t="e">
        <f>'FIX - NIVEAU P'!$Z$68</f>
        <v>#N/A</v>
      </c>
      <c r="J52" s="483"/>
      <c r="K52" s="485" t="e">
        <f>'FIX - NIVEAU P'!$Z$128</f>
        <v>#N/A</v>
      </c>
      <c r="L52" s="486">
        <f>'FIX - NIVEAU P'!$Z$129</f>
        <v>0</v>
      </c>
      <c r="M52" s="487" t="e">
        <f>'FIX - NIVEAU P'!$Z$130</f>
        <v>#N/A</v>
      </c>
      <c r="N52" s="487" t="e">
        <f>'FIX - NIVEAU P'!$Z$131</f>
        <v>#N/A</v>
      </c>
      <c r="O52" s="487" t="e">
        <f>'FIX - NIVEAU P'!$Z$132</f>
        <v>#N/A</v>
      </c>
      <c r="P52" s="487" t="e">
        <f>'FIX - NIVEAU P'!$Z$133</f>
        <v>#N/A</v>
      </c>
      <c r="Q52" s="487" t="e">
        <f>'FIX - NIVEAU P'!$Z$134</f>
        <v>#N/A</v>
      </c>
    </row>
    <row r="53" spans="1:17" ht="28.5" x14ac:dyDescent="0.2">
      <c r="A53" s="482" t="s">
        <v>126</v>
      </c>
      <c r="B53" s="362" t="s">
        <v>101</v>
      </c>
      <c r="C53" s="94" t="s">
        <v>92</v>
      </c>
      <c r="D53" s="94" t="s">
        <v>93</v>
      </c>
      <c r="E53" s="94" t="s">
        <v>95</v>
      </c>
      <c r="F53" s="94" t="s">
        <v>69</v>
      </c>
      <c r="G53" s="94" t="s">
        <v>70</v>
      </c>
      <c r="H53" s="94" t="s">
        <v>71</v>
      </c>
      <c r="I53" s="94" t="s">
        <v>72</v>
      </c>
    </row>
    <row r="54" spans="1:17" ht="15" x14ac:dyDescent="0.2">
      <c r="A54" s="482"/>
      <c r="B54" s="362"/>
      <c r="C54" s="233" t="e">
        <f>'POOL FIX'!$B$87</f>
        <v>#N/A</v>
      </c>
      <c r="D54" s="234">
        <f>'POOL FIX'!$B$88</f>
        <v>0</v>
      </c>
      <c r="E54" s="235" t="e">
        <f>'POOL FIX'!$B$89</f>
        <v>#N/A</v>
      </c>
      <c r="F54" s="235" t="e">
        <f>'POOL FIX'!$B$90</f>
        <v>#N/A</v>
      </c>
      <c r="G54" s="235" t="e">
        <f>'POOL FIX'!$D$90</f>
        <v>#N/A</v>
      </c>
      <c r="H54" s="235" t="e">
        <f>'POOL FIX'!$B$91</f>
        <v>#N/A</v>
      </c>
      <c r="I54" s="235" t="e">
        <f>'POOL FIX'!$D$91</f>
        <v>#N/A</v>
      </c>
    </row>
    <row r="55" spans="1:17" ht="28.5" x14ac:dyDescent="0.2">
      <c r="A55" s="482" t="s">
        <v>127</v>
      </c>
      <c r="B55" s="362"/>
      <c r="C55" s="94" t="s">
        <v>92</v>
      </c>
      <c r="D55" s="94" t="s">
        <v>93</v>
      </c>
      <c r="E55" s="94" t="s">
        <v>95</v>
      </c>
      <c r="F55" s="94" t="s">
        <v>69</v>
      </c>
      <c r="G55" s="94" t="s">
        <v>70</v>
      </c>
      <c r="H55" s="94" t="s">
        <v>71</v>
      </c>
      <c r="I55" s="94" t="s">
        <v>72</v>
      </c>
    </row>
    <row r="56" spans="1:17" ht="15" x14ac:dyDescent="0.2">
      <c r="A56" s="482"/>
      <c r="B56" s="362"/>
      <c r="C56" s="233" t="e">
        <f>'POOL FIX'!$Y$87</f>
        <v>#N/A</v>
      </c>
      <c r="D56" s="236">
        <f>'POOL FIX'!$Y$88</f>
        <v>0</v>
      </c>
      <c r="E56" s="235" t="e">
        <f>'POOL FIX'!$Y$89</f>
        <v>#N/A</v>
      </c>
      <c r="F56" s="233" t="e">
        <f>'POOL FIX'!$Y$90</f>
        <v>#N/A</v>
      </c>
      <c r="G56" s="233" t="e">
        <f>'POOL FIX'!$AA$90</f>
        <v>#N/A</v>
      </c>
      <c r="H56" s="233" t="e">
        <f>'POOL FIX'!$Y$91</f>
        <v>#N/A</v>
      </c>
      <c r="I56" s="233" t="e">
        <f>'POOL FIX'!$AA$91</f>
        <v>#N/A</v>
      </c>
    </row>
    <row r="57" spans="1:17" ht="42.75" customHeight="1" x14ac:dyDescent="0.2">
      <c r="A57" s="361" t="s">
        <v>130</v>
      </c>
      <c r="B57" s="366" t="s">
        <v>77</v>
      </c>
      <c r="C57" s="225" t="s">
        <v>92</v>
      </c>
      <c r="D57" s="225" t="s">
        <v>93</v>
      </c>
      <c r="E57" s="225" t="s">
        <v>95</v>
      </c>
      <c r="F57" s="225" t="s">
        <v>69</v>
      </c>
      <c r="G57" s="225" t="s">
        <v>70</v>
      </c>
      <c r="H57" s="225" t="s">
        <v>71</v>
      </c>
      <c r="I57" s="225" t="s">
        <v>72</v>
      </c>
      <c r="J57" s="483" t="s">
        <v>121</v>
      </c>
      <c r="K57" s="484" t="s">
        <v>92</v>
      </c>
      <c r="L57" s="484" t="s">
        <v>93</v>
      </c>
      <c r="M57" s="484" t="s">
        <v>95</v>
      </c>
      <c r="N57" s="484" t="s">
        <v>69</v>
      </c>
      <c r="O57" s="484" t="s">
        <v>70</v>
      </c>
      <c r="P57" s="484" t="s">
        <v>71</v>
      </c>
      <c r="Q57" s="484" t="s">
        <v>72</v>
      </c>
    </row>
    <row r="58" spans="1:17" ht="15" x14ac:dyDescent="0.2">
      <c r="A58" s="361"/>
      <c r="B58" s="366"/>
      <c r="C58" s="226" t="e">
        <f>'FXI - NIVEAU N'!$Z$62</f>
        <v>#N/A</v>
      </c>
      <c r="D58" s="227">
        <f>'FXI - NIVEAU N'!$Z$63</f>
        <v>0</v>
      </c>
      <c r="E58" s="228" t="e">
        <f>'FXI - NIVEAU N'!$Z$64</f>
        <v>#N/A</v>
      </c>
      <c r="F58" s="228" t="e">
        <f>'FXI - NIVEAU N'!$Z$65</f>
        <v>#N/A</v>
      </c>
      <c r="G58" s="228" t="e">
        <f>'FXI - NIVEAU N'!$Z$66</f>
        <v>#N/A</v>
      </c>
      <c r="H58" s="228" t="e">
        <f>'FXI - NIVEAU N'!$Z$67</f>
        <v>#N/A</v>
      </c>
      <c r="I58" s="228" t="e">
        <f>'FXI - NIVEAU N'!$Z$68</f>
        <v>#N/A</v>
      </c>
      <c r="J58" s="483"/>
      <c r="K58" s="485" t="e">
        <f>'FXI - NIVEAU N'!$Z$128</f>
        <v>#N/A</v>
      </c>
      <c r="L58" s="486">
        <f>'FXI - NIVEAU N'!$Z$129</f>
        <v>0</v>
      </c>
      <c r="M58" s="487" t="e">
        <f>'FXI - NIVEAU N'!$Z$130</f>
        <v>#N/A</v>
      </c>
      <c r="N58" s="487" t="e">
        <f>'FXI - NIVEAU N'!$Z$131</f>
        <v>#N/A</v>
      </c>
      <c r="O58" s="487" t="e">
        <f>'FXI - NIVEAU N'!$Z$132</f>
        <v>#N/A</v>
      </c>
      <c r="P58" s="487" t="e">
        <f>'FXI - NIVEAU N'!$Z$133</f>
        <v>#N/A</v>
      </c>
      <c r="Q58" s="487" t="e">
        <f>'FXI - NIVEAU N'!$Z$134</f>
        <v>#N/A</v>
      </c>
    </row>
    <row r="59" spans="1:17" ht="42.75" x14ac:dyDescent="0.2">
      <c r="A59" s="361" t="s">
        <v>131</v>
      </c>
      <c r="B59" s="366"/>
      <c r="C59" s="225" t="s">
        <v>92</v>
      </c>
      <c r="D59" s="225" t="s">
        <v>93</v>
      </c>
      <c r="E59" s="225" t="s">
        <v>95</v>
      </c>
      <c r="F59" s="225" t="s">
        <v>69</v>
      </c>
      <c r="G59" s="225" t="s">
        <v>70</v>
      </c>
      <c r="H59" s="225" t="s">
        <v>71</v>
      </c>
      <c r="I59" s="225" t="s">
        <v>72</v>
      </c>
      <c r="J59" s="483"/>
      <c r="K59" s="484" t="s">
        <v>92</v>
      </c>
      <c r="L59" s="484" t="s">
        <v>93</v>
      </c>
      <c r="M59" s="484" t="s">
        <v>95</v>
      </c>
      <c r="N59" s="484" t="s">
        <v>69</v>
      </c>
      <c r="O59" s="484" t="s">
        <v>70</v>
      </c>
      <c r="P59" s="484" t="s">
        <v>71</v>
      </c>
      <c r="Q59" s="484" t="s">
        <v>72</v>
      </c>
    </row>
    <row r="60" spans="1:17" ht="15" x14ac:dyDescent="0.2">
      <c r="A60" s="361"/>
      <c r="B60" s="366"/>
      <c r="C60" s="226" t="e">
        <f>'FXI - NIVEAU P'!$Z$62</f>
        <v>#N/A</v>
      </c>
      <c r="D60" s="489">
        <f>'FXI - NIVEAU P'!$Z$63</f>
        <v>0</v>
      </c>
      <c r="E60" s="228" t="e">
        <f>'FXI - NIVEAU P'!$Z$65</f>
        <v>#N/A</v>
      </c>
      <c r="F60" s="226" t="e">
        <f>'FXI - NIVEAU P'!$Z$65</f>
        <v>#N/A</v>
      </c>
      <c r="G60" s="226" t="e">
        <f>'FXI - NIVEAU P'!$Z$66</f>
        <v>#N/A</v>
      </c>
      <c r="H60" s="226" t="e">
        <f>'FXI - NIVEAU P'!$Z$67</f>
        <v>#N/A</v>
      </c>
      <c r="I60" s="226" t="e">
        <f>'FXI - NIVEAU P'!$Z$68</f>
        <v>#N/A</v>
      </c>
      <c r="J60" s="483"/>
      <c r="K60" s="485" t="e">
        <f>'FXI - NIVEAU P'!$Z$128</f>
        <v>#N/A</v>
      </c>
      <c r="L60" s="486">
        <f>'FXI - NIVEAU P'!$Z$129</f>
        <v>0</v>
      </c>
      <c r="M60" s="487" t="e">
        <f>'FXI - NIVEAU P'!$Z$130</f>
        <v>#N/A</v>
      </c>
      <c r="N60" s="487" t="e">
        <f>'FXI - NIVEAU P'!$Z$131</f>
        <v>#N/A</v>
      </c>
      <c r="O60" s="487" t="e">
        <f>'FXI - NIVEAU P'!$Z$132</f>
        <v>#N/A</v>
      </c>
      <c r="P60" s="487" t="e">
        <f>'FXI - NIVEAU P'!$Z$133</f>
        <v>#N/A</v>
      </c>
      <c r="Q60" s="487" t="e">
        <f>'FXI - NIVEAU P'!$Z$134</f>
        <v>#N/A</v>
      </c>
    </row>
    <row r="61" spans="1:17" ht="28.5" x14ac:dyDescent="0.2">
      <c r="A61" s="361" t="s">
        <v>130</v>
      </c>
      <c r="B61" s="362" t="s">
        <v>101</v>
      </c>
      <c r="C61" s="94" t="s">
        <v>92</v>
      </c>
      <c r="D61" s="94" t="s">
        <v>93</v>
      </c>
      <c r="E61" s="94" t="s">
        <v>95</v>
      </c>
      <c r="F61" s="94" t="s">
        <v>69</v>
      </c>
      <c r="G61" s="94" t="s">
        <v>70</v>
      </c>
      <c r="H61" s="94" t="s">
        <v>71</v>
      </c>
      <c r="I61" s="94" t="s">
        <v>72</v>
      </c>
    </row>
    <row r="62" spans="1:17" ht="15" x14ac:dyDescent="0.2">
      <c r="A62" s="361"/>
      <c r="B62" s="362"/>
      <c r="C62" s="233" t="e">
        <f>'POOL FXI'!$B$87</f>
        <v>#N/A</v>
      </c>
      <c r="D62" s="234">
        <f>'POOL FXI'!$B$88</f>
        <v>0</v>
      </c>
      <c r="E62" s="235" t="e">
        <f>'POOL FXI'!$B$89</f>
        <v>#N/A</v>
      </c>
      <c r="F62" s="235" t="e">
        <f>'POOL FXI'!$B$90</f>
        <v>#N/A</v>
      </c>
      <c r="G62" s="235" t="e">
        <f>'POOL FXI'!$D$90</f>
        <v>#N/A</v>
      </c>
      <c r="H62" s="235" t="e">
        <f>'POOL FXI'!$B$91</f>
        <v>#N/A</v>
      </c>
      <c r="I62" s="235" t="e">
        <f>'POOL FXI'!$D$91</f>
        <v>#N/A</v>
      </c>
    </row>
    <row r="63" spans="1:17" ht="28.5" x14ac:dyDescent="0.2">
      <c r="A63" s="361" t="s">
        <v>131</v>
      </c>
      <c r="B63" s="362"/>
      <c r="C63" s="94" t="s">
        <v>92</v>
      </c>
      <c r="D63" s="94" t="s">
        <v>93</v>
      </c>
      <c r="E63" s="94" t="s">
        <v>95</v>
      </c>
      <c r="F63" s="94" t="s">
        <v>69</v>
      </c>
      <c r="G63" s="94" t="s">
        <v>70</v>
      </c>
      <c r="H63" s="94" t="s">
        <v>71</v>
      </c>
      <c r="I63" s="94" t="s">
        <v>72</v>
      </c>
    </row>
    <row r="64" spans="1:17" ht="15" x14ac:dyDescent="0.2">
      <c r="A64" s="361"/>
      <c r="B64" s="362"/>
      <c r="C64" s="233" t="e">
        <f>'POOL FXI'!$Y$87</f>
        <v>#N/A</v>
      </c>
      <c r="D64" s="236">
        <f>'POOL FXI'!$Y$88</f>
        <v>0</v>
      </c>
      <c r="E64" s="235" t="e">
        <f>'POOL FXI'!$Y$89</f>
        <v>#N/A</v>
      </c>
      <c r="F64" s="233" t="e">
        <f>'POOL FXI'!$Y$90</f>
        <v>#N/A</v>
      </c>
      <c r="G64" s="233" t="e">
        <f>'POOL FXI'!$AA$90</f>
        <v>#N/A</v>
      </c>
      <c r="H64" s="233" t="e">
        <f>'POOL FXI'!$Y$91</f>
        <v>#N/A</v>
      </c>
      <c r="I64" s="233" t="e">
        <f>'POOL FXI'!$AA$91</f>
        <v>#N/A</v>
      </c>
    </row>
    <row r="65" spans="1:9" ht="28.5" x14ac:dyDescent="0.2">
      <c r="A65" s="509" t="s">
        <v>134</v>
      </c>
      <c r="B65" s="483" t="s">
        <v>121</v>
      </c>
      <c r="C65" s="484" t="s">
        <v>92</v>
      </c>
      <c r="D65" s="484" t="s">
        <v>93</v>
      </c>
      <c r="E65" s="484" t="s">
        <v>95</v>
      </c>
      <c r="F65" s="484" t="s">
        <v>69</v>
      </c>
      <c r="G65" s="484" t="s">
        <v>70</v>
      </c>
      <c r="H65" s="484" t="s">
        <v>71</v>
      </c>
      <c r="I65" s="484" t="s">
        <v>72</v>
      </c>
    </row>
    <row r="66" spans="1:9" ht="15" x14ac:dyDescent="0.2">
      <c r="A66" s="509"/>
      <c r="B66" s="483"/>
      <c r="C66" s="485" t="e">
        <f>'FXII - NIVEAU N'!$Z$62</f>
        <v>#N/A</v>
      </c>
      <c r="D66" s="486">
        <f>'FXII - NIVEAU N'!$Z$63</f>
        <v>0</v>
      </c>
      <c r="E66" s="487" t="e">
        <f>'FXII - NIVEAU N'!$Z$64</f>
        <v>#N/A</v>
      </c>
      <c r="F66" s="487" t="e">
        <f>'FXII - NIVEAU N'!$Z$65</f>
        <v>#N/A</v>
      </c>
      <c r="G66" s="487" t="e">
        <f>'FXII - NIVEAU N'!$Z$66</f>
        <v>#N/A</v>
      </c>
      <c r="H66" s="487" t="e">
        <f>'FXII - NIVEAU N'!$Z$67</f>
        <v>#N/A</v>
      </c>
      <c r="I66" s="487" t="e">
        <f>'FXII - NIVEAU N'!$Z$68</f>
        <v>#N/A</v>
      </c>
    </row>
    <row r="67" spans="1:9" ht="28.5" x14ac:dyDescent="0.2">
      <c r="A67" s="509" t="s">
        <v>135</v>
      </c>
      <c r="B67" s="483"/>
      <c r="C67" s="484" t="s">
        <v>92</v>
      </c>
      <c r="D67" s="484" t="s">
        <v>93</v>
      </c>
      <c r="E67" s="484" t="s">
        <v>95</v>
      </c>
      <c r="F67" s="484" t="s">
        <v>69</v>
      </c>
      <c r="G67" s="484" t="s">
        <v>70</v>
      </c>
      <c r="H67" s="484" t="s">
        <v>71</v>
      </c>
      <c r="I67" s="484" t="s">
        <v>72</v>
      </c>
    </row>
    <row r="68" spans="1:9" ht="15" x14ac:dyDescent="0.2">
      <c r="A68" s="509"/>
      <c r="B68" s="483"/>
      <c r="C68" s="485" t="e">
        <f>'FXII - NIVEAU P'!$Z$62</f>
        <v>#N/A</v>
      </c>
      <c r="D68" s="488">
        <f>'FXII - NIVEAU P'!$Z$63</f>
        <v>0</v>
      </c>
      <c r="E68" s="487" t="e">
        <f>'FXII - NIVEAU P'!$Z$65</f>
        <v>#N/A</v>
      </c>
      <c r="F68" s="485" t="e">
        <f>'FXII - NIVEAU P'!$Z$65</f>
        <v>#N/A</v>
      </c>
      <c r="G68" s="485" t="e">
        <f>'FXII - NIVEAU P'!$Z$66</f>
        <v>#N/A</v>
      </c>
      <c r="H68" s="485" t="e">
        <f>'FXII - NIVEAU P'!$Z$67</f>
        <v>#N/A</v>
      </c>
      <c r="I68" s="485" t="e">
        <f>'FXII - NIVEAU P'!$Z$68</f>
        <v>#N/A</v>
      </c>
    </row>
  </sheetData>
  <sheetProtection autoFilter="0"/>
  <mergeCells count="60">
    <mergeCell ref="A65:A66"/>
    <mergeCell ref="B65:B68"/>
    <mergeCell ref="A67:A68"/>
    <mergeCell ref="A45:A46"/>
    <mergeCell ref="B45:B48"/>
    <mergeCell ref="A47:A48"/>
    <mergeCell ref="A51:A52"/>
    <mergeCell ref="A49:A50"/>
    <mergeCell ref="B49:B52"/>
    <mergeCell ref="A41:A42"/>
    <mergeCell ref="B41:B44"/>
    <mergeCell ref="J41:J44"/>
    <mergeCell ref="A43:A44"/>
    <mergeCell ref="J33:J36"/>
    <mergeCell ref="A35:A36"/>
    <mergeCell ref="A37:A38"/>
    <mergeCell ref="B37:B40"/>
    <mergeCell ref="A39:A40"/>
    <mergeCell ref="A29:A30"/>
    <mergeCell ref="B29:B32"/>
    <mergeCell ref="A31:A32"/>
    <mergeCell ref="A33:A34"/>
    <mergeCell ref="B33:B36"/>
    <mergeCell ref="B1:E2"/>
    <mergeCell ref="A1:A2"/>
    <mergeCell ref="A25:A26"/>
    <mergeCell ref="B25:B28"/>
    <mergeCell ref="J25:J28"/>
    <mergeCell ref="B21:B24"/>
    <mergeCell ref="A23:A24"/>
    <mergeCell ref="A21:A22"/>
    <mergeCell ref="A3:Y3"/>
    <mergeCell ref="A8:Y8"/>
    <mergeCell ref="B4:E4"/>
    <mergeCell ref="R25:R28"/>
    <mergeCell ref="A27:A28"/>
    <mergeCell ref="R17:R20"/>
    <mergeCell ref="A19:A20"/>
    <mergeCell ref="A17:A18"/>
    <mergeCell ref="A9:A10"/>
    <mergeCell ref="A11:A12"/>
    <mergeCell ref="B9:B12"/>
    <mergeCell ref="J9:J12"/>
    <mergeCell ref="R9:R12"/>
    <mergeCell ref="B17:B20"/>
    <mergeCell ref="J17:J20"/>
    <mergeCell ref="A13:A14"/>
    <mergeCell ref="A15:A16"/>
    <mergeCell ref="B13:B16"/>
    <mergeCell ref="A61:A62"/>
    <mergeCell ref="B61:B64"/>
    <mergeCell ref="A63:A64"/>
    <mergeCell ref="A53:A54"/>
    <mergeCell ref="B53:B56"/>
    <mergeCell ref="A55:A56"/>
    <mergeCell ref="A57:A58"/>
    <mergeCell ref="B57:B60"/>
    <mergeCell ref="J57:J60"/>
    <mergeCell ref="A59:A60"/>
    <mergeCell ref="J49:J52"/>
  </mergeCells>
  <conditionalFormatting sqref="B4:E4">
    <cfRule type="containsBlanks" dxfId="0" priority="1">
      <formula>LEN(TRIM(B4))=0</formula>
    </cfRule>
  </conditionalFormatting>
  <pageMargins left="0.74803149606299213" right="0.74803149606299213" top="0.98425196850393704" bottom="0.98425196850393704" header="0.51181102362204722" footer="0.51181102362204722"/>
  <pageSetup scale="56" orientation="landscape" r:id="rId1"/>
  <headerFooter>
    <oddFooter>&amp;LSeule la version électronique fait foi&amp;CPage &amp;P de &amp;N&amp;A
&amp;R© Document interne, propriété du C.H.U. de Dijon</oddFooter>
  </headerFooter>
  <rowBreaks count="2" manualBreakCount="2">
    <brk id="24" max="24" man="1"/>
    <brk id="40" max="24" man="1"/>
  </rowBreaks>
  <colBreaks count="1" manualBreakCount="1">
    <brk id="25" max="1048575" man="1"/>
  </colBreaks>
  <drawing r:id="rId2"/>
  <legacyDrawing r:id="rId3"/>
  <controls>
    <mc:AlternateContent xmlns:mc="http://schemas.openxmlformats.org/markup-compatibility/2006">
      <mc:Choice Requires="x14">
        <control shapeId="26633" r:id="rId4" name="ToggleButton1">
          <controlPr defaultSize="0" autoLine="0" r:id="rId5">
            <anchor moveWithCells="1">
              <from>
                <xdr:col>0</xdr:col>
                <xdr:colOff>133350</xdr:colOff>
                <xdr:row>5</xdr:row>
                <xdr:rowOff>28575</xdr:rowOff>
              </from>
              <to>
                <xdr:col>0</xdr:col>
                <xdr:colOff>1009650</xdr:colOff>
                <xdr:row>6</xdr:row>
                <xdr:rowOff>428625</xdr:rowOff>
              </to>
            </anchor>
          </controlPr>
        </control>
      </mc:Choice>
      <mc:Fallback>
        <control shapeId="26633" r:id="rId4" name="ToggleButton1"/>
      </mc:Fallback>
    </mc:AlternateContent>
    <mc:AlternateContent xmlns:mc="http://schemas.openxmlformats.org/markup-compatibility/2006">
      <mc:Choice Requires="x14">
        <control shapeId="26634" r:id="rId6" name="ToggleButton2">
          <controlPr defaultSize="0" autoLine="0" r:id="rId7">
            <anchor moveWithCells="1">
              <from>
                <xdr:col>0</xdr:col>
                <xdr:colOff>1019175</xdr:colOff>
                <xdr:row>5</xdr:row>
                <xdr:rowOff>38100</xdr:rowOff>
              </from>
              <to>
                <xdr:col>0</xdr:col>
                <xdr:colOff>1895475</xdr:colOff>
                <xdr:row>6</xdr:row>
                <xdr:rowOff>428625</xdr:rowOff>
              </to>
            </anchor>
          </controlPr>
        </control>
      </mc:Choice>
      <mc:Fallback>
        <control shapeId="26634" r:id="rId6" name="ToggleButton2"/>
      </mc:Fallback>
    </mc:AlternateContent>
    <mc:AlternateContent xmlns:mc="http://schemas.openxmlformats.org/markup-compatibility/2006">
      <mc:Choice Requires="x14">
        <control shapeId="26635" r:id="rId8" name="ToggleButton3">
          <controlPr defaultSize="0" autoLine="0" r:id="rId9">
            <anchor moveWithCells="1">
              <from>
                <xdr:col>1</xdr:col>
                <xdr:colOff>19050</xdr:colOff>
                <xdr:row>5</xdr:row>
                <xdr:rowOff>28575</xdr:rowOff>
              </from>
              <to>
                <xdr:col>2</xdr:col>
                <xdr:colOff>190500</xdr:colOff>
                <xdr:row>6</xdr:row>
                <xdr:rowOff>428625</xdr:rowOff>
              </to>
            </anchor>
          </controlPr>
        </control>
      </mc:Choice>
      <mc:Fallback>
        <control shapeId="26635" r:id="rId8" name="ToggleButton3"/>
      </mc:Fallback>
    </mc:AlternateContent>
    <mc:AlternateContent xmlns:mc="http://schemas.openxmlformats.org/markup-compatibility/2006">
      <mc:Choice Requires="x14">
        <control shapeId="26636" r:id="rId10" name="ToggleButton4">
          <controlPr defaultSize="0" autoLine="0" r:id="rId11">
            <anchor moveWithCells="1">
              <from>
                <xdr:col>2</xdr:col>
                <xdr:colOff>209550</xdr:colOff>
                <xdr:row>5</xdr:row>
                <xdr:rowOff>0</xdr:rowOff>
              </from>
              <to>
                <xdr:col>4</xdr:col>
                <xdr:colOff>85725</xdr:colOff>
                <xdr:row>6</xdr:row>
                <xdr:rowOff>428625</xdr:rowOff>
              </to>
            </anchor>
          </controlPr>
        </control>
      </mc:Choice>
      <mc:Fallback>
        <control shapeId="26636" r:id="rId10" name="ToggleButton4"/>
      </mc:Fallback>
    </mc:AlternateContent>
    <mc:AlternateContent xmlns:mc="http://schemas.openxmlformats.org/markup-compatibility/2006">
      <mc:Choice Requires="x14">
        <control shapeId="26637" r:id="rId12" name="ToggleButton5">
          <controlPr defaultSize="0" autoLine="0" r:id="rId13">
            <anchor moveWithCells="1">
              <from>
                <xdr:col>4</xdr:col>
                <xdr:colOff>95250</xdr:colOff>
                <xdr:row>5</xdr:row>
                <xdr:rowOff>9525</xdr:rowOff>
              </from>
              <to>
                <xdr:col>5</xdr:col>
                <xdr:colOff>400050</xdr:colOff>
                <xdr:row>6</xdr:row>
                <xdr:rowOff>428625</xdr:rowOff>
              </to>
            </anchor>
          </controlPr>
        </control>
      </mc:Choice>
      <mc:Fallback>
        <control shapeId="26637" r:id="rId12" name="ToggleButton5"/>
      </mc:Fallback>
    </mc:AlternateContent>
    <mc:AlternateContent xmlns:mc="http://schemas.openxmlformats.org/markup-compatibility/2006">
      <mc:Choice Requires="x14">
        <control shapeId="26638" r:id="rId14" name="ToggleButton6">
          <controlPr defaultSize="0" autoLine="0" r:id="rId15">
            <anchor moveWithCells="1">
              <from>
                <xdr:col>5</xdr:col>
                <xdr:colOff>409575</xdr:colOff>
                <xdr:row>5</xdr:row>
                <xdr:rowOff>0</xdr:rowOff>
              </from>
              <to>
                <xdr:col>7</xdr:col>
                <xdr:colOff>47625</xdr:colOff>
                <xdr:row>6</xdr:row>
                <xdr:rowOff>428625</xdr:rowOff>
              </to>
            </anchor>
          </controlPr>
        </control>
      </mc:Choice>
      <mc:Fallback>
        <control shapeId="26638" r:id="rId14" name="ToggleButton6"/>
      </mc:Fallback>
    </mc:AlternateContent>
    <mc:AlternateContent xmlns:mc="http://schemas.openxmlformats.org/markup-compatibility/2006">
      <mc:Choice Requires="x14">
        <control shapeId="26639" r:id="rId16" name="ToggleButton7">
          <controlPr defaultSize="0" autoLine="0" r:id="rId17">
            <anchor moveWithCells="1">
              <from>
                <xdr:col>7</xdr:col>
                <xdr:colOff>66675</xdr:colOff>
                <xdr:row>4</xdr:row>
                <xdr:rowOff>200025</xdr:rowOff>
              </from>
              <to>
                <xdr:col>8</xdr:col>
                <xdr:colOff>504825</xdr:colOff>
                <xdr:row>6</xdr:row>
                <xdr:rowOff>428625</xdr:rowOff>
              </to>
            </anchor>
          </controlPr>
        </control>
      </mc:Choice>
      <mc:Fallback>
        <control shapeId="26639" r:id="rId16" name="ToggleButton7"/>
      </mc:Fallback>
    </mc:AlternateContent>
    <mc:AlternateContent xmlns:mc="http://schemas.openxmlformats.org/markup-compatibility/2006">
      <mc:Choice Requires="x14">
        <control shapeId="26640" r:id="rId18" name="ToggleButton8">
          <controlPr defaultSize="0" autoLine="0" r:id="rId19">
            <anchor moveWithCells="1">
              <from>
                <xdr:col>8</xdr:col>
                <xdr:colOff>514350</xdr:colOff>
                <xdr:row>5</xdr:row>
                <xdr:rowOff>0</xdr:rowOff>
              </from>
              <to>
                <xdr:col>10</xdr:col>
                <xdr:colOff>428625</xdr:colOff>
                <xdr:row>6</xdr:row>
                <xdr:rowOff>428625</xdr:rowOff>
              </to>
            </anchor>
          </controlPr>
        </control>
      </mc:Choice>
      <mc:Fallback>
        <control shapeId="26640" r:id="rId18" name="ToggleButton8"/>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39997558519241921"/>
  </sheetPr>
  <dimension ref="A1:AB200"/>
  <sheetViews>
    <sheetView showGridLines="0" view="pageBreakPreview" topLeftCell="A94" zoomScale="70" zoomScaleNormal="100" zoomScaleSheetLayoutView="70" workbookViewId="0">
      <selection activeCell="A14" sqref="A14"/>
    </sheetView>
  </sheetViews>
  <sheetFormatPr baseColWidth="10" defaultRowHeight="14.25" x14ac:dyDescent="0.2"/>
  <cols>
    <col min="1" max="1" width="35.42578125" style="11" customWidth="1"/>
    <col min="2" max="2" width="23.85546875" style="11" customWidth="1"/>
    <col min="3" max="3" width="18.28515625" style="11" customWidth="1"/>
    <col min="4" max="4" width="15.140625" style="11" customWidth="1"/>
    <col min="5" max="5" width="21.42578125" style="11"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4.28515625" style="11" customWidth="1"/>
    <col min="26" max="26" width="13.85546875" style="11" customWidth="1"/>
    <col min="27" max="27" width="11.42578125" style="11"/>
    <col min="28" max="28" width="17.7109375" style="11" customWidth="1"/>
    <col min="29" max="16384" width="11.42578125" style="11"/>
  </cols>
  <sheetData>
    <row r="1" spans="1:28" x14ac:dyDescent="0.2">
      <c r="A1" s="374"/>
      <c r="B1" s="384" t="str">
        <f>'SAISIE - RECAPITULATIF'!B1:B2</f>
        <v>CARTE BAYESIENNE - ROUTINE QC</v>
      </c>
      <c r="C1" s="110" t="s">
        <v>87</v>
      </c>
      <c r="D1" s="110" t="s">
        <v>88</v>
      </c>
    </row>
    <row r="2" spans="1:28" x14ac:dyDescent="0.2">
      <c r="A2" s="374"/>
      <c r="B2" s="385"/>
      <c r="C2" s="207">
        <f>'SAISIE - RECAPITULATIF'!F2</f>
        <v>14011</v>
      </c>
      <c r="D2" s="207">
        <f>'SAISIE - RECAPITULATIF'!G2</f>
        <v>1</v>
      </c>
    </row>
    <row r="3" spans="1:28" ht="15.75" x14ac:dyDescent="0.25">
      <c r="A3" s="383"/>
      <c r="B3" s="383"/>
      <c r="AB3" s="71"/>
    </row>
    <row r="4" spans="1:28" ht="47.25" customHeight="1" x14ac:dyDescent="0.2">
      <c r="A4" s="117" t="s">
        <v>43</v>
      </c>
      <c r="B4" s="122"/>
      <c r="C4" s="93" t="s">
        <v>96</v>
      </c>
      <c r="D4" s="122"/>
      <c r="F4" s="251" t="s">
        <v>48</v>
      </c>
      <c r="G4" s="205" t="s">
        <v>104</v>
      </c>
      <c r="H4" s="52"/>
      <c r="X4" s="401"/>
      <c r="Y4" s="401"/>
      <c r="Z4" s="401"/>
    </row>
    <row r="5" spans="1:28" ht="31.5" customHeight="1" x14ac:dyDescent="0.2">
      <c r="A5" s="117" t="s">
        <v>47</v>
      </c>
      <c r="B5" s="389"/>
      <c r="C5" s="389"/>
      <c r="D5" s="389"/>
      <c r="E5" s="52"/>
      <c r="F5" s="52"/>
      <c r="G5" s="52"/>
      <c r="H5" s="52"/>
      <c r="X5" s="396"/>
      <c r="Y5" s="396"/>
      <c r="Z5" s="211"/>
    </row>
    <row r="6" spans="1:28" ht="59.25" customHeight="1" x14ac:dyDescent="0.2">
      <c r="A6" s="117" t="s">
        <v>44</v>
      </c>
      <c r="B6" s="154"/>
      <c r="C6" s="252" t="s">
        <v>97</v>
      </c>
      <c r="D6" s="216"/>
      <c r="E6" s="253" t="s">
        <v>99</v>
      </c>
      <c r="F6" s="397">
        <f>'SAISIE - RECAPITULATIF'!B4</f>
        <v>0</v>
      </c>
      <c r="G6" s="397"/>
      <c r="H6" s="397"/>
      <c r="X6" s="396"/>
      <c r="Y6" s="396"/>
      <c r="Z6" s="211"/>
    </row>
    <row r="7" spans="1:28" ht="52.5" customHeight="1" x14ac:dyDescent="0.2">
      <c r="A7" s="117" t="s">
        <v>45</v>
      </c>
      <c r="B7" s="390">
        <f>B5*B4/100</f>
        <v>0</v>
      </c>
      <c r="C7" s="390"/>
      <c r="D7" s="390"/>
      <c r="E7" s="215" t="s">
        <v>98</v>
      </c>
      <c r="F7" s="398" t="s">
        <v>76</v>
      </c>
      <c r="G7" s="398"/>
      <c r="H7" s="398"/>
      <c r="X7" s="396"/>
      <c r="Y7" s="396"/>
      <c r="Z7" s="211"/>
    </row>
    <row r="8" spans="1:28" ht="36.75" customHeight="1" x14ac:dyDescent="0.2">
      <c r="A8" s="65" t="s">
        <v>7</v>
      </c>
      <c r="B8" s="66">
        <v>20</v>
      </c>
      <c r="C8" s="52"/>
      <c r="D8" s="52"/>
      <c r="E8" s="253" t="s">
        <v>100</v>
      </c>
      <c r="F8" s="391"/>
      <c r="G8" s="392"/>
      <c r="H8" s="393"/>
    </row>
    <row r="9" spans="1:28" x14ac:dyDescent="0.2">
      <c r="A9" s="65" t="s">
        <v>8</v>
      </c>
      <c r="B9" s="66">
        <v>0.05</v>
      </c>
      <c r="C9" s="52"/>
      <c r="D9" s="52"/>
      <c r="E9" s="52"/>
      <c r="F9" s="52"/>
      <c r="G9" s="52"/>
      <c r="H9" s="52"/>
    </row>
    <row r="10" spans="1:28" x14ac:dyDescent="0.2">
      <c r="A10" s="65" t="s">
        <v>9</v>
      </c>
      <c r="B10" s="66">
        <v>370</v>
      </c>
      <c r="C10" s="52"/>
      <c r="D10" s="52"/>
      <c r="E10" s="52"/>
      <c r="F10" s="52"/>
      <c r="G10" s="52"/>
      <c r="H10" s="52"/>
    </row>
    <row r="11" spans="1:28" ht="15" customHeight="1" x14ac:dyDescent="0.2">
      <c r="A11" s="67"/>
      <c r="B11" s="68"/>
      <c r="C11" s="52"/>
      <c r="D11" s="52"/>
      <c r="E11" s="399"/>
      <c r="F11" s="399"/>
      <c r="G11" s="52"/>
      <c r="H11" s="52"/>
    </row>
    <row r="12" spans="1:28" ht="15" customHeight="1" x14ac:dyDescent="0.2">
      <c r="A12" s="69" t="s">
        <v>81</v>
      </c>
      <c r="B12" s="70">
        <f>1-(1-B9)^(1/(B8-1))</f>
        <v>2.6960063028712566E-3</v>
      </c>
      <c r="C12" s="52"/>
      <c r="D12" s="52"/>
      <c r="E12" s="399"/>
      <c r="F12" s="399"/>
      <c r="G12" s="52"/>
      <c r="H12" s="52"/>
    </row>
    <row r="13" spans="1:28" x14ac:dyDescent="0.2">
      <c r="A13" s="69" t="s">
        <v>0</v>
      </c>
      <c r="B13" s="70">
        <f>NORMSINV($B$12/2)</f>
        <v>-3.0004278342529251</v>
      </c>
      <c r="C13" s="52"/>
      <c r="D13" s="52"/>
      <c r="E13" s="52"/>
      <c r="F13" s="52"/>
      <c r="G13" s="52"/>
      <c r="H13" s="52"/>
    </row>
    <row r="14" spans="1:28" x14ac:dyDescent="0.2">
      <c r="A14" s="69" t="s">
        <v>1</v>
      </c>
      <c r="B14" s="70">
        <f>NORMSINV(1-$B$12/2)</f>
        <v>3.0004278342529132</v>
      </c>
      <c r="C14" s="52"/>
      <c r="D14" s="52"/>
      <c r="E14" s="52"/>
      <c r="F14" s="52"/>
      <c r="G14" s="52"/>
      <c r="H14" s="52"/>
    </row>
    <row r="15" spans="1:28"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8" ht="15.75" x14ac:dyDescent="0.2">
      <c r="A33" s="12"/>
      <c r="B33" s="14"/>
    </row>
    <row r="34" spans="1:28" ht="15.75" x14ac:dyDescent="0.2">
      <c r="A34" s="12"/>
      <c r="B34" s="14"/>
    </row>
    <row r="35" spans="1:28" ht="15.75" x14ac:dyDescent="0.2">
      <c r="A35" s="12"/>
      <c r="B35" s="14"/>
    </row>
    <row r="36" spans="1:28" ht="15.75" x14ac:dyDescent="0.2">
      <c r="A36" s="12"/>
      <c r="B36" s="14"/>
    </row>
    <row r="37" spans="1:28" ht="15.75" x14ac:dyDescent="0.2">
      <c r="A37" s="12"/>
      <c r="B37" s="14"/>
    </row>
    <row r="39" spans="1:28" ht="15" x14ac:dyDescent="0.2">
      <c r="D39" s="388" t="s">
        <v>59</v>
      </c>
      <c r="E39" s="388"/>
      <c r="W39" s="402" t="s">
        <v>67</v>
      </c>
      <c r="X39" s="403"/>
      <c r="Y39" s="403"/>
      <c r="Z39" s="404"/>
    </row>
    <row r="40" spans="1:28" ht="36" x14ac:dyDescent="0.2">
      <c r="A40" s="15" t="s">
        <v>49</v>
      </c>
      <c r="B40" s="16" t="s">
        <v>61</v>
      </c>
      <c r="C40" s="16" t="s">
        <v>62</v>
      </c>
      <c r="D40" s="17" t="s">
        <v>50</v>
      </c>
      <c r="E40" s="17" t="s">
        <v>51</v>
      </c>
      <c r="F40" s="18" t="s">
        <v>52</v>
      </c>
      <c r="G40" s="19" t="s">
        <v>56</v>
      </c>
      <c r="H40" s="20" t="s">
        <v>53</v>
      </c>
      <c r="I40" s="21"/>
      <c r="J40" s="128" t="s">
        <v>5</v>
      </c>
      <c r="K40" s="128" t="s">
        <v>10</v>
      </c>
      <c r="L40" s="128" t="s">
        <v>6</v>
      </c>
      <c r="M40" s="128" t="s">
        <v>3</v>
      </c>
      <c r="N40" s="128" t="s">
        <v>4</v>
      </c>
      <c r="O40" s="128" t="s">
        <v>2</v>
      </c>
      <c r="P40" s="128" t="s">
        <v>11</v>
      </c>
      <c r="Q40" s="128" t="s">
        <v>12</v>
      </c>
      <c r="R40" s="128" t="s">
        <v>10</v>
      </c>
      <c r="S40" s="129"/>
      <c r="T40" s="129"/>
      <c r="U40" s="128" t="s">
        <v>33</v>
      </c>
      <c r="V40" s="128" t="s">
        <v>34</v>
      </c>
      <c r="W40" s="27" t="s">
        <v>63</v>
      </c>
      <c r="X40" s="27" t="s">
        <v>65</v>
      </c>
      <c r="Y40" s="27" t="s">
        <v>66</v>
      </c>
      <c r="Z40" s="27" t="s">
        <v>64</v>
      </c>
      <c r="AB40" s="11" t="str">
        <f>LOOKUP("zzz",S42:S60)</f>
        <v/>
      </c>
    </row>
    <row r="41" spans="1:28" ht="15" x14ac:dyDescent="0.2">
      <c r="A41" s="28"/>
      <c r="B41" s="29"/>
      <c r="C41" s="138"/>
      <c r="D41" s="30"/>
      <c r="E41" s="30"/>
      <c r="F41" s="200" t="str">
        <f>IF(AND(D41="",E41=""),"",IF(OR(AND(D41&lt;&gt;"",E41=""),AND(D41="",E41&lt;&gt;"")),"Fill the number twice",IF(AND(D41&lt;&gt;"",E41&lt;&gt;"",D41=E41),E41,"Error in entry")))</f>
        <v/>
      </c>
      <c r="G41" s="31"/>
      <c r="H41" s="31"/>
      <c r="I41" s="32" t="str">
        <f t="shared" ref="I41:I60" si="0">IF(OR(OR(D41="",E41=""),AND(D41&lt;&gt;"",E41&lt;&gt;"",AND(ISNUMBER(D41),ISNUMBER(E41)))),"","Need to enter a number")</f>
        <v/>
      </c>
      <c r="J41" s="130" t="e">
        <f>B7^2/(B7^2+B6^2)</f>
        <v>#DIV/0!</v>
      </c>
      <c r="K41" s="130" t="str">
        <f>IF(ISNUMBER(F41),J41*F41+(1-J41)*B5,"")</f>
        <v/>
      </c>
      <c r="L41" s="130" t="e">
        <f>J41*$B$6^2</f>
        <v>#DIV/0!</v>
      </c>
      <c r="M41" s="130"/>
      <c r="N41" s="130"/>
      <c r="O41" s="130" t="e">
        <f t="shared" ref="O41:O60" si="1">IF(ISNUMBER(F41),F41,NA())</f>
        <v>#N/A</v>
      </c>
      <c r="P41" s="131"/>
      <c r="Q41" s="131"/>
      <c r="R41" s="131" t="e">
        <f t="shared" ref="R41:R60" si="2">IF(ISNUMBER($O41),K41,NA())</f>
        <v>#N/A</v>
      </c>
      <c r="S41" s="130"/>
      <c r="T41" s="130"/>
      <c r="U41" s="130"/>
      <c r="V41" s="130"/>
      <c r="W41" s="38"/>
      <c r="X41" s="38"/>
      <c r="Y41" s="38"/>
      <c r="Z41" s="38"/>
    </row>
    <row r="42" spans="1:28" ht="15" x14ac:dyDescent="0.25">
      <c r="A42" s="28"/>
      <c r="B42" s="29"/>
      <c r="C42" s="138"/>
      <c r="D42" s="30"/>
      <c r="E42" s="30"/>
      <c r="F42" s="200" t="str">
        <f>IF(AND(D42="",E42=""),"",IF(OR(AND(D42&lt;&gt;"",E42=""),AND(D42="",E42&lt;&gt;"")),"Fill the number twice",IF(AND(D42&lt;&gt;"",E42&lt;&gt;"",D42=E42),E42,"Error in entry")))</f>
        <v/>
      </c>
      <c r="G42" s="39"/>
      <c r="H42" s="39"/>
      <c r="I42" s="32" t="str">
        <f t="shared" si="0"/>
        <v/>
      </c>
      <c r="J42" s="129" t="str">
        <f>IF(ISNUMBER(F42),L41/(L41+$B$6^2),"")</f>
        <v/>
      </c>
      <c r="K42" s="129" t="str">
        <f t="shared" ref="K42:K60" si="3">IF(ISNUMBER(F42),J42*F42+(1-J42)*K41,"")</f>
        <v/>
      </c>
      <c r="L42" s="129" t="str">
        <f t="shared" ref="L42:L60" si="4">IF(ISNUMBER(F42),J42*$B$6^2,"")</f>
        <v/>
      </c>
      <c r="M42" s="129" t="str">
        <f t="shared" ref="M42:M60" si="5">IF(ISNUMBER(F42),K41,"")</f>
        <v/>
      </c>
      <c r="N42" s="129" t="str">
        <f t="shared" ref="N42:N60" si="6">IF(ISNUMBER(F42),L41+$B$6^2,"")</f>
        <v/>
      </c>
      <c r="O42" s="129" t="e">
        <f t="shared" si="1"/>
        <v>#N/A</v>
      </c>
      <c r="P42" s="132" t="e">
        <f>IF(ISNUMBER(O42),M42+$B$13*SQRT(N42),NA())</f>
        <v>#N/A</v>
      </c>
      <c r="Q42" s="132" t="e">
        <f t="shared" ref="Q42:Q60" si="7">IF(ISNUMBER(O42),M42+$B$14*SQRT(N42),NA())</f>
        <v>#N/A</v>
      </c>
      <c r="R42" s="132" t="e">
        <f t="shared" si="2"/>
        <v>#N/A</v>
      </c>
      <c r="S42" s="129" t="str">
        <f t="shared" ref="S42:S60" si="8">IF(ISNUMBER(O42),M42+$B$13*SQRT(N42),"")</f>
        <v/>
      </c>
      <c r="T42" s="129" t="str">
        <f t="shared" ref="T42:T60" si="9">IF(ISNUMBER(O42),M42+$B$14*SQRT(N42),"")</f>
        <v/>
      </c>
      <c r="U42" s="129" t="str">
        <f t="shared" ref="U42:U60" si="10">IF(OR(S42="",T42=""),"",IF(OR(F42&lt;S42,F42&gt;T42),0,1))</f>
        <v/>
      </c>
      <c r="V42" s="129" t="str">
        <f>IF(AND(ISNUMBER(O42),U42=1),O42,"")</f>
        <v/>
      </c>
      <c r="W42" s="38"/>
      <c r="X42" s="38"/>
      <c r="Y42" s="38"/>
      <c r="Z42" s="38"/>
    </row>
    <row r="43" spans="1:28" ht="15" x14ac:dyDescent="0.25">
      <c r="A43" s="28"/>
      <c r="B43" s="29"/>
      <c r="C43" s="138"/>
      <c r="D43" s="30"/>
      <c r="E43" s="30"/>
      <c r="F43" s="200" t="str">
        <f t="shared" ref="F43:F60" si="11">IF(AND(D43="",E43=""),"",IF(OR(AND(D43&lt;&gt;"",E43=""),AND(D43="",E43&lt;&gt;"")),"Fill the number twice",IF(AND(D43&lt;&gt;"",E43&lt;&gt;"",D43=E43),E43,"Error in entry")))</f>
        <v/>
      </c>
      <c r="G43" s="39" t="str">
        <f t="shared" ref="G43:G60" si="12">IF(OR(S43="",T43=""),"",IF(OR(F43&lt;S43,F43&gt;T43),"*** ALARM ***",""))</f>
        <v/>
      </c>
      <c r="H43" s="39"/>
      <c r="I43" s="32" t="str">
        <f t="shared" si="0"/>
        <v/>
      </c>
      <c r="J43" s="129" t="str">
        <f t="shared" ref="J43:J60" si="13">IF(ISNUMBER(F43),L42/(L42+$B$6^2),"")</f>
        <v/>
      </c>
      <c r="K43" s="129" t="str">
        <f t="shared" si="3"/>
        <v/>
      </c>
      <c r="L43" s="129" t="str">
        <f t="shared" si="4"/>
        <v/>
      </c>
      <c r="M43" s="129" t="str">
        <f t="shared" si="5"/>
        <v/>
      </c>
      <c r="N43" s="129" t="str">
        <f t="shared" si="6"/>
        <v/>
      </c>
      <c r="O43" s="133" t="e">
        <f t="shared" si="1"/>
        <v>#N/A</v>
      </c>
      <c r="P43" s="132" t="e">
        <f t="shared" ref="P43:P60" si="14">IF(ISNUMBER(O43),M43+$B$13*SQRT(N43),NA())</f>
        <v>#N/A</v>
      </c>
      <c r="Q43" s="132" t="e">
        <f t="shared" si="7"/>
        <v>#N/A</v>
      </c>
      <c r="R43" s="134" t="e">
        <f t="shared" si="2"/>
        <v>#N/A</v>
      </c>
      <c r="S43" s="129" t="str">
        <f t="shared" si="8"/>
        <v/>
      </c>
      <c r="T43" s="129" t="str">
        <f t="shared" si="9"/>
        <v/>
      </c>
      <c r="U43" s="129" t="str">
        <f t="shared" si="10"/>
        <v/>
      </c>
      <c r="V43" s="135" t="str">
        <f t="shared" ref="V43:V60" si="15">IF(AND(ISNUMBER(O43),U43=1),O43,"")</f>
        <v/>
      </c>
      <c r="W43" s="38"/>
      <c r="X43" s="38"/>
      <c r="Y43" s="38"/>
      <c r="Z43" s="38"/>
    </row>
    <row r="44" spans="1:28" ht="15" x14ac:dyDescent="0.25">
      <c r="A44" s="28"/>
      <c r="B44" s="29"/>
      <c r="C44" s="138"/>
      <c r="D44" s="30"/>
      <c r="E44" s="30"/>
      <c r="F44" s="200" t="str">
        <f t="shared" si="11"/>
        <v/>
      </c>
      <c r="G44" s="39" t="str">
        <f t="shared" si="12"/>
        <v/>
      </c>
      <c r="H44" s="39"/>
      <c r="I44" s="32" t="str">
        <f t="shared" si="0"/>
        <v/>
      </c>
      <c r="J44" s="129" t="str">
        <f t="shared" si="13"/>
        <v/>
      </c>
      <c r="K44" s="129" t="str">
        <f t="shared" si="3"/>
        <v/>
      </c>
      <c r="L44" s="129" t="str">
        <f t="shared" si="4"/>
        <v/>
      </c>
      <c r="M44" s="129" t="str">
        <f t="shared" si="5"/>
        <v/>
      </c>
      <c r="N44" s="129" t="str">
        <f t="shared" si="6"/>
        <v/>
      </c>
      <c r="O44" s="133" t="e">
        <f t="shared" si="1"/>
        <v>#N/A</v>
      </c>
      <c r="P44" s="132" t="e">
        <f t="shared" si="14"/>
        <v>#N/A</v>
      </c>
      <c r="Q44" s="132" t="e">
        <f t="shared" si="7"/>
        <v>#N/A</v>
      </c>
      <c r="R44" s="134" t="e">
        <f t="shared" si="2"/>
        <v>#N/A</v>
      </c>
      <c r="S44" s="129" t="str">
        <f t="shared" si="8"/>
        <v/>
      </c>
      <c r="T44" s="129" t="str">
        <f t="shared" si="9"/>
        <v/>
      </c>
      <c r="U44" s="129" t="str">
        <f t="shared" si="10"/>
        <v/>
      </c>
      <c r="V44" s="135" t="str">
        <f t="shared" si="15"/>
        <v/>
      </c>
      <c r="W44" s="38"/>
      <c r="X44" s="38"/>
      <c r="Y44" s="38"/>
      <c r="Z44" s="38"/>
    </row>
    <row r="45" spans="1:28" ht="15" x14ac:dyDescent="0.25">
      <c r="A45" s="28"/>
      <c r="B45" s="29"/>
      <c r="C45" s="138"/>
      <c r="D45" s="30"/>
      <c r="E45" s="30"/>
      <c r="F45" s="200" t="str">
        <f t="shared" si="11"/>
        <v/>
      </c>
      <c r="G45" s="39" t="str">
        <f t="shared" si="12"/>
        <v/>
      </c>
      <c r="H45" s="39"/>
      <c r="I45" s="32" t="str">
        <f t="shared" si="0"/>
        <v/>
      </c>
      <c r="J45" s="129" t="str">
        <f t="shared" si="13"/>
        <v/>
      </c>
      <c r="K45" s="129" t="str">
        <f t="shared" si="3"/>
        <v/>
      </c>
      <c r="L45" s="129" t="str">
        <f t="shared" si="4"/>
        <v/>
      </c>
      <c r="M45" s="129" t="str">
        <f t="shared" si="5"/>
        <v/>
      </c>
      <c r="N45" s="129" t="str">
        <f t="shared" si="6"/>
        <v/>
      </c>
      <c r="O45" s="133" t="e">
        <f t="shared" si="1"/>
        <v>#N/A</v>
      </c>
      <c r="P45" s="132" t="e">
        <f t="shared" si="14"/>
        <v>#N/A</v>
      </c>
      <c r="Q45" s="132" t="e">
        <f t="shared" si="7"/>
        <v>#N/A</v>
      </c>
      <c r="R45" s="134" t="e">
        <f t="shared" si="2"/>
        <v>#N/A</v>
      </c>
      <c r="S45" s="129" t="str">
        <f t="shared" si="8"/>
        <v/>
      </c>
      <c r="T45" s="129" t="str">
        <f t="shared" si="9"/>
        <v/>
      </c>
      <c r="U45" s="129" t="str">
        <f t="shared" si="10"/>
        <v/>
      </c>
      <c r="V45" s="135" t="str">
        <f t="shared" si="15"/>
        <v/>
      </c>
      <c r="W45" s="38"/>
      <c r="X45" s="38"/>
      <c r="Y45" s="38"/>
      <c r="Z45" s="38"/>
    </row>
    <row r="46" spans="1:28" ht="15" x14ac:dyDescent="0.25">
      <c r="A46" s="28"/>
      <c r="B46" s="29"/>
      <c r="C46" s="138"/>
      <c r="D46" s="30"/>
      <c r="E46" s="30"/>
      <c r="F46" s="200" t="str">
        <f t="shared" si="11"/>
        <v/>
      </c>
      <c r="G46" s="39" t="str">
        <f t="shared" si="12"/>
        <v/>
      </c>
      <c r="H46" s="39"/>
      <c r="I46" s="32" t="str">
        <f t="shared" si="0"/>
        <v/>
      </c>
      <c r="J46" s="129" t="str">
        <f t="shared" si="13"/>
        <v/>
      </c>
      <c r="K46" s="129" t="str">
        <f t="shared" si="3"/>
        <v/>
      </c>
      <c r="L46" s="129" t="str">
        <f t="shared" si="4"/>
        <v/>
      </c>
      <c r="M46" s="129" t="str">
        <f t="shared" si="5"/>
        <v/>
      </c>
      <c r="N46" s="129" t="str">
        <f t="shared" si="6"/>
        <v/>
      </c>
      <c r="O46" s="133" t="e">
        <f t="shared" si="1"/>
        <v>#N/A</v>
      </c>
      <c r="P46" s="132" t="e">
        <f t="shared" si="14"/>
        <v>#N/A</v>
      </c>
      <c r="Q46" s="132" t="e">
        <f t="shared" si="7"/>
        <v>#N/A</v>
      </c>
      <c r="R46" s="134" t="e">
        <f t="shared" si="2"/>
        <v>#N/A</v>
      </c>
      <c r="S46" s="129" t="str">
        <f t="shared" si="8"/>
        <v/>
      </c>
      <c r="T46" s="129" t="str">
        <f t="shared" si="9"/>
        <v/>
      </c>
      <c r="U46" s="129" t="str">
        <f t="shared" si="10"/>
        <v/>
      </c>
      <c r="V46" s="135" t="str">
        <f t="shared" si="15"/>
        <v/>
      </c>
      <c r="W46" s="38"/>
      <c r="X46" s="38"/>
      <c r="Y46" s="38"/>
      <c r="Z46" s="38"/>
    </row>
    <row r="47" spans="1:28" ht="15" x14ac:dyDescent="0.25">
      <c r="A47" s="28"/>
      <c r="B47" s="29"/>
      <c r="C47" s="138"/>
      <c r="D47" s="30"/>
      <c r="E47" s="30"/>
      <c r="F47" s="200" t="str">
        <f t="shared" si="11"/>
        <v/>
      </c>
      <c r="G47" s="39" t="str">
        <f t="shared" si="12"/>
        <v/>
      </c>
      <c r="H47" s="39"/>
      <c r="I47" s="32" t="str">
        <f t="shared" si="0"/>
        <v/>
      </c>
      <c r="J47" s="129" t="str">
        <f t="shared" si="13"/>
        <v/>
      </c>
      <c r="K47" s="129" t="str">
        <f t="shared" si="3"/>
        <v/>
      </c>
      <c r="L47" s="129" t="str">
        <f t="shared" si="4"/>
        <v/>
      </c>
      <c r="M47" s="129" t="str">
        <f t="shared" si="5"/>
        <v/>
      </c>
      <c r="N47" s="129" t="str">
        <f t="shared" si="6"/>
        <v/>
      </c>
      <c r="O47" s="133" t="e">
        <f t="shared" si="1"/>
        <v>#N/A</v>
      </c>
      <c r="P47" s="132" t="e">
        <f t="shared" si="14"/>
        <v>#N/A</v>
      </c>
      <c r="Q47" s="132" t="e">
        <f t="shared" si="7"/>
        <v>#N/A</v>
      </c>
      <c r="R47" s="134" t="e">
        <f t="shared" si="2"/>
        <v>#N/A</v>
      </c>
      <c r="S47" s="129" t="str">
        <f t="shared" si="8"/>
        <v/>
      </c>
      <c r="T47" s="129" t="str">
        <f t="shared" si="9"/>
        <v/>
      </c>
      <c r="U47" s="129" t="str">
        <f t="shared" si="10"/>
        <v/>
      </c>
      <c r="V47" s="135" t="str">
        <f t="shared" si="15"/>
        <v/>
      </c>
      <c r="W47" s="38"/>
      <c r="X47" s="38"/>
      <c r="Y47" s="38"/>
      <c r="Z47" s="38"/>
    </row>
    <row r="48" spans="1:28" ht="15" x14ac:dyDescent="0.25">
      <c r="A48" s="28"/>
      <c r="B48" s="29"/>
      <c r="C48" s="138"/>
      <c r="D48" s="30"/>
      <c r="E48" s="30"/>
      <c r="F48" s="200" t="str">
        <f t="shared" si="11"/>
        <v/>
      </c>
      <c r="G48" s="39" t="str">
        <f t="shared" si="12"/>
        <v/>
      </c>
      <c r="H48" s="39"/>
      <c r="I48" s="32" t="str">
        <f t="shared" si="0"/>
        <v/>
      </c>
      <c r="J48" s="129" t="str">
        <f t="shared" si="13"/>
        <v/>
      </c>
      <c r="K48" s="129" t="str">
        <f t="shared" si="3"/>
        <v/>
      </c>
      <c r="L48" s="129" t="str">
        <f t="shared" si="4"/>
        <v/>
      </c>
      <c r="M48" s="129" t="str">
        <f t="shared" si="5"/>
        <v/>
      </c>
      <c r="N48" s="129" t="str">
        <f t="shared" si="6"/>
        <v/>
      </c>
      <c r="O48" s="133" t="e">
        <f t="shared" si="1"/>
        <v>#N/A</v>
      </c>
      <c r="P48" s="132" t="e">
        <f t="shared" si="14"/>
        <v>#N/A</v>
      </c>
      <c r="Q48" s="132" t="e">
        <f t="shared" si="7"/>
        <v>#N/A</v>
      </c>
      <c r="R48" s="134" t="e">
        <f t="shared" si="2"/>
        <v>#N/A</v>
      </c>
      <c r="S48" s="129" t="str">
        <f t="shared" si="8"/>
        <v/>
      </c>
      <c r="T48" s="129" t="str">
        <f t="shared" si="9"/>
        <v/>
      </c>
      <c r="U48" s="129" t="str">
        <f t="shared" si="10"/>
        <v/>
      </c>
      <c r="V48" s="135" t="str">
        <f t="shared" si="15"/>
        <v/>
      </c>
      <c r="W48" s="38"/>
      <c r="X48" s="38"/>
      <c r="Y48" s="38"/>
      <c r="Z48" s="38"/>
    </row>
    <row r="49" spans="1:26" ht="15" x14ac:dyDescent="0.25">
      <c r="A49" s="28"/>
      <c r="B49" s="29"/>
      <c r="C49" s="138"/>
      <c r="D49" s="30"/>
      <c r="E49" s="30"/>
      <c r="F49" s="200" t="str">
        <f t="shared" si="11"/>
        <v/>
      </c>
      <c r="G49" s="39" t="str">
        <f t="shared" si="12"/>
        <v/>
      </c>
      <c r="H49" s="39"/>
      <c r="I49" s="32" t="str">
        <f t="shared" si="0"/>
        <v/>
      </c>
      <c r="J49" s="129" t="str">
        <f t="shared" si="13"/>
        <v/>
      </c>
      <c r="K49" s="129" t="str">
        <f t="shared" si="3"/>
        <v/>
      </c>
      <c r="L49" s="129" t="str">
        <f t="shared" si="4"/>
        <v/>
      </c>
      <c r="M49" s="129" t="str">
        <f t="shared" si="5"/>
        <v/>
      </c>
      <c r="N49" s="129" t="str">
        <f t="shared" si="6"/>
        <v/>
      </c>
      <c r="O49" s="133" t="e">
        <f t="shared" si="1"/>
        <v>#N/A</v>
      </c>
      <c r="P49" s="132" t="e">
        <f t="shared" si="14"/>
        <v>#N/A</v>
      </c>
      <c r="Q49" s="132" t="e">
        <f t="shared" si="7"/>
        <v>#N/A</v>
      </c>
      <c r="R49" s="134" t="e">
        <f t="shared" si="2"/>
        <v>#N/A</v>
      </c>
      <c r="S49" s="129" t="str">
        <f t="shared" si="8"/>
        <v/>
      </c>
      <c r="T49" s="129" t="str">
        <f t="shared" si="9"/>
        <v/>
      </c>
      <c r="U49" s="129" t="str">
        <f t="shared" si="10"/>
        <v/>
      </c>
      <c r="V49" s="135" t="str">
        <f t="shared" si="15"/>
        <v/>
      </c>
      <c r="W49" s="38"/>
      <c r="X49" s="38"/>
      <c r="Y49" s="38"/>
      <c r="Z49" s="38"/>
    </row>
    <row r="50" spans="1:26" ht="15" x14ac:dyDescent="0.25">
      <c r="A50" s="28"/>
      <c r="B50" s="29"/>
      <c r="C50" s="138"/>
      <c r="D50" s="30"/>
      <c r="E50" s="30"/>
      <c r="F50" s="200" t="str">
        <f t="shared" si="11"/>
        <v/>
      </c>
      <c r="G50" s="39" t="str">
        <f t="shared" si="12"/>
        <v/>
      </c>
      <c r="H50" s="39"/>
      <c r="I50" s="32" t="str">
        <f t="shared" si="0"/>
        <v/>
      </c>
      <c r="J50" s="129" t="str">
        <f t="shared" si="13"/>
        <v/>
      </c>
      <c r="K50" s="129" t="str">
        <f t="shared" si="3"/>
        <v/>
      </c>
      <c r="L50" s="129" t="str">
        <f t="shared" si="4"/>
        <v/>
      </c>
      <c r="M50" s="129" t="str">
        <f t="shared" si="5"/>
        <v/>
      </c>
      <c r="N50" s="129" t="str">
        <f t="shared" si="6"/>
        <v/>
      </c>
      <c r="O50" s="133" t="e">
        <f t="shared" si="1"/>
        <v>#N/A</v>
      </c>
      <c r="P50" s="132" t="e">
        <f t="shared" si="14"/>
        <v>#N/A</v>
      </c>
      <c r="Q50" s="132" t="e">
        <f t="shared" si="7"/>
        <v>#N/A</v>
      </c>
      <c r="R50" s="134" t="e">
        <f t="shared" si="2"/>
        <v>#N/A</v>
      </c>
      <c r="S50" s="129" t="str">
        <f t="shared" si="8"/>
        <v/>
      </c>
      <c r="T50" s="129" t="str">
        <f t="shared" si="9"/>
        <v/>
      </c>
      <c r="U50" s="129" t="str">
        <f t="shared" si="10"/>
        <v/>
      </c>
      <c r="V50" s="135" t="str">
        <f t="shared" si="15"/>
        <v/>
      </c>
      <c r="W50" s="38"/>
      <c r="X50" s="38"/>
      <c r="Y50" s="38"/>
      <c r="Z50" s="38"/>
    </row>
    <row r="51" spans="1:26" ht="15" x14ac:dyDescent="0.25">
      <c r="A51" s="28"/>
      <c r="B51" s="29"/>
      <c r="C51" s="138"/>
      <c r="D51" s="30"/>
      <c r="E51" s="30"/>
      <c r="F51" s="200" t="str">
        <f t="shared" si="11"/>
        <v/>
      </c>
      <c r="G51" s="39" t="str">
        <f t="shared" si="12"/>
        <v/>
      </c>
      <c r="H51" s="39"/>
      <c r="I51" s="32" t="str">
        <f t="shared" si="0"/>
        <v/>
      </c>
      <c r="J51" s="129" t="str">
        <f t="shared" si="13"/>
        <v/>
      </c>
      <c r="K51" s="129" t="str">
        <f t="shared" si="3"/>
        <v/>
      </c>
      <c r="L51" s="129" t="str">
        <f t="shared" si="4"/>
        <v/>
      </c>
      <c r="M51" s="129" t="str">
        <f t="shared" si="5"/>
        <v/>
      </c>
      <c r="N51" s="129" t="str">
        <f t="shared" si="6"/>
        <v/>
      </c>
      <c r="O51" s="133" t="e">
        <f t="shared" si="1"/>
        <v>#N/A</v>
      </c>
      <c r="P51" s="132" t="e">
        <f t="shared" si="14"/>
        <v>#N/A</v>
      </c>
      <c r="Q51" s="132" t="e">
        <f t="shared" si="7"/>
        <v>#N/A</v>
      </c>
      <c r="R51" s="134" t="e">
        <f t="shared" si="2"/>
        <v>#N/A</v>
      </c>
      <c r="S51" s="129" t="str">
        <f t="shared" si="8"/>
        <v/>
      </c>
      <c r="T51" s="129" t="str">
        <f t="shared" si="9"/>
        <v/>
      </c>
      <c r="U51" s="129" t="str">
        <f t="shared" si="10"/>
        <v/>
      </c>
      <c r="V51" s="135" t="str">
        <f t="shared" si="15"/>
        <v/>
      </c>
      <c r="W51" s="38"/>
      <c r="X51" s="38"/>
      <c r="Y51" s="38"/>
      <c r="Z51" s="38"/>
    </row>
    <row r="52" spans="1:26" ht="15" x14ac:dyDescent="0.25">
      <c r="A52" s="28"/>
      <c r="B52" s="29"/>
      <c r="C52" s="138"/>
      <c r="D52" s="30"/>
      <c r="E52" s="30"/>
      <c r="F52" s="200" t="str">
        <f t="shared" si="11"/>
        <v/>
      </c>
      <c r="G52" s="39" t="str">
        <f t="shared" si="12"/>
        <v/>
      </c>
      <c r="H52" s="39"/>
      <c r="I52" s="32" t="str">
        <f t="shared" si="0"/>
        <v/>
      </c>
      <c r="J52" s="129" t="str">
        <f t="shared" si="13"/>
        <v/>
      </c>
      <c r="K52" s="129" t="str">
        <f t="shared" si="3"/>
        <v/>
      </c>
      <c r="L52" s="129" t="str">
        <f t="shared" si="4"/>
        <v/>
      </c>
      <c r="M52" s="129" t="str">
        <f t="shared" si="5"/>
        <v/>
      </c>
      <c r="N52" s="129" t="str">
        <f t="shared" si="6"/>
        <v/>
      </c>
      <c r="O52" s="133" t="e">
        <f t="shared" si="1"/>
        <v>#N/A</v>
      </c>
      <c r="P52" s="132" t="e">
        <f t="shared" si="14"/>
        <v>#N/A</v>
      </c>
      <c r="Q52" s="132" t="e">
        <f t="shared" si="7"/>
        <v>#N/A</v>
      </c>
      <c r="R52" s="134" t="e">
        <f t="shared" si="2"/>
        <v>#N/A</v>
      </c>
      <c r="S52" s="129" t="str">
        <f t="shared" si="8"/>
        <v/>
      </c>
      <c r="T52" s="129" t="str">
        <f t="shared" si="9"/>
        <v/>
      </c>
      <c r="U52" s="129" t="str">
        <f t="shared" si="10"/>
        <v/>
      </c>
      <c r="V52" s="135" t="str">
        <f t="shared" si="15"/>
        <v/>
      </c>
      <c r="W52" s="38"/>
      <c r="X52" s="38"/>
      <c r="Y52" s="38"/>
      <c r="Z52" s="38"/>
    </row>
    <row r="53" spans="1:26" ht="15" x14ac:dyDescent="0.25">
      <c r="A53" s="28"/>
      <c r="B53" s="29"/>
      <c r="C53" s="138"/>
      <c r="D53" s="30"/>
      <c r="E53" s="30"/>
      <c r="F53" s="200" t="str">
        <f t="shared" si="11"/>
        <v/>
      </c>
      <c r="G53" s="39" t="str">
        <f t="shared" si="12"/>
        <v/>
      </c>
      <c r="H53" s="39"/>
      <c r="I53" s="32" t="str">
        <f t="shared" si="0"/>
        <v/>
      </c>
      <c r="J53" s="129" t="str">
        <f t="shared" si="13"/>
        <v/>
      </c>
      <c r="K53" s="129" t="str">
        <f t="shared" si="3"/>
        <v/>
      </c>
      <c r="L53" s="129" t="str">
        <f t="shared" si="4"/>
        <v/>
      </c>
      <c r="M53" s="129" t="str">
        <f t="shared" si="5"/>
        <v/>
      </c>
      <c r="N53" s="129" t="str">
        <f t="shared" si="6"/>
        <v/>
      </c>
      <c r="O53" s="133" t="e">
        <f t="shared" si="1"/>
        <v>#N/A</v>
      </c>
      <c r="P53" s="132" t="e">
        <f t="shared" si="14"/>
        <v>#N/A</v>
      </c>
      <c r="Q53" s="132" t="e">
        <f t="shared" si="7"/>
        <v>#N/A</v>
      </c>
      <c r="R53" s="134" t="e">
        <f t="shared" si="2"/>
        <v>#N/A</v>
      </c>
      <c r="S53" s="129" t="str">
        <f t="shared" si="8"/>
        <v/>
      </c>
      <c r="T53" s="129" t="str">
        <f t="shared" si="9"/>
        <v/>
      </c>
      <c r="U53" s="129" t="str">
        <f t="shared" si="10"/>
        <v/>
      </c>
      <c r="V53" s="135" t="str">
        <f t="shared" si="15"/>
        <v/>
      </c>
      <c r="W53" s="38"/>
      <c r="X53" s="38"/>
      <c r="Y53" s="38"/>
      <c r="Z53" s="38"/>
    </row>
    <row r="54" spans="1:26" ht="15" x14ac:dyDescent="0.25">
      <c r="A54" s="28"/>
      <c r="B54" s="29"/>
      <c r="C54" s="138"/>
      <c r="D54" s="30"/>
      <c r="E54" s="30"/>
      <c r="F54" s="200" t="str">
        <f t="shared" si="11"/>
        <v/>
      </c>
      <c r="G54" s="39" t="str">
        <f t="shared" si="12"/>
        <v/>
      </c>
      <c r="H54" s="39"/>
      <c r="I54" s="32" t="str">
        <f t="shared" si="0"/>
        <v/>
      </c>
      <c r="J54" s="129" t="str">
        <f t="shared" si="13"/>
        <v/>
      </c>
      <c r="K54" s="129" t="str">
        <f t="shared" si="3"/>
        <v/>
      </c>
      <c r="L54" s="129" t="str">
        <f t="shared" si="4"/>
        <v/>
      </c>
      <c r="M54" s="129" t="str">
        <f t="shared" si="5"/>
        <v/>
      </c>
      <c r="N54" s="129" t="str">
        <f t="shared" si="6"/>
        <v/>
      </c>
      <c r="O54" s="133" t="e">
        <f t="shared" si="1"/>
        <v>#N/A</v>
      </c>
      <c r="P54" s="132" t="e">
        <f t="shared" si="14"/>
        <v>#N/A</v>
      </c>
      <c r="Q54" s="132" t="e">
        <f t="shared" si="7"/>
        <v>#N/A</v>
      </c>
      <c r="R54" s="134" t="e">
        <f t="shared" si="2"/>
        <v>#N/A</v>
      </c>
      <c r="S54" s="129" t="str">
        <f t="shared" si="8"/>
        <v/>
      </c>
      <c r="T54" s="129" t="str">
        <f t="shared" si="9"/>
        <v/>
      </c>
      <c r="U54" s="129" t="str">
        <f t="shared" si="10"/>
        <v/>
      </c>
      <c r="V54" s="135" t="str">
        <f t="shared" si="15"/>
        <v/>
      </c>
      <c r="W54" s="38"/>
      <c r="X54" s="38"/>
      <c r="Y54" s="38"/>
      <c r="Z54" s="38"/>
    </row>
    <row r="55" spans="1:26" ht="15" x14ac:dyDescent="0.25">
      <c r="A55" s="28"/>
      <c r="B55" s="29"/>
      <c r="C55" s="138"/>
      <c r="D55" s="30"/>
      <c r="E55" s="30"/>
      <c r="F55" s="200" t="str">
        <f t="shared" si="11"/>
        <v/>
      </c>
      <c r="G55" s="39" t="str">
        <f t="shared" si="12"/>
        <v/>
      </c>
      <c r="H55" s="39"/>
      <c r="I55" s="32" t="str">
        <f t="shared" si="0"/>
        <v/>
      </c>
      <c r="J55" s="129" t="str">
        <f t="shared" si="13"/>
        <v/>
      </c>
      <c r="K55" s="129" t="str">
        <f t="shared" si="3"/>
        <v/>
      </c>
      <c r="L55" s="129" t="str">
        <f t="shared" si="4"/>
        <v/>
      </c>
      <c r="M55" s="129" t="str">
        <f t="shared" si="5"/>
        <v/>
      </c>
      <c r="N55" s="129" t="str">
        <f t="shared" si="6"/>
        <v/>
      </c>
      <c r="O55" s="133" t="e">
        <f t="shared" si="1"/>
        <v>#N/A</v>
      </c>
      <c r="P55" s="132" t="e">
        <f t="shared" si="14"/>
        <v>#N/A</v>
      </c>
      <c r="Q55" s="132" t="e">
        <f t="shared" si="7"/>
        <v>#N/A</v>
      </c>
      <c r="R55" s="134" t="e">
        <f t="shared" si="2"/>
        <v>#N/A</v>
      </c>
      <c r="S55" s="129" t="str">
        <f t="shared" si="8"/>
        <v/>
      </c>
      <c r="T55" s="129" t="str">
        <f t="shared" si="9"/>
        <v/>
      </c>
      <c r="U55" s="129" t="str">
        <f t="shared" si="10"/>
        <v/>
      </c>
      <c r="V55" s="135" t="str">
        <f t="shared" si="15"/>
        <v/>
      </c>
      <c r="W55" s="38"/>
      <c r="X55" s="38"/>
      <c r="Y55" s="38"/>
      <c r="Z55" s="38"/>
    </row>
    <row r="56" spans="1:26" ht="15" x14ac:dyDescent="0.25">
      <c r="A56" s="28"/>
      <c r="B56" s="29"/>
      <c r="C56" s="138"/>
      <c r="D56" s="30"/>
      <c r="E56" s="30"/>
      <c r="F56" s="200" t="str">
        <f t="shared" si="11"/>
        <v/>
      </c>
      <c r="G56" s="39" t="str">
        <f t="shared" si="12"/>
        <v/>
      </c>
      <c r="H56" s="39"/>
      <c r="I56" s="32" t="str">
        <f t="shared" si="0"/>
        <v/>
      </c>
      <c r="J56" s="129" t="str">
        <f t="shared" si="13"/>
        <v/>
      </c>
      <c r="K56" s="129" t="str">
        <f t="shared" si="3"/>
        <v/>
      </c>
      <c r="L56" s="129" t="str">
        <f t="shared" si="4"/>
        <v/>
      </c>
      <c r="M56" s="129" t="str">
        <f t="shared" si="5"/>
        <v/>
      </c>
      <c r="N56" s="129" t="str">
        <f t="shared" si="6"/>
        <v/>
      </c>
      <c r="O56" s="133" t="e">
        <f t="shared" si="1"/>
        <v>#N/A</v>
      </c>
      <c r="P56" s="132" t="e">
        <f t="shared" si="14"/>
        <v>#N/A</v>
      </c>
      <c r="Q56" s="132" t="e">
        <f t="shared" si="7"/>
        <v>#N/A</v>
      </c>
      <c r="R56" s="134" t="e">
        <f t="shared" si="2"/>
        <v>#N/A</v>
      </c>
      <c r="S56" s="129" t="str">
        <f t="shared" si="8"/>
        <v/>
      </c>
      <c r="T56" s="129" t="str">
        <f t="shared" si="9"/>
        <v/>
      </c>
      <c r="U56" s="129" t="str">
        <f t="shared" si="10"/>
        <v/>
      </c>
      <c r="V56" s="135" t="str">
        <f t="shared" si="15"/>
        <v/>
      </c>
      <c r="W56" s="38"/>
      <c r="X56" s="38"/>
      <c r="Y56" s="38"/>
      <c r="Z56" s="38"/>
    </row>
    <row r="57" spans="1:26" ht="15" x14ac:dyDescent="0.25">
      <c r="A57" s="28"/>
      <c r="B57" s="29"/>
      <c r="C57" s="138"/>
      <c r="D57" s="30"/>
      <c r="E57" s="30"/>
      <c r="F57" s="200" t="str">
        <f t="shared" si="11"/>
        <v/>
      </c>
      <c r="G57" s="39" t="str">
        <f t="shared" si="12"/>
        <v/>
      </c>
      <c r="H57" s="39"/>
      <c r="I57" s="32" t="str">
        <f t="shared" si="0"/>
        <v/>
      </c>
      <c r="J57" s="129" t="str">
        <f t="shared" si="13"/>
        <v/>
      </c>
      <c r="K57" s="129" t="str">
        <f t="shared" si="3"/>
        <v/>
      </c>
      <c r="L57" s="129" t="str">
        <f t="shared" si="4"/>
        <v/>
      </c>
      <c r="M57" s="129" t="str">
        <f t="shared" si="5"/>
        <v/>
      </c>
      <c r="N57" s="129" t="str">
        <f t="shared" si="6"/>
        <v/>
      </c>
      <c r="O57" s="133" t="e">
        <f t="shared" si="1"/>
        <v>#N/A</v>
      </c>
      <c r="P57" s="132" t="e">
        <f t="shared" si="14"/>
        <v>#N/A</v>
      </c>
      <c r="Q57" s="132" t="e">
        <f t="shared" si="7"/>
        <v>#N/A</v>
      </c>
      <c r="R57" s="134" t="e">
        <f t="shared" si="2"/>
        <v>#N/A</v>
      </c>
      <c r="S57" s="129" t="str">
        <f t="shared" si="8"/>
        <v/>
      </c>
      <c r="T57" s="129" t="str">
        <f t="shared" si="9"/>
        <v/>
      </c>
      <c r="U57" s="129" t="str">
        <f t="shared" si="10"/>
        <v/>
      </c>
      <c r="V57" s="135" t="str">
        <f t="shared" si="15"/>
        <v/>
      </c>
      <c r="W57" s="38"/>
      <c r="X57" s="38"/>
      <c r="Y57" s="38"/>
      <c r="Z57" s="38"/>
    </row>
    <row r="58" spans="1:26" ht="15" x14ac:dyDescent="0.25">
      <c r="A58" s="28"/>
      <c r="B58" s="29"/>
      <c r="C58" s="138"/>
      <c r="D58" s="30"/>
      <c r="E58" s="30"/>
      <c r="F58" s="200" t="str">
        <f t="shared" si="11"/>
        <v/>
      </c>
      <c r="G58" s="39" t="str">
        <f t="shared" si="12"/>
        <v/>
      </c>
      <c r="H58" s="39"/>
      <c r="I58" s="44" t="str">
        <f t="shared" si="0"/>
        <v/>
      </c>
      <c r="J58" s="136" t="str">
        <f t="shared" si="13"/>
        <v/>
      </c>
      <c r="K58" s="136" t="str">
        <f t="shared" si="3"/>
        <v/>
      </c>
      <c r="L58" s="136" t="str">
        <f t="shared" si="4"/>
        <v/>
      </c>
      <c r="M58" s="136" t="str">
        <f t="shared" si="5"/>
        <v/>
      </c>
      <c r="N58" s="136" t="str">
        <f t="shared" si="6"/>
        <v/>
      </c>
      <c r="O58" s="136" t="e">
        <f t="shared" si="1"/>
        <v>#N/A</v>
      </c>
      <c r="P58" s="137" t="e">
        <f t="shared" si="14"/>
        <v>#N/A</v>
      </c>
      <c r="Q58" s="137" t="e">
        <f t="shared" si="7"/>
        <v>#N/A</v>
      </c>
      <c r="R58" s="137" t="e">
        <f t="shared" si="2"/>
        <v>#N/A</v>
      </c>
      <c r="S58" s="136" t="str">
        <f t="shared" si="8"/>
        <v/>
      </c>
      <c r="T58" s="136" t="str">
        <f t="shared" si="9"/>
        <v/>
      </c>
      <c r="U58" s="136" t="str">
        <f t="shared" si="10"/>
        <v/>
      </c>
      <c r="V58" s="135" t="str">
        <f t="shared" si="15"/>
        <v/>
      </c>
      <c r="W58" s="47"/>
      <c r="X58" s="38"/>
      <c r="Y58" s="38"/>
      <c r="Z58" s="38"/>
    </row>
    <row r="59" spans="1:26" ht="15" x14ac:dyDescent="0.25">
      <c r="A59" s="28"/>
      <c r="B59" s="29"/>
      <c r="C59" s="138"/>
      <c r="D59" s="30"/>
      <c r="E59" s="30"/>
      <c r="F59" s="200" t="str">
        <f t="shared" si="11"/>
        <v/>
      </c>
      <c r="G59" s="39" t="str">
        <f t="shared" si="12"/>
        <v/>
      </c>
      <c r="H59" s="39"/>
      <c r="I59" s="44" t="str">
        <f t="shared" si="0"/>
        <v/>
      </c>
      <c r="J59" s="136" t="str">
        <f t="shared" si="13"/>
        <v/>
      </c>
      <c r="K59" s="136" t="str">
        <f t="shared" si="3"/>
        <v/>
      </c>
      <c r="L59" s="136" t="str">
        <f t="shared" si="4"/>
        <v/>
      </c>
      <c r="M59" s="136" t="str">
        <f t="shared" si="5"/>
        <v/>
      </c>
      <c r="N59" s="136" t="str">
        <f t="shared" si="6"/>
        <v/>
      </c>
      <c r="O59" s="136" t="e">
        <f t="shared" si="1"/>
        <v>#N/A</v>
      </c>
      <c r="P59" s="137" t="e">
        <f t="shared" si="14"/>
        <v>#N/A</v>
      </c>
      <c r="Q59" s="137" t="e">
        <f t="shared" si="7"/>
        <v>#N/A</v>
      </c>
      <c r="R59" s="137" t="e">
        <f t="shared" si="2"/>
        <v>#N/A</v>
      </c>
      <c r="S59" s="136" t="str">
        <f t="shared" si="8"/>
        <v/>
      </c>
      <c r="T59" s="136" t="str">
        <f t="shared" si="9"/>
        <v/>
      </c>
      <c r="U59" s="136" t="str">
        <f t="shared" si="10"/>
        <v/>
      </c>
      <c r="V59" s="135" t="str">
        <f t="shared" si="15"/>
        <v/>
      </c>
      <c r="W59" s="47"/>
      <c r="X59" s="38"/>
      <c r="Y59" s="38"/>
      <c r="Z59" s="38"/>
    </row>
    <row r="60" spans="1:26" ht="15" x14ac:dyDescent="0.25">
      <c r="A60" s="28"/>
      <c r="B60" s="29"/>
      <c r="C60" s="138"/>
      <c r="D60" s="30"/>
      <c r="E60" s="30"/>
      <c r="F60" s="200" t="str">
        <f t="shared" si="11"/>
        <v/>
      </c>
      <c r="G60" s="39" t="str">
        <f t="shared" si="12"/>
        <v/>
      </c>
      <c r="H60" s="82"/>
      <c r="I60" s="44" t="str">
        <f t="shared" si="0"/>
        <v/>
      </c>
      <c r="J60" s="136" t="str">
        <f t="shared" si="13"/>
        <v/>
      </c>
      <c r="K60" s="136" t="str">
        <f t="shared" si="3"/>
        <v/>
      </c>
      <c r="L60" s="136" t="str">
        <f t="shared" si="4"/>
        <v/>
      </c>
      <c r="M60" s="136" t="str">
        <f t="shared" si="5"/>
        <v/>
      </c>
      <c r="N60" s="136" t="str">
        <f t="shared" si="6"/>
        <v/>
      </c>
      <c r="O60" s="136" t="e">
        <f t="shared" si="1"/>
        <v>#N/A</v>
      </c>
      <c r="P60" s="137" t="e">
        <f t="shared" si="14"/>
        <v>#N/A</v>
      </c>
      <c r="Q60" s="137" t="e">
        <f t="shared" si="7"/>
        <v>#N/A</v>
      </c>
      <c r="R60" s="137" t="e">
        <f t="shared" si="2"/>
        <v>#N/A</v>
      </c>
      <c r="S60" s="136" t="str">
        <f t="shared" si="8"/>
        <v/>
      </c>
      <c r="T60" s="136" t="str">
        <f t="shared" si="9"/>
        <v/>
      </c>
      <c r="U60" s="136" t="str">
        <f t="shared" si="10"/>
        <v/>
      </c>
      <c r="V60" s="135" t="str">
        <f t="shared" si="15"/>
        <v/>
      </c>
      <c r="W60" s="47"/>
      <c r="X60" s="38"/>
      <c r="Y60" s="38"/>
      <c r="Z60" s="38"/>
    </row>
    <row r="61" spans="1:26" x14ac:dyDescent="0.2">
      <c r="O61" s="48"/>
      <c r="P61" s="49"/>
      <c r="Q61" s="49"/>
    </row>
    <row r="62" spans="1:26" ht="16.5" thickBot="1" x14ac:dyDescent="0.25">
      <c r="O62" s="48"/>
      <c r="P62" s="49"/>
      <c r="Q62" s="49"/>
      <c r="X62" s="416" t="s">
        <v>92</v>
      </c>
      <c r="Y62" s="416"/>
      <c r="Z62" s="256" t="e">
        <f>I63</f>
        <v>#N/A</v>
      </c>
    </row>
    <row r="63" spans="1:26" ht="16.5" thickBot="1" x14ac:dyDescent="0.25">
      <c r="A63" s="386" t="s">
        <v>54</v>
      </c>
      <c r="B63" s="386"/>
      <c r="C63" s="386"/>
      <c r="D63" s="386"/>
      <c r="E63" s="386"/>
      <c r="F63" s="386"/>
      <c r="G63" s="386"/>
      <c r="H63" s="387"/>
      <c r="I63" s="176" t="e">
        <f>R60</f>
        <v>#N/A</v>
      </c>
      <c r="O63" s="48"/>
      <c r="P63" s="49"/>
      <c r="Q63" s="49"/>
      <c r="X63" s="416" t="s">
        <v>93</v>
      </c>
      <c r="Y63" s="416"/>
      <c r="Z63" s="257">
        <f>'POOL FII'!B88</f>
        <v>0</v>
      </c>
    </row>
    <row r="64" spans="1:26" ht="15.75" x14ac:dyDescent="0.2">
      <c r="A64" s="201"/>
      <c r="B64" s="201"/>
      <c r="C64" s="201"/>
      <c r="D64" s="201"/>
      <c r="E64" s="201"/>
      <c r="F64" s="201"/>
      <c r="G64" s="201"/>
      <c r="H64" s="206"/>
      <c r="I64" s="188"/>
      <c r="O64" s="48"/>
      <c r="P64" s="49"/>
      <c r="Q64" s="49"/>
      <c r="X64" s="416" t="s">
        <v>94</v>
      </c>
      <c r="Y64" s="416"/>
      <c r="Z64" s="258" t="e">
        <f>Z62*Z63</f>
        <v>#N/A</v>
      </c>
    </row>
    <row r="65" spans="1:26" ht="15.75" x14ac:dyDescent="0.25">
      <c r="A65" s="51"/>
      <c r="O65" s="48"/>
      <c r="P65" s="49"/>
      <c r="Q65" s="49"/>
      <c r="X65" s="416" t="s">
        <v>69</v>
      </c>
      <c r="Y65" s="416"/>
      <c r="Z65" s="256" t="e">
        <f>Z62-(2*Z64)</f>
        <v>#N/A</v>
      </c>
    </row>
    <row r="66" spans="1:26" ht="15.75" x14ac:dyDescent="0.25">
      <c r="A66" s="51"/>
      <c r="O66" s="48"/>
      <c r="P66" s="49"/>
      <c r="Q66" s="49"/>
      <c r="X66" s="416" t="s">
        <v>70</v>
      </c>
      <c r="Y66" s="416"/>
      <c r="Z66" s="256" t="e">
        <f>Z62+(2*Z64)</f>
        <v>#N/A</v>
      </c>
    </row>
    <row r="67" spans="1:26" ht="15.75" x14ac:dyDescent="0.25">
      <c r="A67" s="51"/>
      <c r="O67" s="48"/>
      <c r="P67" s="49"/>
      <c r="Q67" s="49"/>
      <c r="X67" s="416" t="s">
        <v>71</v>
      </c>
      <c r="Y67" s="416"/>
      <c r="Z67" s="256" t="e">
        <f>Z62-(3*Z64)</f>
        <v>#N/A</v>
      </c>
    </row>
    <row r="68" spans="1:26" ht="15.75" x14ac:dyDescent="0.2">
      <c r="O68" s="48"/>
      <c r="P68" s="49"/>
      <c r="Q68" s="49"/>
      <c r="X68" s="416" t="s">
        <v>72</v>
      </c>
      <c r="Y68" s="416"/>
      <c r="Z68" s="256" t="e">
        <f>Z62+(3*Z64)</f>
        <v>#N/A</v>
      </c>
    </row>
    <row r="69" spans="1:26" ht="15.75" x14ac:dyDescent="0.25">
      <c r="A69" s="383" t="s">
        <v>46</v>
      </c>
      <c r="B69" s="383"/>
    </row>
    <row r="70" spans="1:26" ht="30.75" customHeight="1" x14ac:dyDescent="0.2">
      <c r="A70" s="117" t="s">
        <v>43</v>
      </c>
      <c r="B70" s="155">
        <f>B4</f>
        <v>0</v>
      </c>
      <c r="C70" s="52"/>
      <c r="E70" s="219"/>
      <c r="F70" s="253" t="s">
        <v>48</v>
      </c>
      <c r="G70" s="204" t="str">
        <f>G4</f>
        <v>FII - NIVEAU N</v>
      </c>
      <c r="H70" s="52"/>
    </row>
    <row r="71" spans="1:26" ht="31.5" customHeight="1" x14ac:dyDescent="0.2">
      <c r="A71" s="117" t="s">
        <v>47</v>
      </c>
      <c r="B71" s="156">
        <f>B5</f>
        <v>0</v>
      </c>
      <c r="C71" s="52"/>
      <c r="D71" s="52"/>
      <c r="E71" s="52"/>
      <c r="F71" s="52"/>
      <c r="G71" s="52"/>
      <c r="H71" s="52"/>
    </row>
    <row r="72" spans="1:26" ht="54" customHeight="1" x14ac:dyDescent="0.2">
      <c r="A72" s="117" t="s">
        <v>44</v>
      </c>
      <c r="B72" s="157">
        <f>B6</f>
        <v>0</v>
      </c>
      <c r="C72" s="52"/>
      <c r="E72" s="253" t="s">
        <v>99</v>
      </c>
      <c r="F72" s="406">
        <f>F6</f>
        <v>0</v>
      </c>
      <c r="G72" s="406"/>
      <c r="H72" s="406"/>
    </row>
    <row r="73" spans="1:26" ht="54" customHeight="1" x14ac:dyDescent="0.2">
      <c r="A73" s="117" t="s">
        <v>45</v>
      </c>
      <c r="B73" s="158">
        <f>B71*B70/100</f>
        <v>0</v>
      </c>
      <c r="C73" s="52"/>
      <c r="E73" s="215" t="s">
        <v>98</v>
      </c>
      <c r="F73" s="395" t="s">
        <v>77</v>
      </c>
      <c r="G73" s="395"/>
      <c r="H73" s="395"/>
    </row>
    <row r="74" spans="1:26" ht="36" x14ac:dyDescent="0.2">
      <c r="A74" s="74" t="s">
        <v>7</v>
      </c>
      <c r="B74" s="66">
        <v>20</v>
      </c>
      <c r="C74" s="52"/>
      <c r="D74" s="52"/>
      <c r="E74" s="253" t="s">
        <v>100</v>
      </c>
      <c r="F74" s="394" t="str">
        <f>IF(ISBLANK(F8),"",F8)</f>
        <v/>
      </c>
      <c r="G74" s="395"/>
      <c r="H74" s="395"/>
    </row>
    <row r="75" spans="1:26" ht="25.5" x14ac:dyDescent="0.2">
      <c r="A75" s="74" t="s">
        <v>8</v>
      </c>
      <c r="B75" s="66">
        <v>0.05</v>
      </c>
      <c r="C75" s="52"/>
      <c r="D75" s="52"/>
      <c r="E75" s="52"/>
      <c r="F75" s="52"/>
      <c r="G75" s="52"/>
      <c r="H75" s="52"/>
    </row>
    <row r="76" spans="1:26" ht="25.5" x14ac:dyDescent="0.2">
      <c r="A76" s="74" t="s">
        <v>9</v>
      </c>
      <c r="B76" s="66">
        <v>370</v>
      </c>
      <c r="C76" s="52"/>
      <c r="D76" s="52"/>
      <c r="E76" s="52"/>
      <c r="F76" s="52"/>
      <c r="G76" s="52"/>
      <c r="H76" s="52"/>
    </row>
    <row r="77" spans="1:26" x14ac:dyDescent="0.2">
      <c r="A77" s="68"/>
      <c r="B77" s="68"/>
      <c r="C77" s="52"/>
      <c r="D77" s="52"/>
      <c r="E77" s="400"/>
      <c r="F77" s="400"/>
      <c r="G77" s="52"/>
      <c r="H77" s="52"/>
    </row>
    <row r="78" spans="1:26" ht="25.5" x14ac:dyDescent="0.2">
      <c r="A78" s="75" t="s">
        <v>81</v>
      </c>
      <c r="B78" s="70">
        <f>1-(1-B75)^(1/(B74-1))</f>
        <v>2.6960063028712566E-3</v>
      </c>
      <c r="C78" s="52"/>
      <c r="D78" s="52"/>
      <c r="E78" s="400"/>
      <c r="F78" s="400"/>
      <c r="G78" s="52"/>
      <c r="H78" s="52"/>
    </row>
    <row r="79" spans="1:26" x14ac:dyDescent="0.2">
      <c r="A79" s="75" t="s">
        <v>0</v>
      </c>
      <c r="B79" s="70">
        <f>NORMSINV($B$78/2)</f>
        <v>-3.0004278342529251</v>
      </c>
      <c r="C79" s="52"/>
      <c r="D79" s="52"/>
      <c r="E79" s="52"/>
      <c r="F79" s="52"/>
      <c r="G79" s="52"/>
      <c r="H79" s="52"/>
    </row>
    <row r="80" spans="1:26" x14ac:dyDescent="0.2">
      <c r="A80" s="75" t="s">
        <v>1</v>
      </c>
      <c r="B80" s="70">
        <f>NORMSINV(1-$B$78/2)</f>
        <v>3.0004278342529132</v>
      </c>
      <c r="C80" s="52"/>
      <c r="D80" s="52"/>
      <c r="E80" s="52"/>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8" ht="15.75" x14ac:dyDescent="0.2">
      <c r="A97" s="12"/>
      <c r="B97" s="14"/>
    </row>
    <row r="98" spans="1:28" ht="15.75" x14ac:dyDescent="0.2">
      <c r="A98" s="12"/>
      <c r="B98" s="14"/>
    </row>
    <row r="99" spans="1:28" ht="15.75" x14ac:dyDescent="0.2">
      <c r="A99" s="12"/>
      <c r="B99" s="14"/>
    </row>
    <row r="100" spans="1:28" ht="15.75" x14ac:dyDescent="0.2">
      <c r="A100" s="12"/>
      <c r="B100" s="14"/>
    </row>
    <row r="101" spans="1:28" ht="15.75" x14ac:dyDescent="0.2">
      <c r="A101" s="12"/>
      <c r="B101" s="14"/>
    </row>
    <row r="102" spans="1:28" ht="15.75" x14ac:dyDescent="0.2">
      <c r="A102" s="12"/>
      <c r="B102" s="14"/>
    </row>
    <row r="103" spans="1:28" ht="15.75" x14ac:dyDescent="0.2">
      <c r="A103" s="12"/>
      <c r="B103" s="14"/>
    </row>
    <row r="105" spans="1:28" ht="15" customHeight="1" x14ac:dyDescent="0.2">
      <c r="D105" s="407" t="s">
        <v>59</v>
      </c>
      <c r="E105" s="408"/>
      <c r="W105" s="405" t="s">
        <v>67</v>
      </c>
      <c r="X105" s="403"/>
      <c r="Y105" s="403"/>
      <c r="Z105" s="404"/>
    </row>
    <row r="106" spans="1:28" ht="43.5" customHeight="1" x14ac:dyDescent="0.2">
      <c r="A106" s="97" t="s">
        <v>49</v>
      </c>
      <c r="B106" s="97" t="s">
        <v>61</v>
      </c>
      <c r="C106" s="97" t="s">
        <v>62</v>
      </c>
      <c r="D106" s="97" t="s">
        <v>50</v>
      </c>
      <c r="E106" s="97"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8" ht="15" x14ac:dyDescent="0.2">
      <c r="A107" s="91"/>
      <c r="B107" s="83"/>
      <c r="C107" s="139"/>
      <c r="D107" s="92"/>
      <c r="E107" s="92"/>
      <c r="F107" s="200" t="str">
        <f>IF(AND(D107="",E107=""),"",IF(OR(AND(D107&lt;&gt;"",E107=""),AND(D107="",E107&lt;&gt;"")),"Fill the number twice",IF(AND(D107&lt;&gt;"",E107&lt;&gt;"",D107=E107),E107,"Error in entry")))</f>
        <v/>
      </c>
      <c r="G107" s="31"/>
      <c r="H107" s="31"/>
      <c r="I107" s="32" t="str">
        <f t="shared" ref="I107:I126" si="16">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c r="AB107" s="71"/>
    </row>
    <row r="108" spans="1:28" ht="15" x14ac:dyDescent="0.25">
      <c r="A108" s="91"/>
      <c r="B108" s="83"/>
      <c r="C108" s="139"/>
      <c r="D108" s="92"/>
      <c r="E108" s="92"/>
      <c r="F108" s="200" t="str">
        <f t="shared" ref="F108:F126" si="17">IF(AND(D108="",E108=""),"",IF(OR(AND(D108&lt;&gt;"",E108=""),AND(D108="",E108&lt;&gt;"")),"Fill the number twice",IF(AND(D108&lt;&gt;"",E108&lt;&gt;"",D108=E108),E108,"Error in entry")))</f>
        <v/>
      </c>
      <c r="G108" s="39" t="str">
        <f>IF(OR(S108="",T108=""),"",IF(OR(F108&lt;S108,F108&gt;T108),"*** ALARM ***",""))</f>
        <v/>
      </c>
      <c r="H108" s="31"/>
      <c r="I108" s="32" t="str">
        <f t="shared" si="16"/>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c r="AB108" s="71" t="s">
        <v>86</v>
      </c>
    </row>
    <row r="109" spans="1:28" ht="15" x14ac:dyDescent="0.25">
      <c r="A109" s="91"/>
      <c r="B109" s="83"/>
      <c r="C109" s="139"/>
      <c r="D109" s="92"/>
      <c r="E109" s="92"/>
      <c r="F109" s="200" t="str">
        <f t="shared" si="17"/>
        <v/>
      </c>
      <c r="G109" s="39" t="str">
        <f t="shared" ref="G109:G125" si="18">IF(OR(S109="",T109=""),"",IF(OR(F109&lt;S109,F109&gt;T109),"*** ALARM ***",""))</f>
        <v/>
      </c>
      <c r="H109" s="31"/>
      <c r="I109" s="32" t="str">
        <f t="shared" si="16"/>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c r="AB109" s="71" t="s">
        <v>86</v>
      </c>
    </row>
    <row r="110" spans="1:28" ht="15" x14ac:dyDescent="0.25">
      <c r="A110" s="91"/>
      <c r="B110" s="83"/>
      <c r="C110" s="139"/>
      <c r="D110" s="92"/>
      <c r="E110" s="92"/>
      <c r="F110" s="200" t="str">
        <f t="shared" si="17"/>
        <v/>
      </c>
      <c r="G110" s="39" t="str">
        <f t="shared" si="18"/>
        <v/>
      </c>
      <c r="H110" s="31"/>
      <c r="I110" s="32" t="str">
        <f t="shared" si="16"/>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c r="AB110" s="71"/>
    </row>
    <row r="111" spans="1:28" ht="15" x14ac:dyDescent="0.25">
      <c r="A111" s="91"/>
      <c r="B111" s="83"/>
      <c r="C111" s="139"/>
      <c r="D111" s="92"/>
      <c r="E111" s="92"/>
      <c r="F111" s="200" t="str">
        <f t="shared" si="17"/>
        <v/>
      </c>
      <c r="G111" s="39" t="str">
        <f t="shared" si="18"/>
        <v/>
      </c>
      <c r="H111" s="31"/>
      <c r="I111" s="32" t="str">
        <f t="shared" si="16"/>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c r="AB111" s="71" t="s">
        <v>86</v>
      </c>
    </row>
    <row r="112" spans="1:28" ht="15" x14ac:dyDescent="0.25">
      <c r="A112" s="91"/>
      <c r="B112" s="83"/>
      <c r="C112" s="139"/>
      <c r="D112" s="92"/>
      <c r="E112" s="92"/>
      <c r="F112" s="200" t="str">
        <f t="shared" si="17"/>
        <v/>
      </c>
      <c r="G112" s="39" t="str">
        <f t="shared" si="18"/>
        <v/>
      </c>
      <c r="H112" s="31"/>
      <c r="I112" s="32" t="str">
        <f t="shared" si="16"/>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c r="AA112" s="259"/>
      <c r="AB112" s="71" t="s">
        <v>86</v>
      </c>
    </row>
    <row r="113" spans="1:28" ht="15" x14ac:dyDescent="0.25">
      <c r="A113" s="91"/>
      <c r="B113" s="83"/>
      <c r="C113" s="139"/>
      <c r="D113" s="92"/>
      <c r="E113" s="92"/>
      <c r="F113" s="200" t="str">
        <f t="shared" si="17"/>
        <v/>
      </c>
      <c r="G113" s="39" t="str">
        <f t="shared" si="18"/>
        <v/>
      </c>
      <c r="H113" s="31"/>
      <c r="I113" s="32" t="str">
        <f t="shared" si="16"/>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c r="AA113" s="259"/>
      <c r="AB113" s="71" t="s">
        <v>86</v>
      </c>
    </row>
    <row r="114" spans="1:28" ht="15" x14ac:dyDescent="0.25">
      <c r="A114" s="91"/>
      <c r="B114" s="83"/>
      <c r="C114" s="139"/>
      <c r="D114" s="92"/>
      <c r="E114" s="92"/>
      <c r="F114" s="200" t="str">
        <f t="shared" si="17"/>
        <v/>
      </c>
      <c r="G114" s="39" t="str">
        <f t="shared" si="18"/>
        <v/>
      </c>
      <c r="H114" s="31"/>
      <c r="I114" s="32" t="str">
        <f t="shared" si="16"/>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c r="AB114" s="71" t="s">
        <v>86</v>
      </c>
    </row>
    <row r="115" spans="1:28" ht="15" x14ac:dyDescent="0.25">
      <c r="A115" s="91"/>
      <c r="B115" s="83"/>
      <c r="C115" s="139"/>
      <c r="D115" s="92"/>
      <c r="E115" s="92"/>
      <c r="F115" s="200" t="str">
        <f t="shared" si="17"/>
        <v/>
      </c>
      <c r="G115" s="39" t="str">
        <f t="shared" si="18"/>
        <v/>
      </c>
      <c r="H115" s="31"/>
      <c r="I115" s="32" t="str">
        <f t="shared" si="16"/>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c r="AB115" s="71" t="s">
        <v>86</v>
      </c>
    </row>
    <row r="116" spans="1:28" ht="15" x14ac:dyDescent="0.25">
      <c r="A116" s="91"/>
      <c r="B116" s="83"/>
      <c r="C116" s="139"/>
      <c r="D116" s="92"/>
      <c r="E116" s="92"/>
      <c r="F116" s="200" t="str">
        <f t="shared" si="17"/>
        <v/>
      </c>
      <c r="G116" s="39" t="str">
        <f t="shared" si="18"/>
        <v/>
      </c>
      <c r="H116" s="31"/>
      <c r="I116" s="32" t="str">
        <f t="shared" si="16"/>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c r="AB116" s="71" t="s">
        <v>86</v>
      </c>
    </row>
    <row r="117" spans="1:28" ht="15" x14ac:dyDescent="0.25">
      <c r="A117" s="91"/>
      <c r="B117" s="83"/>
      <c r="C117" s="139"/>
      <c r="D117" s="92"/>
      <c r="E117" s="92"/>
      <c r="F117" s="200" t="str">
        <f t="shared" si="17"/>
        <v/>
      </c>
      <c r="G117" s="39" t="str">
        <f t="shared" si="18"/>
        <v/>
      </c>
      <c r="H117" s="31"/>
      <c r="I117" s="32" t="str">
        <f t="shared" si="16"/>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c r="AB117" s="71" t="s">
        <v>86</v>
      </c>
    </row>
    <row r="118" spans="1:28" ht="15" x14ac:dyDescent="0.25">
      <c r="A118" s="91"/>
      <c r="B118" s="83"/>
      <c r="C118" s="139"/>
      <c r="D118" s="92"/>
      <c r="E118" s="92"/>
      <c r="F118" s="200" t="str">
        <f t="shared" si="17"/>
        <v/>
      </c>
      <c r="G118" s="39" t="str">
        <f t="shared" si="18"/>
        <v/>
      </c>
      <c r="H118" s="31"/>
      <c r="I118" s="32" t="str">
        <f t="shared" si="16"/>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c r="AB118" s="71" t="s">
        <v>86</v>
      </c>
    </row>
    <row r="119" spans="1:28" ht="15" x14ac:dyDescent="0.25">
      <c r="A119" s="91"/>
      <c r="B119" s="83"/>
      <c r="C119" s="139"/>
      <c r="D119" s="92"/>
      <c r="E119" s="92"/>
      <c r="F119" s="200" t="str">
        <f t="shared" si="17"/>
        <v/>
      </c>
      <c r="G119" s="39" t="str">
        <f t="shared" si="18"/>
        <v/>
      </c>
      <c r="H119" s="31"/>
      <c r="I119" s="32" t="str">
        <f t="shared" si="16"/>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c r="AB119" s="71" t="s">
        <v>86</v>
      </c>
    </row>
    <row r="120" spans="1:28" ht="15" x14ac:dyDescent="0.25">
      <c r="A120" s="91"/>
      <c r="B120" s="83"/>
      <c r="C120" s="139"/>
      <c r="D120" s="92"/>
      <c r="E120" s="92"/>
      <c r="F120" s="200" t="str">
        <f t="shared" si="17"/>
        <v/>
      </c>
      <c r="G120" s="39" t="str">
        <f t="shared" si="18"/>
        <v/>
      </c>
      <c r="H120" s="31"/>
      <c r="I120" s="32" t="str">
        <f t="shared" si="16"/>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c r="AB120" s="71" t="s">
        <v>86</v>
      </c>
    </row>
    <row r="121" spans="1:28" ht="15" x14ac:dyDescent="0.25">
      <c r="A121" s="91"/>
      <c r="B121" s="83"/>
      <c r="C121" s="139"/>
      <c r="D121" s="92"/>
      <c r="E121" s="92"/>
      <c r="F121" s="200" t="str">
        <f t="shared" si="17"/>
        <v/>
      </c>
      <c r="G121" s="39" t="str">
        <f t="shared" si="18"/>
        <v/>
      </c>
      <c r="H121" s="31"/>
      <c r="I121" s="32" t="str">
        <f t="shared" si="16"/>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c r="AB121" s="71" t="s">
        <v>86</v>
      </c>
    </row>
    <row r="122" spans="1:28" ht="15" x14ac:dyDescent="0.25">
      <c r="A122" s="91"/>
      <c r="B122" s="83"/>
      <c r="C122" s="139"/>
      <c r="D122" s="92"/>
      <c r="E122" s="92"/>
      <c r="F122" s="200" t="str">
        <f t="shared" si="17"/>
        <v/>
      </c>
      <c r="G122" s="39" t="str">
        <f t="shared" si="18"/>
        <v/>
      </c>
      <c r="H122" s="31"/>
      <c r="I122" s="32" t="str">
        <f t="shared" si="16"/>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c r="AB122" s="71" t="s">
        <v>86</v>
      </c>
    </row>
    <row r="123" spans="1:28" ht="15" x14ac:dyDescent="0.25">
      <c r="A123" s="91"/>
      <c r="B123" s="83"/>
      <c r="C123" s="139"/>
      <c r="D123" s="92"/>
      <c r="E123" s="92"/>
      <c r="F123" s="200" t="str">
        <f t="shared" si="17"/>
        <v/>
      </c>
      <c r="G123" s="39" t="str">
        <f t="shared" si="18"/>
        <v/>
      </c>
      <c r="H123" s="31"/>
      <c r="I123" s="32" t="str">
        <f t="shared" si="16"/>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c r="AB123" s="71" t="s">
        <v>86</v>
      </c>
    </row>
    <row r="124" spans="1:28" ht="15" x14ac:dyDescent="0.25">
      <c r="A124" s="91"/>
      <c r="B124" s="83"/>
      <c r="C124" s="139"/>
      <c r="D124" s="92"/>
      <c r="E124" s="92"/>
      <c r="F124" s="200" t="str">
        <f t="shared" si="17"/>
        <v/>
      </c>
      <c r="G124" s="39" t="str">
        <f t="shared" si="18"/>
        <v/>
      </c>
      <c r="H124" s="31"/>
      <c r="I124" s="44" t="str">
        <f t="shared" si="16"/>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c r="AB124" s="71" t="s">
        <v>86</v>
      </c>
    </row>
    <row r="125" spans="1:28" ht="15" x14ac:dyDescent="0.25">
      <c r="A125" s="91"/>
      <c r="B125" s="83"/>
      <c r="C125" s="139"/>
      <c r="D125" s="92"/>
      <c r="E125" s="92"/>
      <c r="F125" s="200" t="str">
        <f t="shared" si="17"/>
        <v/>
      </c>
      <c r="G125" s="39" t="str">
        <f t="shared" si="18"/>
        <v/>
      </c>
      <c r="H125" s="31"/>
      <c r="I125" s="44" t="str">
        <f t="shared" si="16"/>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c r="AB125" s="71" t="s">
        <v>86</v>
      </c>
    </row>
    <row r="126" spans="1:28" ht="15" x14ac:dyDescent="0.25">
      <c r="A126" s="91"/>
      <c r="B126" s="83"/>
      <c r="C126" s="139"/>
      <c r="D126" s="92"/>
      <c r="E126" s="92"/>
      <c r="F126" s="200" t="str">
        <f t="shared" si="17"/>
        <v/>
      </c>
      <c r="G126" s="39" t="str">
        <f>IF(OR(S126="",T126=""),"",IF(OR(F126&lt;S126,F126&gt;T126),"*** ALARM ***",""))</f>
        <v/>
      </c>
      <c r="H126" s="31"/>
      <c r="I126" s="44" t="str">
        <f t="shared" si="16"/>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c r="AB126" s="71" t="s">
        <v>86</v>
      </c>
    </row>
    <row r="127" spans="1:28" x14ac:dyDescent="0.2">
      <c r="O127" s="48"/>
      <c r="P127" s="49"/>
      <c r="Q127" s="49"/>
    </row>
    <row r="128" spans="1:28" ht="16.5" thickBot="1" x14ac:dyDescent="0.25">
      <c r="O128" s="48"/>
      <c r="P128" s="49"/>
      <c r="Q128" s="49"/>
      <c r="X128" s="409" t="s">
        <v>92</v>
      </c>
      <c r="Y128" s="409"/>
      <c r="Z128" s="260" t="e">
        <f>I129</f>
        <v>#N/A</v>
      </c>
    </row>
    <row r="129" spans="1:26" ht="16.5" thickBot="1" x14ac:dyDescent="0.25">
      <c r="A129" s="386" t="s">
        <v>54</v>
      </c>
      <c r="B129" s="386"/>
      <c r="C129" s="386"/>
      <c r="D129" s="386"/>
      <c r="E129" s="386"/>
      <c r="F129" s="386"/>
      <c r="G129" s="386"/>
      <c r="H129" s="387"/>
      <c r="I129" s="176" t="e">
        <f>R126</f>
        <v>#N/A</v>
      </c>
      <c r="O129" s="48"/>
      <c r="P129" s="49"/>
      <c r="Q129" s="49"/>
      <c r="X129" s="409" t="s">
        <v>93</v>
      </c>
      <c r="Y129" s="409"/>
      <c r="Z129" s="261">
        <f>Z63</f>
        <v>0</v>
      </c>
    </row>
    <row r="130" spans="1:26" ht="15.75" x14ac:dyDescent="0.25">
      <c r="A130" s="51" t="s">
        <v>55</v>
      </c>
      <c r="O130" s="48"/>
      <c r="P130" s="49"/>
      <c r="Q130" s="49"/>
      <c r="X130" s="409" t="s">
        <v>94</v>
      </c>
      <c r="Y130" s="409"/>
      <c r="Z130" s="262" t="e">
        <f>Z128*Z129</f>
        <v>#N/A</v>
      </c>
    </row>
    <row r="131" spans="1:26" ht="15.75" x14ac:dyDescent="0.25">
      <c r="A131" s="51"/>
      <c r="O131" s="48"/>
      <c r="P131" s="49"/>
      <c r="Q131" s="49"/>
      <c r="X131" s="409" t="s">
        <v>69</v>
      </c>
      <c r="Y131" s="409"/>
      <c r="Z131" s="260" t="e">
        <f>Z128-(2*Z130)</f>
        <v>#N/A</v>
      </c>
    </row>
    <row r="132" spans="1:26" ht="15.75" x14ac:dyDescent="0.25">
      <c r="A132" s="51"/>
      <c r="O132" s="48"/>
      <c r="P132" s="49"/>
      <c r="Q132" s="49"/>
      <c r="X132" s="409" t="s">
        <v>70</v>
      </c>
      <c r="Y132" s="409"/>
      <c r="Z132" s="260" t="e">
        <f>Z128+(2*Z130)</f>
        <v>#N/A</v>
      </c>
    </row>
    <row r="133" spans="1:26" ht="15.75" x14ac:dyDescent="0.25">
      <c r="A133" s="51"/>
      <c r="O133" s="48"/>
      <c r="P133" s="49"/>
      <c r="Q133" s="49"/>
      <c r="X133" s="409" t="s">
        <v>71</v>
      </c>
      <c r="Y133" s="409"/>
      <c r="Z133" s="260" t="e">
        <f>Z128-(3*Z130)</f>
        <v>#N/A</v>
      </c>
    </row>
    <row r="134" spans="1:26" ht="15.75" x14ac:dyDescent="0.25">
      <c r="A134" s="51"/>
      <c r="O134" s="48"/>
      <c r="P134" s="49"/>
      <c r="Q134" s="49"/>
      <c r="X134" s="409" t="s">
        <v>72</v>
      </c>
      <c r="Y134" s="409"/>
      <c r="Z134" s="260" t="e">
        <f>Z128+(3*Z130)</f>
        <v>#N/A</v>
      </c>
    </row>
    <row r="135" spans="1:26" ht="15.75" x14ac:dyDescent="0.25">
      <c r="A135" s="383" t="s">
        <v>46</v>
      </c>
      <c r="B135" s="383"/>
    </row>
    <row r="136" spans="1:26" ht="30.75" customHeight="1" x14ac:dyDescent="0.2">
      <c r="A136" s="117" t="s">
        <v>43</v>
      </c>
      <c r="B136" s="155">
        <f>B4</f>
        <v>0</v>
      </c>
      <c r="C136" s="52"/>
      <c r="E136" s="219"/>
      <c r="F136" s="253" t="s">
        <v>48</v>
      </c>
      <c r="G136" s="203" t="str">
        <f>G70</f>
        <v>FII - NIVEAU N</v>
      </c>
      <c r="H136" s="52"/>
    </row>
    <row r="137" spans="1:26" ht="32.25" customHeight="1" x14ac:dyDescent="0.2">
      <c r="A137" s="117" t="s">
        <v>47</v>
      </c>
      <c r="B137" s="156">
        <f>B5</f>
        <v>0</v>
      </c>
      <c r="C137" s="52"/>
      <c r="D137" s="52"/>
      <c r="E137" s="52"/>
      <c r="F137" s="52"/>
      <c r="G137" s="52"/>
      <c r="H137" s="52"/>
    </row>
    <row r="138" spans="1:26" ht="51.75" customHeight="1" x14ac:dyDescent="0.2">
      <c r="A138" s="117" t="s">
        <v>44</v>
      </c>
      <c r="B138" s="157">
        <f>B6</f>
        <v>0</v>
      </c>
      <c r="C138" s="52"/>
      <c r="D138" s="217"/>
      <c r="E138" s="253" t="s">
        <v>99</v>
      </c>
      <c r="F138" s="410">
        <f>F72</f>
        <v>0</v>
      </c>
      <c r="G138" s="410"/>
      <c r="H138" s="410"/>
    </row>
    <row r="139" spans="1:26" ht="47.25" customHeight="1" x14ac:dyDescent="0.2">
      <c r="A139" s="117" t="s">
        <v>45</v>
      </c>
      <c r="B139" s="158">
        <f>B137*B136/100</f>
        <v>0</v>
      </c>
      <c r="C139" s="52"/>
      <c r="D139" s="218"/>
      <c r="E139" s="215" t="s">
        <v>98</v>
      </c>
      <c r="F139" s="411" t="s">
        <v>78</v>
      </c>
      <c r="G139" s="411"/>
      <c r="H139" s="411"/>
    </row>
    <row r="140" spans="1:26" ht="36" x14ac:dyDescent="0.2">
      <c r="A140" s="76" t="s">
        <v>7</v>
      </c>
      <c r="B140" s="66">
        <v>20</v>
      </c>
      <c r="C140" s="52"/>
      <c r="D140" s="52"/>
      <c r="E140" s="253" t="s">
        <v>100</v>
      </c>
      <c r="F140" s="414" t="str">
        <f>F74</f>
        <v/>
      </c>
      <c r="G140" s="411"/>
      <c r="H140" s="411"/>
    </row>
    <row r="141" spans="1:26" x14ac:dyDescent="0.2">
      <c r="A141" s="76" t="s">
        <v>8</v>
      </c>
      <c r="B141" s="66">
        <v>0.05</v>
      </c>
      <c r="C141" s="52"/>
      <c r="D141" s="52"/>
      <c r="E141" s="52"/>
      <c r="F141" s="52"/>
      <c r="G141" s="52"/>
      <c r="H141" s="52"/>
    </row>
    <row r="142" spans="1:26" x14ac:dyDescent="0.2">
      <c r="A142" s="76" t="s">
        <v>9</v>
      </c>
      <c r="B142" s="66">
        <v>370</v>
      </c>
      <c r="C142" s="52"/>
      <c r="D142" s="52"/>
      <c r="E142" s="52"/>
      <c r="F142" s="52"/>
      <c r="G142" s="52"/>
      <c r="H142" s="52"/>
    </row>
    <row r="143" spans="1:26" x14ac:dyDescent="0.2">
      <c r="A143" s="77"/>
      <c r="B143" s="68"/>
      <c r="C143" s="52"/>
      <c r="D143" s="52"/>
      <c r="E143" s="400"/>
      <c r="F143" s="400"/>
      <c r="G143" s="52"/>
      <c r="H143" s="52"/>
    </row>
    <row r="144" spans="1:26" x14ac:dyDescent="0.2">
      <c r="A144" s="78" t="s">
        <v>81</v>
      </c>
      <c r="B144" s="70">
        <f>1-(1-B141)^(1/(B140-1))</f>
        <v>2.6960063028712566E-3</v>
      </c>
      <c r="C144" s="52"/>
      <c r="D144" s="52"/>
      <c r="E144" s="400"/>
      <c r="F144" s="400"/>
      <c r="G144" s="52"/>
      <c r="H144" s="52"/>
    </row>
    <row r="145" spans="1:8" x14ac:dyDescent="0.2">
      <c r="A145" s="78" t="s">
        <v>0</v>
      </c>
      <c r="B145" s="70">
        <f>NORMSINV($B$12/2)</f>
        <v>-3.0004278342529251</v>
      </c>
      <c r="C145" s="52"/>
      <c r="D145" s="52"/>
      <c r="E145" s="52"/>
      <c r="F145" s="52"/>
      <c r="G145" s="52"/>
      <c r="H145" s="52"/>
    </row>
    <row r="146" spans="1:8" x14ac:dyDescent="0.2">
      <c r="A146" s="78" t="s">
        <v>1</v>
      </c>
      <c r="B146" s="70">
        <f>NORMSINV(1-$B$12/2)</f>
        <v>3.0004278342529132</v>
      </c>
      <c r="C146" s="52"/>
      <c r="D146" s="52"/>
      <c r="E146" s="52"/>
      <c r="F146" s="52"/>
      <c r="G146" s="52"/>
      <c r="H146" s="52"/>
    </row>
    <row r="147" spans="1:8" ht="15.75" x14ac:dyDescent="0.2">
      <c r="A147" s="12"/>
      <c r="B147" s="13"/>
    </row>
    <row r="149" spans="1:8" ht="15.75" x14ac:dyDescent="0.2">
      <c r="A149" s="12"/>
      <c r="B149" s="14"/>
    </row>
    <row r="150" spans="1:8" ht="15.75" x14ac:dyDescent="0.2">
      <c r="A150" s="12"/>
      <c r="B150" s="14"/>
    </row>
    <row r="151" spans="1:8" ht="15.75" x14ac:dyDescent="0.2">
      <c r="A151" s="12"/>
      <c r="B151" s="14"/>
    </row>
    <row r="152" spans="1:8" ht="15.75" x14ac:dyDescent="0.2">
      <c r="A152" s="12"/>
      <c r="B152" s="14"/>
    </row>
    <row r="153" spans="1:8" ht="15.75" x14ac:dyDescent="0.2">
      <c r="A153" s="12"/>
      <c r="B153" s="14"/>
    </row>
    <row r="154" spans="1:8" ht="15.75" x14ac:dyDescent="0.2">
      <c r="A154" s="12"/>
      <c r="B154" s="14"/>
    </row>
    <row r="155" spans="1:8" ht="15.75" x14ac:dyDescent="0.2">
      <c r="A155" s="12"/>
      <c r="B155" s="14"/>
    </row>
    <row r="156" spans="1:8" ht="15.75" x14ac:dyDescent="0.2">
      <c r="A156" s="12"/>
      <c r="B156" s="14"/>
    </row>
    <row r="157" spans="1:8" ht="15.75" x14ac:dyDescent="0.2">
      <c r="A157" s="12"/>
      <c r="B157" s="14"/>
    </row>
    <row r="158" spans="1:8" ht="15.75" x14ac:dyDescent="0.2">
      <c r="A158" s="12"/>
      <c r="B158" s="14"/>
    </row>
    <row r="159" spans="1:8" ht="15.75" x14ac:dyDescent="0.2">
      <c r="A159" s="12"/>
      <c r="B159" s="14"/>
    </row>
    <row r="160" spans="1:8" ht="15.75" x14ac:dyDescent="0.2">
      <c r="A160" s="12"/>
      <c r="B160" s="14"/>
    </row>
    <row r="161" spans="1:26" ht="15.75" x14ac:dyDescent="0.2">
      <c r="A161" s="12"/>
      <c r="B161" s="14"/>
    </row>
    <row r="162" spans="1:26" ht="15.75" x14ac:dyDescent="0.2">
      <c r="A162" s="12"/>
      <c r="B162" s="14"/>
    </row>
    <row r="163" spans="1:26" ht="15.75" x14ac:dyDescent="0.2">
      <c r="A163" s="12"/>
      <c r="B163" s="14"/>
    </row>
    <row r="164" spans="1:26" ht="15.75" x14ac:dyDescent="0.2">
      <c r="A164" s="12"/>
      <c r="B164" s="14"/>
    </row>
    <row r="165" spans="1:26" ht="15.75" x14ac:dyDescent="0.2">
      <c r="A165" s="12"/>
      <c r="B165" s="14"/>
    </row>
    <row r="166" spans="1:26" ht="15.75" x14ac:dyDescent="0.2">
      <c r="A166" s="12"/>
      <c r="B166" s="14"/>
    </row>
    <row r="167" spans="1:26" ht="15.75" x14ac:dyDescent="0.2">
      <c r="A167" s="12"/>
      <c r="B167" s="14"/>
    </row>
    <row r="168" spans="1:26" ht="15.75" x14ac:dyDescent="0.2">
      <c r="A168" s="12"/>
      <c r="B168" s="14"/>
    </row>
    <row r="169" spans="1:26" ht="15.75" x14ac:dyDescent="0.2">
      <c r="A169" s="12"/>
      <c r="B169" s="14"/>
    </row>
    <row r="171" spans="1:26" ht="15" customHeight="1" x14ac:dyDescent="0.2">
      <c r="D171" s="412" t="s">
        <v>59</v>
      </c>
      <c r="E171" s="413"/>
      <c r="W171" s="405" t="s">
        <v>67</v>
      </c>
      <c r="X171" s="403"/>
      <c r="Y171" s="403"/>
      <c r="Z171" s="404"/>
    </row>
    <row r="172" spans="1:26" ht="35.25" customHeight="1" x14ac:dyDescent="0.2">
      <c r="A172" s="98" t="s">
        <v>49</v>
      </c>
      <c r="B172" s="98" t="s">
        <v>61</v>
      </c>
      <c r="C172" s="98" t="s">
        <v>62</v>
      </c>
      <c r="D172" s="98" t="s">
        <v>50</v>
      </c>
      <c r="E172" s="98" t="s">
        <v>51</v>
      </c>
      <c r="F172" s="60" t="s">
        <v>52</v>
      </c>
      <c r="G172" s="20" t="s">
        <v>56</v>
      </c>
      <c r="H172" s="20" t="s">
        <v>53</v>
      </c>
      <c r="I172" s="21"/>
      <c r="J172" s="22" t="s">
        <v>5</v>
      </c>
      <c r="K172" s="22" t="s">
        <v>10</v>
      </c>
      <c r="L172" s="22" t="s">
        <v>6</v>
      </c>
      <c r="M172" s="22" t="s">
        <v>3</v>
      </c>
      <c r="N172" s="22" t="s">
        <v>4</v>
      </c>
      <c r="O172" s="23" t="s">
        <v>2</v>
      </c>
      <c r="P172" s="24" t="s">
        <v>11</v>
      </c>
      <c r="Q172" s="24" t="s">
        <v>12</v>
      </c>
      <c r="R172" s="25" t="s">
        <v>10</v>
      </c>
      <c r="S172" s="21"/>
      <c r="T172" s="21"/>
      <c r="U172" s="22" t="s">
        <v>33</v>
      </c>
      <c r="V172" s="26" t="s">
        <v>34</v>
      </c>
      <c r="W172" s="27" t="s">
        <v>63</v>
      </c>
      <c r="X172" s="27" t="s">
        <v>65</v>
      </c>
      <c r="Y172" s="27" t="s">
        <v>66</v>
      </c>
      <c r="Z172" s="27" t="s">
        <v>64</v>
      </c>
    </row>
    <row r="173" spans="1:26" ht="15" x14ac:dyDescent="0.2">
      <c r="A173" s="61"/>
      <c r="B173" s="62"/>
      <c r="C173" s="140"/>
      <c r="D173" s="61"/>
      <c r="E173" s="61"/>
      <c r="F173" s="200" t="str">
        <f t="shared" ref="F173:F192" si="32">IF(AND(D173="",E173=""),"",IF(OR(AND(D173&lt;&gt;"",E173=""),AND(D173="",E173&lt;&gt;"")),"Fill the number twice",IF(AND(D173&lt;&gt;"",E173&lt;&gt;"",D173=E173),E173,"Error in entry")))</f>
        <v/>
      </c>
      <c r="G173" s="31"/>
      <c r="H173" s="31"/>
      <c r="I173" s="32" t="str">
        <f t="shared" ref="I173:I192" si="33">IF(OR(OR(D173="",E173=""),AND(D173&lt;&gt;"",E173&lt;&gt;"",AND(ISNUMBER(D173),ISNUMBER(E173)))),"","Need to enter a number")</f>
        <v/>
      </c>
      <c r="J173" s="33" t="e">
        <f>B139^2/(B139^2+B138^2)</f>
        <v>#DIV/0!</v>
      </c>
      <c r="K173" s="33" t="str">
        <f>IF(ISNUMBER(F173),J173*F173+(1-J173)*B137,"")</f>
        <v/>
      </c>
      <c r="L173" s="33" t="e">
        <f>J173*$B$138^2</f>
        <v>#DIV/0!</v>
      </c>
      <c r="M173" s="33"/>
      <c r="N173" s="33"/>
      <c r="O173" s="34" t="e">
        <f>IF(ISNUMBER(F173),F173,NA())</f>
        <v>#N/A</v>
      </c>
      <c r="P173" s="35"/>
      <c r="Q173" s="35"/>
      <c r="R173" s="36" t="e">
        <f>IF(ISNUMBER($O173),K173,NA())</f>
        <v>#N/A</v>
      </c>
      <c r="S173" s="33"/>
      <c r="T173" s="33"/>
      <c r="U173" s="33"/>
      <c r="V173" s="37"/>
      <c r="W173" s="38"/>
      <c r="X173" s="38"/>
      <c r="Y173" s="38"/>
      <c r="Z173" s="38"/>
    </row>
    <row r="174" spans="1:26" ht="15" x14ac:dyDescent="0.2">
      <c r="A174" s="61"/>
      <c r="B174" s="62"/>
      <c r="C174" s="140"/>
      <c r="D174" s="61"/>
      <c r="E174" s="61"/>
      <c r="F174" s="200" t="str">
        <f t="shared" si="32"/>
        <v/>
      </c>
      <c r="G174" s="31" t="str">
        <f>IF(OR(S174="",T174=""),"",IF(OR(F174&lt;S174,F174&gt;T174),"*** ALARM ***",""))</f>
        <v/>
      </c>
      <c r="H174" s="31"/>
      <c r="I174" s="32" t="str">
        <f t="shared" si="33"/>
        <v/>
      </c>
      <c r="J174" s="21" t="str">
        <f>IF(ISNUMBER(F174),L173/(L173+$B$138^2),"")</f>
        <v/>
      </c>
      <c r="K174" s="21" t="str">
        <f>IF(ISNUMBER(F174),J174*F174+(1-J174)*K173,"")</f>
        <v/>
      </c>
      <c r="L174" s="21" t="str">
        <f>IF(ISNUMBER(F174),J174*$B$138^2,"")</f>
        <v/>
      </c>
      <c r="M174" s="21" t="str">
        <f>IF(ISNUMBER(F174),K173,"")</f>
        <v/>
      </c>
      <c r="N174" s="21" t="str">
        <f>IF(ISNUMBER(F174),L173+$B$138^2,"")</f>
        <v/>
      </c>
      <c r="O174" s="40" t="e">
        <f>IF(ISNUMBER(F174),F174,NA())</f>
        <v>#N/A</v>
      </c>
      <c r="P174" s="41" t="e">
        <f>IF(ISNUMBER(O174),M174+$B$145*SQRT(N174),NA())</f>
        <v>#N/A</v>
      </c>
      <c r="Q174" s="41" t="e">
        <f>IF(ISNUMBER(O174),M174+$B$146*SQRT(N174),NA())</f>
        <v>#N/A</v>
      </c>
      <c r="R174" s="42" t="e">
        <f>IF(ISNUMBER($O174),K174,NA())</f>
        <v>#N/A</v>
      </c>
      <c r="S174" s="21" t="str">
        <f>IF(ISNUMBER(O174),M174+$B$145*SQRT(N174),"")</f>
        <v/>
      </c>
      <c r="T174" s="21" t="str">
        <f>IF(ISNUMBER(O174),M174+$B$146*SQRT(N174),"")</f>
        <v/>
      </c>
      <c r="U174" s="21" t="str">
        <f>IF(OR(S174="",T174=""),"",IF(OR(F174&lt;S174,F174&gt;T174),0,1))</f>
        <v/>
      </c>
      <c r="V174" s="43" t="str">
        <f>IF(AND(ISNUMBER(O174),U174=1),O174,"")</f>
        <v/>
      </c>
      <c r="W174" s="38"/>
      <c r="X174" s="38"/>
      <c r="Y174" s="38"/>
      <c r="Z174" s="38"/>
    </row>
    <row r="175" spans="1:26" ht="15" x14ac:dyDescent="0.2">
      <c r="A175" s="61"/>
      <c r="B175" s="62"/>
      <c r="C175" s="140"/>
      <c r="D175" s="61"/>
      <c r="E175" s="61"/>
      <c r="F175" s="200" t="str">
        <f t="shared" si="32"/>
        <v/>
      </c>
      <c r="G175" s="31" t="str">
        <f t="shared" ref="G175:G192" si="34">IF(OR(S175="",T175=""),"",IF(OR(F175&lt;S175,F175&gt;T175),"*** ALARM ***",""))</f>
        <v/>
      </c>
      <c r="H175" s="31"/>
      <c r="I175" s="32" t="str">
        <f t="shared" si="33"/>
        <v/>
      </c>
      <c r="J175" s="21" t="str">
        <f t="shared" ref="J175:J192" si="35">IF(ISNUMBER(F175),L174/(L174+$B$138^2),"")</f>
        <v/>
      </c>
      <c r="K175" s="21" t="str">
        <f t="shared" ref="K175:K192" si="36">IF(ISNUMBER(F175),J175*F175+(1-J175)*K174,"")</f>
        <v/>
      </c>
      <c r="L175" s="21" t="str">
        <f t="shared" ref="L175:L192" si="37">IF(ISNUMBER(F175),J175*$B$138^2,"")</f>
        <v/>
      </c>
      <c r="M175" s="21" t="str">
        <f t="shared" ref="M175:M192" si="38">IF(ISNUMBER(F175),K174,"")</f>
        <v/>
      </c>
      <c r="N175" s="21" t="str">
        <f t="shared" ref="N175:N192" si="39">IF(ISNUMBER(F175),L174+$B$138^2,"")</f>
        <v/>
      </c>
      <c r="O175" s="40" t="e">
        <f t="shared" ref="O175:O192" si="40">IF(ISNUMBER(F175),F175,NA())</f>
        <v>#N/A</v>
      </c>
      <c r="P175" s="41" t="e">
        <f t="shared" ref="P175:P192" si="41">IF(ISNUMBER(O175),M175+$B$145*SQRT(N175),NA())</f>
        <v>#N/A</v>
      </c>
      <c r="Q175" s="41" t="e">
        <f t="shared" ref="Q175:Q192" si="42">IF(ISNUMBER(O175),M175+$B$146*SQRT(N175),NA())</f>
        <v>#N/A</v>
      </c>
      <c r="R175" s="42" t="e">
        <f t="shared" ref="R175:R192" si="43">IF(ISNUMBER($O175),K175,NA())</f>
        <v>#N/A</v>
      </c>
      <c r="S175" s="21" t="str">
        <f t="shared" ref="S175:S192" si="44">IF(ISNUMBER(O175),M175+$B$145*SQRT(N175),"")</f>
        <v/>
      </c>
      <c r="T175" s="21" t="str">
        <f t="shared" ref="T175:T192" si="45">IF(ISNUMBER(O175),M175+$B$146*SQRT(N175),"")</f>
        <v/>
      </c>
      <c r="U175" s="21" t="str">
        <f t="shared" ref="U175:U192" si="46">IF(OR(S175="",T175=""),"",IF(OR(F175&lt;S175,F175&gt;T175),0,1))</f>
        <v/>
      </c>
      <c r="V175" s="43" t="str">
        <f t="shared" ref="V175:V192" si="47">IF(AND(ISNUMBER(O175),U175=1),O175,"")</f>
        <v/>
      </c>
      <c r="W175" s="38"/>
      <c r="X175" s="38"/>
      <c r="Y175" s="38"/>
      <c r="Z175" s="38"/>
    </row>
    <row r="176" spans="1:26" ht="15" x14ac:dyDescent="0.2">
      <c r="A176" s="61"/>
      <c r="B176" s="62"/>
      <c r="C176" s="140"/>
      <c r="D176" s="61"/>
      <c r="E176" s="61"/>
      <c r="F176" s="200" t="str">
        <f t="shared" si="32"/>
        <v/>
      </c>
      <c r="G176" s="31" t="str">
        <f t="shared" si="34"/>
        <v/>
      </c>
      <c r="H176" s="31"/>
      <c r="I176" s="32" t="str">
        <f t="shared" si="33"/>
        <v/>
      </c>
      <c r="J176" s="21" t="str">
        <f t="shared" si="35"/>
        <v/>
      </c>
      <c r="K176" s="21" t="str">
        <f t="shared" si="36"/>
        <v/>
      </c>
      <c r="L176" s="21" t="str">
        <f t="shared" si="37"/>
        <v/>
      </c>
      <c r="M176" s="21" t="str">
        <f t="shared" si="38"/>
        <v/>
      </c>
      <c r="N176" s="21" t="str">
        <f t="shared" si="39"/>
        <v/>
      </c>
      <c r="O176" s="40" t="e">
        <f t="shared" si="40"/>
        <v>#N/A</v>
      </c>
      <c r="P176" s="41" t="e">
        <f t="shared" si="41"/>
        <v>#N/A</v>
      </c>
      <c r="Q176" s="41" t="e">
        <f t="shared" si="42"/>
        <v>#N/A</v>
      </c>
      <c r="R176" s="42" t="e">
        <f t="shared" si="43"/>
        <v>#N/A</v>
      </c>
      <c r="S176" s="21" t="str">
        <f t="shared" si="44"/>
        <v/>
      </c>
      <c r="T176" s="21" t="str">
        <f t="shared" si="45"/>
        <v/>
      </c>
      <c r="U176" s="21" t="str">
        <f t="shared" si="46"/>
        <v/>
      </c>
      <c r="V176" s="43" t="str">
        <f t="shared" si="47"/>
        <v/>
      </c>
      <c r="W176" s="38"/>
      <c r="X176" s="38"/>
      <c r="Y176" s="38"/>
      <c r="Z176" s="38"/>
    </row>
    <row r="177" spans="1:26" ht="15" x14ac:dyDescent="0.2">
      <c r="A177" s="61"/>
      <c r="B177" s="62"/>
      <c r="C177" s="140"/>
      <c r="D177" s="61"/>
      <c r="E177" s="61"/>
      <c r="F177" s="200" t="str">
        <f t="shared" si="32"/>
        <v/>
      </c>
      <c r="G177" s="31" t="str">
        <f t="shared" si="34"/>
        <v/>
      </c>
      <c r="H177" s="31"/>
      <c r="I177" s="32" t="str">
        <f t="shared" si="33"/>
        <v/>
      </c>
      <c r="J177" s="21" t="str">
        <f t="shared" si="35"/>
        <v/>
      </c>
      <c r="K177" s="21" t="str">
        <f t="shared" si="36"/>
        <v/>
      </c>
      <c r="L177" s="21" t="str">
        <f t="shared" si="37"/>
        <v/>
      </c>
      <c r="M177" s="21" t="str">
        <f t="shared" si="38"/>
        <v/>
      </c>
      <c r="N177" s="21" t="str">
        <f t="shared" si="39"/>
        <v/>
      </c>
      <c r="O177" s="40" t="e">
        <f t="shared" si="40"/>
        <v>#N/A</v>
      </c>
      <c r="P177" s="41" t="e">
        <f t="shared" si="41"/>
        <v>#N/A</v>
      </c>
      <c r="Q177" s="41" t="e">
        <f t="shared" si="42"/>
        <v>#N/A</v>
      </c>
      <c r="R177" s="42" t="e">
        <f t="shared" si="43"/>
        <v>#N/A</v>
      </c>
      <c r="S177" s="21" t="str">
        <f t="shared" si="44"/>
        <v/>
      </c>
      <c r="T177" s="21" t="str">
        <f t="shared" si="45"/>
        <v/>
      </c>
      <c r="U177" s="21" t="str">
        <f t="shared" si="46"/>
        <v/>
      </c>
      <c r="V177" s="43" t="str">
        <f t="shared" si="47"/>
        <v/>
      </c>
      <c r="W177" s="38"/>
      <c r="X177" s="38"/>
      <c r="Y177" s="38"/>
      <c r="Z177" s="38"/>
    </row>
    <row r="178" spans="1:26" ht="15" x14ac:dyDescent="0.2">
      <c r="A178" s="61"/>
      <c r="B178" s="62"/>
      <c r="C178" s="140"/>
      <c r="D178" s="61"/>
      <c r="E178" s="61"/>
      <c r="F178" s="200" t="str">
        <f t="shared" si="32"/>
        <v/>
      </c>
      <c r="G178" s="31" t="str">
        <f t="shared" si="34"/>
        <v/>
      </c>
      <c r="H178" s="31"/>
      <c r="I178" s="32" t="str">
        <f t="shared" si="33"/>
        <v/>
      </c>
      <c r="J178" s="21" t="str">
        <f t="shared" si="35"/>
        <v/>
      </c>
      <c r="K178" s="21" t="str">
        <f t="shared" si="36"/>
        <v/>
      </c>
      <c r="L178" s="21" t="str">
        <f t="shared" si="37"/>
        <v/>
      </c>
      <c r="M178" s="21" t="str">
        <f t="shared" si="38"/>
        <v/>
      </c>
      <c r="N178" s="21" t="str">
        <f t="shared" si="39"/>
        <v/>
      </c>
      <c r="O178" s="40" t="e">
        <f t="shared" si="40"/>
        <v>#N/A</v>
      </c>
      <c r="P178" s="41" t="e">
        <f t="shared" si="41"/>
        <v>#N/A</v>
      </c>
      <c r="Q178" s="41" t="e">
        <f t="shared" si="42"/>
        <v>#N/A</v>
      </c>
      <c r="R178" s="42" t="e">
        <f t="shared" si="43"/>
        <v>#N/A</v>
      </c>
      <c r="S178" s="21" t="str">
        <f t="shared" si="44"/>
        <v/>
      </c>
      <c r="T178" s="21" t="str">
        <f t="shared" si="45"/>
        <v/>
      </c>
      <c r="U178" s="21" t="str">
        <f t="shared" si="46"/>
        <v/>
      </c>
      <c r="V178" s="43" t="str">
        <f t="shared" si="47"/>
        <v/>
      </c>
      <c r="W178" s="38"/>
      <c r="X178" s="38"/>
      <c r="Y178" s="38"/>
      <c r="Z178" s="38"/>
    </row>
    <row r="179" spans="1:26" ht="15" x14ac:dyDescent="0.2">
      <c r="A179" s="61"/>
      <c r="B179" s="62"/>
      <c r="C179" s="140"/>
      <c r="D179" s="61"/>
      <c r="E179" s="61"/>
      <c r="F179" s="200" t="str">
        <f t="shared" si="32"/>
        <v/>
      </c>
      <c r="G179" s="31" t="str">
        <f t="shared" si="34"/>
        <v/>
      </c>
      <c r="H179" s="31"/>
      <c r="I179" s="32" t="str">
        <f t="shared" si="33"/>
        <v/>
      </c>
      <c r="J179" s="21" t="str">
        <f t="shared" si="35"/>
        <v/>
      </c>
      <c r="K179" s="21" t="str">
        <f t="shared" si="36"/>
        <v/>
      </c>
      <c r="L179" s="21" t="str">
        <f t="shared" si="37"/>
        <v/>
      </c>
      <c r="M179" s="21" t="str">
        <f t="shared" si="38"/>
        <v/>
      </c>
      <c r="N179" s="21" t="str">
        <f t="shared" si="39"/>
        <v/>
      </c>
      <c r="O179" s="40" t="e">
        <f t="shared" si="40"/>
        <v>#N/A</v>
      </c>
      <c r="P179" s="41" t="e">
        <f t="shared" si="41"/>
        <v>#N/A</v>
      </c>
      <c r="Q179" s="41" t="e">
        <f t="shared" si="42"/>
        <v>#N/A</v>
      </c>
      <c r="R179" s="42" t="e">
        <f t="shared" si="43"/>
        <v>#N/A</v>
      </c>
      <c r="S179" s="21" t="str">
        <f t="shared" si="44"/>
        <v/>
      </c>
      <c r="T179" s="21" t="str">
        <f t="shared" si="45"/>
        <v/>
      </c>
      <c r="U179" s="21" t="str">
        <f t="shared" si="46"/>
        <v/>
      </c>
      <c r="V179" s="43" t="str">
        <f t="shared" si="47"/>
        <v/>
      </c>
      <c r="W179" s="38"/>
      <c r="X179" s="38"/>
      <c r="Y179" s="38"/>
      <c r="Z179" s="38"/>
    </row>
    <row r="180" spans="1:26" ht="15" x14ac:dyDescent="0.2">
      <c r="A180" s="61"/>
      <c r="B180" s="62"/>
      <c r="C180" s="140"/>
      <c r="D180" s="61"/>
      <c r="E180" s="61"/>
      <c r="F180" s="200" t="str">
        <f t="shared" si="32"/>
        <v/>
      </c>
      <c r="G180" s="31" t="str">
        <f t="shared" si="34"/>
        <v/>
      </c>
      <c r="H180" s="31"/>
      <c r="I180" s="32" t="str">
        <f t="shared" si="33"/>
        <v/>
      </c>
      <c r="J180" s="21" t="str">
        <f t="shared" si="35"/>
        <v/>
      </c>
      <c r="K180" s="21" t="str">
        <f t="shared" si="36"/>
        <v/>
      </c>
      <c r="L180" s="21" t="str">
        <f t="shared" si="37"/>
        <v/>
      </c>
      <c r="M180" s="21" t="str">
        <f t="shared" si="38"/>
        <v/>
      </c>
      <c r="N180" s="21" t="str">
        <f t="shared" si="39"/>
        <v/>
      </c>
      <c r="O180" s="40" t="e">
        <f t="shared" si="40"/>
        <v>#N/A</v>
      </c>
      <c r="P180" s="41" t="e">
        <f t="shared" si="41"/>
        <v>#N/A</v>
      </c>
      <c r="Q180" s="41" t="e">
        <f t="shared" si="42"/>
        <v>#N/A</v>
      </c>
      <c r="R180" s="42" t="e">
        <f t="shared" si="43"/>
        <v>#N/A</v>
      </c>
      <c r="S180" s="21" t="str">
        <f t="shared" si="44"/>
        <v/>
      </c>
      <c r="T180" s="21" t="str">
        <f t="shared" si="45"/>
        <v/>
      </c>
      <c r="U180" s="21" t="str">
        <f t="shared" si="46"/>
        <v/>
      </c>
      <c r="V180" s="43" t="str">
        <f t="shared" si="47"/>
        <v/>
      </c>
      <c r="W180" s="38"/>
      <c r="X180" s="38"/>
      <c r="Y180" s="38"/>
      <c r="Z180" s="38"/>
    </row>
    <row r="181" spans="1:26" ht="15" x14ac:dyDescent="0.2">
      <c r="A181" s="61"/>
      <c r="B181" s="62"/>
      <c r="C181" s="140"/>
      <c r="D181" s="61"/>
      <c r="E181" s="61"/>
      <c r="F181" s="200" t="str">
        <f t="shared" si="32"/>
        <v/>
      </c>
      <c r="G181" s="31" t="str">
        <f t="shared" si="34"/>
        <v/>
      </c>
      <c r="H181" s="31"/>
      <c r="I181" s="32" t="str">
        <f t="shared" si="33"/>
        <v/>
      </c>
      <c r="J181" s="21" t="str">
        <f t="shared" si="35"/>
        <v/>
      </c>
      <c r="K181" s="21" t="str">
        <f t="shared" si="36"/>
        <v/>
      </c>
      <c r="L181" s="21" t="str">
        <f t="shared" si="37"/>
        <v/>
      </c>
      <c r="M181" s="21" t="str">
        <f t="shared" si="38"/>
        <v/>
      </c>
      <c r="N181" s="21" t="str">
        <f t="shared" si="39"/>
        <v/>
      </c>
      <c r="O181" s="40" t="e">
        <f t="shared" si="40"/>
        <v>#N/A</v>
      </c>
      <c r="P181" s="41" t="e">
        <f t="shared" si="41"/>
        <v>#N/A</v>
      </c>
      <c r="Q181" s="41" t="e">
        <f t="shared" si="42"/>
        <v>#N/A</v>
      </c>
      <c r="R181" s="42" t="e">
        <f t="shared" si="43"/>
        <v>#N/A</v>
      </c>
      <c r="S181" s="21" t="str">
        <f t="shared" si="44"/>
        <v/>
      </c>
      <c r="T181" s="21" t="str">
        <f t="shared" si="45"/>
        <v/>
      </c>
      <c r="U181" s="21" t="str">
        <f t="shared" si="46"/>
        <v/>
      </c>
      <c r="V181" s="43" t="str">
        <f t="shared" si="47"/>
        <v/>
      </c>
      <c r="W181" s="38"/>
      <c r="X181" s="38"/>
      <c r="Y181" s="38"/>
      <c r="Z181" s="38"/>
    </row>
    <row r="182" spans="1:26" ht="15" x14ac:dyDescent="0.2">
      <c r="A182" s="61"/>
      <c r="B182" s="62"/>
      <c r="C182" s="140"/>
      <c r="D182" s="61"/>
      <c r="E182" s="61"/>
      <c r="F182" s="200" t="str">
        <f t="shared" si="32"/>
        <v/>
      </c>
      <c r="G182" s="31" t="str">
        <f t="shared" si="34"/>
        <v/>
      </c>
      <c r="H182" s="31"/>
      <c r="I182" s="32" t="str">
        <f t="shared" si="33"/>
        <v/>
      </c>
      <c r="J182" s="21" t="str">
        <f t="shared" si="35"/>
        <v/>
      </c>
      <c r="K182" s="21" t="str">
        <f t="shared" si="36"/>
        <v/>
      </c>
      <c r="L182" s="21" t="str">
        <f t="shared" si="37"/>
        <v/>
      </c>
      <c r="M182" s="21" t="str">
        <f t="shared" si="38"/>
        <v/>
      </c>
      <c r="N182" s="21" t="str">
        <f t="shared" si="39"/>
        <v/>
      </c>
      <c r="O182" s="40" t="e">
        <f t="shared" si="40"/>
        <v>#N/A</v>
      </c>
      <c r="P182" s="41" t="e">
        <f t="shared" si="41"/>
        <v>#N/A</v>
      </c>
      <c r="Q182" s="41" t="e">
        <f t="shared" si="42"/>
        <v>#N/A</v>
      </c>
      <c r="R182" s="42" t="e">
        <f t="shared" si="43"/>
        <v>#N/A</v>
      </c>
      <c r="S182" s="21" t="str">
        <f t="shared" si="44"/>
        <v/>
      </c>
      <c r="T182" s="21" t="str">
        <f t="shared" si="45"/>
        <v/>
      </c>
      <c r="U182" s="21" t="str">
        <f t="shared" si="46"/>
        <v/>
      </c>
      <c r="V182" s="43" t="str">
        <f t="shared" si="47"/>
        <v/>
      </c>
      <c r="W182" s="38"/>
      <c r="X182" s="38"/>
      <c r="Y182" s="38"/>
      <c r="Z182" s="38"/>
    </row>
    <row r="183" spans="1:26" ht="15" x14ac:dyDescent="0.2">
      <c r="A183" s="61"/>
      <c r="B183" s="62"/>
      <c r="C183" s="140"/>
      <c r="D183" s="61"/>
      <c r="E183" s="61"/>
      <c r="F183" s="200" t="str">
        <f t="shared" si="32"/>
        <v/>
      </c>
      <c r="G183" s="31" t="str">
        <f t="shared" si="34"/>
        <v/>
      </c>
      <c r="H183" s="31"/>
      <c r="I183" s="32" t="str">
        <f t="shared" si="33"/>
        <v/>
      </c>
      <c r="J183" s="21" t="str">
        <f t="shared" si="35"/>
        <v/>
      </c>
      <c r="K183" s="21" t="str">
        <f t="shared" si="36"/>
        <v/>
      </c>
      <c r="L183" s="21" t="str">
        <f t="shared" si="37"/>
        <v/>
      </c>
      <c r="M183" s="21" t="str">
        <f t="shared" si="38"/>
        <v/>
      </c>
      <c r="N183" s="21" t="str">
        <f t="shared" si="39"/>
        <v/>
      </c>
      <c r="O183" s="40" t="e">
        <f t="shared" si="40"/>
        <v>#N/A</v>
      </c>
      <c r="P183" s="41" t="e">
        <f t="shared" si="41"/>
        <v>#N/A</v>
      </c>
      <c r="Q183" s="41" t="e">
        <f t="shared" si="42"/>
        <v>#N/A</v>
      </c>
      <c r="R183" s="42" t="e">
        <f t="shared" si="43"/>
        <v>#N/A</v>
      </c>
      <c r="S183" s="21" t="str">
        <f t="shared" si="44"/>
        <v/>
      </c>
      <c r="T183" s="21" t="str">
        <f t="shared" si="45"/>
        <v/>
      </c>
      <c r="U183" s="21" t="str">
        <f t="shared" si="46"/>
        <v/>
      </c>
      <c r="V183" s="43" t="str">
        <f t="shared" si="47"/>
        <v/>
      </c>
      <c r="W183" s="38"/>
      <c r="X183" s="38"/>
      <c r="Y183" s="38"/>
      <c r="Z183" s="38"/>
    </row>
    <row r="184" spans="1:26" ht="15" x14ac:dyDescent="0.2">
      <c r="A184" s="61"/>
      <c r="B184" s="62"/>
      <c r="C184" s="140"/>
      <c r="D184" s="61"/>
      <c r="E184" s="61"/>
      <c r="F184" s="200" t="str">
        <f t="shared" si="32"/>
        <v/>
      </c>
      <c r="G184" s="31" t="str">
        <f t="shared" si="34"/>
        <v/>
      </c>
      <c r="H184" s="31"/>
      <c r="I184" s="32" t="str">
        <f t="shared" si="33"/>
        <v/>
      </c>
      <c r="J184" s="21" t="str">
        <f t="shared" si="35"/>
        <v/>
      </c>
      <c r="K184" s="21" t="str">
        <f t="shared" si="36"/>
        <v/>
      </c>
      <c r="L184" s="21" t="str">
        <f t="shared" si="37"/>
        <v/>
      </c>
      <c r="M184" s="21" t="str">
        <f t="shared" si="38"/>
        <v/>
      </c>
      <c r="N184" s="21" t="str">
        <f t="shared" si="39"/>
        <v/>
      </c>
      <c r="O184" s="40" t="e">
        <f t="shared" si="40"/>
        <v>#N/A</v>
      </c>
      <c r="P184" s="41" t="e">
        <f t="shared" si="41"/>
        <v>#N/A</v>
      </c>
      <c r="Q184" s="41" t="e">
        <f t="shared" si="42"/>
        <v>#N/A</v>
      </c>
      <c r="R184" s="42" t="e">
        <f t="shared" si="43"/>
        <v>#N/A</v>
      </c>
      <c r="S184" s="21" t="str">
        <f t="shared" si="44"/>
        <v/>
      </c>
      <c r="T184" s="21" t="str">
        <f t="shared" si="45"/>
        <v/>
      </c>
      <c r="U184" s="21" t="str">
        <f t="shared" si="46"/>
        <v/>
      </c>
      <c r="V184" s="43" t="str">
        <f t="shared" si="47"/>
        <v/>
      </c>
      <c r="W184" s="38"/>
      <c r="X184" s="38"/>
      <c r="Y184" s="38"/>
      <c r="Z184" s="38"/>
    </row>
    <row r="185" spans="1:26" ht="15" x14ac:dyDescent="0.2">
      <c r="A185" s="61"/>
      <c r="B185" s="62"/>
      <c r="C185" s="140"/>
      <c r="D185" s="61"/>
      <c r="E185" s="61"/>
      <c r="F185" s="200" t="str">
        <f t="shared" si="32"/>
        <v/>
      </c>
      <c r="G185" s="31" t="str">
        <f t="shared" si="34"/>
        <v/>
      </c>
      <c r="H185" s="31"/>
      <c r="I185" s="32" t="str">
        <f t="shared" si="33"/>
        <v/>
      </c>
      <c r="J185" s="21" t="str">
        <f t="shared" si="35"/>
        <v/>
      </c>
      <c r="K185" s="21" t="str">
        <f t="shared" si="36"/>
        <v/>
      </c>
      <c r="L185" s="21" t="str">
        <f t="shared" si="37"/>
        <v/>
      </c>
      <c r="M185" s="21" t="str">
        <f t="shared" si="38"/>
        <v/>
      </c>
      <c r="N185" s="21" t="str">
        <f t="shared" si="39"/>
        <v/>
      </c>
      <c r="O185" s="40" t="e">
        <f t="shared" si="40"/>
        <v>#N/A</v>
      </c>
      <c r="P185" s="41" t="e">
        <f t="shared" si="41"/>
        <v>#N/A</v>
      </c>
      <c r="Q185" s="41" t="e">
        <f t="shared" si="42"/>
        <v>#N/A</v>
      </c>
      <c r="R185" s="42" t="e">
        <f t="shared" si="43"/>
        <v>#N/A</v>
      </c>
      <c r="S185" s="21" t="str">
        <f t="shared" si="44"/>
        <v/>
      </c>
      <c r="T185" s="21" t="str">
        <f t="shared" si="45"/>
        <v/>
      </c>
      <c r="U185" s="21" t="str">
        <f t="shared" si="46"/>
        <v/>
      </c>
      <c r="V185" s="43" t="str">
        <f t="shared" si="47"/>
        <v/>
      </c>
      <c r="W185" s="38"/>
      <c r="X185" s="38"/>
      <c r="Y185" s="38"/>
      <c r="Z185" s="38"/>
    </row>
    <row r="186" spans="1:26" ht="15" x14ac:dyDescent="0.2">
      <c r="A186" s="61"/>
      <c r="B186" s="62"/>
      <c r="C186" s="140"/>
      <c r="D186" s="61"/>
      <c r="E186" s="61"/>
      <c r="F186" s="200" t="str">
        <f t="shared" si="32"/>
        <v/>
      </c>
      <c r="G186" s="31" t="str">
        <f t="shared" si="34"/>
        <v/>
      </c>
      <c r="H186" s="31"/>
      <c r="I186" s="32" t="str">
        <f t="shared" si="33"/>
        <v/>
      </c>
      <c r="J186" s="21" t="str">
        <f t="shared" si="35"/>
        <v/>
      </c>
      <c r="K186" s="21" t="str">
        <f t="shared" si="36"/>
        <v/>
      </c>
      <c r="L186" s="21" t="str">
        <f t="shared" si="37"/>
        <v/>
      </c>
      <c r="M186" s="21" t="str">
        <f t="shared" si="38"/>
        <v/>
      </c>
      <c r="N186" s="21" t="str">
        <f t="shared" si="39"/>
        <v/>
      </c>
      <c r="O186" s="40" t="e">
        <f t="shared" si="40"/>
        <v>#N/A</v>
      </c>
      <c r="P186" s="41" t="e">
        <f t="shared" si="41"/>
        <v>#N/A</v>
      </c>
      <c r="Q186" s="41" t="e">
        <f t="shared" si="42"/>
        <v>#N/A</v>
      </c>
      <c r="R186" s="42" t="e">
        <f t="shared" si="43"/>
        <v>#N/A</v>
      </c>
      <c r="S186" s="21" t="str">
        <f t="shared" si="44"/>
        <v/>
      </c>
      <c r="T186" s="21" t="str">
        <f t="shared" si="45"/>
        <v/>
      </c>
      <c r="U186" s="21" t="str">
        <f t="shared" si="46"/>
        <v/>
      </c>
      <c r="V186" s="43" t="str">
        <f t="shared" si="47"/>
        <v/>
      </c>
      <c r="W186" s="38"/>
      <c r="X186" s="38"/>
      <c r="Y186" s="38"/>
      <c r="Z186" s="38"/>
    </row>
    <row r="187" spans="1:26" ht="15" x14ac:dyDescent="0.2">
      <c r="A187" s="61"/>
      <c r="B187" s="62"/>
      <c r="C187" s="140"/>
      <c r="D187" s="61"/>
      <c r="E187" s="61"/>
      <c r="F187" s="200" t="str">
        <f t="shared" si="32"/>
        <v/>
      </c>
      <c r="G187" s="31" t="str">
        <f t="shared" si="34"/>
        <v/>
      </c>
      <c r="H187" s="31"/>
      <c r="I187" s="32" t="str">
        <f t="shared" si="33"/>
        <v/>
      </c>
      <c r="J187" s="21" t="str">
        <f t="shared" si="35"/>
        <v/>
      </c>
      <c r="K187" s="21" t="str">
        <f t="shared" si="36"/>
        <v/>
      </c>
      <c r="L187" s="21" t="str">
        <f t="shared" si="37"/>
        <v/>
      </c>
      <c r="M187" s="21" t="str">
        <f t="shared" si="38"/>
        <v/>
      </c>
      <c r="N187" s="21" t="str">
        <f t="shared" si="39"/>
        <v/>
      </c>
      <c r="O187" s="40" t="e">
        <f t="shared" si="40"/>
        <v>#N/A</v>
      </c>
      <c r="P187" s="41" t="e">
        <f t="shared" si="41"/>
        <v>#N/A</v>
      </c>
      <c r="Q187" s="41" t="e">
        <f t="shared" si="42"/>
        <v>#N/A</v>
      </c>
      <c r="R187" s="42" t="e">
        <f t="shared" si="43"/>
        <v>#N/A</v>
      </c>
      <c r="S187" s="21" t="str">
        <f t="shared" si="44"/>
        <v/>
      </c>
      <c r="T187" s="21" t="str">
        <f t="shared" si="45"/>
        <v/>
      </c>
      <c r="U187" s="21" t="str">
        <f t="shared" si="46"/>
        <v/>
      </c>
      <c r="V187" s="43" t="str">
        <f t="shared" si="47"/>
        <v/>
      </c>
      <c r="W187" s="38"/>
      <c r="X187" s="38"/>
      <c r="Y187" s="38"/>
      <c r="Z187" s="38"/>
    </row>
    <row r="188" spans="1:26" ht="15" x14ac:dyDescent="0.2">
      <c r="A188" s="61"/>
      <c r="B188" s="62"/>
      <c r="C188" s="140"/>
      <c r="D188" s="61"/>
      <c r="E188" s="61"/>
      <c r="F188" s="200" t="str">
        <f t="shared" si="32"/>
        <v/>
      </c>
      <c r="G188" s="31" t="str">
        <f t="shared" si="34"/>
        <v/>
      </c>
      <c r="H188" s="31"/>
      <c r="I188" s="32" t="str">
        <f t="shared" si="33"/>
        <v/>
      </c>
      <c r="J188" s="21" t="str">
        <f t="shared" si="35"/>
        <v/>
      </c>
      <c r="K188" s="21" t="str">
        <f t="shared" si="36"/>
        <v/>
      </c>
      <c r="L188" s="21" t="str">
        <f t="shared" si="37"/>
        <v/>
      </c>
      <c r="M188" s="21" t="str">
        <f t="shared" si="38"/>
        <v/>
      </c>
      <c r="N188" s="21" t="str">
        <f t="shared" si="39"/>
        <v/>
      </c>
      <c r="O188" s="40" t="e">
        <f t="shared" si="40"/>
        <v>#N/A</v>
      </c>
      <c r="P188" s="41" t="e">
        <f t="shared" si="41"/>
        <v>#N/A</v>
      </c>
      <c r="Q188" s="41" t="e">
        <f t="shared" si="42"/>
        <v>#N/A</v>
      </c>
      <c r="R188" s="42" t="e">
        <f t="shared" si="43"/>
        <v>#N/A</v>
      </c>
      <c r="S188" s="21" t="str">
        <f t="shared" si="44"/>
        <v/>
      </c>
      <c r="T188" s="21" t="str">
        <f t="shared" si="45"/>
        <v/>
      </c>
      <c r="U188" s="21" t="str">
        <f t="shared" si="46"/>
        <v/>
      </c>
      <c r="V188" s="43" t="str">
        <f t="shared" si="47"/>
        <v/>
      </c>
      <c r="W188" s="38"/>
      <c r="X188" s="38"/>
      <c r="Y188" s="38"/>
      <c r="Z188" s="38"/>
    </row>
    <row r="189" spans="1:26" ht="15" x14ac:dyDescent="0.2">
      <c r="A189" s="61"/>
      <c r="B189" s="62"/>
      <c r="C189" s="140"/>
      <c r="D189" s="61"/>
      <c r="E189" s="61"/>
      <c r="F189" s="200" t="str">
        <f t="shared" si="32"/>
        <v/>
      </c>
      <c r="G189" s="31" t="str">
        <f t="shared" si="34"/>
        <v/>
      </c>
      <c r="H189" s="31"/>
      <c r="I189" s="32" t="str">
        <f t="shared" si="33"/>
        <v/>
      </c>
      <c r="J189" s="21" t="str">
        <f t="shared" si="35"/>
        <v/>
      </c>
      <c r="K189" s="21" t="str">
        <f t="shared" si="36"/>
        <v/>
      </c>
      <c r="L189" s="21" t="str">
        <f t="shared" si="37"/>
        <v/>
      </c>
      <c r="M189" s="21" t="str">
        <f t="shared" si="38"/>
        <v/>
      </c>
      <c r="N189" s="21" t="str">
        <f t="shared" si="39"/>
        <v/>
      </c>
      <c r="O189" s="40" t="e">
        <f t="shared" si="40"/>
        <v>#N/A</v>
      </c>
      <c r="P189" s="41" t="e">
        <f t="shared" si="41"/>
        <v>#N/A</v>
      </c>
      <c r="Q189" s="41" t="e">
        <f t="shared" si="42"/>
        <v>#N/A</v>
      </c>
      <c r="R189" s="42" t="e">
        <f t="shared" si="43"/>
        <v>#N/A</v>
      </c>
      <c r="S189" s="21" t="str">
        <f t="shared" si="44"/>
        <v/>
      </c>
      <c r="T189" s="21" t="str">
        <f t="shared" si="45"/>
        <v/>
      </c>
      <c r="U189" s="21" t="str">
        <f t="shared" si="46"/>
        <v/>
      </c>
      <c r="V189" s="43" t="str">
        <f t="shared" si="47"/>
        <v/>
      </c>
      <c r="W189" s="38"/>
      <c r="X189" s="38"/>
      <c r="Y189" s="38"/>
      <c r="Z189" s="38"/>
    </row>
    <row r="190" spans="1:26" ht="15" x14ac:dyDescent="0.2">
      <c r="A190" s="61"/>
      <c r="B190" s="62"/>
      <c r="C190" s="140"/>
      <c r="D190" s="61"/>
      <c r="E190" s="61"/>
      <c r="F190" s="200" t="str">
        <f t="shared" si="32"/>
        <v/>
      </c>
      <c r="G190" s="31" t="str">
        <f t="shared" si="34"/>
        <v/>
      </c>
      <c r="H190" s="31"/>
      <c r="I190" s="44" t="str">
        <f t="shared" si="33"/>
        <v/>
      </c>
      <c r="J190" s="21" t="str">
        <f t="shared" si="35"/>
        <v/>
      </c>
      <c r="K190" s="21" t="str">
        <f t="shared" si="36"/>
        <v/>
      </c>
      <c r="L190" s="21" t="str">
        <f t="shared" si="37"/>
        <v/>
      </c>
      <c r="M190" s="21" t="str">
        <f t="shared" si="38"/>
        <v/>
      </c>
      <c r="N190" s="21" t="str">
        <f t="shared" si="39"/>
        <v/>
      </c>
      <c r="O190" s="40" t="e">
        <f t="shared" si="40"/>
        <v>#N/A</v>
      </c>
      <c r="P190" s="41" t="e">
        <f t="shared" si="41"/>
        <v>#N/A</v>
      </c>
      <c r="Q190" s="41" t="e">
        <f t="shared" si="42"/>
        <v>#N/A</v>
      </c>
      <c r="R190" s="42" t="e">
        <f t="shared" si="43"/>
        <v>#N/A</v>
      </c>
      <c r="S190" s="21" t="str">
        <f t="shared" si="44"/>
        <v/>
      </c>
      <c r="T190" s="21" t="str">
        <f t="shared" si="45"/>
        <v/>
      </c>
      <c r="U190" s="21" t="str">
        <f t="shared" si="46"/>
        <v/>
      </c>
      <c r="V190" s="43" t="str">
        <f t="shared" si="47"/>
        <v/>
      </c>
      <c r="W190" s="47"/>
      <c r="X190" s="38"/>
      <c r="Y190" s="38"/>
      <c r="Z190" s="38"/>
    </row>
    <row r="191" spans="1:26" ht="15" x14ac:dyDescent="0.2">
      <c r="A191" s="61"/>
      <c r="B191" s="62"/>
      <c r="C191" s="140"/>
      <c r="D191" s="61"/>
      <c r="E191" s="61"/>
      <c r="F191" s="200" t="str">
        <f t="shared" si="32"/>
        <v/>
      </c>
      <c r="G191" s="31" t="str">
        <f t="shared" si="34"/>
        <v/>
      </c>
      <c r="H191" s="31"/>
      <c r="I191" s="44" t="str">
        <f t="shared" si="33"/>
        <v/>
      </c>
      <c r="J191" s="21" t="str">
        <f t="shared" si="35"/>
        <v/>
      </c>
      <c r="K191" s="21" t="str">
        <f t="shared" si="36"/>
        <v/>
      </c>
      <c r="L191" s="21" t="str">
        <f t="shared" si="37"/>
        <v/>
      </c>
      <c r="M191" s="21" t="str">
        <f t="shared" si="38"/>
        <v/>
      </c>
      <c r="N191" s="21" t="str">
        <f t="shared" si="39"/>
        <v/>
      </c>
      <c r="O191" s="40" t="e">
        <f t="shared" si="40"/>
        <v>#N/A</v>
      </c>
      <c r="P191" s="41" t="e">
        <f t="shared" si="41"/>
        <v>#N/A</v>
      </c>
      <c r="Q191" s="41" t="e">
        <f t="shared" si="42"/>
        <v>#N/A</v>
      </c>
      <c r="R191" s="42" t="e">
        <f t="shared" si="43"/>
        <v>#N/A</v>
      </c>
      <c r="S191" s="21" t="str">
        <f t="shared" si="44"/>
        <v/>
      </c>
      <c r="T191" s="21" t="str">
        <f t="shared" si="45"/>
        <v/>
      </c>
      <c r="U191" s="21" t="str">
        <f t="shared" si="46"/>
        <v/>
      </c>
      <c r="V191" s="43" t="str">
        <f t="shared" si="47"/>
        <v/>
      </c>
      <c r="W191" s="47"/>
      <c r="X191" s="171"/>
      <c r="Y191" s="172"/>
      <c r="Z191" s="38"/>
    </row>
    <row r="192" spans="1:26" ht="15" x14ac:dyDescent="0.2">
      <c r="A192" s="61"/>
      <c r="B192" s="62"/>
      <c r="C192" s="140"/>
      <c r="D192" s="61"/>
      <c r="E192" s="61"/>
      <c r="F192" s="200" t="str">
        <f t="shared" si="32"/>
        <v/>
      </c>
      <c r="G192" s="31" t="str">
        <f t="shared" si="34"/>
        <v/>
      </c>
      <c r="H192" s="31"/>
      <c r="I192" s="44" t="str">
        <f t="shared" si="33"/>
        <v/>
      </c>
      <c r="J192" s="21" t="str">
        <f t="shared" si="35"/>
        <v/>
      </c>
      <c r="K192" s="21" t="str">
        <f t="shared" si="36"/>
        <v/>
      </c>
      <c r="L192" s="21" t="str">
        <f t="shared" si="37"/>
        <v/>
      </c>
      <c r="M192" s="21" t="str">
        <f t="shared" si="38"/>
        <v/>
      </c>
      <c r="N192" s="21" t="str">
        <f t="shared" si="39"/>
        <v/>
      </c>
      <c r="O192" s="40" t="e">
        <f t="shared" si="40"/>
        <v>#N/A</v>
      </c>
      <c r="P192" s="41" t="e">
        <f t="shared" si="41"/>
        <v>#N/A</v>
      </c>
      <c r="Q192" s="41" t="e">
        <f t="shared" si="42"/>
        <v>#N/A</v>
      </c>
      <c r="R192" s="42" t="e">
        <f t="shared" si="43"/>
        <v>#N/A</v>
      </c>
      <c r="S192" s="21" t="str">
        <f t="shared" si="44"/>
        <v/>
      </c>
      <c r="T192" s="21" t="str">
        <f t="shared" si="45"/>
        <v/>
      </c>
      <c r="U192" s="21" t="str">
        <f t="shared" si="46"/>
        <v/>
      </c>
      <c r="V192" s="43" t="str">
        <f t="shared" si="47"/>
        <v/>
      </c>
      <c r="W192" s="47"/>
      <c r="X192" s="38"/>
      <c r="Y192" s="38"/>
      <c r="Z192" s="38"/>
    </row>
    <row r="193" spans="1:26" x14ac:dyDescent="0.2">
      <c r="O193" s="48"/>
      <c r="P193" s="49"/>
      <c r="Q193" s="49"/>
    </row>
    <row r="194" spans="1:26" ht="16.5" thickBot="1" x14ac:dyDescent="0.25">
      <c r="O194" s="48"/>
      <c r="P194" s="49"/>
      <c r="Q194" s="49"/>
      <c r="X194" s="415" t="s">
        <v>92</v>
      </c>
      <c r="Y194" s="415"/>
      <c r="Z194" s="263" t="e">
        <f>I195</f>
        <v>#N/A</v>
      </c>
    </row>
    <row r="195" spans="1:26" ht="16.5" thickBot="1" x14ac:dyDescent="0.25">
      <c r="A195" s="386" t="s">
        <v>54</v>
      </c>
      <c r="B195" s="386"/>
      <c r="C195" s="386"/>
      <c r="D195" s="386"/>
      <c r="E195" s="386"/>
      <c r="F195" s="386"/>
      <c r="G195" s="386"/>
      <c r="H195" s="387"/>
      <c r="I195" s="176" t="e">
        <f>R192</f>
        <v>#N/A</v>
      </c>
      <c r="O195" s="48"/>
      <c r="P195" s="49"/>
      <c r="Q195" s="49"/>
      <c r="X195" s="415" t="s">
        <v>93</v>
      </c>
      <c r="Y195" s="415"/>
      <c r="Z195" s="264">
        <f>Z129</f>
        <v>0</v>
      </c>
    </row>
    <row r="196" spans="1:26" ht="15.75" x14ac:dyDescent="0.25">
      <c r="A196" s="51" t="s">
        <v>55</v>
      </c>
      <c r="O196" s="48"/>
      <c r="P196" s="49"/>
      <c r="Q196" s="49"/>
      <c r="X196" s="415" t="s">
        <v>94</v>
      </c>
      <c r="Y196" s="415"/>
      <c r="Z196" s="265" t="e">
        <f>Z194*Z195</f>
        <v>#N/A</v>
      </c>
    </row>
    <row r="197" spans="1:26" ht="15.75" x14ac:dyDescent="0.25">
      <c r="A197" s="51"/>
      <c r="O197" s="48"/>
      <c r="P197" s="49"/>
      <c r="Q197" s="49"/>
      <c r="X197" s="415" t="s">
        <v>69</v>
      </c>
      <c r="Y197" s="415"/>
      <c r="Z197" s="263" t="e">
        <f>Z194-(2*Z196)</f>
        <v>#N/A</v>
      </c>
    </row>
    <row r="198" spans="1:26" ht="15.75" x14ac:dyDescent="0.2">
      <c r="X198" s="415" t="s">
        <v>70</v>
      </c>
      <c r="Y198" s="415"/>
      <c r="Z198" s="263" t="e">
        <f>Z194+(2*Z196)</f>
        <v>#N/A</v>
      </c>
    </row>
    <row r="199" spans="1:26" ht="15.75" x14ac:dyDescent="0.2">
      <c r="X199" s="415" t="s">
        <v>71</v>
      </c>
      <c r="Y199" s="415"/>
      <c r="Z199" s="263" t="e">
        <f>Z194-(3*Z196)</f>
        <v>#N/A</v>
      </c>
    </row>
    <row r="200" spans="1:26" ht="15.75" x14ac:dyDescent="0.2">
      <c r="X200" s="415" t="s">
        <v>72</v>
      </c>
      <c r="Y200" s="415"/>
      <c r="Z200" s="263" t="e">
        <f>Z194+(3*Z196)</f>
        <v>#N/A</v>
      </c>
    </row>
  </sheetData>
  <sheetProtection password="EB33" sheet="1" objects="1" scenarios="1"/>
  <mergeCells count="53">
    <mergeCell ref="X197:Y197"/>
    <mergeCell ref="X198:Y198"/>
    <mergeCell ref="X199:Y199"/>
    <mergeCell ref="X200:Y200"/>
    <mergeCell ref="X62:Y62"/>
    <mergeCell ref="X63:Y63"/>
    <mergeCell ref="X64:Y64"/>
    <mergeCell ref="X65:Y65"/>
    <mergeCell ref="X66:Y66"/>
    <mergeCell ref="X67:Y67"/>
    <mergeCell ref="X68:Y68"/>
    <mergeCell ref="X133:Y133"/>
    <mergeCell ref="X134:Y134"/>
    <mergeCell ref="X194:Y194"/>
    <mergeCell ref="X195:Y195"/>
    <mergeCell ref="X196:Y196"/>
    <mergeCell ref="A195:H195"/>
    <mergeCell ref="A135:B135"/>
    <mergeCell ref="F138:H138"/>
    <mergeCell ref="F139:H139"/>
    <mergeCell ref="D171:E171"/>
    <mergeCell ref="E143:F144"/>
    <mergeCell ref="F140:H140"/>
    <mergeCell ref="X4:Z4"/>
    <mergeCell ref="W39:Z39"/>
    <mergeCell ref="A63:H63"/>
    <mergeCell ref="W171:Z171"/>
    <mergeCell ref="W105:Z105"/>
    <mergeCell ref="A69:B69"/>
    <mergeCell ref="F72:H72"/>
    <mergeCell ref="F73:H73"/>
    <mergeCell ref="D105:E105"/>
    <mergeCell ref="X128:Y128"/>
    <mergeCell ref="X129:Y129"/>
    <mergeCell ref="X130:Y130"/>
    <mergeCell ref="X131:Y131"/>
    <mergeCell ref="X132:Y132"/>
    <mergeCell ref="X7:Y7"/>
    <mergeCell ref="X6:Y6"/>
    <mergeCell ref="X5:Y5"/>
    <mergeCell ref="F6:H6"/>
    <mergeCell ref="F7:H7"/>
    <mergeCell ref="E11:F12"/>
    <mergeCell ref="E77:F78"/>
    <mergeCell ref="A3:B3"/>
    <mergeCell ref="A1:A2"/>
    <mergeCell ref="B1:B2"/>
    <mergeCell ref="A129:H129"/>
    <mergeCell ref="D39:E39"/>
    <mergeCell ref="B5:D5"/>
    <mergeCell ref="B7:D7"/>
    <mergeCell ref="F8:H8"/>
    <mergeCell ref="F74:H74"/>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3">
    <tablePart r:id="rId3"/>
    <tablePart r:id="rId4"/>
    <tablePart r:id="rId5"/>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8" tint="0.39997558519241921"/>
  </sheetPr>
  <dimension ref="A1:Z200"/>
  <sheetViews>
    <sheetView showGridLines="0" view="pageBreakPreview" zoomScale="70" zoomScaleNormal="100" zoomScaleSheetLayoutView="70" workbookViewId="0">
      <selection activeCell="X7" sqref="X7:Y7"/>
    </sheetView>
  </sheetViews>
  <sheetFormatPr baseColWidth="10" defaultRowHeight="14.25" x14ac:dyDescent="0.2"/>
  <cols>
    <col min="1" max="1" width="35.42578125" style="11" customWidth="1"/>
    <col min="2" max="2" width="23.85546875" style="11" customWidth="1"/>
    <col min="3" max="3" width="25.28515625" style="11" customWidth="1"/>
    <col min="4" max="4" width="15.7109375" style="86" customWidth="1"/>
    <col min="5" max="5" width="32.28515625" style="86"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3.5703125" style="11" customWidth="1"/>
    <col min="26"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15.75" x14ac:dyDescent="0.25">
      <c r="A3" s="383"/>
      <c r="B3" s="383"/>
      <c r="X3" s="239"/>
      <c r="Y3" s="239"/>
      <c r="Z3" s="239"/>
    </row>
    <row r="4" spans="1:26" ht="30.75" customHeight="1" x14ac:dyDescent="0.2">
      <c r="A4" s="117" t="s">
        <v>43</v>
      </c>
      <c r="B4" s="122"/>
      <c r="C4" s="93" t="s">
        <v>96</v>
      </c>
      <c r="D4" s="122"/>
      <c r="E4" s="12"/>
      <c r="F4" s="251" t="s">
        <v>48</v>
      </c>
      <c r="G4" s="205" t="s">
        <v>105</v>
      </c>
      <c r="H4" s="52"/>
      <c r="X4" s="401"/>
      <c r="Y4" s="401"/>
      <c r="Z4" s="401"/>
    </row>
    <row r="5" spans="1:26" ht="31.5" customHeight="1" x14ac:dyDescent="0.2">
      <c r="A5" s="117" t="s">
        <v>47</v>
      </c>
      <c r="B5" s="389"/>
      <c r="C5" s="389"/>
      <c r="D5" s="389"/>
      <c r="E5" s="87"/>
      <c r="F5" s="52"/>
      <c r="G5" s="52"/>
      <c r="H5" s="52"/>
      <c r="X5" s="396"/>
      <c r="Y5" s="396"/>
      <c r="Z5" s="211"/>
    </row>
    <row r="6" spans="1:26" ht="58.5" customHeight="1" x14ac:dyDescent="0.2">
      <c r="A6" s="117" t="s">
        <v>44</v>
      </c>
      <c r="B6" s="212"/>
      <c r="C6" s="252" t="s">
        <v>97</v>
      </c>
      <c r="D6" s="122"/>
      <c r="E6" s="253" t="s">
        <v>99</v>
      </c>
      <c r="F6" s="420">
        <f>'FII - NIVEAU N'!F6:H6</f>
        <v>0</v>
      </c>
      <c r="G6" s="420"/>
      <c r="H6" s="420"/>
      <c r="X6" s="396"/>
      <c r="Y6" s="396"/>
      <c r="Z6" s="211"/>
    </row>
    <row r="7" spans="1:26" ht="39.75" customHeight="1" x14ac:dyDescent="0.2">
      <c r="A7" s="117" t="s">
        <v>45</v>
      </c>
      <c r="B7" s="418">
        <f>B5*B4/100</f>
        <v>0</v>
      </c>
      <c r="C7" s="418"/>
      <c r="D7" s="418"/>
      <c r="E7" s="215" t="s">
        <v>98</v>
      </c>
      <c r="F7" s="398" t="s">
        <v>76</v>
      </c>
      <c r="G7" s="398"/>
      <c r="H7" s="398"/>
      <c r="X7" s="396"/>
      <c r="Y7" s="396"/>
      <c r="Z7" s="211"/>
    </row>
    <row r="8" spans="1:26" ht="36" x14ac:dyDescent="0.2">
      <c r="A8" s="65" t="s">
        <v>7</v>
      </c>
      <c r="B8" s="66">
        <v>20</v>
      </c>
      <c r="C8" s="52"/>
      <c r="D8" s="87"/>
      <c r="E8" s="253" t="s">
        <v>100</v>
      </c>
      <c r="F8" s="391"/>
      <c r="G8" s="392"/>
      <c r="H8" s="393"/>
    </row>
    <row r="9" spans="1:26" x14ac:dyDescent="0.2">
      <c r="A9" s="65" t="s">
        <v>8</v>
      </c>
      <c r="B9" s="66">
        <v>0.05</v>
      </c>
      <c r="C9" s="52"/>
      <c r="D9" s="87"/>
      <c r="E9" s="87"/>
      <c r="F9" s="52"/>
      <c r="G9" s="52"/>
      <c r="H9" s="52"/>
    </row>
    <row r="10" spans="1:26" x14ac:dyDescent="0.2">
      <c r="A10" s="65" t="s">
        <v>9</v>
      </c>
      <c r="B10" s="66">
        <v>370</v>
      </c>
      <c r="C10" s="52"/>
      <c r="D10" s="87"/>
      <c r="E10" s="87"/>
      <c r="F10" s="52"/>
      <c r="G10" s="52"/>
      <c r="H10" s="52"/>
    </row>
    <row r="11" spans="1:26" x14ac:dyDescent="0.2">
      <c r="A11" s="67"/>
      <c r="B11" s="68"/>
      <c r="C11" s="52"/>
      <c r="D11" s="87"/>
      <c r="E11" s="417"/>
      <c r="F11" s="417"/>
      <c r="G11" s="52"/>
      <c r="H11" s="52"/>
    </row>
    <row r="12" spans="1:26" x14ac:dyDescent="0.2">
      <c r="A12" s="69" t="s">
        <v>81</v>
      </c>
      <c r="B12" s="70">
        <f>1-(1-B9)^(1/(B8-1))</f>
        <v>2.6960063028712566E-3</v>
      </c>
      <c r="C12" s="52"/>
      <c r="D12" s="87"/>
      <c r="E12" s="417"/>
      <c r="F12" s="417"/>
      <c r="G12" s="52"/>
      <c r="H12" s="52"/>
    </row>
    <row r="13" spans="1:26" x14ac:dyDescent="0.2">
      <c r="A13" s="69" t="s">
        <v>0</v>
      </c>
      <c r="B13" s="70">
        <f>NORMSINV($B$12/2)</f>
        <v>-3.0004278342529251</v>
      </c>
      <c r="C13" s="52"/>
      <c r="D13" s="87"/>
      <c r="E13" s="87"/>
      <c r="F13" s="52"/>
      <c r="G13" s="52"/>
      <c r="H13" s="52"/>
    </row>
    <row r="14" spans="1:26" x14ac:dyDescent="0.2">
      <c r="A14" s="69" t="s">
        <v>1</v>
      </c>
      <c r="B14" s="70">
        <f>NORMSINV(1-$B$12/2)</f>
        <v>3.0004278342529132</v>
      </c>
      <c r="C14" s="52"/>
      <c r="D14" s="87"/>
      <c r="E14" s="87"/>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27" customHeight="1" x14ac:dyDescent="0.2">
      <c r="D39" s="419" t="s">
        <v>59</v>
      </c>
      <c r="E39" s="419"/>
      <c r="W39" s="402" t="s">
        <v>67</v>
      </c>
      <c r="X39" s="403"/>
      <c r="Y39" s="403"/>
      <c r="Z39" s="404"/>
    </row>
    <row r="40" spans="1:26" ht="27" x14ac:dyDescent="0.2">
      <c r="A40" s="15" t="s">
        <v>49</v>
      </c>
      <c r="B40" s="16" t="s">
        <v>61</v>
      </c>
      <c r="C40" s="16" t="s">
        <v>62</v>
      </c>
      <c r="D40" s="17" t="s">
        <v>50</v>
      </c>
      <c r="E40" s="17" t="s">
        <v>51</v>
      </c>
      <c r="F40" s="18" t="s">
        <v>52</v>
      </c>
      <c r="G40" s="19" t="s">
        <v>56</v>
      </c>
      <c r="H40" s="20" t="s">
        <v>53</v>
      </c>
      <c r="I40" s="21"/>
      <c r="J40" s="22" t="s">
        <v>5</v>
      </c>
      <c r="K40" s="22" t="s">
        <v>10</v>
      </c>
      <c r="L40" s="22" t="s">
        <v>6</v>
      </c>
      <c r="M40" s="22" t="s">
        <v>3</v>
      </c>
      <c r="N40" s="22" t="s">
        <v>4</v>
      </c>
      <c r="O40" s="22" t="s">
        <v>2</v>
      </c>
      <c r="P40" s="22" t="s">
        <v>11</v>
      </c>
      <c r="Q40" s="22" t="s">
        <v>12</v>
      </c>
      <c r="R40" s="22" t="s">
        <v>10</v>
      </c>
      <c r="S40" s="21"/>
      <c r="T40" s="21"/>
      <c r="U40" s="22" t="s">
        <v>33</v>
      </c>
      <c r="V40" s="22" t="s">
        <v>34</v>
      </c>
      <c r="W40" s="27" t="s">
        <v>63</v>
      </c>
      <c r="X40" s="27" t="s">
        <v>65</v>
      </c>
      <c r="Y40" s="27" t="s">
        <v>66</v>
      </c>
      <c r="Z40" s="27" t="s">
        <v>64</v>
      </c>
    </row>
    <row r="41" spans="1:26" ht="15" x14ac:dyDescent="0.2">
      <c r="A41" s="28"/>
      <c r="B41" s="29"/>
      <c r="C41" s="138"/>
      <c r="D41" s="160"/>
      <c r="E41" s="160"/>
      <c r="F41" s="200" t="str">
        <f>IF(AND(D41="",E41=""),"",IF(OR(AND(D41&lt;&gt;"",E41=""),AND(D41="",E41&lt;&gt;"")),"Fill the number twice",IF(AND(D41&lt;&gt;"",E41&lt;&gt;"",D41=E41),E41,"Error in entry")))</f>
        <v/>
      </c>
      <c r="G41" s="31"/>
      <c r="H41" s="31"/>
      <c r="I41" s="32" t="str">
        <f t="shared" ref="I41:I60" si="0">IF(OR(OR(D41="",E41=""),AND(D41&lt;&gt;"",E41&lt;&gt;"",AND(ISNUMBER(D41),ISNUMBER(E41)))),"","Need to enter a number")</f>
        <v/>
      </c>
      <c r="J41" s="33" t="e">
        <f>B7^2/(B7^2+B6^2)</f>
        <v>#DIV/0!</v>
      </c>
      <c r="K41" s="33" t="str">
        <f>IF(ISNUMBER(F41),J41*F41+(1-J41)*B5,"")</f>
        <v/>
      </c>
      <c r="L41" s="33" t="e">
        <f>J41*$B$6^2</f>
        <v>#DIV/0!</v>
      </c>
      <c r="M41" s="33"/>
      <c r="N41" s="33"/>
      <c r="O41" s="33" t="e">
        <f t="shared" ref="O41:O60" si="1">IF(ISNUMBER(F41),F41,NA())</f>
        <v>#N/A</v>
      </c>
      <c r="P41" s="35"/>
      <c r="Q41" s="35"/>
      <c r="R41" s="35" t="e">
        <f t="shared" ref="R41:R60" si="2">IF(ISNUMBER($O41),K41,NA())</f>
        <v>#N/A</v>
      </c>
      <c r="S41" s="33"/>
      <c r="T41" s="33"/>
      <c r="U41" s="33"/>
      <c r="V41" s="33"/>
      <c r="W41" s="38"/>
      <c r="X41" s="38"/>
      <c r="Y41" s="38"/>
      <c r="Z41" s="38"/>
    </row>
    <row r="42" spans="1:26" ht="15" x14ac:dyDescent="0.25">
      <c r="A42" s="28"/>
      <c r="B42" s="29"/>
      <c r="C42" s="138"/>
      <c r="D42" s="160"/>
      <c r="E42" s="160"/>
      <c r="F42" s="200" t="str">
        <f t="shared" ref="F42:F60" si="3">IF(AND(D42="",E42=""),"",IF(OR(AND(D42&lt;&gt;"",E42=""),AND(D42="",E42&lt;&gt;"")),"Fill the number twice",IF(AND(D42&lt;&gt;"",E42&lt;&gt;"",D42=E42),E42,"Error in entry")))</f>
        <v/>
      </c>
      <c r="G42" s="39" t="str">
        <f>IF(OR(S42="",T42=""),"",IF(OR(F42&lt;S42,F42&gt;T42),"*** ALARM ***",""))</f>
        <v/>
      </c>
      <c r="H42" s="39"/>
      <c r="I42" s="32" t="str">
        <f t="shared" si="0"/>
        <v/>
      </c>
      <c r="J42" s="21" t="str">
        <f>IF(ISNUMBER(F42),L41/(L41+$B$6^2),"")</f>
        <v/>
      </c>
      <c r="K42" s="21" t="str">
        <f t="shared" ref="K42:K60" si="4">IF(ISNUMBER(F42),J42*F42+(1-J42)*K41,"")</f>
        <v/>
      </c>
      <c r="L42" s="21" t="str">
        <f t="shared" ref="L42:L60" si="5">IF(ISNUMBER(F42),J42*$B$6^2,"")</f>
        <v/>
      </c>
      <c r="M42" s="21" t="str">
        <f t="shared" ref="M42:M60" si="6">IF(ISNUMBER(F42),K41,"")</f>
        <v/>
      </c>
      <c r="N42" s="21" t="str">
        <f t="shared" ref="N42:N60" si="7">IF(ISNUMBER(F42),L41+$B$6^2,"")</f>
        <v/>
      </c>
      <c r="O42" s="21" t="e">
        <f t="shared" si="1"/>
        <v>#N/A</v>
      </c>
      <c r="P42" s="41" t="e">
        <f>IF(ISNUMBER(O42),M42+$B$13*SQRT(N42),NA())</f>
        <v>#N/A</v>
      </c>
      <c r="Q42" s="41" t="e">
        <f t="shared" ref="Q42:Q60" si="8">IF(ISNUMBER(O42),M42+$B$14*SQRT(N42),NA())</f>
        <v>#N/A</v>
      </c>
      <c r="R42" s="41" t="e">
        <f t="shared" si="2"/>
        <v>#N/A</v>
      </c>
      <c r="S42" s="21" t="str">
        <f t="shared" ref="S42:S60" si="9">IF(ISNUMBER(O42),M42+$B$13*SQRT(N42),"")</f>
        <v/>
      </c>
      <c r="T42" s="21" t="str">
        <f t="shared" ref="T42:T60" si="10">IF(ISNUMBER(O42),M42+$B$14*SQRT(N42),"")</f>
        <v/>
      </c>
      <c r="U42" s="21" t="str">
        <f t="shared" ref="U42:U60" si="11">IF(OR(S42="",T42=""),"",IF(OR(F42&lt;S42,F42&gt;T42),0,1))</f>
        <v/>
      </c>
      <c r="V42" s="21" t="str">
        <f>IF(AND(ISNUMBER(O42),U42=1),O42,"")</f>
        <v/>
      </c>
      <c r="W42" s="38"/>
      <c r="X42" s="38"/>
      <c r="Y42" s="38"/>
      <c r="Z42" s="38"/>
    </row>
    <row r="43" spans="1:26" ht="15" x14ac:dyDescent="0.25">
      <c r="A43" s="28"/>
      <c r="B43" s="29"/>
      <c r="C43" s="138"/>
      <c r="D43" s="160"/>
      <c r="E43" s="160"/>
      <c r="F43" s="200" t="str">
        <f t="shared" si="3"/>
        <v/>
      </c>
      <c r="G43" s="39" t="str">
        <f t="shared" ref="G43:G60" si="12">IF(OR(S43="",T43=""),"",IF(OR(F43&lt;S43,F43&gt;T43),"*** ALARM ***",""))</f>
        <v/>
      </c>
      <c r="H43" s="39"/>
      <c r="I43" s="32" t="str">
        <f t="shared" si="0"/>
        <v/>
      </c>
      <c r="J43" s="21" t="str">
        <f t="shared" ref="J43:J60" si="13">IF(ISNUMBER(F43),L42/(L42+$B$6^2),"")</f>
        <v/>
      </c>
      <c r="K43" s="21" t="str">
        <f t="shared" si="4"/>
        <v/>
      </c>
      <c r="L43" s="21" t="str">
        <f t="shared" si="5"/>
        <v/>
      </c>
      <c r="M43" s="21" t="str">
        <f t="shared" si="6"/>
        <v/>
      </c>
      <c r="N43" s="21" t="str">
        <f t="shared" si="7"/>
        <v/>
      </c>
      <c r="O43" s="40" t="e">
        <f t="shared" si="1"/>
        <v>#N/A</v>
      </c>
      <c r="P43" s="41" t="e">
        <f t="shared" ref="P43:P60" si="14">IF(ISNUMBER(O43),M43+$B$13*SQRT(N43),NA())</f>
        <v>#N/A</v>
      </c>
      <c r="Q43" s="41" t="e">
        <f t="shared" si="8"/>
        <v>#N/A</v>
      </c>
      <c r="R43" s="42" t="e">
        <f t="shared" si="2"/>
        <v>#N/A</v>
      </c>
      <c r="S43" s="21" t="str">
        <f t="shared" si="9"/>
        <v/>
      </c>
      <c r="T43" s="21" t="str">
        <f t="shared" si="10"/>
        <v/>
      </c>
      <c r="U43" s="21" t="str">
        <f t="shared" si="11"/>
        <v/>
      </c>
      <c r="V43" s="43" t="str">
        <f t="shared" ref="V43:V60" si="15">IF(AND(ISNUMBER(O43),U43=1),O43,"")</f>
        <v/>
      </c>
      <c r="W43" s="38"/>
      <c r="X43" s="38"/>
      <c r="Y43" s="38"/>
      <c r="Z43" s="38"/>
    </row>
    <row r="44" spans="1:26" ht="15" x14ac:dyDescent="0.25">
      <c r="A44" s="28"/>
      <c r="B44" s="29"/>
      <c r="C44" s="138"/>
      <c r="D44" s="160"/>
      <c r="E44" s="160"/>
      <c r="F44" s="200" t="str">
        <f t="shared" si="3"/>
        <v/>
      </c>
      <c r="G44" s="39" t="str">
        <f t="shared" si="12"/>
        <v/>
      </c>
      <c r="H44" s="39"/>
      <c r="I44" s="32" t="str">
        <f t="shared" si="0"/>
        <v/>
      </c>
      <c r="J44" s="21" t="str">
        <f t="shared" si="13"/>
        <v/>
      </c>
      <c r="K44" s="21" t="str">
        <f t="shared" si="4"/>
        <v/>
      </c>
      <c r="L44" s="21" t="str">
        <f t="shared" si="5"/>
        <v/>
      </c>
      <c r="M44" s="21" t="str">
        <f t="shared" si="6"/>
        <v/>
      </c>
      <c r="N44" s="21" t="str">
        <f t="shared" si="7"/>
        <v/>
      </c>
      <c r="O44" s="40" t="e">
        <f t="shared" si="1"/>
        <v>#N/A</v>
      </c>
      <c r="P44" s="41" t="e">
        <f t="shared" si="14"/>
        <v>#N/A</v>
      </c>
      <c r="Q44" s="41" t="e">
        <f t="shared" si="8"/>
        <v>#N/A</v>
      </c>
      <c r="R44" s="42" t="e">
        <f t="shared" si="2"/>
        <v>#N/A</v>
      </c>
      <c r="S44" s="21" t="str">
        <f t="shared" si="9"/>
        <v/>
      </c>
      <c r="T44" s="21" t="str">
        <f t="shared" si="10"/>
        <v/>
      </c>
      <c r="U44" s="21" t="str">
        <f t="shared" si="11"/>
        <v/>
      </c>
      <c r="V44" s="43" t="str">
        <f t="shared" si="15"/>
        <v/>
      </c>
      <c r="W44" s="38"/>
      <c r="X44" s="38"/>
      <c r="Y44" s="38"/>
      <c r="Z44" s="38"/>
    </row>
    <row r="45" spans="1:26" ht="15" x14ac:dyDescent="0.25">
      <c r="A45" s="28"/>
      <c r="B45" s="29"/>
      <c r="C45" s="138"/>
      <c r="D45" s="160"/>
      <c r="E45" s="160"/>
      <c r="F45" s="200" t="str">
        <f t="shared" si="3"/>
        <v/>
      </c>
      <c r="G45" s="39" t="str">
        <f t="shared" si="12"/>
        <v/>
      </c>
      <c r="H45" s="39"/>
      <c r="I45" s="32" t="str">
        <f t="shared" si="0"/>
        <v/>
      </c>
      <c r="J45" s="21" t="str">
        <f t="shared" si="13"/>
        <v/>
      </c>
      <c r="K45" s="21" t="str">
        <f t="shared" si="4"/>
        <v/>
      </c>
      <c r="L45" s="21" t="str">
        <f t="shared" si="5"/>
        <v/>
      </c>
      <c r="M45" s="21" t="str">
        <f t="shared" si="6"/>
        <v/>
      </c>
      <c r="N45" s="21" t="str">
        <f t="shared" si="7"/>
        <v/>
      </c>
      <c r="O45" s="40" t="e">
        <f t="shared" si="1"/>
        <v>#N/A</v>
      </c>
      <c r="P45" s="41" t="e">
        <f t="shared" si="14"/>
        <v>#N/A</v>
      </c>
      <c r="Q45" s="41" t="e">
        <f t="shared" si="8"/>
        <v>#N/A</v>
      </c>
      <c r="R45" s="42" t="e">
        <f t="shared" si="2"/>
        <v>#N/A</v>
      </c>
      <c r="S45" s="21" t="str">
        <f t="shared" si="9"/>
        <v/>
      </c>
      <c r="T45" s="21" t="str">
        <f t="shared" si="10"/>
        <v/>
      </c>
      <c r="U45" s="21" t="str">
        <f t="shared" si="11"/>
        <v/>
      </c>
      <c r="V45" s="43" t="str">
        <f t="shared" si="15"/>
        <v/>
      </c>
      <c r="W45" s="38"/>
      <c r="X45" s="38"/>
      <c r="Y45" s="38"/>
      <c r="Z45" s="38"/>
    </row>
    <row r="46" spans="1:26" ht="15" x14ac:dyDescent="0.25">
      <c r="A46" s="28"/>
      <c r="B46" s="29"/>
      <c r="C46" s="138"/>
      <c r="D46" s="160"/>
      <c r="E46" s="160"/>
      <c r="F46" s="200" t="str">
        <f t="shared" si="3"/>
        <v/>
      </c>
      <c r="G46" s="39" t="str">
        <f t="shared" si="12"/>
        <v/>
      </c>
      <c r="H46" s="39"/>
      <c r="I46" s="32" t="str">
        <f t="shared" si="0"/>
        <v/>
      </c>
      <c r="J46" s="21" t="str">
        <f t="shared" si="13"/>
        <v/>
      </c>
      <c r="K46" s="21" t="str">
        <f t="shared" si="4"/>
        <v/>
      </c>
      <c r="L46" s="21" t="str">
        <f t="shared" si="5"/>
        <v/>
      </c>
      <c r="M46" s="21" t="str">
        <f t="shared" si="6"/>
        <v/>
      </c>
      <c r="N46" s="21" t="str">
        <f t="shared" si="7"/>
        <v/>
      </c>
      <c r="O46" s="40" t="e">
        <f t="shared" si="1"/>
        <v>#N/A</v>
      </c>
      <c r="P46" s="41" t="e">
        <f t="shared" si="14"/>
        <v>#N/A</v>
      </c>
      <c r="Q46" s="41" t="e">
        <f t="shared" si="8"/>
        <v>#N/A</v>
      </c>
      <c r="R46" s="42" t="e">
        <f t="shared" si="2"/>
        <v>#N/A</v>
      </c>
      <c r="S46" s="21" t="str">
        <f t="shared" si="9"/>
        <v/>
      </c>
      <c r="T46" s="21" t="str">
        <f t="shared" si="10"/>
        <v/>
      </c>
      <c r="U46" s="21" t="str">
        <f t="shared" si="11"/>
        <v/>
      </c>
      <c r="V46" s="43" t="str">
        <f t="shared" si="15"/>
        <v/>
      </c>
      <c r="W46" s="38"/>
      <c r="X46" s="38"/>
      <c r="Y46" s="38"/>
      <c r="Z46" s="38"/>
    </row>
    <row r="47" spans="1:26" ht="15" x14ac:dyDescent="0.25">
      <c r="A47" s="28"/>
      <c r="B47" s="29"/>
      <c r="C47" s="138"/>
      <c r="D47" s="160"/>
      <c r="E47" s="160"/>
      <c r="F47" s="200" t="str">
        <f t="shared" si="3"/>
        <v/>
      </c>
      <c r="G47" s="39" t="str">
        <f t="shared" si="12"/>
        <v/>
      </c>
      <c r="H47" s="39"/>
      <c r="I47" s="32" t="str">
        <f t="shared" si="0"/>
        <v/>
      </c>
      <c r="J47" s="21" t="str">
        <f t="shared" si="13"/>
        <v/>
      </c>
      <c r="K47" s="21" t="str">
        <f t="shared" si="4"/>
        <v/>
      </c>
      <c r="L47" s="21" t="str">
        <f t="shared" si="5"/>
        <v/>
      </c>
      <c r="M47" s="21" t="str">
        <f t="shared" si="6"/>
        <v/>
      </c>
      <c r="N47" s="21" t="str">
        <f t="shared" si="7"/>
        <v/>
      </c>
      <c r="O47" s="40" t="e">
        <f t="shared" si="1"/>
        <v>#N/A</v>
      </c>
      <c r="P47" s="41" t="e">
        <f t="shared" si="14"/>
        <v>#N/A</v>
      </c>
      <c r="Q47" s="41" t="e">
        <f t="shared" si="8"/>
        <v>#N/A</v>
      </c>
      <c r="R47" s="42" t="e">
        <f t="shared" si="2"/>
        <v>#N/A</v>
      </c>
      <c r="S47" s="21" t="str">
        <f t="shared" si="9"/>
        <v/>
      </c>
      <c r="T47" s="21" t="str">
        <f t="shared" si="10"/>
        <v/>
      </c>
      <c r="U47" s="21" t="str">
        <f t="shared" si="11"/>
        <v/>
      </c>
      <c r="V47" s="43" t="str">
        <f t="shared" si="15"/>
        <v/>
      </c>
      <c r="W47" s="38"/>
      <c r="X47" s="38"/>
      <c r="Y47" s="38"/>
      <c r="Z47" s="38"/>
    </row>
    <row r="48" spans="1:26" ht="15" x14ac:dyDescent="0.25">
      <c r="A48" s="28"/>
      <c r="B48" s="29"/>
      <c r="C48" s="138"/>
      <c r="D48" s="160"/>
      <c r="E48" s="160"/>
      <c r="F48" s="200" t="str">
        <f t="shared" si="3"/>
        <v/>
      </c>
      <c r="G48" s="39" t="str">
        <f t="shared" si="12"/>
        <v/>
      </c>
      <c r="H48" s="39"/>
      <c r="I48" s="32" t="str">
        <f t="shared" si="0"/>
        <v/>
      </c>
      <c r="J48" s="21" t="str">
        <f t="shared" si="13"/>
        <v/>
      </c>
      <c r="K48" s="21" t="str">
        <f t="shared" si="4"/>
        <v/>
      </c>
      <c r="L48" s="21" t="str">
        <f t="shared" si="5"/>
        <v/>
      </c>
      <c r="M48" s="21" t="str">
        <f t="shared" si="6"/>
        <v/>
      </c>
      <c r="N48" s="21" t="str">
        <f t="shared" si="7"/>
        <v/>
      </c>
      <c r="O48" s="40" t="e">
        <f t="shared" si="1"/>
        <v>#N/A</v>
      </c>
      <c r="P48" s="41" t="e">
        <f t="shared" si="14"/>
        <v>#N/A</v>
      </c>
      <c r="Q48" s="41" t="e">
        <f t="shared" si="8"/>
        <v>#N/A</v>
      </c>
      <c r="R48" s="42" t="e">
        <f t="shared" si="2"/>
        <v>#N/A</v>
      </c>
      <c r="S48" s="21" t="str">
        <f t="shared" si="9"/>
        <v/>
      </c>
      <c r="T48" s="21" t="str">
        <f t="shared" si="10"/>
        <v/>
      </c>
      <c r="U48" s="21" t="str">
        <f t="shared" si="11"/>
        <v/>
      </c>
      <c r="V48" s="43" t="str">
        <f t="shared" si="15"/>
        <v/>
      </c>
      <c r="W48" s="38"/>
      <c r="X48" s="38"/>
      <c r="Y48" s="38"/>
      <c r="Z48" s="38"/>
    </row>
    <row r="49" spans="1:26" ht="15" x14ac:dyDescent="0.25">
      <c r="A49" s="28"/>
      <c r="B49" s="29"/>
      <c r="C49" s="138"/>
      <c r="D49" s="160"/>
      <c r="E49" s="160"/>
      <c r="F49" s="200" t="str">
        <f t="shared" si="3"/>
        <v/>
      </c>
      <c r="G49" s="39" t="str">
        <f t="shared" si="12"/>
        <v/>
      </c>
      <c r="H49" s="39"/>
      <c r="I49" s="32" t="str">
        <f t="shared" si="0"/>
        <v/>
      </c>
      <c r="J49" s="21" t="str">
        <f t="shared" si="13"/>
        <v/>
      </c>
      <c r="K49" s="21" t="str">
        <f t="shared" si="4"/>
        <v/>
      </c>
      <c r="L49" s="21" t="str">
        <f t="shared" si="5"/>
        <v/>
      </c>
      <c r="M49" s="21" t="str">
        <f t="shared" si="6"/>
        <v/>
      </c>
      <c r="N49" s="21" t="str">
        <f t="shared" si="7"/>
        <v/>
      </c>
      <c r="O49" s="40" t="e">
        <f t="shared" si="1"/>
        <v>#N/A</v>
      </c>
      <c r="P49" s="41" t="e">
        <f t="shared" si="14"/>
        <v>#N/A</v>
      </c>
      <c r="Q49" s="41" t="e">
        <f t="shared" si="8"/>
        <v>#N/A</v>
      </c>
      <c r="R49" s="42" t="e">
        <f t="shared" si="2"/>
        <v>#N/A</v>
      </c>
      <c r="S49" s="21" t="str">
        <f t="shared" si="9"/>
        <v/>
      </c>
      <c r="T49" s="21" t="str">
        <f t="shared" si="10"/>
        <v/>
      </c>
      <c r="U49" s="21" t="str">
        <f t="shared" si="11"/>
        <v/>
      </c>
      <c r="V49" s="43" t="str">
        <f t="shared" si="15"/>
        <v/>
      </c>
      <c r="W49" s="38"/>
      <c r="X49" s="38"/>
      <c r="Y49" s="38"/>
      <c r="Z49" s="38"/>
    </row>
    <row r="50" spans="1:26" ht="15" x14ac:dyDescent="0.25">
      <c r="A50" s="28"/>
      <c r="B50" s="29"/>
      <c r="C50" s="138"/>
      <c r="D50" s="160"/>
      <c r="E50" s="160"/>
      <c r="F50" s="200" t="str">
        <f t="shared" si="3"/>
        <v/>
      </c>
      <c r="G50" s="39" t="str">
        <f t="shared" si="12"/>
        <v/>
      </c>
      <c r="H50" s="39"/>
      <c r="I50" s="32" t="str">
        <f t="shared" si="0"/>
        <v/>
      </c>
      <c r="J50" s="21" t="str">
        <f t="shared" si="13"/>
        <v/>
      </c>
      <c r="K50" s="21" t="str">
        <f t="shared" si="4"/>
        <v/>
      </c>
      <c r="L50" s="21" t="str">
        <f t="shared" si="5"/>
        <v/>
      </c>
      <c r="M50" s="21" t="str">
        <f t="shared" si="6"/>
        <v/>
      </c>
      <c r="N50" s="21" t="str">
        <f t="shared" si="7"/>
        <v/>
      </c>
      <c r="O50" s="40" t="e">
        <f t="shared" si="1"/>
        <v>#N/A</v>
      </c>
      <c r="P50" s="41" t="e">
        <f t="shared" si="14"/>
        <v>#N/A</v>
      </c>
      <c r="Q50" s="41" t="e">
        <f t="shared" si="8"/>
        <v>#N/A</v>
      </c>
      <c r="R50" s="42" t="e">
        <f t="shared" si="2"/>
        <v>#N/A</v>
      </c>
      <c r="S50" s="21" t="str">
        <f t="shared" si="9"/>
        <v/>
      </c>
      <c r="T50" s="21" t="str">
        <f t="shared" si="10"/>
        <v/>
      </c>
      <c r="U50" s="21" t="str">
        <f t="shared" si="11"/>
        <v/>
      </c>
      <c r="V50" s="43" t="str">
        <f t="shared" si="15"/>
        <v/>
      </c>
      <c r="W50" s="38"/>
      <c r="X50" s="38"/>
      <c r="Y50" s="38"/>
      <c r="Z50" s="38"/>
    </row>
    <row r="51" spans="1:26" ht="15" x14ac:dyDescent="0.25">
      <c r="A51" s="28"/>
      <c r="B51" s="29"/>
      <c r="C51" s="138"/>
      <c r="D51" s="160"/>
      <c r="E51" s="160"/>
      <c r="F51" s="200" t="str">
        <f t="shared" si="3"/>
        <v/>
      </c>
      <c r="G51" s="39" t="str">
        <f t="shared" si="12"/>
        <v/>
      </c>
      <c r="H51" s="39"/>
      <c r="I51" s="32" t="str">
        <f t="shared" si="0"/>
        <v/>
      </c>
      <c r="J51" s="21" t="str">
        <f t="shared" si="13"/>
        <v/>
      </c>
      <c r="K51" s="21" t="str">
        <f t="shared" si="4"/>
        <v/>
      </c>
      <c r="L51" s="21" t="str">
        <f t="shared" si="5"/>
        <v/>
      </c>
      <c r="M51" s="21" t="str">
        <f t="shared" si="6"/>
        <v/>
      </c>
      <c r="N51" s="21" t="str">
        <f t="shared" si="7"/>
        <v/>
      </c>
      <c r="O51" s="40" t="e">
        <f t="shared" si="1"/>
        <v>#N/A</v>
      </c>
      <c r="P51" s="41" t="e">
        <f t="shared" si="14"/>
        <v>#N/A</v>
      </c>
      <c r="Q51" s="41" t="e">
        <f t="shared" si="8"/>
        <v>#N/A</v>
      </c>
      <c r="R51" s="42" t="e">
        <f t="shared" si="2"/>
        <v>#N/A</v>
      </c>
      <c r="S51" s="21" t="str">
        <f t="shared" si="9"/>
        <v/>
      </c>
      <c r="T51" s="21" t="str">
        <f t="shared" si="10"/>
        <v/>
      </c>
      <c r="U51" s="21" t="str">
        <f t="shared" si="11"/>
        <v/>
      </c>
      <c r="V51" s="43" t="str">
        <f t="shared" si="15"/>
        <v/>
      </c>
      <c r="W51" s="38"/>
      <c r="X51" s="38"/>
      <c r="Y51" s="38"/>
      <c r="Z51" s="38"/>
    </row>
    <row r="52" spans="1:26" ht="15" x14ac:dyDescent="0.25">
      <c r="A52" s="28"/>
      <c r="B52" s="29"/>
      <c r="C52" s="138"/>
      <c r="D52" s="160"/>
      <c r="E52" s="160"/>
      <c r="F52" s="200" t="str">
        <f t="shared" si="3"/>
        <v/>
      </c>
      <c r="G52" s="39" t="str">
        <f t="shared" si="12"/>
        <v/>
      </c>
      <c r="H52" s="39"/>
      <c r="I52" s="32" t="str">
        <f t="shared" si="0"/>
        <v/>
      </c>
      <c r="J52" s="21" t="str">
        <f t="shared" si="13"/>
        <v/>
      </c>
      <c r="K52" s="21" t="str">
        <f t="shared" si="4"/>
        <v/>
      </c>
      <c r="L52" s="21" t="str">
        <f t="shared" si="5"/>
        <v/>
      </c>
      <c r="M52" s="21" t="str">
        <f t="shared" si="6"/>
        <v/>
      </c>
      <c r="N52" s="21" t="str">
        <f t="shared" si="7"/>
        <v/>
      </c>
      <c r="O52" s="40" t="e">
        <f t="shared" si="1"/>
        <v>#N/A</v>
      </c>
      <c r="P52" s="41" t="e">
        <f t="shared" si="14"/>
        <v>#N/A</v>
      </c>
      <c r="Q52" s="41" t="e">
        <f t="shared" si="8"/>
        <v>#N/A</v>
      </c>
      <c r="R52" s="42" t="e">
        <f t="shared" si="2"/>
        <v>#N/A</v>
      </c>
      <c r="S52" s="21" t="str">
        <f t="shared" si="9"/>
        <v/>
      </c>
      <c r="T52" s="21" t="str">
        <f t="shared" si="10"/>
        <v/>
      </c>
      <c r="U52" s="21" t="str">
        <f t="shared" si="11"/>
        <v/>
      </c>
      <c r="V52" s="43" t="str">
        <f t="shared" si="15"/>
        <v/>
      </c>
      <c r="W52" s="38"/>
      <c r="X52" s="38"/>
      <c r="Y52" s="38"/>
      <c r="Z52" s="38"/>
    </row>
    <row r="53" spans="1:26" ht="15" x14ac:dyDescent="0.25">
      <c r="A53" s="28"/>
      <c r="B53" s="29"/>
      <c r="C53" s="138"/>
      <c r="D53" s="160"/>
      <c r="E53" s="160"/>
      <c r="F53" s="200" t="str">
        <f t="shared" si="3"/>
        <v/>
      </c>
      <c r="G53" s="39" t="str">
        <f t="shared" si="12"/>
        <v/>
      </c>
      <c r="H53" s="39"/>
      <c r="I53" s="32" t="str">
        <f t="shared" si="0"/>
        <v/>
      </c>
      <c r="J53" s="21" t="str">
        <f t="shared" si="13"/>
        <v/>
      </c>
      <c r="K53" s="21" t="str">
        <f t="shared" si="4"/>
        <v/>
      </c>
      <c r="L53" s="21" t="str">
        <f t="shared" si="5"/>
        <v/>
      </c>
      <c r="M53" s="21" t="str">
        <f t="shared" si="6"/>
        <v/>
      </c>
      <c r="N53" s="21" t="str">
        <f t="shared" si="7"/>
        <v/>
      </c>
      <c r="O53" s="40" t="e">
        <f t="shared" si="1"/>
        <v>#N/A</v>
      </c>
      <c r="P53" s="41" t="e">
        <f t="shared" si="14"/>
        <v>#N/A</v>
      </c>
      <c r="Q53" s="41" t="e">
        <f t="shared" si="8"/>
        <v>#N/A</v>
      </c>
      <c r="R53" s="42" t="e">
        <f t="shared" si="2"/>
        <v>#N/A</v>
      </c>
      <c r="S53" s="21" t="str">
        <f t="shared" si="9"/>
        <v/>
      </c>
      <c r="T53" s="21" t="str">
        <f t="shared" si="10"/>
        <v/>
      </c>
      <c r="U53" s="21" t="str">
        <f t="shared" si="11"/>
        <v/>
      </c>
      <c r="V53" s="43" t="str">
        <f t="shared" si="15"/>
        <v/>
      </c>
      <c r="W53" s="38"/>
      <c r="X53" s="38"/>
      <c r="Y53" s="38"/>
      <c r="Z53" s="38"/>
    </row>
    <row r="54" spans="1:26" ht="15" x14ac:dyDescent="0.25">
      <c r="A54" s="28"/>
      <c r="B54" s="29"/>
      <c r="C54" s="138"/>
      <c r="D54" s="160"/>
      <c r="E54" s="160"/>
      <c r="F54" s="200" t="str">
        <f t="shared" si="3"/>
        <v/>
      </c>
      <c r="G54" s="39" t="str">
        <f t="shared" si="12"/>
        <v/>
      </c>
      <c r="H54" s="39"/>
      <c r="I54" s="32" t="str">
        <f t="shared" si="0"/>
        <v/>
      </c>
      <c r="J54" s="21" t="str">
        <f t="shared" si="13"/>
        <v/>
      </c>
      <c r="K54" s="21" t="str">
        <f t="shared" si="4"/>
        <v/>
      </c>
      <c r="L54" s="21" t="str">
        <f t="shared" si="5"/>
        <v/>
      </c>
      <c r="M54" s="21" t="str">
        <f t="shared" si="6"/>
        <v/>
      </c>
      <c r="N54" s="21" t="str">
        <f t="shared" si="7"/>
        <v/>
      </c>
      <c r="O54" s="40" t="e">
        <f t="shared" si="1"/>
        <v>#N/A</v>
      </c>
      <c r="P54" s="41" t="e">
        <f t="shared" si="14"/>
        <v>#N/A</v>
      </c>
      <c r="Q54" s="41" t="e">
        <f t="shared" si="8"/>
        <v>#N/A</v>
      </c>
      <c r="R54" s="42" t="e">
        <f t="shared" si="2"/>
        <v>#N/A</v>
      </c>
      <c r="S54" s="21" t="str">
        <f t="shared" si="9"/>
        <v/>
      </c>
      <c r="T54" s="21" t="str">
        <f t="shared" si="10"/>
        <v/>
      </c>
      <c r="U54" s="21" t="str">
        <f t="shared" si="11"/>
        <v/>
      </c>
      <c r="V54" s="43" t="str">
        <f t="shared" si="15"/>
        <v/>
      </c>
      <c r="W54" s="38"/>
      <c r="X54" s="38"/>
      <c r="Y54" s="38"/>
      <c r="Z54" s="38"/>
    </row>
    <row r="55" spans="1:26" ht="15" x14ac:dyDescent="0.25">
      <c r="A55" s="28"/>
      <c r="B55" s="29"/>
      <c r="C55" s="138"/>
      <c r="D55" s="160"/>
      <c r="E55" s="160"/>
      <c r="F55" s="200" t="str">
        <f t="shared" si="3"/>
        <v/>
      </c>
      <c r="G55" s="39" t="str">
        <f t="shared" si="12"/>
        <v/>
      </c>
      <c r="H55" s="39"/>
      <c r="I55" s="32" t="str">
        <f t="shared" si="0"/>
        <v/>
      </c>
      <c r="J55" s="21" t="str">
        <f t="shared" si="13"/>
        <v/>
      </c>
      <c r="K55" s="21" t="str">
        <f t="shared" si="4"/>
        <v/>
      </c>
      <c r="L55" s="21" t="str">
        <f t="shared" si="5"/>
        <v/>
      </c>
      <c r="M55" s="21" t="str">
        <f t="shared" si="6"/>
        <v/>
      </c>
      <c r="N55" s="21" t="str">
        <f t="shared" si="7"/>
        <v/>
      </c>
      <c r="O55" s="40" t="e">
        <f t="shared" si="1"/>
        <v>#N/A</v>
      </c>
      <c r="P55" s="41" t="e">
        <f t="shared" si="14"/>
        <v>#N/A</v>
      </c>
      <c r="Q55" s="41" t="e">
        <f t="shared" si="8"/>
        <v>#N/A</v>
      </c>
      <c r="R55" s="42" t="e">
        <f t="shared" si="2"/>
        <v>#N/A</v>
      </c>
      <c r="S55" s="21" t="str">
        <f t="shared" si="9"/>
        <v/>
      </c>
      <c r="T55" s="21" t="str">
        <f t="shared" si="10"/>
        <v/>
      </c>
      <c r="U55" s="21" t="str">
        <f t="shared" si="11"/>
        <v/>
      </c>
      <c r="V55" s="43" t="str">
        <f t="shared" si="15"/>
        <v/>
      </c>
      <c r="W55" s="38"/>
      <c r="X55" s="38"/>
      <c r="Y55" s="38"/>
      <c r="Z55" s="38"/>
    </row>
    <row r="56" spans="1:26" ht="15" x14ac:dyDescent="0.25">
      <c r="A56" s="28"/>
      <c r="B56" s="29"/>
      <c r="C56" s="138"/>
      <c r="D56" s="160"/>
      <c r="E56" s="160"/>
      <c r="F56" s="200" t="str">
        <f t="shared" si="3"/>
        <v/>
      </c>
      <c r="G56" s="39" t="str">
        <f t="shared" si="12"/>
        <v/>
      </c>
      <c r="H56" s="39"/>
      <c r="I56" s="32" t="str">
        <f t="shared" si="0"/>
        <v/>
      </c>
      <c r="J56" s="21" t="str">
        <f t="shared" si="13"/>
        <v/>
      </c>
      <c r="K56" s="21" t="str">
        <f t="shared" si="4"/>
        <v/>
      </c>
      <c r="L56" s="21" t="str">
        <f t="shared" si="5"/>
        <v/>
      </c>
      <c r="M56" s="21" t="str">
        <f t="shared" si="6"/>
        <v/>
      </c>
      <c r="N56" s="21" t="str">
        <f t="shared" si="7"/>
        <v/>
      </c>
      <c r="O56" s="40" t="e">
        <f t="shared" si="1"/>
        <v>#N/A</v>
      </c>
      <c r="P56" s="41" t="e">
        <f t="shared" si="14"/>
        <v>#N/A</v>
      </c>
      <c r="Q56" s="41" t="e">
        <f t="shared" si="8"/>
        <v>#N/A</v>
      </c>
      <c r="R56" s="42" t="e">
        <f t="shared" si="2"/>
        <v>#N/A</v>
      </c>
      <c r="S56" s="21" t="str">
        <f t="shared" si="9"/>
        <v/>
      </c>
      <c r="T56" s="21" t="str">
        <f t="shared" si="10"/>
        <v/>
      </c>
      <c r="U56" s="21" t="str">
        <f t="shared" si="11"/>
        <v/>
      </c>
      <c r="V56" s="43" t="str">
        <f t="shared" si="15"/>
        <v/>
      </c>
      <c r="W56" s="38"/>
      <c r="X56" s="38"/>
      <c r="Y56" s="38"/>
      <c r="Z56" s="38"/>
    </row>
    <row r="57" spans="1:26" ht="15" x14ac:dyDescent="0.25">
      <c r="A57" s="28"/>
      <c r="B57" s="29"/>
      <c r="C57" s="138"/>
      <c r="D57" s="160"/>
      <c r="E57" s="160"/>
      <c r="F57" s="200" t="str">
        <f t="shared" si="3"/>
        <v/>
      </c>
      <c r="G57" s="39" t="str">
        <f t="shared" si="12"/>
        <v/>
      </c>
      <c r="H57" s="39"/>
      <c r="I57" s="32" t="str">
        <f t="shared" si="0"/>
        <v/>
      </c>
      <c r="J57" s="21" t="str">
        <f t="shared" si="13"/>
        <v/>
      </c>
      <c r="K57" s="21" t="str">
        <f t="shared" si="4"/>
        <v/>
      </c>
      <c r="L57" s="21" t="str">
        <f t="shared" si="5"/>
        <v/>
      </c>
      <c r="M57" s="21" t="str">
        <f t="shared" si="6"/>
        <v/>
      </c>
      <c r="N57" s="21" t="str">
        <f t="shared" si="7"/>
        <v/>
      </c>
      <c r="O57" s="40" t="e">
        <f t="shared" si="1"/>
        <v>#N/A</v>
      </c>
      <c r="P57" s="41" t="e">
        <f t="shared" si="14"/>
        <v>#N/A</v>
      </c>
      <c r="Q57" s="41" t="e">
        <f t="shared" si="8"/>
        <v>#N/A</v>
      </c>
      <c r="R57" s="42" t="e">
        <f t="shared" si="2"/>
        <v>#N/A</v>
      </c>
      <c r="S57" s="21" t="str">
        <f t="shared" si="9"/>
        <v/>
      </c>
      <c r="T57" s="21" t="str">
        <f t="shared" si="10"/>
        <v/>
      </c>
      <c r="U57" s="21" t="str">
        <f t="shared" si="11"/>
        <v/>
      </c>
      <c r="V57" s="43" t="str">
        <f t="shared" si="15"/>
        <v/>
      </c>
      <c r="W57" s="38"/>
      <c r="X57" s="38"/>
      <c r="Y57" s="38"/>
      <c r="Z57" s="38"/>
    </row>
    <row r="58" spans="1:26" ht="15" x14ac:dyDescent="0.25">
      <c r="A58" s="28"/>
      <c r="B58" s="29"/>
      <c r="C58" s="138"/>
      <c r="D58" s="160"/>
      <c r="E58" s="160"/>
      <c r="F58" s="200" t="str">
        <f t="shared" si="3"/>
        <v/>
      </c>
      <c r="G58" s="39" t="str">
        <f t="shared" si="12"/>
        <v/>
      </c>
      <c r="H58" s="39"/>
      <c r="I58" s="44" t="str">
        <f t="shared" si="0"/>
        <v/>
      </c>
      <c r="J58" s="45" t="str">
        <f t="shared" si="13"/>
        <v/>
      </c>
      <c r="K58" s="45" t="str">
        <f t="shared" si="4"/>
        <v/>
      </c>
      <c r="L58" s="45" t="str">
        <f t="shared" si="5"/>
        <v/>
      </c>
      <c r="M58" s="45" t="str">
        <f t="shared" si="6"/>
        <v/>
      </c>
      <c r="N58" s="45" t="str">
        <f t="shared" si="7"/>
        <v/>
      </c>
      <c r="O58" s="45" t="e">
        <f t="shared" si="1"/>
        <v>#N/A</v>
      </c>
      <c r="P58" s="46" t="e">
        <f t="shared" si="14"/>
        <v>#N/A</v>
      </c>
      <c r="Q58" s="46" t="e">
        <f t="shared" si="8"/>
        <v>#N/A</v>
      </c>
      <c r="R58" s="46" t="e">
        <f t="shared" si="2"/>
        <v>#N/A</v>
      </c>
      <c r="S58" s="45" t="str">
        <f t="shared" si="9"/>
        <v/>
      </c>
      <c r="T58" s="45" t="str">
        <f t="shared" si="10"/>
        <v/>
      </c>
      <c r="U58" s="45" t="str">
        <f t="shared" si="11"/>
        <v/>
      </c>
      <c r="V58" s="43" t="str">
        <f t="shared" si="15"/>
        <v/>
      </c>
      <c r="W58" s="47"/>
      <c r="X58" s="38"/>
      <c r="Y58" s="38"/>
      <c r="Z58" s="38"/>
    </row>
    <row r="59" spans="1:26" ht="15" x14ac:dyDescent="0.25">
      <c r="A59" s="28"/>
      <c r="B59" s="29"/>
      <c r="C59" s="138"/>
      <c r="D59" s="160"/>
      <c r="E59" s="160"/>
      <c r="F59" s="200" t="str">
        <f t="shared" si="3"/>
        <v/>
      </c>
      <c r="G59" s="39" t="str">
        <f t="shared" si="12"/>
        <v/>
      </c>
      <c r="H59" s="39"/>
      <c r="I59" s="44" t="str">
        <f t="shared" si="0"/>
        <v/>
      </c>
      <c r="J59" s="45" t="str">
        <f t="shared" si="13"/>
        <v/>
      </c>
      <c r="K59" s="45" t="str">
        <f t="shared" si="4"/>
        <v/>
      </c>
      <c r="L59" s="45" t="str">
        <f t="shared" si="5"/>
        <v/>
      </c>
      <c r="M59" s="45" t="str">
        <f t="shared" si="6"/>
        <v/>
      </c>
      <c r="N59" s="45" t="str">
        <f t="shared" si="7"/>
        <v/>
      </c>
      <c r="O59" s="45" t="e">
        <f t="shared" si="1"/>
        <v>#N/A</v>
      </c>
      <c r="P59" s="46" t="e">
        <f t="shared" si="14"/>
        <v>#N/A</v>
      </c>
      <c r="Q59" s="46" t="e">
        <f t="shared" si="8"/>
        <v>#N/A</v>
      </c>
      <c r="R59" s="46" t="e">
        <f t="shared" si="2"/>
        <v>#N/A</v>
      </c>
      <c r="S59" s="45" t="str">
        <f t="shared" si="9"/>
        <v/>
      </c>
      <c r="T59" s="45" t="str">
        <f t="shared" si="10"/>
        <v/>
      </c>
      <c r="U59" s="45" t="str">
        <f t="shared" si="11"/>
        <v/>
      </c>
      <c r="V59" s="43" t="str">
        <f t="shared" si="15"/>
        <v/>
      </c>
      <c r="W59" s="47"/>
      <c r="X59" s="38"/>
      <c r="Y59" s="38"/>
      <c r="Z59" s="38"/>
    </row>
    <row r="60" spans="1:26" ht="15" x14ac:dyDescent="0.25">
      <c r="A60" s="28"/>
      <c r="B60" s="29"/>
      <c r="C60" s="138"/>
      <c r="D60" s="160"/>
      <c r="E60" s="160"/>
      <c r="F60" s="200"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6.5" thickBot="1" x14ac:dyDescent="0.25">
      <c r="O62" s="48"/>
      <c r="P62" s="49"/>
      <c r="Q62" s="49"/>
      <c r="X62" s="416" t="s">
        <v>92</v>
      </c>
      <c r="Y62" s="416"/>
      <c r="Z62" s="256" t="e">
        <f>I63</f>
        <v>#N/A</v>
      </c>
    </row>
    <row r="63" spans="1:26" ht="16.5" thickBot="1" x14ac:dyDescent="0.25">
      <c r="A63" s="386" t="s">
        <v>54</v>
      </c>
      <c r="B63" s="386"/>
      <c r="C63" s="386"/>
      <c r="D63" s="386"/>
      <c r="E63" s="386"/>
      <c r="F63" s="386"/>
      <c r="G63" s="386"/>
      <c r="H63" s="387"/>
      <c r="I63" s="176" t="e">
        <f>R60</f>
        <v>#N/A</v>
      </c>
      <c r="O63" s="48"/>
      <c r="P63" s="49"/>
      <c r="Q63" s="49"/>
      <c r="X63" s="416" t="s">
        <v>93</v>
      </c>
      <c r="Y63" s="416"/>
      <c r="Z63" s="266">
        <f>'POOL FII'!Y88</f>
        <v>0</v>
      </c>
    </row>
    <row r="64" spans="1:26" ht="15.75" x14ac:dyDescent="0.25">
      <c r="A64" s="51" t="s">
        <v>55</v>
      </c>
      <c r="O64" s="48"/>
      <c r="P64" s="49"/>
      <c r="Q64" s="49"/>
      <c r="X64" s="416" t="s">
        <v>94</v>
      </c>
      <c r="Y64" s="416"/>
      <c r="Z64" s="258" t="e">
        <f>Z62*Z63</f>
        <v>#N/A</v>
      </c>
    </row>
    <row r="65" spans="1:26" ht="15.75" x14ac:dyDescent="0.25">
      <c r="A65" s="51"/>
      <c r="O65" s="48"/>
      <c r="P65" s="49"/>
      <c r="Q65" s="49"/>
      <c r="X65" s="416" t="s">
        <v>69</v>
      </c>
      <c r="Y65" s="416"/>
      <c r="Z65" s="256" t="e">
        <f>Z62-(2*Z64)</f>
        <v>#N/A</v>
      </c>
    </row>
    <row r="66" spans="1:26" ht="15.75" x14ac:dyDescent="0.25">
      <c r="A66" s="51"/>
      <c r="O66" s="48"/>
      <c r="P66" s="49"/>
      <c r="Q66" s="49"/>
      <c r="X66" s="416" t="s">
        <v>70</v>
      </c>
      <c r="Y66" s="416"/>
      <c r="Z66" s="256" t="e">
        <f>Z62+(2*Z64)</f>
        <v>#N/A</v>
      </c>
    </row>
    <row r="67" spans="1:26" ht="15.75" x14ac:dyDescent="0.25">
      <c r="A67" s="51"/>
      <c r="O67" s="48"/>
      <c r="P67" s="49"/>
      <c r="Q67" s="49"/>
      <c r="X67" s="416" t="s">
        <v>71</v>
      </c>
      <c r="Y67" s="416"/>
      <c r="Z67" s="256" t="e">
        <f>Z62-(3*Z64)</f>
        <v>#N/A</v>
      </c>
    </row>
    <row r="68" spans="1:26" ht="15.75" x14ac:dyDescent="0.25">
      <c r="A68" s="51"/>
      <c r="O68" s="48"/>
      <c r="P68" s="49"/>
      <c r="Q68" s="49"/>
      <c r="X68" s="416" t="s">
        <v>72</v>
      </c>
      <c r="Y68" s="416"/>
      <c r="Z68" s="256" t="e">
        <f>Z62+(3*Z64)</f>
        <v>#N/A</v>
      </c>
    </row>
    <row r="69" spans="1:26" ht="15.75" x14ac:dyDescent="0.25">
      <c r="A69" s="383" t="s">
        <v>46</v>
      </c>
      <c r="B69" s="383"/>
    </row>
    <row r="70" spans="1:26" ht="30.75" customHeight="1" x14ac:dyDescent="0.2">
      <c r="A70" s="117" t="s">
        <v>43</v>
      </c>
      <c r="B70" s="113">
        <f>B4</f>
        <v>0</v>
      </c>
      <c r="C70" s="52"/>
      <c r="D70" s="219"/>
      <c r="E70" s="219"/>
      <c r="F70" s="253" t="s">
        <v>48</v>
      </c>
      <c r="G70" s="204" t="str">
        <f>G4</f>
        <v>FII - NIVEAU P</v>
      </c>
      <c r="H70" s="52"/>
    </row>
    <row r="71" spans="1:26" ht="31.5" customHeight="1" x14ac:dyDescent="0.2">
      <c r="A71" s="117" t="s">
        <v>47</v>
      </c>
      <c r="B71" s="114">
        <f>B5</f>
        <v>0</v>
      </c>
      <c r="C71" s="52"/>
      <c r="D71" s="87"/>
      <c r="E71" s="87"/>
      <c r="F71" s="52"/>
      <c r="G71" s="52"/>
      <c r="H71" s="52"/>
    </row>
    <row r="72" spans="1:26" ht="61.5" customHeight="1" x14ac:dyDescent="0.2">
      <c r="A72" s="117" t="s">
        <v>44</v>
      </c>
      <c r="B72" s="115">
        <f>B6</f>
        <v>0</v>
      </c>
      <c r="C72" s="52"/>
      <c r="D72" s="118"/>
      <c r="E72" s="253" t="s">
        <v>99</v>
      </c>
      <c r="F72" s="421">
        <f>F6</f>
        <v>0</v>
      </c>
      <c r="G72" s="421"/>
      <c r="H72" s="421"/>
    </row>
    <row r="73" spans="1:26" ht="54" customHeight="1" x14ac:dyDescent="0.2">
      <c r="A73" s="117" t="s">
        <v>45</v>
      </c>
      <c r="B73" s="116">
        <f>B71*B70/100</f>
        <v>0</v>
      </c>
      <c r="C73" s="52"/>
      <c r="D73" s="240"/>
      <c r="E73" s="215" t="s">
        <v>98</v>
      </c>
      <c r="F73" s="395" t="s">
        <v>77</v>
      </c>
      <c r="G73" s="395"/>
      <c r="H73" s="395"/>
    </row>
    <row r="74" spans="1:26" ht="26.25" x14ac:dyDescent="0.2">
      <c r="A74" s="74" t="s">
        <v>7</v>
      </c>
      <c r="B74" s="66">
        <v>20</v>
      </c>
      <c r="C74" s="52"/>
      <c r="D74" s="87"/>
      <c r="E74" s="253" t="s">
        <v>100</v>
      </c>
      <c r="F74" s="394" t="str">
        <f>IF(ISBLANK(F8),"",F8)</f>
        <v/>
      </c>
      <c r="G74" s="395"/>
      <c r="H74" s="395"/>
    </row>
    <row r="75" spans="1:26" ht="25.5" x14ac:dyDescent="0.2">
      <c r="A75" s="74" t="s">
        <v>8</v>
      </c>
      <c r="B75" s="66">
        <v>0.05</v>
      </c>
      <c r="C75" s="52"/>
      <c r="D75" s="87"/>
      <c r="E75" s="87"/>
      <c r="F75" s="52"/>
      <c r="G75" s="52"/>
      <c r="H75" s="52"/>
    </row>
    <row r="76" spans="1:26" ht="25.5" x14ac:dyDescent="0.2">
      <c r="A76" s="74" t="s">
        <v>9</v>
      </c>
      <c r="B76" s="66">
        <v>370</v>
      </c>
      <c r="C76" s="52"/>
      <c r="D76" s="87"/>
      <c r="E76" s="87"/>
      <c r="F76" s="52"/>
      <c r="G76" s="52"/>
      <c r="H76" s="52"/>
    </row>
    <row r="77" spans="1:26" x14ac:dyDescent="0.2">
      <c r="A77" s="68"/>
      <c r="B77" s="68"/>
      <c r="C77" s="52"/>
      <c r="D77" s="87"/>
      <c r="E77" s="417"/>
      <c r="F77" s="417"/>
      <c r="G77" s="52"/>
      <c r="H77" s="52"/>
    </row>
    <row r="78" spans="1:26" ht="25.5" x14ac:dyDescent="0.2">
      <c r="A78" s="75" t="s">
        <v>81</v>
      </c>
      <c r="B78" s="70">
        <f>1-(1-B75)^(1/(B74-1))</f>
        <v>2.6960063028712566E-3</v>
      </c>
      <c r="C78" s="52"/>
      <c r="D78" s="87"/>
      <c r="E78" s="417"/>
      <c r="F78" s="417"/>
      <c r="G78" s="52"/>
      <c r="H78" s="52"/>
    </row>
    <row r="79" spans="1:26" x14ac:dyDescent="0.2">
      <c r="A79" s="75" t="s">
        <v>0</v>
      </c>
      <c r="B79" s="70">
        <f>NORMSINV($B$78/2)</f>
        <v>-3.0004278342529251</v>
      </c>
      <c r="C79" s="52"/>
      <c r="D79" s="87"/>
      <c r="E79" s="87"/>
      <c r="F79" s="52"/>
      <c r="G79" s="52"/>
      <c r="H79" s="52"/>
    </row>
    <row r="80" spans="1:26" x14ac:dyDescent="0.2">
      <c r="A80" s="75" t="s">
        <v>1</v>
      </c>
      <c r="B80" s="70">
        <f>NORMSINV(1-$B$78/2)</f>
        <v>3.0004278342529132</v>
      </c>
      <c r="C80" s="52"/>
      <c r="D80" s="87"/>
      <c r="E80" s="87"/>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6" ht="15.75" x14ac:dyDescent="0.2">
      <c r="A97" s="12"/>
      <c r="B97" s="14"/>
    </row>
    <row r="98" spans="1:26" ht="15.75" x14ac:dyDescent="0.2">
      <c r="A98" s="12"/>
      <c r="B98" s="14"/>
    </row>
    <row r="99" spans="1:26" ht="15.75" x14ac:dyDescent="0.2">
      <c r="A99" s="12"/>
      <c r="B99" s="14"/>
    </row>
    <row r="100" spans="1:26" ht="15.75" x14ac:dyDescent="0.2">
      <c r="A100" s="12"/>
      <c r="B100" s="14"/>
    </row>
    <row r="101" spans="1:26" ht="15.75" x14ac:dyDescent="0.2">
      <c r="A101" s="12"/>
      <c r="B101" s="14"/>
    </row>
    <row r="102" spans="1:26" ht="15.75" x14ac:dyDescent="0.2">
      <c r="A102" s="12"/>
      <c r="B102" s="14"/>
    </row>
    <row r="103" spans="1:26" ht="15.75" x14ac:dyDescent="0.2">
      <c r="A103" s="12"/>
      <c r="B103" s="14"/>
    </row>
    <row r="105" spans="1:26" ht="32.25" customHeight="1" x14ac:dyDescent="0.2">
      <c r="D105" s="425" t="s">
        <v>59</v>
      </c>
      <c r="E105" s="426"/>
      <c r="W105" s="405" t="s">
        <v>67</v>
      </c>
      <c r="X105" s="403"/>
      <c r="Y105" s="403"/>
      <c r="Z105" s="404"/>
    </row>
    <row r="106" spans="1:26" ht="43.5" customHeight="1" x14ac:dyDescent="0.2">
      <c r="A106" s="97" t="s">
        <v>49</v>
      </c>
      <c r="B106" s="97" t="s">
        <v>61</v>
      </c>
      <c r="C106" s="97" t="s">
        <v>62</v>
      </c>
      <c r="D106" s="99" t="s">
        <v>50</v>
      </c>
      <c r="E106" s="99"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6" ht="15" x14ac:dyDescent="0.2">
      <c r="A107" s="91"/>
      <c r="B107" s="83"/>
      <c r="C107" s="139"/>
      <c r="D107" s="161"/>
      <c r="E107" s="161"/>
      <c r="F107" s="200" t="str">
        <f t="shared" ref="F107:F126" si="16">IF(AND(D107="",E107=""),"",IF(OR(AND(D107&lt;&gt;"",E107=""),AND(D107="",E107&lt;&gt;"")),"Fill the number twice",IF(AND(D107&lt;&gt;"",E107&lt;&gt;"",D107=E107),E107,"Error in entry")))</f>
        <v/>
      </c>
      <c r="G107" s="31"/>
      <c r="H107" s="31"/>
      <c r="I107" s="32" t="str">
        <f t="shared" ref="I107:I126" si="17">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row>
    <row r="108" spans="1:26" ht="15" x14ac:dyDescent="0.25">
      <c r="A108" s="91"/>
      <c r="B108" s="83"/>
      <c r="C108" s="139"/>
      <c r="D108" s="161"/>
      <c r="E108" s="161"/>
      <c r="F108" s="200" t="str">
        <f t="shared" si="16"/>
        <v/>
      </c>
      <c r="G108" s="39" t="str">
        <f t="shared" ref="G108:G126" si="18">IF(OR(S108="",T108=""),"",IF(OR(F108&lt;S108,F108&gt;T108),"*** ALARM ***",""))</f>
        <v/>
      </c>
      <c r="H108" s="31"/>
      <c r="I108" s="32" t="str">
        <f t="shared" si="17"/>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row>
    <row r="109" spans="1:26" ht="15" x14ac:dyDescent="0.25">
      <c r="A109" s="91"/>
      <c r="B109" s="83"/>
      <c r="C109" s="139"/>
      <c r="D109" s="161"/>
      <c r="E109" s="161"/>
      <c r="F109" s="200" t="str">
        <f t="shared" si="16"/>
        <v/>
      </c>
      <c r="G109" s="39" t="str">
        <f t="shared" si="18"/>
        <v/>
      </c>
      <c r="H109" s="31"/>
      <c r="I109" s="32" t="str">
        <f t="shared" si="17"/>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row>
    <row r="110" spans="1:26" ht="15" x14ac:dyDescent="0.25">
      <c r="A110" s="91"/>
      <c r="B110" s="83"/>
      <c r="C110" s="139"/>
      <c r="D110" s="161"/>
      <c r="E110" s="161"/>
      <c r="F110" s="200" t="str">
        <f t="shared" si="16"/>
        <v/>
      </c>
      <c r="G110" s="39" t="str">
        <f t="shared" si="18"/>
        <v/>
      </c>
      <c r="H110" s="31"/>
      <c r="I110" s="32" t="str">
        <f t="shared" si="17"/>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row>
    <row r="111" spans="1:26" ht="15" x14ac:dyDescent="0.25">
      <c r="A111" s="91"/>
      <c r="B111" s="83"/>
      <c r="C111" s="139"/>
      <c r="D111" s="161"/>
      <c r="E111" s="161"/>
      <c r="F111" s="200" t="str">
        <f t="shared" si="16"/>
        <v/>
      </c>
      <c r="G111" s="39" t="str">
        <f t="shared" si="18"/>
        <v/>
      </c>
      <c r="H111" s="31"/>
      <c r="I111" s="32" t="str">
        <f t="shared" si="17"/>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row>
    <row r="112" spans="1:26" ht="15" x14ac:dyDescent="0.25">
      <c r="A112" s="91"/>
      <c r="B112" s="83"/>
      <c r="C112" s="139"/>
      <c r="D112" s="161"/>
      <c r="E112" s="161"/>
      <c r="F112" s="200" t="str">
        <f t="shared" si="16"/>
        <v/>
      </c>
      <c r="G112" s="39" t="str">
        <f t="shared" si="18"/>
        <v/>
      </c>
      <c r="H112" s="31"/>
      <c r="I112" s="32" t="str">
        <f t="shared" si="17"/>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row>
    <row r="113" spans="1:26" ht="15" x14ac:dyDescent="0.25">
      <c r="A113" s="91"/>
      <c r="B113" s="83"/>
      <c r="C113" s="139"/>
      <c r="D113" s="161"/>
      <c r="E113" s="161"/>
      <c r="F113" s="200" t="str">
        <f t="shared" si="16"/>
        <v/>
      </c>
      <c r="G113" s="39" t="str">
        <f t="shared" si="18"/>
        <v/>
      </c>
      <c r="H113" s="31"/>
      <c r="I113" s="32" t="str">
        <f t="shared" si="17"/>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row>
    <row r="114" spans="1:26" ht="15" x14ac:dyDescent="0.25">
      <c r="A114" s="91"/>
      <c r="B114" s="83"/>
      <c r="C114" s="139"/>
      <c r="D114" s="161"/>
      <c r="E114" s="161"/>
      <c r="F114" s="200" t="str">
        <f t="shared" si="16"/>
        <v/>
      </c>
      <c r="G114" s="39" t="str">
        <f t="shared" si="18"/>
        <v/>
      </c>
      <c r="H114" s="31"/>
      <c r="I114" s="32" t="str">
        <f t="shared" si="17"/>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row>
    <row r="115" spans="1:26" ht="15" x14ac:dyDescent="0.25">
      <c r="A115" s="91"/>
      <c r="B115" s="83"/>
      <c r="C115" s="139"/>
      <c r="D115" s="161"/>
      <c r="E115" s="161"/>
      <c r="F115" s="200" t="str">
        <f t="shared" si="16"/>
        <v/>
      </c>
      <c r="G115" s="39" t="str">
        <f t="shared" si="18"/>
        <v/>
      </c>
      <c r="H115" s="31"/>
      <c r="I115" s="32" t="str">
        <f t="shared" si="17"/>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row>
    <row r="116" spans="1:26" ht="15" x14ac:dyDescent="0.25">
      <c r="A116" s="91"/>
      <c r="B116" s="83"/>
      <c r="C116" s="139"/>
      <c r="D116" s="161"/>
      <c r="E116" s="161"/>
      <c r="F116" s="200" t="str">
        <f t="shared" si="16"/>
        <v/>
      </c>
      <c r="G116" s="39" t="str">
        <f t="shared" si="18"/>
        <v/>
      </c>
      <c r="H116" s="31"/>
      <c r="I116" s="32" t="str">
        <f t="shared" si="17"/>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row>
    <row r="117" spans="1:26" ht="15" x14ac:dyDescent="0.25">
      <c r="A117" s="91"/>
      <c r="B117" s="83"/>
      <c r="C117" s="139"/>
      <c r="D117" s="161"/>
      <c r="E117" s="161"/>
      <c r="F117" s="200" t="str">
        <f t="shared" si="16"/>
        <v/>
      </c>
      <c r="G117" s="39" t="str">
        <f t="shared" si="18"/>
        <v/>
      </c>
      <c r="H117" s="31"/>
      <c r="I117" s="32" t="str">
        <f t="shared" si="17"/>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row>
    <row r="118" spans="1:26" ht="15" x14ac:dyDescent="0.25">
      <c r="A118" s="91"/>
      <c r="B118" s="83"/>
      <c r="C118" s="139"/>
      <c r="D118" s="161"/>
      <c r="E118" s="161"/>
      <c r="F118" s="200" t="str">
        <f t="shared" si="16"/>
        <v/>
      </c>
      <c r="G118" s="39" t="str">
        <f t="shared" si="18"/>
        <v/>
      </c>
      <c r="H118" s="31"/>
      <c r="I118" s="32" t="str">
        <f t="shared" si="17"/>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row>
    <row r="119" spans="1:26" ht="15" x14ac:dyDescent="0.25">
      <c r="A119" s="91"/>
      <c r="B119" s="83"/>
      <c r="C119" s="139"/>
      <c r="D119" s="161"/>
      <c r="E119" s="161"/>
      <c r="F119" s="200" t="str">
        <f t="shared" si="16"/>
        <v/>
      </c>
      <c r="G119" s="39" t="str">
        <f t="shared" si="18"/>
        <v/>
      </c>
      <c r="H119" s="31"/>
      <c r="I119" s="32" t="str">
        <f t="shared" si="17"/>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row>
    <row r="120" spans="1:26" ht="15" x14ac:dyDescent="0.25">
      <c r="A120" s="91"/>
      <c r="B120" s="83"/>
      <c r="C120" s="139"/>
      <c r="D120" s="161"/>
      <c r="E120" s="161"/>
      <c r="F120" s="200" t="str">
        <f t="shared" si="16"/>
        <v/>
      </c>
      <c r="G120" s="39" t="str">
        <f t="shared" si="18"/>
        <v/>
      </c>
      <c r="H120" s="31"/>
      <c r="I120" s="32" t="str">
        <f t="shared" si="17"/>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row>
    <row r="121" spans="1:26" ht="15" x14ac:dyDescent="0.25">
      <c r="A121" s="91"/>
      <c r="B121" s="83"/>
      <c r="C121" s="139"/>
      <c r="D121" s="161"/>
      <c r="E121" s="161"/>
      <c r="F121" s="200" t="str">
        <f t="shared" si="16"/>
        <v/>
      </c>
      <c r="G121" s="39" t="str">
        <f t="shared" si="18"/>
        <v/>
      </c>
      <c r="H121" s="31"/>
      <c r="I121" s="32" t="str">
        <f t="shared" si="17"/>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row>
    <row r="122" spans="1:26" ht="15" x14ac:dyDescent="0.25">
      <c r="A122" s="91"/>
      <c r="B122" s="83"/>
      <c r="C122" s="139"/>
      <c r="D122" s="161"/>
      <c r="E122" s="161"/>
      <c r="F122" s="200" t="str">
        <f t="shared" si="16"/>
        <v/>
      </c>
      <c r="G122" s="39" t="str">
        <f t="shared" si="18"/>
        <v/>
      </c>
      <c r="H122" s="31"/>
      <c r="I122" s="32" t="str">
        <f t="shared" si="17"/>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row>
    <row r="123" spans="1:26" ht="15" x14ac:dyDescent="0.25">
      <c r="A123" s="91"/>
      <c r="B123" s="83"/>
      <c r="C123" s="139"/>
      <c r="D123" s="161"/>
      <c r="E123" s="161"/>
      <c r="F123" s="200" t="str">
        <f t="shared" si="16"/>
        <v/>
      </c>
      <c r="G123" s="39" t="str">
        <f t="shared" si="18"/>
        <v/>
      </c>
      <c r="H123" s="31"/>
      <c r="I123" s="32" t="str">
        <f t="shared" si="17"/>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row>
    <row r="124" spans="1:26" ht="15" x14ac:dyDescent="0.25">
      <c r="A124" s="91"/>
      <c r="B124" s="83"/>
      <c r="C124" s="139"/>
      <c r="D124" s="161"/>
      <c r="E124" s="161"/>
      <c r="F124" s="200" t="str">
        <f t="shared" si="16"/>
        <v/>
      </c>
      <c r="G124" s="39" t="str">
        <f t="shared" si="18"/>
        <v/>
      </c>
      <c r="H124" s="31"/>
      <c r="I124" s="44" t="str">
        <f t="shared" si="17"/>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row>
    <row r="125" spans="1:26" ht="15" x14ac:dyDescent="0.25">
      <c r="A125" s="91"/>
      <c r="B125" s="83"/>
      <c r="C125" s="139"/>
      <c r="D125" s="161"/>
      <c r="E125" s="161"/>
      <c r="F125" s="200" t="str">
        <f t="shared" si="16"/>
        <v/>
      </c>
      <c r="G125" s="39" t="str">
        <f>IF(OR(S125="",T125=""),"",IF(OR(F125&lt;S125,F125&gt;T125),"*** ALARM ***",""))</f>
        <v/>
      </c>
      <c r="H125" s="31"/>
      <c r="I125" s="44" t="str">
        <f t="shared" si="17"/>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row>
    <row r="126" spans="1:26" ht="15" x14ac:dyDescent="0.25">
      <c r="A126" s="91"/>
      <c r="B126" s="83"/>
      <c r="C126" s="139"/>
      <c r="D126" s="161"/>
      <c r="E126" s="161"/>
      <c r="F126" s="200" t="str">
        <f t="shared" si="16"/>
        <v/>
      </c>
      <c r="G126" s="39" t="str">
        <f t="shared" si="18"/>
        <v/>
      </c>
      <c r="H126" s="31"/>
      <c r="I126" s="44" t="str">
        <f t="shared" si="17"/>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row>
    <row r="127" spans="1:26" x14ac:dyDescent="0.2">
      <c r="O127" s="48"/>
      <c r="P127" s="49"/>
      <c r="Q127" s="49"/>
    </row>
    <row r="128" spans="1:26" ht="16.5" thickBot="1" x14ac:dyDescent="0.25">
      <c r="O128" s="48"/>
      <c r="P128" s="49"/>
      <c r="Q128" s="49"/>
      <c r="X128" s="409" t="s">
        <v>92</v>
      </c>
      <c r="Y128" s="409"/>
      <c r="Z128" s="260" t="e">
        <f>I129</f>
        <v>#N/A</v>
      </c>
    </row>
    <row r="129" spans="1:26" ht="16.5" thickBot="1" x14ac:dyDescent="0.25">
      <c r="A129" s="386" t="s">
        <v>54</v>
      </c>
      <c r="B129" s="386"/>
      <c r="C129" s="386"/>
      <c r="D129" s="386"/>
      <c r="E129" s="386"/>
      <c r="F129" s="386"/>
      <c r="G129" s="386"/>
      <c r="H129" s="387"/>
      <c r="I129" s="176" t="e">
        <f>R126</f>
        <v>#N/A</v>
      </c>
      <c r="O129" s="48"/>
      <c r="P129" s="49"/>
      <c r="Q129" s="49"/>
      <c r="X129" s="409" t="s">
        <v>93</v>
      </c>
      <c r="Y129" s="409"/>
      <c r="Z129" s="267">
        <f>Z63</f>
        <v>0</v>
      </c>
    </row>
    <row r="130" spans="1:26" ht="15.75" x14ac:dyDescent="0.25">
      <c r="A130" s="51" t="s">
        <v>55</v>
      </c>
      <c r="O130" s="48"/>
      <c r="P130" s="49"/>
      <c r="Q130" s="49"/>
      <c r="X130" s="409" t="s">
        <v>94</v>
      </c>
      <c r="Y130" s="409"/>
      <c r="Z130" s="262" t="e">
        <f>Z128*Z129</f>
        <v>#N/A</v>
      </c>
    </row>
    <row r="131" spans="1:26" ht="15.75" x14ac:dyDescent="0.25">
      <c r="A131" s="51"/>
      <c r="O131" s="48"/>
      <c r="P131" s="49"/>
      <c r="Q131" s="49"/>
      <c r="X131" s="409" t="s">
        <v>69</v>
      </c>
      <c r="Y131" s="409"/>
      <c r="Z131" s="260" t="e">
        <f>Z128-(2*Z130)</f>
        <v>#N/A</v>
      </c>
    </row>
    <row r="132" spans="1:26" ht="15.75" x14ac:dyDescent="0.25">
      <c r="A132" s="51"/>
      <c r="O132" s="48"/>
      <c r="P132" s="49"/>
      <c r="Q132" s="49"/>
      <c r="X132" s="409" t="s">
        <v>70</v>
      </c>
      <c r="Y132" s="409"/>
      <c r="Z132" s="260" t="e">
        <f>Z128+(2*Z130)</f>
        <v>#N/A</v>
      </c>
    </row>
    <row r="133" spans="1:26" ht="15.75" x14ac:dyDescent="0.25">
      <c r="A133" s="51"/>
      <c r="O133" s="48"/>
      <c r="P133" s="49"/>
      <c r="Q133" s="49"/>
      <c r="X133" s="409" t="s">
        <v>71</v>
      </c>
      <c r="Y133" s="409"/>
      <c r="Z133" s="260" t="e">
        <f>Z128-(3*Z130)</f>
        <v>#N/A</v>
      </c>
    </row>
    <row r="134" spans="1:26" ht="15.75" x14ac:dyDescent="0.25">
      <c r="A134" s="51"/>
      <c r="O134" s="48"/>
      <c r="P134" s="49"/>
      <c r="Q134" s="49"/>
      <c r="X134" s="409" t="s">
        <v>72</v>
      </c>
      <c r="Y134" s="409"/>
      <c r="Z134" s="260" t="e">
        <f>Z128+(3*Z130)</f>
        <v>#N/A</v>
      </c>
    </row>
    <row r="135" spans="1:26" ht="15.75" x14ac:dyDescent="0.25">
      <c r="A135" s="383" t="s">
        <v>46</v>
      </c>
      <c r="B135" s="383"/>
    </row>
    <row r="136" spans="1:26" ht="30.75" customHeight="1" x14ac:dyDescent="0.2">
      <c r="A136" s="117" t="s">
        <v>43</v>
      </c>
      <c r="B136" s="113">
        <f>B4</f>
        <v>0</v>
      </c>
      <c r="C136" s="52"/>
      <c r="D136" s="219"/>
      <c r="E136" s="219"/>
      <c r="F136" s="253" t="s">
        <v>48</v>
      </c>
      <c r="G136" s="203" t="str">
        <f>G70</f>
        <v>FII - NIVEAU P</v>
      </c>
      <c r="H136" s="52"/>
    </row>
    <row r="137" spans="1:26" ht="31.5" customHeight="1" x14ac:dyDescent="0.2">
      <c r="A137" s="117" t="s">
        <v>47</v>
      </c>
      <c r="B137" s="114">
        <f>B5</f>
        <v>0</v>
      </c>
      <c r="C137" s="52"/>
      <c r="D137" s="87"/>
      <c r="E137" s="87"/>
      <c r="F137" s="52"/>
      <c r="G137" s="52"/>
      <c r="H137" s="52"/>
    </row>
    <row r="138" spans="1:26" ht="39" customHeight="1" x14ac:dyDescent="0.2">
      <c r="A138" s="117" t="s">
        <v>44</v>
      </c>
      <c r="B138" s="115">
        <f>B6</f>
        <v>0</v>
      </c>
      <c r="C138" s="52"/>
      <c r="D138" s="118"/>
      <c r="E138" s="253" t="s">
        <v>99</v>
      </c>
      <c r="F138" s="424">
        <f>F72</f>
        <v>0</v>
      </c>
      <c r="G138" s="424"/>
      <c r="H138" s="424"/>
    </row>
    <row r="139" spans="1:26" ht="47.25" customHeight="1" x14ac:dyDescent="0.2">
      <c r="A139" s="117" t="s">
        <v>45</v>
      </c>
      <c r="B139" s="116">
        <f>B137*B136/100</f>
        <v>0</v>
      </c>
      <c r="C139" s="52"/>
      <c r="D139" s="240"/>
      <c r="E139" s="215" t="s">
        <v>98</v>
      </c>
      <c r="F139" s="411" t="s">
        <v>78</v>
      </c>
      <c r="G139" s="411"/>
      <c r="H139" s="411"/>
    </row>
    <row r="140" spans="1:26" ht="26.25" x14ac:dyDescent="0.2">
      <c r="A140" s="76" t="s">
        <v>7</v>
      </c>
      <c r="B140" s="66">
        <v>20</v>
      </c>
      <c r="C140" s="52"/>
      <c r="D140" s="87"/>
      <c r="E140" s="253" t="s">
        <v>100</v>
      </c>
      <c r="F140" s="414" t="str">
        <f>IF(ISBLANK(F8),"",F8)</f>
        <v/>
      </c>
      <c r="G140" s="411"/>
      <c r="H140" s="411"/>
    </row>
    <row r="141" spans="1:26" x14ac:dyDescent="0.2">
      <c r="A141" s="76" t="s">
        <v>8</v>
      </c>
      <c r="B141" s="66">
        <v>0.05</v>
      </c>
      <c r="C141" s="52"/>
      <c r="D141" s="87"/>
      <c r="E141" s="87"/>
      <c r="F141" s="52"/>
      <c r="G141" s="52"/>
      <c r="H141" s="52"/>
    </row>
    <row r="142" spans="1:26" x14ac:dyDescent="0.2">
      <c r="A142" s="76" t="s">
        <v>9</v>
      </c>
      <c r="B142" s="66">
        <v>370</v>
      </c>
      <c r="C142" s="52"/>
      <c r="D142" s="87"/>
      <c r="E142" s="87"/>
      <c r="F142" s="52"/>
      <c r="G142" s="52"/>
      <c r="H142" s="52"/>
    </row>
    <row r="143" spans="1:26" x14ac:dyDescent="0.2">
      <c r="A143" s="77"/>
      <c r="B143" s="68"/>
      <c r="C143" s="52"/>
      <c r="D143" s="87"/>
      <c r="E143" s="417"/>
      <c r="F143" s="417"/>
      <c r="G143" s="52"/>
      <c r="H143" s="52"/>
    </row>
    <row r="144" spans="1:26" x14ac:dyDescent="0.2">
      <c r="A144" s="78" t="s">
        <v>81</v>
      </c>
      <c r="B144" s="70">
        <f>1-(1-B141)^(1/(B140-1))</f>
        <v>2.6960063028712566E-3</v>
      </c>
      <c r="C144" s="52"/>
      <c r="D144" s="87"/>
      <c r="E144" s="417"/>
      <c r="F144" s="417"/>
      <c r="G144" s="52"/>
      <c r="H144" s="52"/>
    </row>
    <row r="145" spans="1:8" x14ac:dyDescent="0.2">
      <c r="A145" s="78" t="s">
        <v>0</v>
      </c>
      <c r="B145" s="70">
        <f>NORMSINV($B$12/2)</f>
        <v>-3.0004278342529251</v>
      </c>
      <c r="C145" s="52"/>
      <c r="D145" s="87"/>
      <c r="E145" s="87"/>
      <c r="F145" s="52"/>
      <c r="G145" s="52"/>
      <c r="H145" s="52"/>
    </row>
    <row r="146" spans="1:8" x14ac:dyDescent="0.2">
      <c r="A146" s="78" t="s">
        <v>1</v>
      </c>
      <c r="B146" s="70">
        <f>NORMSINV(1-$B$12/2)</f>
        <v>3.0004278342529132</v>
      </c>
      <c r="C146" s="52"/>
      <c r="D146" s="87"/>
      <c r="E146" s="87"/>
      <c r="F146" s="52"/>
      <c r="G146" s="52"/>
      <c r="H146" s="52"/>
    </row>
    <row r="147" spans="1:8" ht="15.75" x14ac:dyDescent="0.2">
      <c r="A147" s="12"/>
      <c r="B147" s="13"/>
    </row>
    <row r="149" spans="1:8" ht="15.75" x14ac:dyDescent="0.2">
      <c r="A149" s="12"/>
      <c r="B149" s="14"/>
    </row>
    <row r="150" spans="1:8" ht="15.75" x14ac:dyDescent="0.2">
      <c r="A150" s="12"/>
      <c r="B150" s="14"/>
    </row>
    <row r="151" spans="1:8" ht="15.75" x14ac:dyDescent="0.2">
      <c r="A151" s="12"/>
      <c r="B151" s="14"/>
    </row>
    <row r="152" spans="1:8" ht="15.75" x14ac:dyDescent="0.2">
      <c r="A152" s="12"/>
      <c r="B152" s="14"/>
    </row>
    <row r="153" spans="1:8" ht="15.75" x14ac:dyDescent="0.2">
      <c r="A153" s="12"/>
      <c r="B153" s="14"/>
    </row>
    <row r="154" spans="1:8" ht="15.75" x14ac:dyDescent="0.2">
      <c r="A154" s="12"/>
      <c r="B154" s="14"/>
    </row>
    <row r="155" spans="1:8" ht="15.75" x14ac:dyDescent="0.2">
      <c r="A155" s="12"/>
      <c r="B155" s="14"/>
    </row>
    <row r="156" spans="1:8" ht="15.75" x14ac:dyDescent="0.2">
      <c r="A156" s="12"/>
      <c r="B156" s="14"/>
    </row>
    <row r="157" spans="1:8" ht="15.75" x14ac:dyDescent="0.2">
      <c r="A157" s="12"/>
      <c r="B157" s="14"/>
    </row>
    <row r="158" spans="1:8" ht="15.75" x14ac:dyDescent="0.2">
      <c r="A158" s="12"/>
      <c r="B158" s="14"/>
    </row>
    <row r="159" spans="1:8" ht="15.75" x14ac:dyDescent="0.2">
      <c r="A159" s="12"/>
      <c r="B159" s="14"/>
    </row>
    <row r="160" spans="1:8" ht="15.75" x14ac:dyDescent="0.2">
      <c r="A160" s="12"/>
      <c r="B160" s="14"/>
    </row>
    <row r="161" spans="1:26" ht="15.75" x14ac:dyDescent="0.2">
      <c r="A161" s="12"/>
      <c r="B161" s="14"/>
    </row>
    <row r="162" spans="1:26" ht="15.75" x14ac:dyDescent="0.2">
      <c r="A162" s="12"/>
      <c r="B162" s="14"/>
    </row>
    <row r="163" spans="1:26" ht="15.75" x14ac:dyDescent="0.2">
      <c r="A163" s="12"/>
      <c r="B163" s="14"/>
    </row>
    <row r="164" spans="1:26" ht="15.75" x14ac:dyDescent="0.2">
      <c r="A164" s="12"/>
      <c r="B164" s="14"/>
    </row>
    <row r="165" spans="1:26" ht="15.75" x14ac:dyDescent="0.2">
      <c r="A165" s="12"/>
      <c r="B165" s="14"/>
    </row>
    <row r="166" spans="1:26" ht="15.75" x14ac:dyDescent="0.2">
      <c r="A166" s="12"/>
      <c r="B166" s="14"/>
    </row>
    <row r="167" spans="1:26" ht="15.75" x14ac:dyDescent="0.2">
      <c r="A167" s="12"/>
      <c r="B167" s="14"/>
    </row>
    <row r="168" spans="1:26" ht="15.75" x14ac:dyDescent="0.2">
      <c r="A168" s="12"/>
      <c r="B168" s="14"/>
    </row>
    <row r="169" spans="1:26" ht="15.75" x14ac:dyDescent="0.2">
      <c r="A169" s="12"/>
      <c r="B169" s="14"/>
    </row>
    <row r="171" spans="1:26" ht="30" customHeight="1" x14ac:dyDescent="0.2">
      <c r="D171" s="422" t="s">
        <v>59</v>
      </c>
      <c r="E171" s="423"/>
      <c r="W171" s="405" t="s">
        <v>67</v>
      </c>
      <c r="X171" s="403"/>
      <c r="Y171" s="403"/>
      <c r="Z171" s="404"/>
    </row>
    <row r="172" spans="1:26" ht="35.25" customHeight="1" x14ac:dyDescent="0.2">
      <c r="A172" s="98" t="s">
        <v>49</v>
      </c>
      <c r="B172" s="98" t="s">
        <v>61</v>
      </c>
      <c r="C172" s="98" t="s">
        <v>62</v>
      </c>
      <c r="D172" s="100" t="s">
        <v>50</v>
      </c>
      <c r="E172" s="100" t="s">
        <v>51</v>
      </c>
      <c r="F172" s="60" t="s">
        <v>52</v>
      </c>
      <c r="G172" s="20" t="s">
        <v>56</v>
      </c>
      <c r="H172" s="20" t="s">
        <v>53</v>
      </c>
      <c r="I172" s="21"/>
      <c r="J172" s="22" t="s">
        <v>5</v>
      </c>
      <c r="K172" s="22" t="s">
        <v>10</v>
      </c>
      <c r="L172" s="22" t="s">
        <v>6</v>
      </c>
      <c r="M172" s="22" t="s">
        <v>3</v>
      </c>
      <c r="N172" s="22" t="s">
        <v>4</v>
      </c>
      <c r="O172" s="23" t="s">
        <v>2</v>
      </c>
      <c r="P172" s="24" t="s">
        <v>11</v>
      </c>
      <c r="Q172" s="24" t="s">
        <v>12</v>
      </c>
      <c r="R172" s="25" t="s">
        <v>10</v>
      </c>
      <c r="S172" s="21"/>
      <c r="T172" s="21"/>
      <c r="U172" s="22" t="s">
        <v>33</v>
      </c>
      <c r="V172" s="26" t="s">
        <v>34</v>
      </c>
      <c r="W172" s="27" t="s">
        <v>63</v>
      </c>
      <c r="X172" s="27" t="s">
        <v>65</v>
      </c>
      <c r="Y172" s="27" t="s">
        <v>66</v>
      </c>
      <c r="Z172" s="27" t="s">
        <v>64</v>
      </c>
    </row>
    <row r="173" spans="1:26" ht="15" x14ac:dyDescent="0.2">
      <c r="A173" s="61"/>
      <c r="B173" s="62"/>
      <c r="C173" s="140"/>
      <c r="D173" s="162"/>
      <c r="E173" s="162"/>
      <c r="F173" s="200" t="str">
        <f t="shared" ref="F173:F192" si="32">IF(AND(D173="",E173=""),"",IF(OR(AND(D173&lt;&gt;"",E173=""),AND(D173="",E173&lt;&gt;"")),"Fill the number twice",IF(AND(D173&lt;&gt;"",E173&lt;&gt;"",D173=E173),E173,"Error in entry")))</f>
        <v/>
      </c>
      <c r="G173" s="31"/>
      <c r="H173" s="31"/>
      <c r="I173" s="32" t="str">
        <f t="shared" ref="I173:I192" si="33">IF(OR(OR(D173="",E173=""),AND(D173&lt;&gt;"",E173&lt;&gt;"",AND(ISNUMBER(D173),ISNUMBER(E173)))),"","Need to enter a number")</f>
        <v/>
      </c>
      <c r="J173" s="33" t="e">
        <f>B139^2/(B139^2+B138^2)</f>
        <v>#DIV/0!</v>
      </c>
      <c r="K173" s="33" t="str">
        <f>IF(ISNUMBER(F173),J173*F173+(1-J173)*B137,"")</f>
        <v/>
      </c>
      <c r="L173" s="33" t="e">
        <f>J173*$B$138^2</f>
        <v>#DIV/0!</v>
      </c>
      <c r="M173" s="33"/>
      <c r="N173" s="33"/>
      <c r="O173" s="34" t="e">
        <f>IF(ISNUMBER(F173),F173,NA())</f>
        <v>#N/A</v>
      </c>
      <c r="P173" s="35"/>
      <c r="Q173" s="35"/>
      <c r="R173" s="36" t="e">
        <f>IF(ISNUMBER($O173),K173,NA())</f>
        <v>#N/A</v>
      </c>
      <c r="S173" s="33"/>
      <c r="T173" s="33"/>
      <c r="U173" s="33"/>
      <c r="V173" s="37"/>
      <c r="W173" s="38"/>
      <c r="X173" s="38"/>
      <c r="Y173" s="38"/>
      <c r="Z173" s="38"/>
    </row>
    <row r="174" spans="1:26" ht="15" x14ac:dyDescent="0.2">
      <c r="A174" s="61"/>
      <c r="B174" s="62"/>
      <c r="C174" s="140"/>
      <c r="D174" s="162"/>
      <c r="E174" s="162"/>
      <c r="F174" s="200" t="str">
        <f t="shared" si="32"/>
        <v/>
      </c>
      <c r="G174" s="31" t="str">
        <f>IF(OR(S174="",T174=""),"",IF(OR(F174&lt;S174,F174&gt;T174),"*** ALARM ***",""))</f>
        <v/>
      </c>
      <c r="H174" s="31"/>
      <c r="I174" s="32" t="str">
        <f t="shared" si="33"/>
        <v/>
      </c>
      <c r="J174" s="21" t="str">
        <f>IF(ISNUMBER(F174),L173/(L173+$B$138^2),"")</f>
        <v/>
      </c>
      <c r="K174" s="21" t="str">
        <f t="shared" ref="K174:K192" si="34">IF(ISNUMBER(F174),J174*F174+(1-J174)*K173,"")</f>
        <v/>
      </c>
      <c r="L174" s="21" t="str">
        <f>IF(ISNUMBER(F174),J174*$B$138^2,"")</f>
        <v/>
      </c>
      <c r="M174" s="21" t="str">
        <f>IF(ISNUMBER(F174),K173,"")</f>
        <v/>
      </c>
      <c r="N174" s="21" t="str">
        <f>IF(ISNUMBER(F174),L173+$B$138^2,"")</f>
        <v/>
      </c>
      <c r="O174" s="40" t="e">
        <f t="shared" ref="O174:O192" si="35">IF(ISNUMBER(F174),F174,NA())</f>
        <v>#N/A</v>
      </c>
      <c r="P174" s="41" t="e">
        <f>IF(ISNUMBER(O174),M174+$B$145*SQRT(N174),NA())</f>
        <v>#N/A</v>
      </c>
      <c r="Q174" s="41" t="e">
        <f>IF(ISNUMBER(O174),M174+$B$146*SQRT(N174),NA())</f>
        <v>#N/A</v>
      </c>
      <c r="R174" s="42" t="e">
        <f>IF(ISNUMBER($O174),K174,NA())</f>
        <v>#N/A</v>
      </c>
      <c r="S174" s="21" t="str">
        <f>IF(ISNUMBER(O174),M174+$B$145*SQRT(N174),"")</f>
        <v/>
      </c>
      <c r="T174" s="21" t="str">
        <f>IF(ISNUMBER(O174),M174+$B$146*SQRT(N174),"")</f>
        <v/>
      </c>
      <c r="U174" s="21" t="str">
        <f t="shared" ref="U174:U192" si="36">IF(OR(S174="",T174=""),"",IF(OR(F174&lt;S174,F174&gt;T174),0,1))</f>
        <v/>
      </c>
      <c r="V174" s="43" t="str">
        <f>IF(AND(ISNUMBER(O174),U174=1),O174,"")</f>
        <v/>
      </c>
      <c r="W174" s="38"/>
      <c r="X174" s="38"/>
      <c r="Y174" s="38"/>
      <c r="Z174" s="38"/>
    </row>
    <row r="175" spans="1:26" ht="15" x14ac:dyDescent="0.2">
      <c r="A175" s="61"/>
      <c r="B175" s="62"/>
      <c r="C175" s="140"/>
      <c r="D175" s="162"/>
      <c r="E175" s="162"/>
      <c r="F175" s="200" t="str">
        <f t="shared" si="32"/>
        <v/>
      </c>
      <c r="G175" s="31" t="str">
        <f t="shared" ref="G175:G192" si="37">IF(OR(S175="",T175=""),"",IF(OR(F175&lt;S175,F175&gt;T175),"*** ALARM ***",""))</f>
        <v/>
      </c>
      <c r="H175" s="31"/>
      <c r="I175" s="32" t="str">
        <f t="shared" si="33"/>
        <v/>
      </c>
      <c r="J175" s="21" t="str">
        <f t="shared" ref="J175:J192" si="38">IF(ISNUMBER(F175),L174/(L174+$B$138^2),"")</f>
        <v/>
      </c>
      <c r="K175" s="21" t="str">
        <f t="shared" si="34"/>
        <v/>
      </c>
      <c r="L175" s="21" t="str">
        <f t="shared" ref="L175:L192" si="39">IF(ISNUMBER(F175),J175*$B$138^2,"")</f>
        <v/>
      </c>
      <c r="M175" s="21" t="str">
        <f t="shared" ref="M175:M192" si="40">IF(ISNUMBER(F175),K174,"")</f>
        <v/>
      </c>
      <c r="N175" s="21" t="str">
        <f t="shared" ref="N175:N192" si="41">IF(ISNUMBER(F175),L174+$B$138^2,"")</f>
        <v/>
      </c>
      <c r="O175" s="40" t="e">
        <f t="shared" si="35"/>
        <v>#N/A</v>
      </c>
      <c r="P175" s="41" t="e">
        <f t="shared" ref="P175:P192" si="42">IF(ISNUMBER(O175),M175+$B$145*SQRT(N175),NA())</f>
        <v>#N/A</v>
      </c>
      <c r="Q175" s="41" t="e">
        <f t="shared" ref="Q175:Q192" si="43">IF(ISNUMBER(O175),M175+$B$146*SQRT(N175),NA())</f>
        <v>#N/A</v>
      </c>
      <c r="R175" s="42" t="e">
        <f t="shared" ref="R175:R192" si="44">IF(ISNUMBER($O175),K175,NA())</f>
        <v>#N/A</v>
      </c>
      <c r="S175" s="21" t="str">
        <f t="shared" ref="S175:S192" si="45">IF(ISNUMBER(O175),M175+$B$145*SQRT(N175),"")</f>
        <v/>
      </c>
      <c r="T175" s="21" t="str">
        <f t="shared" ref="T175:T192" si="46">IF(ISNUMBER(O175),M175+$B$146*SQRT(N175),"")</f>
        <v/>
      </c>
      <c r="U175" s="21" t="str">
        <f t="shared" si="36"/>
        <v/>
      </c>
      <c r="V175" s="43" t="str">
        <f t="shared" ref="V175:V192" si="47">IF(AND(ISNUMBER(O175),U175=1),O175,"")</f>
        <v/>
      </c>
      <c r="W175" s="38"/>
      <c r="X175" s="38"/>
      <c r="Y175" s="38"/>
      <c r="Z175" s="38"/>
    </row>
    <row r="176" spans="1:26" ht="15" x14ac:dyDescent="0.2">
      <c r="A176" s="61"/>
      <c r="B176" s="62"/>
      <c r="C176" s="140"/>
      <c r="D176" s="162"/>
      <c r="E176" s="162"/>
      <c r="F176" s="200" t="str">
        <f t="shared" si="32"/>
        <v/>
      </c>
      <c r="G176" s="31" t="str">
        <f t="shared" si="37"/>
        <v/>
      </c>
      <c r="H176" s="31"/>
      <c r="I176" s="32" t="str">
        <f t="shared" si="33"/>
        <v/>
      </c>
      <c r="J176" s="21" t="str">
        <f t="shared" si="38"/>
        <v/>
      </c>
      <c r="K176" s="21" t="str">
        <f t="shared" si="34"/>
        <v/>
      </c>
      <c r="L176" s="21" t="str">
        <f t="shared" si="39"/>
        <v/>
      </c>
      <c r="M176" s="21" t="str">
        <f t="shared" si="40"/>
        <v/>
      </c>
      <c r="N176" s="21" t="str">
        <f t="shared" si="41"/>
        <v/>
      </c>
      <c r="O176" s="40" t="e">
        <f t="shared" si="35"/>
        <v>#N/A</v>
      </c>
      <c r="P176" s="41" t="e">
        <f t="shared" si="42"/>
        <v>#N/A</v>
      </c>
      <c r="Q176" s="41" t="e">
        <f t="shared" si="43"/>
        <v>#N/A</v>
      </c>
      <c r="R176" s="42" t="e">
        <f t="shared" si="44"/>
        <v>#N/A</v>
      </c>
      <c r="S176" s="21" t="str">
        <f t="shared" si="45"/>
        <v/>
      </c>
      <c r="T176" s="21" t="str">
        <f t="shared" si="46"/>
        <v/>
      </c>
      <c r="U176" s="21" t="str">
        <f t="shared" si="36"/>
        <v/>
      </c>
      <c r="V176" s="43" t="str">
        <f t="shared" si="47"/>
        <v/>
      </c>
      <c r="W176" s="38"/>
      <c r="X176" s="38"/>
      <c r="Y176" s="38"/>
      <c r="Z176" s="38"/>
    </row>
    <row r="177" spans="1:26" ht="15" x14ac:dyDescent="0.2">
      <c r="A177" s="61"/>
      <c r="B177" s="62"/>
      <c r="C177" s="140"/>
      <c r="D177" s="162"/>
      <c r="E177" s="162"/>
      <c r="F177" s="200" t="str">
        <f t="shared" si="32"/>
        <v/>
      </c>
      <c r="G177" s="31" t="str">
        <f t="shared" si="37"/>
        <v/>
      </c>
      <c r="H177" s="31"/>
      <c r="I177" s="32" t="str">
        <f t="shared" si="33"/>
        <v/>
      </c>
      <c r="J177" s="21" t="str">
        <f t="shared" si="38"/>
        <v/>
      </c>
      <c r="K177" s="21" t="str">
        <f t="shared" si="34"/>
        <v/>
      </c>
      <c r="L177" s="21" t="str">
        <f t="shared" si="39"/>
        <v/>
      </c>
      <c r="M177" s="21" t="str">
        <f t="shared" si="40"/>
        <v/>
      </c>
      <c r="N177" s="21" t="str">
        <f t="shared" si="41"/>
        <v/>
      </c>
      <c r="O177" s="40" t="e">
        <f t="shared" si="35"/>
        <v>#N/A</v>
      </c>
      <c r="P177" s="41" t="e">
        <f t="shared" si="42"/>
        <v>#N/A</v>
      </c>
      <c r="Q177" s="41" t="e">
        <f t="shared" si="43"/>
        <v>#N/A</v>
      </c>
      <c r="R177" s="42" t="e">
        <f t="shared" si="44"/>
        <v>#N/A</v>
      </c>
      <c r="S177" s="21" t="str">
        <f t="shared" si="45"/>
        <v/>
      </c>
      <c r="T177" s="21" t="str">
        <f t="shared" si="46"/>
        <v/>
      </c>
      <c r="U177" s="21" t="str">
        <f t="shared" si="36"/>
        <v/>
      </c>
      <c r="V177" s="43" t="str">
        <f t="shared" si="47"/>
        <v/>
      </c>
      <c r="W177" s="38"/>
      <c r="X177" s="38"/>
      <c r="Y177" s="38"/>
      <c r="Z177" s="38"/>
    </row>
    <row r="178" spans="1:26" ht="15" x14ac:dyDescent="0.2">
      <c r="A178" s="61"/>
      <c r="B178" s="62"/>
      <c r="C178" s="140"/>
      <c r="D178" s="162"/>
      <c r="E178" s="162"/>
      <c r="F178" s="200" t="str">
        <f t="shared" si="32"/>
        <v/>
      </c>
      <c r="G178" s="31" t="str">
        <f t="shared" si="37"/>
        <v/>
      </c>
      <c r="H178" s="31"/>
      <c r="I178" s="32" t="str">
        <f t="shared" si="33"/>
        <v/>
      </c>
      <c r="J178" s="21" t="str">
        <f t="shared" si="38"/>
        <v/>
      </c>
      <c r="K178" s="21" t="str">
        <f t="shared" si="34"/>
        <v/>
      </c>
      <c r="L178" s="21" t="str">
        <f t="shared" si="39"/>
        <v/>
      </c>
      <c r="M178" s="21" t="str">
        <f t="shared" si="40"/>
        <v/>
      </c>
      <c r="N178" s="21" t="str">
        <f t="shared" si="41"/>
        <v/>
      </c>
      <c r="O178" s="40" t="e">
        <f t="shared" si="35"/>
        <v>#N/A</v>
      </c>
      <c r="P178" s="41" t="e">
        <f t="shared" si="42"/>
        <v>#N/A</v>
      </c>
      <c r="Q178" s="41" t="e">
        <f t="shared" si="43"/>
        <v>#N/A</v>
      </c>
      <c r="R178" s="42" t="e">
        <f t="shared" si="44"/>
        <v>#N/A</v>
      </c>
      <c r="S178" s="21" t="str">
        <f t="shared" si="45"/>
        <v/>
      </c>
      <c r="T178" s="21" t="str">
        <f t="shared" si="46"/>
        <v/>
      </c>
      <c r="U178" s="21" t="str">
        <f t="shared" si="36"/>
        <v/>
      </c>
      <c r="V178" s="43" t="str">
        <f t="shared" si="47"/>
        <v/>
      </c>
      <c r="W178" s="38"/>
      <c r="X178" s="38"/>
      <c r="Y178" s="38"/>
      <c r="Z178" s="38"/>
    </row>
    <row r="179" spans="1:26" ht="15" x14ac:dyDescent="0.2">
      <c r="A179" s="61"/>
      <c r="B179" s="62"/>
      <c r="C179" s="140"/>
      <c r="D179" s="162"/>
      <c r="E179" s="162"/>
      <c r="F179" s="200" t="str">
        <f t="shared" si="32"/>
        <v/>
      </c>
      <c r="G179" s="31" t="str">
        <f t="shared" si="37"/>
        <v/>
      </c>
      <c r="H179" s="31"/>
      <c r="I179" s="32" t="str">
        <f t="shared" si="33"/>
        <v/>
      </c>
      <c r="J179" s="21" t="str">
        <f t="shared" si="38"/>
        <v/>
      </c>
      <c r="K179" s="21" t="str">
        <f t="shared" si="34"/>
        <v/>
      </c>
      <c r="L179" s="21" t="str">
        <f t="shared" si="39"/>
        <v/>
      </c>
      <c r="M179" s="21" t="str">
        <f t="shared" si="40"/>
        <v/>
      </c>
      <c r="N179" s="21" t="str">
        <f t="shared" si="41"/>
        <v/>
      </c>
      <c r="O179" s="40" t="e">
        <f t="shared" si="35"/>
        <v>#N/A</v>
      </c>
      <c r="P179" s="41" t="e">
        <f t="shared" si="42"/>
        <v>#N/A</v>
      </c>
      <c r="Q179" s="41" t="e">
        <f t="shared" si="43"/>
        <v>#N/A</v>
      </c>
      <c r="R179" s="42" t="e">
        <f t="shared" si="44"/>
        <v>#N/A</v>
      </c>
      <c r="S179" s="21" t="str">
        <f t="shared" si="45"/>
        <v/>
      </c>
      <c r="T179" s="21" t="str">
        <f t="shared" si="46"/>
        <v/>
      </c>
      <c r="U179" s="21" t="str">
        <f t="shared" si="36"/>
        <v/>
      </c>
      <c r="V179" s="43" t="str">
        <f t="shared" si="47"/>
        <v/>
      </c>
      <c r="W179" s="38"/>
      <c r="X179" s="38"/>
      <c r="Y179" s="38"/>
      <c r="Z179" s="38"/>
    </row>
    <row r="180" spans="1:26" ht="15" x14ac:dyDescent="0.2">
      <c r="A180" s="61"/>
      <c r="B180" s="62"/>
      <c r="C180" s="140"/>
      <c r="D180" s="162"/>
      <c r="E180" s="162"/>
      <c r="F180" s="200" t="str">
        <f t="shared" si="32"/>
        <v/>
      </c>
      <c r="G180" s="31" t="str">
        <f t="shared" si="37"/>
        <v/>
      </c>
      <c r="H180" s="31"/>
      <c r="I180" s="32" t="str">
        <f t="shared" si="33"/>
        <v/>
      </c>
      <c r="J180" s="21" t="str">
        <f t="shared" si="38"/>
        <v/>
      </c>
      <c r="K180" s="21" t="str">
        <f t="shared" si="34"/>
        <v/>
      </c>
      <c r="L180" s="21" t="str">
        <f t="shared" si="39"/>
        <v/>
      </c>
      <c r="M180" s="21" t="str">
        <f t="shared" si="40"/>
        <v/>
      </c>
      <c r="N180" s="21" t="str">
        <f t="shared" si="41"/>
        <v/>
      </c>
      <c r="O180" s="40" t="e">
        <f t="shared" si="35"/>
        <v>#N/A</v>
      </c>
      <c r="P180" s="41" t="e">
        <f t="shared" si="42"/>
        <v>#N/A</v>
      </c>
      <c r="Q180" s="41" t="e">
        <f t="shared" si="43"/>
        <v>#N/A</v>
      </c>
      <c r="R180" s="42" t="e">
        <f t="shared" si="44"/>
        <v>#N/A</v>
      </c>
      <c r="S180" s="21" t="str">
        <f t="shared" si="45"/>
        <v/>
      </c>
      <c r="T180" s="21" t="str">
        <f t="shared" si="46"/>
        <v/>
      </c>
      <c r="U180" s="21" t="str">
        <f t="shared" si="36"/>
        <v/>
      </c>
      <c r="V180" s="43" t="str">
        <f t="shared" si="47"/>
        <v/>
      </c>
      <c r="W180" s="38"/>
      <c r="X180" s="38"/>
      <c r="Y180" s="38"/>
      <c r="Z180" s="38"/>
    </row>
    <row r="181" spans="1:26" ht="15" x14ac:dyDescent="0.2">
      <c r="A181" s="61"/>
      <c r="B181" s="62"/>
      <c r="C181" s="140"/>
      <c r="D181" s="162"/>
      <c r="E181" s="162"/>
      <c r="F181" s="200" t="str">
        <f t="shared" si="32"/>
        <v/>
      </c>
      <c r="G181" s="31" t="str">
        <f t="shared" si="37"/>
        <v/>
      </c>
      <c r="H181" s="31"/>
      <c r="I181" s="32" t="str">
        <f t="shared" si="33"/>
        <v/>
      </c>
      <c r="J181" s="21" t="str">
        <f t="shared" si="38"/>
        <v/>
      </c>
      <c r="K181" s="21" t="str">
        <f t="shared" si="34"/>
        <v/>
      </c>
      <c r="L181" s="21" t="str">
        <f t="shared" si="39"/>
        <v/>
      </c>
      <c r="M181" s="21" t="str">
        <f t="shared" si="40"/>
        <v/>
      </c>
      <c r="N181" s="21" t="str">
        <f t="shared" si="41"/>
        <v/>
      </c>
      <c r="O181" s="40" t="e">
        <f t="shared" si="35"/>
        <v>#N/A</v>
      </c>
      <c r="P181" s="41" t="e">
        <f t="shared" si="42"/>
        <v>#N/A</v>
      </c>
      <c r="Q181" s="41" t="e">
        <f t="shared" si="43"/>
        <v>#N/A</v>
      </c>
      <c r="R181" s="42" t="e">
        <f t="shared" si="44"/>
        <v>#N/A</v>
      </c>
      <c r="S181" s="21" t="str">
        <f t="shared" si="45"/>
        <v/>
      </c>
      <c r="T181" s="21" t="str">
        <f t="shared" si="46"/>
        <v/>
      </c>
      <c r="U181" s="21" t="str">
        <f t="shared" si="36"/>
        <v/>
      </c>
      <c r="V181" s="43" t="str">
        <f t="shared" si="47"/>
        <v/>
      </c>
      <c r="W181" s="38"/>
      <c r="X181" s="38"/>
      <c r="Y181" s="38"/>
      <c r="Z181" s="38"/>
    </row>
    <row r="182" spans="1:26" ht="15" x14ac:dyDescent="0.2">
      <c r="A182" s="61"/>
      <c r="B182" s="62"/>
      <c r="C182" s="140"/>
      <c r="D182" s="162"/>
      <c r="E182" s="162"/>
      <c r="F182" s="200" t="str">
        <f t="shared" si="32"/>
        <v/>
      </c>
      <c r="G182" s="31" t="str">
        <f t="shared" si="37"/>
        <v/>
      </c>
      <c r="H182" s="31"/>
      <c r="I182" s="32" t="str">
        <f t="shared" si="33"/>
        <v/>
      </c>
      <c r="J182" s="21" t="str">
        <f t="shared" si="38"/>
        <v/>
      </c>
      <c r="K182" s="21" t="str">
        <f t="shared" si="34"/>
        <v/>
      </c>
      <c r="L182" s="21" t="str">
        <f t="shared" si="39"/>
        <v/>
      </c>
      <c r="M182" s="21" t="str">
        <f t="shared" si="40"/>
        <v/>
      </c>
      <c r="N182" s="21" t="str">
        <f t="shared" si="41"/>
        <v/>
      </c>
      <c r="O182" s="40" t="e">
        <f t="shared" si="35"/>
        <v>#N/A</v>
      </c>
      <c r="P182" s="41" t="e">
        <f t="shared" si="42"/>
        <v>#N/A</v>
      </c>
      <c r="Q182" s="41" t="e">
        <f t="shared" si="43"/>
        <v>#N/A</v>
      </c>
      <c r="R182" s="42" t="e">
        <f t="shared" si="44"/>
        <v>#N/A</v>
      </c>
      <c r="S182" s="21" t="str">
        <f t="shared" si="45"/>
        <v/>
      </c>
      <c r="T182" s="21" t="str">
        <f t="shared" si="46"/>
        <v/>
      </c>
      <c r="U182" s="21" t="str">
        <f t="shared" si="36"/>
        <v/>
      </c>
      <c r="V182" s="43" t="str">
        <f t="shared" si="47"/>
        <v/>
      </c>
      <c r="W182" s="38"/>
      <c r="X182" s="38"/>
      <c r="Y182" s="38"/>
      <c r="Z182" s="38"/>
    </row>
    <row r="183" spans="1:26" ht="15" x14ac:dyDescent="0.2">
      <c r="A183" s="61"/>
      <c r="B183" s="62"/>
      <c r="C183" s="140"/>
      <c r="D183" s="162"/>
      <c r="E183" s="162"/>
      <c r="F183" s="200" t="str">
        <f t="shared" si="32"/>
        <v/>
      </c>
      <c r="G183" s="31" t="str">
        <f t="shared" si="37"/>
        <v/>
      </c>
      <c r="H183" s="31"/>
      <c r="I183" s="32" t="str">
        <f t="shared" si="33"/>
        <v/>
      </c>
      <c r="J183" s="21" t="str">
        <f t="shared" si="38"/>
        <v/>
      </c>
      <c r="K183" s="21" t="str">
        <f t="shared" si="34"/>
        <v/>
      </c>
      <c r="L183" s="21" t="str">
        <f t="shared" si="39"/>
        <v/>
      </c>
      <c r="M183" s="21" t="str">
        <f t="shared" si="40"/>
        <v/>
      </c>
      <c r="N183" s="21" t="str">
        <f t="shared" si="41"/>
        <v/>
      </c>
      <c r="O183" s="40" t="e">
        <f t="shared" si="35"/>
        <v>#N/A</v>
      </c>
      <c r="P183" s="41" t="e">
        <f t="shared" si="42"/>
        <v>#N/A</v>
      </c>
      <c r="Q183" s="41" t="e">
        <f t="shared" si="43"/>
        <v>#N/A</v>
      </c>
      <c r="R183" s="42" t="e">
        <f t="shared" si="44"/>
        <v>#N/A</v>
      </c>
      <c r="S183" s="21" t="str">
        <f t="shared" si="45"/>
        <v/>
      </c>
      <c r="T183" s="21" t="str">
        <f t="shared" si="46"/>
        <v/>
      </c>
      <c r="U183" s="21" t="str">
        <f t="shared" si="36"/>
        <v/>
      </c>
      <c r="V183" s="43" t="str">
        <f t="shared" si="47"/>
        <v/>
      </c>
      <c r="W183" s="38"/>
      <c r="X183" s="38"/>
      <c r="Y183" s="38"/>
      <c r="Z183" s="38"/>
    </row>
    <row r="184" spans="1:26" ht="15" x14ac:dyDescent="0.2">
      <c r="A184" s="61"/>
      <c r="B184" s="62"/>
      <c r="C184" s="140"/>
      <c r="D184" s="162"/>
      <c r="E184" s="162"/>
      <c r="F184" s="200" t="str">
        <f t="shared" si="32"/>
        <v/>
      </c>
      <c r="G184" s="31" t="str">
        <f t="shared" si="37"/>
        <v/>
      </c>
      <c r="H184" s="31"/>
      <c r="I184" s="32" t="str">
        <f t="shared" si="33"/>
        <v/>
      </c>
      <c r="J184" s="21" t="str">
        <f t="shared" si="38"/>
        <v/>
      </c>
      <c r="K184" s="21" t="str">
        <f t="shared" si="34"/>
        <v/>
      </c>
      <c r="L184" s="21" t="str">
        <f t="shared" si="39"/>
        <v/>
      </c>
      <c r="M184" s="21" t="str">
        <f t="shared" si="40"/>
        <v/>
      </c>
      <c r="N184" s="21" t="str">
        <f t="shared" si="41"/>
        <v/>
      </c>
      <c r="O184" s="40" t="e">
        <f t="shared" si="35"/>
        <v>#N/A</v>
      </c>
      <c r="P184" s="41" t="e">
        <f t="shared" si="42"/>
        <v>#N/A</v>
      </c>
      <c r="Q184" s="41" t="e">
        <f t="shared" si="43"/>
        <v>#N/A</v>
      </c>
      <c r="R184" s="42" t="e">
        <f t="shared" si="44"/>
        <v>#N/A</v>
      </c>
      <c r="S184" s="21" t="str">
        <f t="shared" si="45"/>
        <v/>
      </c>
      <c r="T184" s="21" t="str">
        <f t="shared" si="46"/>
        <v/>
      </c>
      <c r="U184" s="21" t="str">
        <f t="shared" si="36"/>
        <v/>
      </c>
      <c r="V184" s="43" t="str">
        <f t="shared" si="47"/>
        <v/>
      </c>
      <c r="W184" s="38"/>
      <c r="X184" s="38"/>
      <c r="Y184" s="38"/>
      <c r="Z184" s="38"/>
    </row>
    <row r="185" spans="1:26" ht="15" x14ac:dyDescent="0.2">
      <c r="A185" s="61"/>
      <c r="B185" s="62"/>
      <c r="C185" s="140"/>
      <c r="D185" s="162"/>
      <c r="E185" s="162"/>
      <c r="F185" s="200" t="str">
        <f t="shared" si="32"/>
        <v/>
      </c>
      <c r="G185" s="31" t="str">
        <f t="shared" si="37"/>
        <v/>
      </c>
      <c r="H185" s="31"/>
      <c r="I185" s="32" t="str">
        <f t="shared" si="33"/>
        <v/>
      </c>
      <c r="J185" s="21" t="str">
        <f t="shared" si="38"/>
        <v/>
      </c>
      <c r="K185" s="21" t="str">
        <f t="shared" si="34"/>
        <v/>
      </c>
      <c r="L185" s="21" t="str">
        <f t="shared" si="39"/>
        <v/>
      </c>
      <c r="M185" s="21" t="str">
        <f t="shared" si="40"/>
        <v/>
      </c>
      <c r="N185" s="21" t="str">
        <f t="shared" si="41"/>
        <v/>
      </c>
      <c r="O185" s="40" t="e">
        <f t="shared" si="35"/>
        <v>#N/A</v>
      </c>
      <c r="P185" s="41" t="e">
        <f t="shared" si="42"/>
        <v>#N/A</v>
      </c>
      <c r="Q185" s="41" t="e">
        <f t="shared" si="43"/>
        <v>#N/A</v>
      </c>
      <c r="R185" s="42" t="e">
        <f t="shared" si="44"/>
        <v>#N/A</v>
      </c>
      <c r="S185" s="21" t="str">
        <f t="shared" si="45"/>
        <v/>
      </c>
      <c r="T185" s="21" t="str">
        <f t="shared" si="46"/>
        <v/>
      </c>
      <c r="U185" s="21" t="str">
        <f t="shared" si="36"/>
        <v/>
      </c>
      <c r="V185" s="43" t="str">
        <f t="shared" si="47"/>
        <v/>
      </c>
      <c r="W185" s="38"/>
      <c r="X185" s="38"/>
      <c r="Y185" s="38"/>
      <c r="Z185" s="38"/>
    </row>
    <row r="186" spans="1:26" ht="15" x14ac:dyDescent="0.2">
      <c r="A186" s="61"/>
      <c r="B186" s="62"/>
      <c r="C186" s="140"/>
      <c r="D186" s="162"/>
      <c r="E186" s="162"/>
      <c r="F186" s="200" t="str">
        <f t="shared" si="32"/>
        <v/>
      </c>
      <c r="G186" s="31" t="str">
        <f t="shared" si="37"/>
        <v/>
      </c>
      <c r="H186" s="31"/>
      <c r="I186" s="32" t="str">
        <f t="shared" si="33"/>
        <v/>
      </c>
      <c r="J186" s="21" t="str">
        <f t="shared" si="38"/>
        <v/>
      </c>
      <c r="K186" s="21" t="str">
        <f t="shared" si="34"/>
        <v/>
      </c>
      <c r="L186" s="21" t="str">
        <f t="shared" si="39"/>
        <v/>
      </c>
      <c r="M186" s="21" t="str">
        <f t="shared" si="40"/>
        <v/>
      </c>
      <c r="N186" s="21" t="str">
        <f t="shared" si="41"/>
        <v/>
      </c>
      <c r="O186" s="40" t="e">
        <f t="shared" si="35"/>
        <v>#N/A</v>
      </c>
      <c r="P186" s="41" t="e">
        <f t="shared" si="42"/>
        <v>#N/A</v>
      </c>
      <c r="Q186" s="41" t="e">
        <f t="shared" si="43"/>
        <v>#N/A</v>
      </c>
      <c r="R186" s="42" t="e">
        <f t="shared" si="44"/>
        <v>#N/A</v>
      </c>
      <c r="S186" s="21" t="str">
        <f t="shared" si="45"/>
        <v/>
      </c>
      <c r="T186" s="21" t="str">
        <f t="shared" si="46"/>
        <v/>
      </c>
      <c r="U186" s="21" t="str">
        <f t="shared" si="36"/>
        <v/>
      </c>
      <c r="V186" s="43" t="str">
        <f t="shared" si="47"/>
        <v/>
      </c>
      <c r="W186" s="38"/>
      <c r="X186" s="38"/>
      <c r="Y186" s="38"/>
      <c r="Z186" s="38"/>
    </row>
    <row r="187" spans="1:26" ht="15" x14ac:dyDescent="0.2">
      <c r="A187" s="61"/>
      <c r="B187" s="62"/>
      <c r="C187" s="140"/>
      <c r="D187" s="162"/>
      <c r="E187" s="162"/>
      <c r="F187" s="200" t="str">
        <f t="shared" si="32"/>
        <v/>
      </c>
      <c r="G187" s="31" t="str">
        <f t="shared" si="37"/>
        <v/>
      </c>
      <c r="H187" s="31"/>
      <c r="I187" s="32" t="str">
        <f t="shared" si="33"/>
        <v/>
      </c>
      <c r="J187" s="21" t="str">
        <f t="shared" si="38"/>
        <v/>
      </c>
      <c r="K187" s="21" t="str">
        <f t="shared" si="34"/>
        <v/>
      </c>
      <c r="L187" s="21" t="str">
        <f t="shared" si="39"/>
        <v/>
      </c>
      <c r="M187" s="21" t="str">
        <f t="shared" si="40"/>
        <v/>
      </c>
      <c r="N187" s="21" t="str">
        <f t="shared" si="41"/>
        <v/>
      </c>
      <c r="O187" s="40" t="e">
        <f t="shared" si="35"/>
        <v>#N/A</v>
      </c>
      <c r="P187" s="41" t="e">
        <f t="shared" si="42"/>
        <v>#N/A</v>
      </c>
      <c r="Q187" s="41" t="e">
        <f t="shared" si="43"/>
        <v>#N/A</v>
      </c>
      <c r="R187" s="42" t="e">
        <f t="shared" si="44"/>
        <v>#N/A</v>
      </c>
      <c r="S187" s="21" t="str">
        <f t="shared" si="45"/>
        <v/>
      </c>
      <c r="T187" s="21" t="str">
        <f t="shared" si="46"/>
        <v/>
      </c>
      <c r="U187" s="21" t="str">
        <f t="shared" si="36"/>
        <v/>
      </c>
      <c r="V187" s="43" t="str">
        <f t="shared" si="47"/>
        <v/>
      </c>
      <c r="W187" s="38"/>
      <c r="X187" s="38"/>
      <c r="Y187" s="38"/>
      <c r="Z187" s="38"/>
    </row>
    <row r="188" spans="1:26" ht="15" x14ac:dyDescent="0.2">
      <c r="A188" s="61"/>
      <c r="B188" s="62"/>
      <c r="C188" s="140"/>
      <c r="D188" s="162"/>
      <c r="E188" s="162"/>
      <c r="F188" s="200" t="str">
        <f t="shared" si="32"/>
        <v/>
      </c>
      <c r="G188" s="31" t="str">
        <f t="shared" si="37"/>
        <v/>
      </c>
      <c r="H188" s="31"/>
      <c r="I188" s="32" t="str">
        <f t="shared" si="33"/>
        <v/>
      </c>
      <c r="J188" s="21" t="str">
        <f t="shared" si="38"/>
        <v/>
      </c>
      <c r="K188" s="21" t="str">
        <f t="shared" si="34"/>
        <v/>
      </c>
      <c r="L188" s="21" t="str">
        <f t="shared" si="39"/>
        <v/>
      </c>
      <c r="M188" s="21" t="str">
        <f t="shared" si="40"/>
        <v/>
      </c>
      <c r="N188" s="21" t="str">
        <f t="shared" si="41"/>
        <v/>
      </c>
      <c r="O188" s="40" t="e">
        <f t="shared" si="35"/>
        <v>#N/A</v>
      </c>
      <c r="P188" s="41" t="e">
        <f t="shared" si="42"/>
        <v>#N/A</v>
      </c>
      <c r="Q188" s="41" t="e">
        <f t="shared" si="43"/>
        <v>#N/A</v>
      </c>
      <c r="R188" s="42" t="e">
        <f t="shared" si="44"/>
        <v>#N/A</v>
      </c>
      <c r="S188" s="21" t="str">
        <f t="shared" si="45"/>
        <v/>
      </c>
      <c r="T188" s="21" t="str">
        <f t="shared" si="46"/>
        <v/>
      </c>
      <c r="U188" s="21" t="str">
        <f t="shared" si="36"/>
        <v/>
      </c>
      <c r="V188" s="43" t="str">
        <f t="shared" si="47"/>
        <v/>
      </c>
      <c r="W188" s="38"/>
      <c r="X188" s="38"/>
      <c r="Y188" s="38"/>
      <c r="Z188" s="38"/>
    </row>
    <row r="189" spans="1:26" ht="15" x14ac:dyDescent="0.2">
      <c r="A189" s="61"/>
      <c r="B189" s="62"/>
      <c r="C189" s="140"/>
      <c r="D189" s="162"/>
      <c r="E189" s="162"/>
      <c r="F189" s="200" t="str">
        <f t="shared" si="32"/>
        <v/>
      </c>
      <c r="G189" s="31" t="str">
        <f t="shared" si="37"/>
        <v/>
      </c>
      <c r="H189" s="31"/>
      <c r="I189" s="32" t="str">
        <f t="shared" si="33"/>
        <v/>
      </c>
      <c r="J189" s="21" t="str">
        <f t="shared" si="38"/>
        <v/>
      </c>
      <c r="K189" s="21" t="str">
        <f t="shared" si="34"/>
        <v/>
      </c>
      <c r="L189" s="21" t="str">
        <f t="shared" si="39"/>
        <v/>
      </c>
      <c r="M189" s="21" t="str">
        <f t="shared" si="40"/>
        <v/>
      </c>
      <c r="N189" s="21" t="str">
        <f t="shared" si="41"/>
        <v/>
      </c>
      <c r="O189" s="40" t="e">
        <f t="shared" si="35"/>
        <v>#N/A</v>
      </c>
      <c r="P189" s="41" t="e">
        <f t="shared" si="42"/>
        <v>#N/A</v>
      </c>
      <c r="Q189" s="41" t="e">
        <f t="shared" si="43"/>
        <v>#N/A</v>
      </c>
      <c r="R189" s="42" t="e">
        <f t="shared" si="44"/>
        <v>#N/A</v>
      </c>
      <c r="S189" s="21" t="str">
        <f t="shared" si="45"/>
        <v/>
      </c>
      <c r="T189" s="21" t="str">
        <f t="shared" si="46"/>
        <v/>
      </c>
      <c r="U189" s="21" t="str">
        <f t="shared" si="36"/>
        <v/>
      </c>
      <c r="V189" s="43" t="str">
        <f t="shared" si="47"/>
        <v/>
      </c>
      <c r="W189" s="38"/>
      <c r="X189" s="38"/>
      <c r="Y189" s="38"/>
      <c r="Z189" s="38"/>
    </row>
    <row r="190" spans="1:26" ht="15" x14ac:dyDescent="0.2">
      <c r="A190" s="61"/>
      <c r="B190" s="62"/>
      <c r="C190" s="140"/>
      <c r="D190" s="162"/>
      <c r="E190" s="162"/>
      <c r="F190" s="200" t="str">
        <f t="shared" si="32"/>
        <v/>
      </c>
      <c r="G190" s="31" t="str">
        <f t="shared" si="37"/>
        <v/>
      </c>
      <c r="H190" s="31"/>
      <c r="I190" s="44" t="str">
        <f t="shared" si="33"/>
        <v/>
      </c>
      <c r="J190" s="21" t="str">
        <f t="shared" si="38"/>
        <v/>
      </c>
      <c r="K190" s="21" t="str">
        <f t="shared" si="34"/>
        <v/>
      </c>
      <c r="L190" s="21" t="str">
        <f t="shared" si="39"/>
        <v/>
      </c>
      <c r="M190" s="21" t="str">
        <f t="shared" si="40"/>
        <v/>
      </c>
      <c r="N190" s="21" t="str">
        <f t="shared" si="41"/>
        <v/>
      </c>
      <c r="O190" s="40" t="e">
        <f t="shared" si="35"/>
        <v>#N/A</v>
      </c>
      <c r="P190" s="41" t="e">
        <f t="shared" si="42"/>
        <v>#N/A</v>
      </c>
      <c r="Q190" s="41" t="e">
        <f t="shared" si="43"/>
        <v>#N/A</v>
      </c>
      <c r="R190" s="42" t="e">
        <f t="shared" si="44"/>
        <v>#N/A</v>
      </c>
      <c r="S190" s="21" t="str">
        <f t="shared" si="45"/>
        <v/>
      </c>
      <c r="T190" s="21" t="str">
        <f t="shared" si="46"/>
        <v/>
      </c>
      <c r="U190" s="21" t="str">
        <f t="shared" si="36"/>
        <v/>
      </c>
      <c r="V190" s="43" t="str">
        <f t="shared" si="47"/>
        <v/>
      </c>
      <c r="W190" s="47"/>
      <c r="X190" s="38"/>
      <c r="Y190" s="38"/>
      <c r="Z190" s="38"/>
    </row>
    <row r="191" spans="1:26" ht="15" x14ac:dyDescent="0.2">
      <c r="A191" s="61"/>
      <c r="B191" s="62"/>
      <c r="C191" s="140"/>
      <c r="D191" s="162"/>
      <c r="E191" s="162"/>
      <c r="F191" s="200" t="str">
        <f t="shared" si="32"/>
        <v/>
      </c>
      <c r="G191" s="31" t="str">
        <f t="shared" si="37"/>
        <v/>
      </c>
      <c r="H191" s="31"/>
      <c r="I191" s="44" t="str">
        <f t="shared" si="33"/>
        <v/>
      </c>
      <c r="J191" s="21" t="str">
        <f t="shared" si="38"/>
        <v/>
      </c>
      <c r="K191" s="21" t="str">
        <f t="shared" si="34"/>
        <v/>
      </c>
      <c r="L191" s="21" t="str">
        <f t="shared" si="39"/>
        <v/>
      </c>
      <c r="M191" s="21" t="str">
        <f t="shared" si="40"/>
        <v/>
      </c>
      <c r="N191" s="21" t="str">
        <f t="shared" si="41"/>
        <v/>
      </c>
      <c r="O191" s="40" t="e">
        <f t="shared" si="35"/>
        <v>#N/A</v>
      </c>
      <c r="P191" s="41" t="e">
        <f t="shared" si="42"/>
        <v>#N/A</v>
      </c>
      <c r="Q191" s="41" t="e">
        <f t="shared" si="43"/>
        <v>#N/A</v>
      </c>
      <c r="R191" s="42" t="e">
        <f t="shared" si="44"/>
        <v>#N/A</v>
      </c>
      <c r="S191" s="21" t="str">
        <f t="shared" si="45"/>
        <v/>
      </c>
      <c r="T191" s="21" t="str">
        <f t="shared" si="46"/>
        <v/>
      </c>
      <c r="U191" s="21" t="str">
        <f t="shared" si="36"/>
        <v/>
      </c>
      <c r="V191" s="43" t="str">
        <f t="shared" si="47"/>
        <v/>
      </c>
      <c r="W191" s="47"/>
      <c r="X191" s="38"/>
      <c r="Y191" s="38"/>
      <c r="Z191" s="38"/>
    </row>
    <row r="192" spans="1:26" ht="15" x14ac:dyDescent="0.2">
      <c r="A192" s="61"/>
      <c r="B192" s="62"/>
      <c r="C192" s="140"/>
      <c r="D192" s="162"/>
      <c r="E192" s="162"/>
      <c r="F192" s="200" t="str">
        <f t="shared" si="32"/>
        <v/>
      </c>
      <c r="G192" s="31" t="str">
        <f t="shared" si="37"/>
        <v/>
      </c>
      <c r="H192" s="31"/>
      <c r="I192" s="44" t="str">
        <f t="shared" si="33"/>
        <v/>
      </c>
      <c r="J192" s="21" t="str">
        <f t="shared" si="38"/>
        <v/>
      </c>
      <c r="K192" s="21" t="str">
        <f t="shared" si="34"/>
        <v/>
      </c>
      <c r="L192" s="21" t="str">
        <f t="shared" si="39"/>
        <v/>
      </c>
      <c r="M192" s="21" t="str">
        <f t="shared" si="40"/>
        <v/>
      </c>
      <c r="N192" s="21" t="str">
        <f t="shared" si="41"/>
        <v/>
      </c>
      <c r="O192" s="40" t="e">
        <f t="shared" si="35"/>
        <v>#N/A</v>
      </c>
      <c r="P192" s="41" t="e">
        <f t="shared" si="42"/>
        <v>#N/A</v>
      </c>
      <c r="Q192" s="41" t="e">
        <f t="shared" si="43"/>
        <v>#N/A</v>
      </c>
      <c r="R192" s="42" t="e">
        <f t="shared" si="44"/>
        <v>#N/A</v>
      </c>
      <c r="S192" s="21" t="str">
        <f t="shared" si="45"/>
        <v/>
      </c>
      <c r="T192" s="21" t="str">
        <f t="shared" si="46"/>
        <v/>
      </c>
      <c r="U192" s="21" t="str">
        <f t="shared" si="36"/>
        <v/>
      </c>
      <c r="V192" s="43" t="str">
        <f t="shared" si="47"/>
        <v/>
      </c>
      <c r="W192" s="47"/>
      <c r="X192" s="38"/>
      <c r="Y192" s="38"/>
      <c r="Z192" s="38"/>
    </row>
    <row r="193" spans="1:26" x14ac:dyDescent="0.2">
      <c r="D193" s="164"/>
      <c r="E193" s="164"/>
      <c r="O193" s="48"/>
      <c r="P193" s="49"/>
      <c r="Q193" s="49"/>
    </row>
    <row r="194" spans="1:26" ht="16.5" thickBot="1" x14ac:dyDescent="0.25">
      <c r="O194" s="48"/>
      <c r="P194" s="49"/>
      <c r="Q194" s="49"/>
      <c r="X194" s="415" t="s">
        <v>92</v>
      </c>
      <c r="Y194" s="415"/>
      <c r="Z194" s="263" t="e">
        <f>I195</f>
        <v>#N/A</v>
      </c>
    </row>
    <row r="195" spans="1:26" ht="16.5" thickBot="1" x14ac:dyDescent="0.25">
      <c r="A195" s="386" t="s">
        <v>54</v>
      </c>
      <c r="B195" s="386"/>
      <c r="C195" s="386"/>
      <c r="D195" s="386"/>
      <c r="E195" s="386"/>
      <c r="F195" s="386"/>
      <c r="G195" s="386"/>
      <c r="H195" s="387"/>
      <c r="I195" s="176" t="e">
        <f>R192</f>
        <v>#N/A</v>
      </c>
      <c r="O195" s="48"/>
      <c r="P195" s="49"/>
      <c r="Q195" s="49"/>
      <c r="X195" s="415" t="s">
        <v>93</v>
      </c>
      <c r="Y195" s="415"/>
      <c r="Z195" s="268">
        <f>Z129</f>
        <v>0</v>
      </c>
    </row>
    <row r="196" spans="1:26" ht="15.75" x14ac:dyDescent="0.25">
      <c r="A196" s="51" t="s">
        <v>55</v>
      </c>
      <c r="O196" s="48"/>
      <c r="P196" s="49"/>
      <c r="Q196" s="49"/>
      <c r="X196" s="415" t="s">
        <v>94</v>
      </c>
      <c r="Y196" s="415"/>
      <c r="Z196" s="265" t="e">
        <f>Z194*Z195</f>
        <v>#N/A</v>
      </c>
    </row>
    <row r="197" spans="1:26" ht="15.75" x14ac:dyDescent="0.25">
      <c r="A197" s="51"/>
      <c r="O197" s="48"/>
      <c r="P197" s="49"/>
      <c r="Q197" s="49"/>
      <c r="X197" s="415" t="s">
        <v>69</v>
      </c>
      <c r="Y197" s="415"/>
      <c r="Z197" s="263" t="e">
        <f>Z194-(2*Z196)</f>
        <v>#N/A</v>
      </c>
    </row>
    <row r="198" spans="1:26" ht="15.75" x14ac:dyDescent="0.2">
      <c r="X198" s="415" t="s">
        <v>70</v>
      </c>
      <c r="Y198" s="415"/>
      <c r="Z198" s="263" t="e">
        <f>Z194+(2*Z196)</f>
        <v>#N/A</v>
      </c>
    </row>
    <row r="199" spans="1:26" ht="15.75" x14ac:dyDescent="0.2">
      <c r="X199" s="415" t="s">
        <v>71</v>
      </c>
      <c r="Y199" s="415"/>
      <c r="Z199" s="263" t="e">
        <f>Z194-(3*Z196)</f>
        <v>#N/A</v>
      </c>
    </row>
    <row r="200" spans="1:26" ht="15.75" x14ac:dyDescent="0.2">
      <c r="X200" s="415" t="s">
        <v>72</v>
      </c>
      <c r="Y200" s="415"/>
      <c r="Z200" s="263" t="e">
        <f>Z194+(3*Z196)</f>
        <v>#N/A</v>
      </c>
    </row>
  </sheetData>
  <sheetProtection password="EB33" sheet="1" objects="1" scenarios="1"/>
  <mergeCells count="53">
    <mergeCell ref="X197:Y197"/>
    <mergeCell ref="X198:Y198"/>
    <mergeCell ref="X199:Y199"/>
    <mergeCell ref="X200:Y200"/>
    <mergeCell ref="X133:Y133"/>
    <mergeCell ref="X134:Y134"/>
    <mergeCell ref="X194:Y194"/>
    <mergeCell ref="X195:Y195"/>
    <mergeCell ref="X196:Y196"/>
    <mergeCell ref="W171:Z171"/>
    <mergeCell ref="A195:H195"/>
    <mergeCell ref="W105:Z105"/>
    <mergeCell ref="A129:H129"/>
    <mergeCell ref="A135:B135"/>
    <mergeCell ref="F139:H139"/>
    <mergeCell ref="F138:H138"/>
    <mergeCell ref="D105:E105"/>
    <mergeCell ref="X128:Y128"/>
    <mergeCell ref="X129:Y129"/>
    <mergeCell ref="X130:Y130"/>
    <mergeCell ref="X131:Y131"/>
    <mergeCell ref="X132:Y132"/>
    <mergeCell ref="F72:H72"/>
    <mergeCell ref="F73:H73"/>
    <mergeCell ref="D171:E171"/>
    <mergeCell ref="E77:F78"/>
    <mergeCell ref="E143:F144"/>
    <mergeCell ref="F74:H74"/>
    <mergeCell ref="F140:H140"/>
    <mergeCell ref="W39:Z39"/>
    <mergeCell ref="A69:B69"/>
    <mergeCell ref="X62:Y62"/>
    <mergeCell ref="X63:Y63"/>
    <mergeCell ref="X64:Y64"/>
    <mergeCell ref="X65:Y65"/>
    <mergeCell ref="X66:Y66"/>
    <mergeCell ref="X67:Y67"/>
    <mergeCell ref="X68:Y68"/>
    <mergeCell ref="X4:Z4"/>
    <mergeCell ref="X5:Y5"/>
    <mergeCell ref="F6:H6"/>
    <mergeCell ref="X6:Y6"/>
    <mergeCell ref="X7:Y7"/>
    <mergeCell ref="A3:B3"/>
    <mergeCell ref="A1:A2"/>
    <mergeCell ref="B1:B2"/>
    <mergeCell ref="A63:H63"/>
    <mergeCell ref="F7:H7"/>
    <mergeCell ref="E11:F12"/>
    <mergeCell ref="B5:D5"/>
    <mergeCell ref="B7:D7"/>
    <mergeCell ref="F8:H8"/>
    <mergeCell ref="D39:E39"/>
  </mergeCells>
  <pageMargins left="0.74803149606299213" right="0.74803149606299213" top="0.98425196850393704" bottom="0.98425196850393704" header="0.51181102362204722" footer="0.51181102362204722"/>
  <pageSetup scale="18" orientation="portrait" r:id="rId1"/>
  <headerFooter>
    <oddFooter>&amp;LSeule la version électronique fait foi&amp;CPage &amp;P de &amp;N&amp;A
&amp;R© Document interne, propriété du C.H.U. de Dijon</oddFooter>
  </headerFooter>
  <drawing r:id="rId2"/>
  <tableParts count="3">
    <tablePart r:id="rId3"/>
    <tablePart r:id="rId4"/>
    <tablePart r:id="rId5"/>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8" tint="0.39997558519241921"/>
  </sheetPr>
  <dimension ref="A1:AT91"/>
  <sheetViews>
    <sheetView showGridLines="0" view="pageBreakPreview" zoomScale="80" zoomScaleNormal="100" zoomScaleSheetLayoutView="80" workbookViewId="0">
      <selection activeCell="AB5" sqref="AB5"/>
    </sheetView>
  </sheetViews>
  <sheetFormatPr baseColWidth="10" defaultRowHeight="14.25" x14ac:dyDescent="0.2"/>
  <cols>
    <col min="1" max="1" width="35.42578125" style="11" customWidth="1"/>
    <col min="2" max="2" width="23.5703125" style="11" customWidth="1"/>
    <col min="3" max="3" width="14.5703125" style="11" customWidth="1"/>
    <col min="4" max="4" width="17.28515625" style="11" customWidth="1"/>
    <col min="5" max="5" width="15.5703125" style="11" customWidth="1"/>
    <col min="6" max="6" width="13.28515625" style="95" customWidth="1"/>
    <col min="7" max="7" width="23.140625" style="11" hidden="1" customWidth="1"/>
    <col min="8" max="22" width="11.42578125" style="11" hidden="1" customWidth="1"/>
    <col min="23" max="23" width="2.42578125" style="11" customWidth="1"/>
    <col min="24" max="24" width="35.42578125" style="11" customWidth="1"/>
    <col min="25" max="25" width="20.85546875" style="11" customWidth="1"/>
    <col min="26" max="26" width="14.5703125" style="11" customWidth="1"/>
    <col min="27" max="27" width="17.28515625" style="11" customWidth="1"/>
    <col min="28" max="28" width="15.5703125" style="11" customWidth="1"/>
    <col min="29" max="29" width="13.7109375" style="95" customWidth="1"/>
    <col min="30" max="30" width="23.140625" style="11" hidden="1" customWidth="1"/>
    <col min="31" max="45" width="11.42578125" style="11" hidden="1" customWidth="1"/>
    <col min="46" max="46" width="5" style="11" hidden="1" customWidth="1"/>
    <col min="47" max="16384" width="11.42578125" style="11"/>
  </cols>
  <sheetData>
    <row r="1" spans="1:45" x14ac:dyDescent="0.2">
      <c r="A1" s="374"/>
      <c r="B1" s="384" t="str">
        <f>'SAISIE - RECAPITULATIF'!B1:B2</f>
        <v>CARTE BAYESIENNE - ROUTINE QC</v>
      </c>
      <c r="C1" s="110" t="s">
        <v>87</v>
      </c>
      <c r="D1" s="110" t="s">
        <v>88</v>
      </c>
      <c r="X1" s="374"/>
      <c r="Y1" s="384" t="str">
        <f>B1</f>
        <v>CARTE BAYESIENNE - ROUTINE QC</v>
      </c>
      <c r="Z1" s="110" t="s">
        <v>87</v>
      </c>
      <c r="AA1" s="110" t="s">
        <v>88</v>
      </c>
    </row>
    <row r="2" spans="1:45" x14ac:dyDescent="0.2">
      <c r="A2" s="374"/>
      <c r="B2" s="385"/>
      <c r="C2" s="207">
        <f>'SAISIE - RECAPITULATIF'!F2</f>
        <v>14011</v>
      </c>
      <c r="D2" s="207">
        <f>'SAISIE - RECAPITULATIF'!G2</f>
        <v>1</v>
      </c>
      <c r="X2" s="374"/>
      <c r="Y2" s="385"/>
      <c r="Z2" s="207">
        <f>C2</f>
        <v>14011</v>
      </c>
      <c r="AA2" s="207">
        <f>D2</f>
        <v>1</v>
      </c>
    </row>
    <row r="3" spans="1:45" ht="15.75" x14ac:dyDescent="0.25">
      <c r="A3" s="383"/>
      <c r="B3" s="383"/>
      <c r="X3" s="383"/>
      <c r="Y3" s="383"/>
    </row>
    <row r="4" spans="1:45" ht="39" customHeight="1" x14ac:dyDescent="0.2">
      <c r="A4" s="112" t="s">
        <v>43</v>
      </c>
      <c r="B4" s="113">
        <f>'FII - NIVEAU N'!B4</f>
        <v>0</v>
      </c>
      <c r="C4" s="52"/>
      <c r="D4" s="238" t="s">
        <v>48</v>
      </c>
      <c r="E4" s="430" t="s">
        <v>106</v>
      </c>
      <c r="F4" s="430"/>
      <c r="G4" s="52"/>
      <c r="H4" s="52"/>
      <c r="X4" s="112" t="s">
        <v>43</v>
      </c>
      <c r="Y4" s="113">
        <f>'FII - NIVEAU P'!B4</f>
        <v>0</v>
      </c>
      <c r="Z4" s="52"/>
      <c r="AA4" s="238" t="s">
        <v>48</v>
      </c>
      <c r="AB4" s="430" t="s">
        <v>107</v>
      </c>
      <c r="AC4" s="430"/>
      <c r="AD4" s="52"/>
      <c r="AE4" s="52"/>
    </row>
    <row r="5" spans="1:45" ht="39" customHeight="1" x14ac:dyDescent="0.2">
      <c r="A5" s="112" t="s">
        <v>47</v>
      </c>
      <c r="B5" s="114">
        <f>'FII - NIVEAU N'!B5</f>
        <v>0</v>
      </c>
      <c r="C5" s="52"/>
      <c r="D5" s="52"/>
      <c r="E5" s="52"/>
      <c r="F5" s="96"/>
      <c r="G5" s="52"/>
      <c r="H5" s="52"/>
      <c r="X5" s="112" t="s">
        <v>47</v>
      </c>
      <c r="Y5" s="113">
        <f>'FII - NIVEAU P'!B5</f>
        <v>0</v>
      </c>
      <c r="Z5" s="52"/>
      <c r="AA5" s="52"/>
      <c r="AB5" s="52"/>
      <c r="AC5" s="96"/>
      <c r="AD5" s="52"/>
      <c r="AE5" s="52"/>
    </row>
    <row r="6" spans="1:45" ht="39" customHeight="1" x14ac:dyDescent="0.2">
      <c r="A6" s="112" t="s">
        <v>44</v>
      </c>
      <c r="B6" s="114">
        <f>'FII - NIVEAU N'!B6</f>
        <v>0</v>
      </c>
      <c r="C6" s="237" t="s">
        <v>99</v>
      </c>
      <c r="D6" s="427" t="s">
        <v>90</v>
      </c>
      <c r="E6" s="428"/>
      <c r="F6" s="428"/>
      <c r="G6" s="428"/>
      <c r="H6" s="429"/>
      <c r="X6" s="112" t="s">
        <v>44</v>
      </c>
      <c r="Y6" s="113">
        <f>'FII - NIVEAU P'!B6</f>
        <v>0</v>
      </c>
      <c r="Z6" s="237" t="s">
        <v>99</v>
      </c>
      <c r="AA6" s="427" t="s">
        <v>90</v>
      </c>
      <c r="AB6" s="428"/>
      <c r="AC6" s="428"/>
      <c r="AD6" s="428"/>
      <c r="AE6" s="429"/>
    </row>
    <row r="7" spans="1:45" ht="39" customHeight="1" x14ac:dyDescent="0.2">
      <c r="A7" s="112" t="s">
        <v>45</v>
      </c>
      <c r="B7" s="114">
        <f>'FII - NIVEAU N'!B7</f>
        <v>0</v>
      </c>
      <c r="C7" s="52"/>
      <c r="D7" s="52"/>
      <c r="E7" s="52"/>
      <c r="F7" s="96"/>
      <c r="G7" s="52"/>
      <c r="H7" s="52"/>
      <c r="X7" s="112" t="s">
        <v>45</v>
      </c>
      <c r="Y7" s="113">
        <f>'FII - NIVEAU P'!B7</f>
        <v>0</v>
      </c>
      <c r="Z7" s="52"/>
      <c r="AA7" s="52"/>
      <c r="AB7" s="52"/>
      <c r="AC7" s="96"/>
      <c r="AD7" s="52"/>
      <c r="AE7" s="52"/>
    </row>
    <row r="8" spans="1:45" ht="14.25" customHeight="1" x14ac:dyDescent="0.2">
      <c r="A8" s="74" t="s">
        <v>7</v>
      </c>
      <c r="B8" s="66">
        <f>'FII - NIVEAU N'!B8</f>
        <v>20</v>
      </c>
      <c r="C8" s="52"/>
      <c r="D8" s="52"/>
      <c r="E8" s="52"/>
      <c r="F8" s="96"/>
      <c r="G8" s="52"/>
      <c r="H8" s="52"/>
      <c r="X8" s="74" t="s">
        <v>7</v>
      </c>
      <c r="Y8" s="66">
        <f>'FII - NIVEAU P'!B8</f>
        <v>20</v>
      </c>
      <c r="Z8" s="52"/>
      <c r="AA8" s="52"/>
      <c r="AB8" s="52"/>
      <c r="AC8" s="96"/>
      <c r="AD8" s="52"/>
      <c r="AE8" s="52"/>
    </row>
    <row r="9" spans="1:45" ht="25.5" customHeight="1" x14ac:dyDescent="0.2">
      <c r="A9" s="74" t="s">
        <v>8</v>
      </c>
      <c r="B9" s="66">
        <f>'FII - NIVEAU N'!B9</f>
        <v>0.05</v>
      </c>
      <c r="C9" s="52"/>
      <c r="D9" s="52"/>
      <c r="E9" s="52"/>
      <c r="F9" s="96"/>
      <c r="G9" s="52"/>
      <c r="H9" s="52"/>
      <c r="X9" s="74" t="s">
        <v>8</v>
      </c>
      <c r="Y9" s="66">
        <f>'FII - NIVEAU P'!B9</f>
        <v>0.05</v>
      </c>
      <c r="Z9" s="52"/>
      <c r="AA9" s="52"/>
      <c r="AB9" s="52"/>
      <c r="AC9" s="96"/>
      <c r="AD9" s="52"/>
      <c r="AE9" s="52"/>
    </row>
    <row r="10" spans="1:45" ht="25.5" customHeight="1" x14ac:dyDescent="0.2">
      <c r="A10" s="74" t="s">
        <v>9</v>
      </c>
      <c r="B10" s="66">
        <f>'FII - NIVEAU N'!B10</f>
        <v>370</v>
      </c>
      <c r="C10" s="52"/>
      <c r="D10" s="52"/>
      <c r="E10" s="52"/>
      <c r="F10" s="96"/>
      <c r="G10" s="52"/>
      <c r="H10" s="52"/>
      <c r="X10" s="74" t="s">
        <v>9</v>
      </c>
      <c r="Y10" s="66">
        <f>'FII - NIVEAU P'!B10</f>
        <v>370</v>
      </c>
      <c r="Z10" s="52"/>
      <c r="AA10" s="52"/>
      <c r="AB10" s="52"/>
      <c r="AC10" s="96"/>
      <c r="AD10" s="52"/>
      <c r="AE10" s="52"/>
    </row>
    <row r="11" spans="1:45" x14ac:dyDescent="0.2">
      <c r="A11" s="68"/>
      <c r="B11" s="66">
        <f>'FII - NIVEAU N'!B11</f>
        <v>0</v>
      </c>
      <c r="C11" s="52"/>
      <c r="D11" s="52"/>
      <c r="E11" s="52"/>
      <c r="F11" s="96"/>
      <c r="G11" s="52"/>
      <c r="H11" s="52"/>
      <c r="X11" s="68"/>
      <c r="Y11" s="66">
        <f>'FII - NIVEAU P'!B11</f>
        <v>0</v>
      </c>
      <c r="Z11" s="52"/>
      <c r="AA11" s="52"/>
      <c r="AB11" s="52"/>
      <c r="AC11" s="96"/>
      <c r="AD11" s="52"/>
      <c r="AE11" s="52"/>
    </row>
    <row r="12" spans="1:45" ht="25.5" customHeight="1" x14ac:dyDescent="0.2">
      <c r="A12" s="75" t="s">
        <v>81</v>
      </c>
      <c r="B12" s="66">
        <f>'FII - NIVEAU N'!B12</f>
        <v>2.6960063028712566E-3</v>
      </c>
      <c r="C12" s="52"/>
      <c r="D12" s="52"/>
      <c r="E12" s="52"/>
      <c r="F12" s="96"/>
      <c r="G12" s="52"/>
      <c r="H12" s="52"/>
      <c r="X12" s="75" t="s">
        <v>81</v>
      </c>
      <c r="Y12" s="66">
        <f>'FII - NIVEAU P'!B12</f>
        <v>2.6960063028712566E-3</v>
      </c>
      <c r="Z12" s="52"/>
      <c r="AA12" s="52"/>
      <c r="AB12" s="52"/>
      <c r="AC12" s="96"/>
      <c r="AD12" s="52"/>
      <c r="AE12" s="52"/>
    </row>
    <row r="13" spans="1:45" ht="14.25" customHeight="1" x14ac:dyDescent="0.2">
      <c r="A13" s="75" t="s">
        <v>0</v>
      </c>
      <c r="B13" s="66">
        <f>'FII - NIVEAU N'!B13</f>
        <v>-3.0004278342529251</v>
      </c>
      <c r="C13" s="52"/>
      <c r="D13" s="52"/>
      <c r="E13" s="52"/>
      <c r="F13" s="96"/>
      <c r="G13" s="52"/>
      <c r="H13" s="52"/>
      <c r="X13" s="75" t="s">
        <v>0</v>
      </c>
      <c r="Y13" s="66">
        <f>'FII - NIVEAU P'!B13</f>
        <v>-3.0004278342529251</v>
      </c>
      <c r="Z13" s="52"/>
      <c r="AA13" s="52"/>
      <c r="AB13" s="52"/>
      <c r="AC13" s="96"/>
      <c r="AD13" s="52"/>
      <c r="AE13" s="52"/>
    </row>
    <row r="14" spans="1:45" ht="14.25" customHeight="1" x14ac:dyDescent="0.2">
      <c r="A14" s="75" t="s">
        <v>1</v>
      </c>
      <c r="B14" s="66">
        <f>'FII - NIVEAU N'!B14</f>
        <v>3.0004278342529132</v>
      </c>
      <c r="C14" s="52"/>
      <c r="D14" s="52"/>
      <c r="E14" s="52"/>
      <c r="F14" s="96"/>
      <c r="G14" s="52"/>
      <c r="H14" s="52"/>
      <c r="X14" s="75" t="s">
        <v>1</v>
      </c>
      <c r="Y14" s="66">
        <f>'FII - NIVEAU P'!B14</f>
        <v>3.0004278342529132</v>
      </c>
      <c r="Z14" s="52"/>
      <c r="AA14" s="52"/>
      <c r="AB14" s="52"/>
      <c r="AC14" s="96"/>
      <c r="AD14" s="52"/>
      <c r="AE14" s="52"/>
    </row>
    <row r="15" spans="1:45" ht="15" customHeight="1" x14ac:dyDescent="0.2">
      <c r="D15" s="388" t="s">
        <v>59</v>
      </c>
      <c r="E15" s="388"/>
      <c r="AA15" s="388" t="s">
        <v>59</v>
      </c>
      <c r="AB15" s="388"/>
    </row>
    <row r="16" spans="1:45" ht="38.25" x14ac:dyDescent="0.2">
      <c r="A16" s="79" t="s">
        <v>80</v>
      </c>
      <c r="B16" s="80" t="s">
        <v>65</v>
      </c>
      <c r="C16" s="80" t="s">
        <v>62</v>
      </c>
      <c r="D16" s="81" t="s">
        <v>50</v>
      </c>
      <c r="E16" s="81" t="s">
        <v>51</v>
      </c>
      <c r="F16" s="60" t="s">
        <v>52</v>
      </c>
      <c r="G16" s="20" t="s">
        <v>56</v>
      </c>
      <c r="H16" s="20" t="s">
        <v>53</v>
      </c>
      <c r="I16" s="21"/>
      <c r="J16" s="22" t="s">
        <v>5</v>
      </c>
      <c r="K16" s="22" t="s">
        <v>10</v>
      </c>
      <c r="L16" s="22" t="s">
        <v>6</v>
      </c>
      <c r="M16" s="22" t="s">
        <v>3</v>
      </c>
      <c r="N16" s="22" t="s">
        <v>4</v>
      </c>
      <c r="O16" s="22" t="s">
        <v>2</v>
      </c>
      <c r="P16" s="22" t="s">
        <v>11</v>
      </c>
      <c r="Q16" s="22" t="s">
        <v>12</v>
      </c>
      <c r="R16" s="22" t="s">
        <v>10</v>
      </c>
      <c r="S16" s="21"/>
      <c r="T16" s="21"/>
      <c r="U16" s="22" t="s">
        <v>33</v>
      </c>
      <c r="V16" s="22" t="s">
        <v>34</v>
      </c>
      <c r="X16" s="79" t="s">
        <v>80</v>
      </c>
      <c r="Y16" s="80" t="s">
        <v>65</v>
      </c>
      <c r="Z16" s="80" t="s">
        <v>62</v>
      </c>
      <c r="AA16" s="81" t="s">
        <v>50</v>
      </c>
      <c r="AB16" s="81" t="s">
        <v>51</v>
      </c>
      <c r="AC16" s="60" t="s">
        <v>52</v>
      </c>
      <c r="AD16" s="20" t="s">
        <v>56</v>
      </c>
      <c r="AE16" s="20" t="s">
        <v>53</v>
      </c>
      <c r="AF16" s="21"/>
      <c r="AG16" s="22" t="s">
        <v>5</v>
      </c>
      <c r="AH16" s="22" t="s">
        <v>10</v>
      </c>
      <c r="AI16" s="22" t="s">
        <v>6</v>
      </c>
      <c r="AJ16" s="22" t="s">
        <v>3</v>
      </c>
      <c r="AK16" s="22" t="s">
        <v>4</v>
      </c>
      <c r="AL16" s="22" t="s">
        <v>2</v>
      </c>
      <c r="AM16" s="22" t="s">
        <v>11</v>
      </c>
      <c r="AN16" s="22" t="s">
        <v>12</v>
      </c>
      <c r="AO16" s="22" t="s">
        <v>10</v>
      </c>
      <c r="AP16" s="21"/>
      <c r="AQ16" s="21"/>
      <c r="AR16" s="22" t="s">
        <v>33</v>
      </c>
      <c r="AS16" s="22" t="s">
        <v>34</v>
      </c>
    </row>
    <row r="17" spans="1:45" ht="15" x14ac:dyDescent="0.2">
      <c r="A17" s="103" t="s">
        <v>73</v>
      </c>
      <c r="B17" s="104" t="str">
        <f>IF(ISBLANK('FII - NIVEAU N'!B41),"",'FII - NIVEAU N'!B41)</f>
        <v/>
      </c>
      <c r="C17" s="150" t="str">
        <f>IF(ISBLANK('FII - NIVEAU N'!C41),"",'FII - NIVEAU N'!C41)</f>
        <v/>
      </c>
      <c r="D17" s="105" t="str">
        <f>IF(ISBLANK('FII - NIVEAU N'!D41),"",'FII - NIVEAU N'!D41)</f>
        <v/>
      </c>
      <c r="E17" s="105" t="str">
        <f>IF(ISBLANK('FII - NIVEAU N'!E41),"",'FII - NIVEAU N'!E41)</f>
        <v/>
      </c>
      <c r="F17" s="93" t="str">
        <f t="shared" ref="F17:F56" si="0">IF(AND(D17="",E17=""),"",IF(OR(AND(D17&lt;&gt;"",E17=""),AND(D17="",E17&lt;&gt;"")),"Fill the number twice",IF(AND(D17&lt;&gt;"",E17&lt;&gt;"",D17=E17),E17,"Error in entry")))</f>
        <v/>
      </c>
      <c r="G17" s="31"/>
      <c r="H17" s="31"/>
      <c r="I17" s="32" t="str">
        <f t="shared" ref="I17:I56" si="1">IF(OR(OR(D17="",E17=""),AND(D17&lt;&gt;"",E17&lt;&gt;"",AND(ISNUMBER(D17),ISNUMBER(E17)))),"","Need to enter a number")</f>
        <v/>
      </c>
      <c r="J17" s="21" t="e">
        <f>B7^2/(B7^2+B6^2)</f>
        <v>#DIV/0!</v>
      </c>
      <c r="K17" s="21" t="str">
        <f>IF(ISNUMBER(F17),J17*F17+(1-J17)*B5,"")</f>
        <v/>
      </c>
      <c r="L17" s="21" t="e">
        <f>J17*$B$6^2</f>
        <v>#DIV/0!</v>
      </c>
      <c r="M17" s="21"/>
      <c r="N17" s="21"/>
      <c r="O17" s="21" t="e">
        <f t="shared" ref="O17:O56" si="2">IF(ISNUMBER(F17),F17,NA())</f>
        <v>#N/A</v>
      </c>
      <c r="P17" s="41"/>
      <c r="Q17" s="41"/>
      <c r="R17" s="41" t="e">
        <f t="shared" ref="R17:R48" si="3">IF(ISNUMBER($O17),K17,NA())</f>
        <v>#N/A</v>
      </c>
      <c r="S17" s="21"/>
      <c r="T17" s="21"/>
      <c r="U17" s="21"/>
      <c r="V17" s="21"/>
      <c r="X17" s="103" t="s">
        <v>73</v>
      </c>
      <c r="Y17" s="104" t="str">
        <f>IF(ISBLANK('FII - NIVEAU P'!B41),"",'FII - NIVEAU P'!B41)</f>
        <v/>
      </c>
      <c r="Z17" s="150" t="str">
        <f>IF(ISBLANK('FII - NIVEAU P'!C41),"",'FII - NIVEAU P'!C41)</f>
        <v/>
      </c>
      <c r="AA17" s="105" t="str">
        <f>IF(ISBLANK('FII - NIVEAU P'!D41),"",'FII - NIVEAU P'!D41)</f>
        <v/>
      </c>
      <c r="AB17" s="105" t="str">
        <f>IF(ISBLANK('FII - NIVEAU P'!E41),"",'FII - NIVEAU P'!E41)</f>
        <v/>
      </c>
      <c r="AC17" s="93" t="str">
        <f>IF(AND(AA17="",AB17=""),"",IF(OR(AND(AA17&lt;&gt;"",AB17=""),AND(AA17="",AB17&lt;&gt;"")),"Fill the number twice",IF(AND(AA17&lt;&gt;"",AB17&lt;&gt;"",AA17=AB17),AB17,"Error in entry")))</f>
        <v/>
      </c>
      <c r="AD17" s="31"/>
      <c r="AE17" s="31"/>
      <c r="AF17" s="32" t="str">
        <f t="shared" ref="AF17:AF76" si="4">IF(OR(OR(AA17="",AB17=""),AND(AA17&lt;&gt;"",AB17&lt;&gt;"",AND(ISNUMBER(AA17),ISNUMBER(AB17)))),"","Need to enter a number")</f>
        <v/>
      </c>
      <c r="AG17" s="21" t="e">
        <f>Y7^2/(Y7^2+Y6^2)</f>
        <v>#DIV/0!</v>
      </c>
      <c r="AH17" s="21" t="str">
        <f>IF(ISNUMBER(AC17),AG17*AC17+(1-AG17)*Y5,"")</f>
        <v/>
      </c>
      <c r="AI17" s="21" t="e">
        <f>AG17*$B$6^2</f>
        <v>#DIV/0!</v>
      </c>
      <c r="AJ17" s="21"/>
      <c r="AK17" s="21"/>
      <c r="AL17" s="21" t="e">
        <f t="shared" ref="AL17:AL76" si="5">IF(ISNUMBER(AC17),AC17,NA())</f>
        <v>#N/A</v>
      </c>
      <c r="AM17" s="41"/>
      <c r="AN17" s="41"/>
      <c r="AO17" s="41" t="e">
        <f t="shared" ref="AO17:AO76" si="6">IF(ISNUMBER($O17),AH17,NA())</f>
        <v>#N/A</v>
      </c>
      <c r="AP17" s="21"/>
      <c r="AQ17" s="21"/>
      <c r="AR17" s="21"/>
      <c r="AS17" s="21"/>
    </row>
    <row r="18" spans="1:45" ht="15" x14ac:dyDescent="0.25">
      <c r="A18" s="103" t="s">
        <v>73</v>
      </c>
      <c r="B18" s="104" t="str">
        <f>IF(ISBLANK('FII - NIVEAU N'!B42),"",'FII - NIVEAU N'!B42)</f>
        <v/>
      </c>
      <c r="C18" s="150" t="str">
        <f>IF(ISBLANK('FII - NIVEAU N'!C42),"",'FII - NIVEAU N'!C42)</f>
        <v/>
      </c>
      <c r="D18" s="105" t="str">
        <f>IF(ISBLANK('FII - NIVEAU N'!D42),"",'FII - NIVEAU N'!D42)</f>
        <v/>
      </c>
      <c r="E18" s="105" t="str">
        <f>IF(ISBLANK('FII - NIVEAU N'!E42),"",'FII - NIVEAU N'!E42)</f>
        <v/>
      </c>
      <c r="F18" s="93" t="str">
        <f t="shared" si="0"/>
        <v/>
      </c>
      <c r="G18" s="39" t="str">
        <f t="shared" ref="G18:G56" si="7">IF(OR(S18="",T18=""),"",IF(OR(F18&lt;S18,F18&gt;T18),"*** ALARM ***",""))</f>
        <v/>
      </c>
      <c r="H18" s="39"/>
      <c r="I18" s="32" t="str">
        <f t="shared" si="1"/>
        <v/>
      </c>
      <c r="J18" s="21" t="str">
        <f>IF(ISNUMBER(F18),L17/(L17+$B$6^2),"")</f>
        <v/>
      </c>
      <c r="K18" s="21" t="str">
        <f>IF(ISNUMBER(F18),J18*F18+(1-J18)*K17,"")</f>
        <v/>
      </c>
      <c r="L18" s="21" t="str">
        <f>IF(ISNUMBER(F18),J18*$B$6^2,"")</f>
        <v/>
      </c>
      <c r="M18" s="21" t="str">
        <f t="shared" ref="M18:M56" si="8">IF(ISNUMBER(F18),K17,"")</f>
        <v/>
      </c>
      <c r="N18" s="21" t="str">
        <f t="shared" ref="N18:N56" si="9">IF(ISNUMBER(F18),L17+$B$6^2,"")</f>
        <v/>
      </c>
      <c r="O18" s="21" t="e">
        <f t="shared" si="2"/>
        <v>#N/A</v>
      </c>
      <c r="P18" s="41" t="e">
        <f t="shared" ref="P18:P56" si="10">IF(ISNUMBER(O18),M18+$B$13*SQRT(N18),NA())</f>
        <v>#N/A</v>
      </c>
      <c r="Q18" s="41" t="e">
        <f t="shared" ref="Q18:Q56" si="11">IF(ISNUMBER(O18),M18+$B$14*SQRT(N18),NA())</f>
        <v>#N/A</v>
      </c>
      <c r="R18" s="41" t="e">
        <f t="shared" si="3"/>
        <v>#N/A</v>
      </c>
      <c r="S18" s="21" t="str">
        <f t="shared" ref="S18:S56" si="12">IF(ISNUMBER(O18),M18+$B$13*SQRT(N18),"")</f>
        <v/>
      </c>
      <c r="T18" s="21" t="str">
        <f t="shared" ref="T18:T56" si="13">IF(ISNUMBER(O18),M18+$B$14*SQRT(N18),"")</f>
        <v/>
      </c>
      <c r="U18" s="21" t="str">
        <f t="shared" ref="U18:U56" si="14">IF(OR(S18="",T18=""),"",IF(OR(F18&lt;S18,F18&gt;T18),0,1))</f>
        <v/>
      </c>
      <c r="V18" s="21" t="str">
        <f>IF(AND(ISNUMBER(O18),U18=1),O18,"")</f>
        <v/>
      </c>
      <c r="X18" s="103" t="s">
        <v>73</v>
      </c>
      <c r="Y18" s="104" t="str">
        <f>IF(ISBLANK('FII - NIVEAU P'!B42),"",'FII - NIVEAU P'!B42)</f>
        <v/>
      </c>
      <c r="Z18" s="150" t="str">
        <f>IF(ISBLANK('FII - NIVEAU P'!C42),"",'FII - NIVEAU P'!C42)</f>
        <v/>
      </c>
      <c r="AA18" s="105" t="str">
        <f>IF(ISBLANK('FII - NIVEAU P'!D42),"",'FII - NIVEAU P'!D42)</f>
        <v/>
      </c>
      <c r="AB18" s="105" t="str">
        <f>IF(ISBLANK('FII - NIVEAU P'!E42),"",'FII - NIVEAU P'!E42)</f>
        <v/>
      </c>
      <c r="AC18" s="93" t="str">
        <f t="shared" ref="AC18:AC36" si="15">IF(AND(AA18="",AB18=""),"",IF(OR(AND(AA18&lt;&gt;"",AB18=""),AND(AA18="",AB18&lt;&gt;"")),"Fill the number twice",IF(AND(AA18&lt;&gt;"",AB18&lt;&gt;"",AA18=AB18),AB18,"Error in entry")))</f>
        <v/>
      </c>
      <c r="AD18" s="39" t="str">
        <f t="shared" ref="AD18:AD76" si="16">IF(OR(AP18="",AQ18=""),"",IF(OR(AC18&lt;AP18,AC18&gt;AQ18),"*** ALARM ***",""))</f>
        <v/>
      </c>
      <c r="AE18" s="39"/>
      <c r="AF18" s="32" t="str">
        <f t="shared" si="4"/>
        <v/>
      </c>
      <c r="AG18" s="21" t="str">
        <f>IF(ISNUMBER(AC18),AI17/(AI17+$B$6^2),"")</f>
        <v/>
      </c>
      <c r="AH18" s="21" t="str">
        <f>IF(ISNUMBER(AC18),AG18*AC18+(1-AG18)*AH17,"")</f>
        <v/>
      </c>
      <c r="AI18" s="21" t="str">
        <f>IF(ISNUMBER(AC18),AG18*$B$6^2,"")</f>
        <v/>
      </c>
      <c r="AJ18" s="21" t="str">
        <f t="shared" ref="AJ18:AJ76" si="17">IF(ISNUMBER(AC18),AH17,"")</f>
        <v/>
      </c>
      <c r="AK18" s="21" t="str">
        <f t="shared" ref="AK18:AK76" si="18">IF(ISNUMBER(AC18),AI17+$B$6^2,"")</f>
        <v/>
      </c>
      <c r="AL18" s="21" t="e">
        <f t="shared" si="5"/>
        <v>#N/A</v>
      </c>
      <c r="AM18" s="41" t="e">
        <f t="shared" ref="AM18:AM76" si="19">IF(ISNUMBER(AL18),AJ18+$B$13*SQRT(AK18),NA())</f>
        <v>#N/A</v>
      </c>
      <c r="AN18" s="41" t="e">
        <f t="shared" ref="AN18:AN76" si="20">IF(ISNUMBER(AL18),AJ18+$B$14*SQRT(AK18),NA())</f>
        <v>#N/A</v>
      </c>
      <c r="AO18" s="41" t="e">
        <f t="shared" si="6"/>
        <v>#N/A</v>
      </c>
      <c r="AP18" s="21" t="str">
        <f t="shared" ref="AP18:AP76" si="21">IF(ISNUMBER(AL18),AJ18+$B$13*SQRT(AK18),"")</f>
        <v/>
      </c>
      <c r="AQ18" s="21" t="str">
        <f t="shared" ref="AQ18:AQ76" si="22">IF(ISNUMBER(AL18),AJ18+$B$14*SQRT(AK18),"")</f>
        <v/>
      </c>
      <c r="AR18" s="21" t="str">
        <f t="shared" ref="AR18:AR76" si="23">IF(OR(AP18="",AQ18=""),"",IF(OR(AC18&lt;AP18,AC18&gt;AQ18),0,1))</f>
        <v/>
      </c>
      <c r="AS18" s="21" t="str">
        <f>IF(AND(ISNUMBER(AL18),AR18=1),AL18,"")</f>
        <v/>
      </c>
    </row>
    <row r="19" spans="1:45" ht="15" x14ac:dyDescent="0.25">
      <c r="A19" s="103" t="s">
        <v>73</v>
      </c>
      <c r="B19" s="104" t="str">
        <f>IF(ISBLANK('FII - NIVEAU N'!B43),"",'FII - NIVEAU N'!B43)</f>
        <v/>
      </c>
      <c r="C19" s="150" t="str">
        <f>IF(ISBLANK('FII - NIVEAU N'!C43),"",'FII - NIVEAU N'!C43)</f>
        <v/>
      </c>
      <c r="D19" s="105" t="str">
        <f>IF(ISBLANK('FII - NIVEAU N'!D43),"",'FII - NIVEAU N'!D43)</f>
        <v/>
      </c>
      <c r="E19" s="105" t="str">
        <f>IF(ISBLANK('FII - NIVEAU N'!E43),"",'FII - NIVEAU N'!E43)</f>
        <v/>
      </c>
      <c r="F19" s="93" t="str">
        <f t="shared" si="0"/>
        <v/>
      </c>
      <c r="G19" s="39" t="str">
        <f t="shared" si="7"/>
        <v/>
      </c>
      <c r="H19" s="39"/>
      <c r="I19" s="32" t="str">
        <f t="shared" si="1"/>
        <v/>
      </c>
      <c r="J19" s="21" t="str">
        <f t="shared" ref="J19:J56" si="24">IF(ISNUMBER(F19),L18/(L18+$B$6^2),"")</f>
        <v/>
      </c>
      <c r="K19" s="21" t="str">
        <f t="shared" ref="K19:K56" si="25">IF(ISNUMBER(F19),J19*F19+(1-J19)*K18,"")</f>
        <v/>
      </c>
      <c r="L19" s="21" t="str">
        <f t="shared" ref="L19:L56" si="26">IF(ISNUMBER(F19),J19*$B$6^2,"")</f>
        <v/>
      </c>
      <c r="M19" s="21" t="str">
        <f t="shared" si="8"/>
        <v/>
      </c>
      <c r="N19" s="21" t="str">
        <f t="shared" si="9"/>
        <v/>
      </c>
      <c r="O19" s="21" t="e">
        <f t="shared" si="2"/>
        <v>#N/A</v>
      </c>
      <c r="P19" s="41" t="e">
        <f t="shared" si="10"/>
        <v>#N/A</v>
      </c>
      <c r="Q19" s="41" t="e">
        <f t="shared" si="11"/>
        <v>#N/A</v>
      </c>
      <c r="R19" s="41" t="e">
        <f t="shared" si="3"/>
        <v>#N/A</v>
      </c>
      <c r="S19" s="21" t="str">
        <f t="shared" si="12"/>
        <v/>
      </c>
      <c r="T19" s="21" t="str">
        <f t="shared" si="13"/>
        <v/>
      </c>
      <c r="U19" s="21" t="str">
        <f t="shared" si="14"/>
        <v/>
      </c>
      <c r="V19" s="21" t="str">
        <f t="shared" ref="V19:V76" si="27">IF(AND(ISNUMBER(O19),U19=1),O19,"")</f>
        <v/>
      </c>
      <c r="X19" s="103" t="s">
        <v>73</v>
      </c>
      <c r="Y19" s="104" t="str">
        <f>IF(ISBLANK('FII - NIVEAU P'!B43),"",'FII - NIVEAU P'!B43)</f>
        <v/>
      </c>
      <c r="Z19" s="150" t="str">
        <f>IF(ISBLANK('FII - NIVEAU P'!C43),"",'FII - NIVEAU P'!C43)</f>
        <v/>
      </c>
      <c r="AA19" s="105" t="str">
        <f>IF(ISBLANK('FII - NIVEAU P'!D43),"",'FII - NIVEAU P'!D43)</f>
        <v/>
      </c>
      <c r="AB19" s="105" t="str">
        <f>IF(ISBLANK('FII - NIVEAU P'!E43),"",'FII - NIVEAU P'!E43)</f>
        <v/>
      </c>
      <c r="AC19" s="93" t="str">
        <f t="shared" si="15"/>
        <v/>
      </c>
      <c r="AD19" s="39" t="str">
        <f t="shared" si="16"/>
        <v/>
      </c>
      <c r="AE19" s="39"/>
      <c r="AF19" s="32" t="str">
        <f t="shared" si="4"/>
        <v/>
      </c>
      <c r="AG19" s="21" t="str">
        <f t="shared" ref="AG19:AG76" si="28">IF(ISNUMBER(AC19),AI18/(AI18+$B$6^2),"")</f>
        <v/>
      </c>
      <c r="AH19" s="21" t="str">
        <f t="shared" ref="AH19:AH76" si="29">IF(ISNUMBER(AC19),AG19*AC19+(1-AG19)*AH18,"")</f>
        <v/>
      </c>
      <c r="AI19" s="21" t="str">
        <f t="shared" ref="AI19:AI76" si="30">IF(ISNUMBER(AC19),AG19*$B$6^2,"")</f>
        <v/>
      </c>
      <c r="AJ19" s="21" t="str">
        <f t="shared" si="17"/>
        <v/>
      </c>
      <c r="AK19" s="21" t="str">
        <f t="shared" si="18"/>
        <v/>
      </c>
      <c r="AL19" s="21" t="e">
        <f t="shared" si="5"/>
        <v>#N/A</v>
      </c>
      <c r="AM19" s="41" t="e">
        <f t="shared" si="19"/>
        <v>#N/A</v>
      </c>
      <c r="AN19" s="41" t="e">
        <f t="shared" si="20"/>
        <v>#N/A</v>
      </c>
      <c r="AO19" s="41" t="e">
        <f t="shared" si="6"/>
        <v>#N/A</v>
      </c>
      <c r="AP19" s="21" t="str">
        <f t="shared" si="21"/>
        <v/>
      </c>
      <c r="AQ19" s="21" t="str">
        <f t="shared" si="22"/>
        <v/>
      </c>
      <c r="AR19" s="21" t="str">
        <f t="shared" si="23"/>
        <v/>
      </c>
      <c r="AS19" s="21" t="str">
        <f t="shared" ref="AS19:AS76" si="31">IF(AND(ISNUMBER(AL19),AR19=1),AL19,"")</f>
        <v/>
      </c>
    </row>
    <row r="20" spans="1:45" ht="15" x14ac:dyDescent="0.25">
      <c r="A20" s="103" t="s">
        <v>73</v>
      </c>
      <c r="B20" s="104" t="str">
        <f>IF(ISBLANK('FII - NIVEAU N'!B44),"",'FII - NIVEAU N'!B44)</f>
        <v/>
      </c>
      <c r="C20" s="150" t="str">
        <f>IF(ISBLANK('FII - NIVEAU N'!C44),"",'FII - NIVEAU N'!C44)</f>
        <v/>
      </c>
      <c r="D20" s="105" t="str">
        <f>IF(ISBLANK('FII - NIVEAU N'!D44),"",'FII - NIVEAU N'!D44)</f>
        <v/>
      </c>
      <c r="E20" s="105" t="str">
        <f>IF(ISBLANK('FII - NIVEAU N'!E44),"",'FII - NIVEAU N'!E44)</f>
        <v/>
      </c>
      <c r="F20" s="93" t="str">
        <f t="shared" si="0"/>
        <v/>
      </c>
      <c r="G20" s="39" t="str">
        <f t="shared" si="7"/>
        <v/>
      </c>
      <c r="H20" s="39"/>
      <c r="I20" s="32" t="str">
        <f t="shared" si="1"/>
        <v/>
      </c>
      <c r="J20" s="21" t="str">
        <f t="shared" si="24"/>
        <v/>
      </c>
      <c r="K20" s="21" t="str">
        <f t="shared" si="25"/>
        <v/>
      </c>
      <c r="L20" s="21" t="str">
        <f t="shared" si="26"/>
        <v/>
      </c>
      <c r="M20" s="21" t="str">
        <f t="shared" si="8"/>
        <v/>
      </c>
      <c r="N20" s="21" t="str">
        <f t="shared" si="9"/>
        <v/>
      </c>
      <c r="O20" s="21" t="e">
        <f t="shared" si="2"/>
        <v>#N/A</v>
      </c>
      <c r="P20" s="41" t="e">
        <f t="shared" si="10"/>
        <v>#N/A</v>
      </c>
      <c r="Q20" s="41" t="e">
        <f t="shared" si="11"/>
        <v>#N/A</v>
      </c>
      <c r="R20" s="41" t="e">
        <f t="shared" si="3"/>
        <v>#N/A</v>
      </c>
      <c r="S20" s="21" t="str">
        <f t="shared" si="12"/>
        <v/>
      </c>
      <c r="T20" s="21" t="str">
        <f t="shared" si="13"/>
        <v/>
      </c>
      <c r="U20" s="21" t="str">
        <f t="shared" si="14"/>
        <v/>
      </c>
      <c r="V20" s="21" t="str">
        <f t="shared" si="27"/>
        <v/>
      </c>
      <c r="X20" s="103" t="s">
        <v>73</v>
      </c>
      <c r="Y20" s="104" t="str">
        <f>IF(ISBLANK('FII - NIVEAU P'!B44),"",'FII - NIVEAU P'!B44)</f>
        <v/>
      </c>
      <c r="Z20" s="150" t="str">
        <f>IF(ISBLANK('FII - NIVEAU P'!C44),"",'FII - NIVEAU P'!C44)</f>
        <v/>
      </c>
      <c r="AA20" s="105" t="str">
        <f>IF(ISBLANK('FII - NIVEAU P'!D44),"",'FII - NIVEAU P'!D44)</f>
        <v/>
      </c>
      <c r="AB20" s="105" t="str">
        <f>IF(ISBLANK('FII - NIVEAU P'!E44),"",'FII - NIVEAU P'!E44)</f>
        <v/>
      </c>
      <c r="AC20" s="93" t="str">
        <f t="shared" si="15"/>
        <v/>
      </c>
      <c r="AD20" s="39" t="str">
        <f t="shared" si="16"/>
        <v/>
      </c>
      <c r="AE20" s="39"/>
      <c r="AF20" s="32" t="str">
        <f t="shared" si="4"/>
        <v/>
      </c>
      <c r="AG20" s="21" t="str">
        <f t="shared" si="28"/>
        <v/>
      </c>
      <c r="AH20" s="21" t="str">
        <f t="shared" si="29"/>
        <v/>
      </c>
      <c r="AI20" s="21" t="str">
        <f t="shared" si="30"/>
        <v/>
      </c>
      <c r="AJ20" s="21" t="str">
        <f t="shared" si="17"/>
        <v/>
      </c>
      <c r="AK20" s="21" t="str">
        <f t="shared" si="18"/>
        <v/>
      </c>
      <c r="AL20" s="21" t="e">
        <f t="shared" si="5"/>
        <v>#N/A</v>
      </c>
      <c r="AM20" s="41" t="e">
        <f t="shared" si="19"/>
        <v>#N/A</v>
      </c>
      <c r="AN20" s="41" t="e">
        <f t="shared" si="20"/>
        <v>#N/A</v>
      </c>
      <c r="AO20" s="41" t="e">
        <f t="shared" si="6"/>
        <v>#N/A</v>
      </c>
      <c r="AP20" s="21" t="str">
        <f t="shared" si="21"/>
        <v/>
      </c>
      <c r="AQ20" s="21" t="str">
        <f t="shared" si="22"/>
        <v/>
      </c>
      <c r="AR20" s="21" t="str">
        <f t="shared" si="23"/>
        <v/>
      </c>
      <c r="AS20" s="21" t="str">
        <f t="shared" si="31"/>
        <v/>
      </c>
    </row>
    <row r="21" spans="1:45" ht="15" x14ac:dyDescent="0.25">
      <c r="A21" s="103" t="s">
        <v>73</v>
      </c>
      <c r="B21" s="104" t="str">
        <f>IF(ISBLANK('FII - NIVEAU N'!B45),"",'FII - NIVEAU N'!B45)</f>
        <v/>
      </c>
      <c r="C21" s="150" t="str">
        <f>IF(ISBLANK('FII - NIVEAU N'!C45),"",'FII - NIVEAU N'!C45)</f>
        <v/>
      </c>
      <c r="D21" s="105" t="str">
        <f>IF(ISBLANK('FII - NIVEAU N'!D45),"",'FII - NIVEAU N'!D45)</f>
        <v/>
      </c>
      <c r="E21" s="105" t="str">
        <f>IF(ISBLANK('FII - NIVEAU N'!E45),"",'FII - NIVEAU N'!E45)</f>
        <v/>
      </c>
      <c r="F21" s="93" t="str">
        <f t="shared" si="0"/>
        <v/>
      </c>
      <c r="G21" s="39" t="str">
        <f t="shared" si="7"/>
        <v/>
      </c>
      <c r="H21" s="39"/>
      <c r="I21" s="32" t="str">
        <f t="shared" si="1"/>
        <v/>
      </c>
      <c r="J21" s="21" t="str">
        <f t="shared" si="24"/>
        <v/>
      </c>
      <c r="K21" s="21" t="str">
        <f t="shared" si="25"/>
        <v/>
      </c>
      <c r="L21" s="21" t="str">
        <f t="shared" si="26"/>
        <v/>
      </c>
      <c r="M21" s="21" t="str">
        <f t="shared" si="8"/>
        <v/>
      </c>
      <c r="N21" s="21" t="str">
        <f t="shared" si="9"/>
        <v/>
      </c>
      <c r="O21" s="21" t="e">
        <f t="shared" si="2"/>
        <v>#N/A</v>
      </c>
      <c r="P21" s="41" t="e">
        <f t="shared" si="10"/>
        <v>#N/A</v>
      </c>
      <c r="Q21" s="41" t="e">
        <f t="shared" si="11"/>
        <v>#N/A</v>
      </c>
      <c r="R21" s="41" t="e">
        <f t="shared" si="3"/>
        <v>#N/A</v>
      </c>
      <c r="S21" s="21" t="str">
        <f t="shared" si="12"/>
        <v/>
      </c>
      <c r="T21" s="21" t="str">
        <f t="shared" si="13"/>
        <v/>
      </c>
      <c r="U21" s="21" t="str">
        <f t="shared" si="14"/>
        <v/>
      </c>
      <c r="V21" s="21" t="str">
        <f t="shared" si="27"/>
        <v/>
      </c>
      <c r="X21" s="103" t="s">
        <v>73</v>
      </c>
      <c r="Y21" s="104" t="str">
        <f>IF(ISBLANK('FII - NIVEAU P'!B45),"",'FII - NIVEAU P'!B45)</f>
        <v/>
      </c>
      <c r="Z21" s="150" t="str">
        <f>IF(ISBLANK('FII - NIVEAU P'!C45),"",'FII - NIVEAU P'!C45)</f>
        <v/>
      </c>
      <c r="AA21" s="105" t="str">
        <f>IF(ISBLANK('FII - NIVEAU P'!D45),"",'FII - NIVEAU P'!D45)</f>
        <v/>
      </c>
      <c r="AB21" s="105" t="str">
        <f>IF(ISBLANK('FII - NIVEAU P'!E45),"",'FII - NIVEAU P'!E45)</f>
        <v/>
      </c>
      <c r="AC21" s="93" t="str">
        <f t="shared" si="15"/>
        <v/>
      </c>
      <c r="AD21" s="39" t="str">
        <f t="shared" si="16"/>
        <v/>
      </c>
      <c r="AE21" s="39"/>
      <c r="AF21" s="32" t="str">
        <f t="shared" si="4"/>
        <v/>
      </c>
      <c r="AG21" s="21" t="str">
        <f t="shared" si="28"/>
        <v/>
      </c>
      <c r="AH21" s="21" t="str">
        <f t="shared" si="29"/>
        <v/>
      </c>
      <c r="AI21" s="21" t="str">
        <f t="shared" si="30"/>
        <v/>
      </c>
      <c r="AJ21" s="21" t="str">
        <f t="shared" si="17"/>
        <v/>
      </c>
      <c r="AK21" s="21" t="str">
        <f t="shared" si="18"/>
        <v/>
      </c>
      <c r="AL21" s="21" t="e">
        <f t="shared" si="5"/>
        <v>#N/A</v>
      </c>
      <c r="AM21" s="41" t="e">
        <f t="shared" si="19"/>
        <v>#N/A</v>
      </c>
      <c r="AN21" s="41" t="e">
        <f t="shared" si="20"/>
        <v>#N/A</v>
      </c>
      <c r="AO21" s="41" t="e">
        <f t="shared" si="6"/>
        <v>#N/A</v>
      </c>
      <c r="AP21" s="21" t="str">
        <f t="shared" si="21"/>
        <v/>
      </c>
      <c r="AQ21" s="21" t="str">
        <f t="shared" si="22"/>
        <v/>
      </c>
      <c r="AR21" s="21" t="str">
        <f t="shared" si="23"/>
        <v/>
      </c>
      <c r="AS21" s="21" t="str">
        <f t="shared" si="31"/>
        <v/>
      </c>
    </row>
    <row r="22" spans="1:45" ht="15" x14ac:dyDescent="0.25">
      <c r="A22" s="103" t="s">
        <v>73</v>
      </c>
      <c r="B22" s="104" t="str">
        <f>IF(ISBLANK('FII - NIVEAU N'!B46),"",'FII - NIVEAU N'!B46)</f>
        <v/>
      </c>
      <c r="C22" s="150" t="str">
        <f>IF(ISBLANK('FII - NIVEAU N'!C46),"",'FII - NIVEAU N'!C46)</f>
        <v/>
      </c>
      <c r="D22" s="105" t="str">
        <f>IF(ISBLANK('FII - NIVEAU N'!D46),"",'FII - NIVEAU N'!D46)</f>
        <v/>
      </c>
      <c r="E22" s="105" t="str">
        <f>IF(ISBLANK('FII - NIVEAU N'!E46),"",'FII - NIVEAU N'!E46)</f>
        <v/>
      </c>
      <c r="F22" s="93" t="str">
        <f t="shared" si="0"/>
        <v/>
      </c>
      <c r="G22" s="39" t="str">
        <f t="shared" si="7"/>
        <v/>
      </c>
      <c r="H22" s="39"/>
      <c r="I22" s="32" t="str">
        <f t="shared" si="1"/>
        <v/>
      </c>
      <c r="J22" s="21" t="str">
        <f t="shared" si="24"/>
        <v/>
      </c>
      <c r="K22" s="21" t="str">
        <f t="shared" si="25"/>
        <v/>
      </c>
      <c r="L22" s="21" t="str">
        <f t="shared" si="26"/>
        <v/>
      </c>
      <c r="M22" s="21" t="str">
        <f t="shared" si="8"/>
        <v/>
      </c>
      <c r="N22" s="21" t="str">
        <f t="shared" si="9"/>
        <v/>
      </c>
      <c r="O22" s="21" t="e">
        <f t="shared" si="2"/>
        <v>#N/A</v>
      </c>
      <c r="P22" s="41" t="e">
        <f t="shared" si="10"/>
        <v>#N/A</v>
      </c>
      <c r="Q22" s="41" t="e">
        <f t="shared" si="11"/>
        <v>#N/A</v>
      </c>
      <c r="R22" s="41" t="e">
        <f t="shared" si="3"/>
        <v>#N/A</v>
      </c>
      <c r="S22" s="21" t="str">
        <f t="shared" si="12"/>
        <v/>
      </c>
      <c r="T22" s="21" t="str">
        <f t="shared" si="13"/>
        <v/>
      </c>
      <c r="U22" s="21" t="str">
        <f t="shared" si="14"/>
        <v/>
      </c>
      <c r="V22" s="21" t="str">
        <f t="shared" si="27"/>
        <v/>
      </c>
      <c r="X22" s="103" t="s">
        <v>73</v>
      </c>
      <c r="Y22" s="104" t="str">
        <f>IF(ISBLANK('FII - NIVEAU P'!B46),"",'FII - NIVEAU P'!B46)</f>
        <v/>
      </c>
      <c r="Z22" s="150" t="str">
        <f>IF(ISBLANK('FII - NIVEAU P'!C46),"",'FII - NIVEAU P'!C46)</f>
        <v/>
      </c>
      <c r="AA22" s="105" t="str">
        <f>IF(ISBLANK('FII - NIVEAU P'!D46),"",'FII - NIVEAU P'!D46)</f>
        <v/>
      </c>
      <c r="AB22" s="105" t="str">
        <f>IF(ISBLANK('FII - NIVEAU P'!E46),"",'FII - NIVEAU P'!E46)</f>
        <v/>
      </c>
      <c r="AC22" s="93" t="str">
        <f t="shared" si="15"/>
        <v/>
      </c>
      <c r="AD22" s="39" t="str">
        <f t="shared" si="16"/>
        <v/>
      </c>
      <c r="AE22" s="39"/>
      <c r="AF22" s="32" t="str">
        <f t="shared" si="4"/>
        <v/>
      </c>
      <c r="AG22" s="21" t="str">
        <f t="shared" si="28"/>
        <v/>
      </c>
      <c r="AH22" s="21" t="str">
        <f t="shared" si="29"/>
        <v/>
      </c>
      <c r="AI22" s="21" t="str">
        <f t="shared" si="30"/>
        <v/>
      </c>
      <c r="AJ22" s="21" t="str">
        <f t="shared" si="17"/>
        <v/>
      </c>
      <c r="AK22" s="21" t="str">
        <f t="shared" si="18"/>
        <v/>
      </c>
      <c r="AL22" s="21" t="e">
        <f t="shared" si="5"/>
        <v>#N/A</v>
      </c>
      <c r="AM22" s="41" t="e">
        <f t="shared" si="19"/>
        <v>#N/A</v>
      </c>
      <c r="AN22" s="41" t="e">
        <f t="shared" si="20"/>
        <v>#N/A</v>
      </c>
      <c r="AO22" s="41" t="e">
        <f t="shared" si="6"/>
        <v>#N/A</v>
      </c>
      <c r="AP22" s="21" t="str">
        <f t="shared" si="21"/>
        <v/>
      </c>
      <c r="AQ22" s="21" t="str">
        <f t="shared" si="22"/>
        <v/>
      </c>
      <c r="AR22" s="21" t="str">
        <f t="shared" si="23"/>
        <v/>
      </c>
      <c r="AS22" s="21" t="str">
        <f t="shared" si="31"/>
        <v/>
      </c>
    </row>
    <row r="23" spans="1:45" ht="15" x14ac:dyDescent="0.25">
      <c r="A23" s="103" t="s">
        <v>73</v>
      </c>
      <c r="B23" s="104" t="str">
        <f>IF(ISBLANK('FII - NIVEAU N'!B47),"",'FII - NIVEAU N'!B47)</f>
        <v/>
      </c>
      <c r="C23" s="150" t="str">
        <f>IF(ISBLANK('FII - NIVEAU N'!C47),"",'FII - NIVEAU N'!C47)</f>
        <v/>
      </c>
      <c r="D23" s="105" t="str">
        <f>IF(ISBLANK('FII - NIVEAU N'!D47),"",'FII - NIVEAU N'!D47)</f>
        <v/>
      </c>
      <c r="E23" s="105" t="str">
        <f>IF(ISBLANK('FII - NIVEAU N'!E47),"",'FII - NIVEAU N'!E47)</f>
        <v/>
      </c>
      <c r="F23" s="93" t="str">
        <f t="shared" si="0"/>
        <v/>
      </c>
      <c r="G23" s="39" t="str">
        <f t="shared" si="7"/>
        <v/>
      </c>
      <c r="H23" s="39"/>
      <c r="I23" s="32" t="str">
        <f t="shared" si="1"/>
        <v/>
      </c>
      <c r="J23" s="21" t="str">
        <f t="shared" si="24"/>
        <v/>
      </c>
      <c r="K23" s="21" t="str">
        <f t="shared" si="25"/>
        <v/>
      </c>
      <c r="L23" s="21" t="str">
        <f t="shared" si="26"/>
        <v/>
      </c>
      <c r="M23" s="21" t="str">
        <f t="shared" si="8"/>
        <v/>
      </c>
      <c r="N23" s="21" t="str">
        <f t="shared" si="9"/>
        <v/>
      </c>
      <c r="O23" s="21" t="e">
        <f t="shared" si="2"/>
        <v>#N/A</v>
      </c>
      <c r="P23" s="41" t="e">
        <f t="shared" si="10"/>
        <v>#N/A</v>
      </c>
      <c r="Q23" s="41" t="e">
        <f t="shared" si="11"/>
        <v>#N/A</v>
      </c>
      <c r="R23" s="41" t="e">
        <f t="shared" si="3"/>
        <v>#N/A</v>
      </c>
      <c r="S23" s="21" t="str">
        <f t="shared" si="12"/>
        <v/>
      </c>
      <c r="T23" s="21" t="str">
        <f t="shared" si="13"/>
        <v/>
      </c>
      <c r="U23" s="21" t="str">
        <f t="shared" si="14"/>
        <v/>
      </c>
      <c r="V23" s="21" t="str">
        <f t="shared" si="27"/>
        <v/>
      </c>
      <c r="X23" s="103" t="s">
        <v>73</v>
      </c>
      <c r="Y23" s="104" t="str">
        <f>IF(ISBLANK('FII - NIVEAU P'!B47),"",'FII - NIVEAU P'!B47)</f>
        <v/>
      </c>
      <c r="Z23" s="150" t="str">
        <f>IF(ISBLANK('FII - NIVEAU P'!C47),"",'FII - NIVEAU P'!C47)</f>
        <v/>
      </c>
      <c r="AA23" s="105" t="str">
        <f>IF(ISBLANK('FII - NIVEAU P'!D47),"",'FII - NIVEAU P'!D47)</f>
        <v/>
      </c>
      <c r="AB23" s="105" t="str">
        <f>IF(ISBLANK('FII - NIVEAU P'!E47),"",'FII - NIVEAU P'!E47)</f>
        <v/>
      </c>
      <c r="AC23" s="93" t="str">
        <f t="shared" si="15"/>
        <v/>
      </c>
      <c r="AD23" s="39" t="str">
        <f t="shared" si="16"/>
        <v/>
      </c>
      <c r="AE23" s="39"/>
      <c r="AF23" s="32" t="str">
        <f t="shared" si="4"/>
        <v/>
      </c>
      <c r="AG23" s="21" t="str">
        <f t="shared" si="28"/>
        <v/>
      </c>
      <c r="AH23" s="21" t="str">
        <f t="shared" si="29"/>
        <v/>
      </c>
      <c r="AI23" s="21" t="str">
        <f t="shared" si="30"/>
        <v/>
      </c>
      <c r="AJ23" s="21" t="str">
        <f t="shared" si="17"/>
        <v/>
      </c>
      <c r="AK23" s="21" t="str">
        <f t="shared" si="18"/>
        <v/>
      </c>
      <c r="AL23" s="21" t="e">
        <f t="shared" si="5"/>
        <v>#N/A</v>
      </c>
      <c r="AM23" s="41" t="e">
        <f t="shared" si="19"/>
        <v>#N/A</v>
      </c>
      <c r="AN23" s="41" t="e">
        <f t="shared" si="20"/>
        <v>#N/A</v>
      </c>
      <c r="AO23" s="41" t="e">
        <f t="shared" si="6"/>
        <v>#N/A</v>
      </c>
      <c r="AP23" s="21" t="str">
        <f t="shared" si="21"/>
        <v/>
      </c>
      <c r="AQ23" s="21" t="str">
        <f t="shared" si="22"/>
        <v/>
      </c>
      <c r="AR23" s="21" t="str">
        <f t="shared" si="23"/>
        <v/>
      </c>
      <c r="AS23" s="21" t="str">
        <f t="shared" si="31"/>
        <v/>
      </c>
    </row>
    <row r="24" spans="1:45" ht="15" x14ac:dyDescent="0.25">
      <c r="A24" s="103" t="s">
        <v>73</v>
      </c>
      <c r="B24" s="104" t="str">
        <f>IF(ISBLANK('FII - NIVEAU N'!B48),"",'FII - NIVEAU N'!B48)</f>
        <v/>
      </c>
      <c r="C24" s="150" t="str">
        <f>IF(ISBLANK('FII - NIVEAU N'!C48),"",'FII - NIVEAU N'!C48)</f>
        <v/>
      </c>
      <c r="D24" s="105" t="str">
        <f>IF(ISBLANK('FII - NIVEAU N'!D48),"",'FII - NIVEAU N'!D48)</f>
        <v/>
      </c>
      <c r="E24" s="105" t="str">
        <f>IF(ISBLANK('FII - NIVEAU N'!E48),"",'FII - NIVEAU N'!E48)</f>
        <v/>
      </c>
      <c r="F24" s="93" t="str">
        <f t="shared" si="0"/>
        <v/>
      </c>
      <c r="G24" s="39" t="str">
        <f t="shared" si="7"/>
        <v/>
      </c>
      <c r="H24" s="39"/>
      <c r="I24" s="32" t="str">
        <f t="shared" si="1"/>
        <v/>
      </c>
      <c r="J24" s="21" t="str">
        <f t="shared" si="24"/>
        <v/>
      </c>
      <c r="K24" s="21" t="str">
        <f t="shared" si="25"/>
        <v/>
      </c>
      <c r="L24" s="21" t="str">
        <f t="shared" si="26"/>
        <v/>
      </c>
      <c r="M24" s="21" t="str">
        <f t="shared" si="8"/>
        <v/>
      </c>
      <c r="N24" s="21" t="str">
        <f t="shared" si="9"/>
        <v/>
      </c>
      <c r="O24" s="21" t="e">
        <f t="shared" si="2"/>
        <v>#N/A</v>
      </c>
      <c r="P24" s="41" t="e">
        <f t="shared" si="10"/>
        <v>#N/A</v>
      </c>
      <c r="Q24" s="41" t="e">
        <f t="shared" si="11"/>
        <v>#N/A</v>
      </c>
      <c r="R24" s="41" t="e">
        <f t="shared" si="3"/>
        <v>#N/A</v>
      </c>
      <c r="S24" s="21" t="str">
        <f t="shared" si="12"/>
        <v/>
      </c>
      <c r="T24" s="21" t="str">
        <f t="shared" si="13"/>
        <v/>
      </c>
      <c r="U24" s="21" t="str">
        <f t="shared" si="14"/>
        <v/>
      </c>
      <c r="V24" s="21" t="str">
        <f t="shared" si="27"/>
        <v/>
      </c>
      <c r="X24" s="103" t="s">
        <v>73</v>
      </c>
      <c r="Y24" s="104" t="str">
        <f>IF(ISBLANK('FII - NIVEAU P'!B48),"",'FII - NIVEAU P'!B48)</f>
        <v/>
      </c>
      <c r="Z24" s="150" t="str">
        <f>IF(ISBLANK('FII - NIVEAU P'!C48),"",'FII - NIVEAU P'!C48)</f>
        <v/>
      </c>
      <c r="AA24" s="105" t="str">
        <f>IF(ISBLANK('FII - NIVEAU P'!D48),"",'FII - NIVEAU P'!D48)</f>
        <v/>
      </c>
      <c r="AB24" s="105" t="str">
        <f>IF(ISBLANK('FII - NIVEAU P'!E48),"",'FII - NIVEAU P'!E48)</f>
        <v/>
      </c>
      <c r="AC24" s="93" t="str">
        <f t="shared" si="15"/>
        <v/>
      </c>
      <c r="AD24" s="39" t="str">
        <f t="shared" si="16"/>
        <v/>
      </c>
      <c r="AE24" s="39"/>
      <c r="AF24" s="32" t="str">
        <f t="shared" si="4"/>
        <v/>
      </c>
      <c r="AG24" s="21" t="str">
        <f t="shared" si="28"/>
        <v/>
      </c>
      <c r="AH24" s="21" t="str">
        <f t="shared" si="29"/>
        <v/>
      </c>
      <c r="AI24" s="21" t="str">
        <f t="shared" si="30"/>
        <v/>
      </c>
      <c r="AJ24" s="21" t="str">
        <f t="shared" si="17"/>
        <v/>
      </c>
      <c r="AK24" s="21" t="str">
        <f t="shared" si="18"/>
        <v/>
      </c>
      <c r="AL24" s="21" t="e">
        <f t="shared" si="5"/>
        <v>#N/A</v>
      </c>
      <c r="AM24" s="41" t="e">
        <f t="shared" si="19"/>
        <v>#N/A</v>
      </c>
      <c r="AN24" s="41" t="e">
        <f t="shared" si="20"/>
        <v>#N/A</v>
      </c>
      <c r="AO24" s="41" t="e">
        <f t="shared" si="6"/>
        <v>#N/A</v>
      </c>
      <c r="AP24" s="21" t="str">
        <f t="shared" si="21"/>
        <v/>
      </c>
      <c r="AQ24" s="21" t="str">
        <f t="shared" si="22"/>
        <v/>
      </c>
      <c r="AR24" s="21" t="str">
        <f t="shared" si="23"/>
        <v/>
      </c>
      <c r="AS24" s="21" t="str">
        <f t="shared" si="31"/>
        <v/>
      </c>
    </row>
    <row r="25" spans="1:45" ht="15" x14ac:dyDescent="0.25">
      <c r="A25" s="103" t="s">
        <v>73</v>
      </c>
      <c r="B25" s="104" t="str">
        <f>IF(ISBLANK('FII - NIVEAU N'!B49),"",'FII - NIVEAU N'!B49)</f>
        <v/>
      </c>
      <c r="C25" s="150" t="str">
        <f>IF(ISBLANK('FII - NIVEAU N'!C49),"",'FII - NIVEAU N'!C49)</f>
        <v/>
      </c>
      <c r="D25" s="105" t="str">
        <f>IF(ISBLANK('FII - NIVEAU N'!D49),"",'FII - NIVEAU N'!D49)</f>
        <v/>
      </c>
      <c r="E25" s="105" t="str">
        <f>IF(ISBLANK('FII - NIVEAU N'!E49),"",'FII - NIVEAU N'!E49)</f>
        <v/>
      </c>
      <c r="F25" s="93" t="str">
        <f t="shared" si="0"/>
        <v/>
      </c>
      <c r="G25" s="39" t="str">
        <f t="shared" si="7"/>
        <v/>
      </c>
      <c r="H25" s="39"/>
      <c r="I25" s="32" t="str">
        <f t="shared" si="1"/>
        <v/>
      </c>
      <c r="J25" s="21" t="str">
        <f t="shared" si="24"/>
        <v/>
      </c>
      <c r="K25" s="21" t="str">
        <f t="shared" si="25"/>
        <v/>
      </c>
      <c r="L25" s="21" t="str">
        <f t="shared" si="26"/>
        <v/>
      </c>
      <c r="M25" s="21" t="str">
        <f t="shared" si="8"/>
        <v/>
      </c>
      <c r="N25" s="21" t="str">
        <f t="shared" si="9"/>
        <v/>
      </c>
      <c r="O25" s="21" t="e">
        <f t="shared" si="2"/>
        <v>#N/A</v>
      </c>
      <c r="P25" s="41" t="e">
        <f t="shared" si="10"/>
        <v>#N/A</v>
      </c>
      <c r="Q25" s="41" t="e">
        <f t="shared" si="11"/>
        <v>#N/A</v>
      </c>
      <c r="R25" s="41" t="e">
        <f t="shared" si="3"/>
        <v>#N/A</v>
      </c>
      <c r="S25" s="21" t="str">
        <f t="shared" si="12"/>
        <v/>
      </c>
      <c r="T25" s="21" t="str">
        <f t="shared" si="13"/>
        <v/>
      </c>
      <c r="U25" s="21" t="str">
        <f t="shared" si="14"/>
        <v/>
      </c>
      <c r="V25" s="21" t="str">
        <f t="shared" si="27"/>
        <v/>
      </c>
      <c r="X25" s="103" t="s">
        <v>73</v>
      </c>
      <c r="Y25" s="104" t="str">
        <f>IF(ISBLANK('FII - NIVEAU P'!B49),"",'FII - NIVEAU P'!B49)</f>
        <v/>
      </c>
      <c r="Z25" s="150" t="str">
        <f>IF(ISBLANK('FII - NIVEAU P'!C49),"",'FII - NIVEAU P'!C49)</f>
        <v/>
      </c>
      <c r="AA25" s="105" t="str">
        <f>IF(ISBLANK('FII - NIVEAU P'!D49),"",'FII - NIVEAU P'!D49)</f>
        <v/>
      </c>
      <c r="AB25" s="105" t="str">
        <f>IF(ISBLANK('FII - NIVEAU P'!E49),"",'FII - NIVEAU P'!E49)</f>
        <v/>
      </c>
      <c r="AC25" s="93" t="str">
        <f t="shared" si="15"/>
        <v/>
      </c>
      <c r="AD25" s="39" t="str">
        <f t="shared" si="16"/>
        <v/>
      </c>
      <c r="AE25" s="39"/>
      <c r="AF25" s="32" t="str">
        <f t="shared" si="4"/>
        <v/>
      </c>
      <c r="AG25" s="21" t="str">
        <f t="shared" si="28"/>
        <v/>
      </c>
      <c r="AH25" s="21" t="str">
        <f t="shared" si="29"/>
        <v/>
      </c>
      <c r="AI25" s="21" t="str">
        <f t="shared" si="30"/>
        <v/>
      </c>
      <c r="AJ25" s="21" t="str">
        <f t="shared" si="17"/>
        <v/>
      </c>
      <c r="AK25" s="21" t="str">
        <f t="shared" si="18"/>
        <v/>
      </c>
      <c r="AL25" s="21" t="e">
        <f t="shared" si="5"/>
        <v>#N/A</v>
      </c>
      <c r="AM25" s="41" t="e">
        <f t="shared" si="19"/>
        <v>#N/A</v>
      </c>
      <c r="AN25" s="41" t="e">
        <f t="shared" si="20"/>
        <v>#N/A</v>
      </c>
      <c r="AO25" s="41" t="e">
        <f t="shared" si="6"/>
        <v>#N/A</v>
      </c>
      <c r="AP25" s="21" t="str">
        <f t="shared" si="21"/>
        <v/>
      </c>
      <c r="AQ25" s="21" t="str">
        <f t="shared" si="22"/>
        <v/>
      </c>
      <c r="AR25" s="21" t="str">
        <f t="shared" si="23"/>
        <v/>
      </c>
      <c r="AS25" s="21" t="str">
        <f t="shared" si="31"/>
        <v/>
      </c>
    </row>
    <row r="26" spans="1:45" ht="15" x14ac:dyDescent="0.25">
      <c r="A26" s="103" t="s">
        <v>73</v>
      </c>
      <c r="B26" s="104" t="str">
        <f>IF(ISBLANK('FII - NIVEAU N'!B50),"",'FII - NIVEAU N'!B50)</f>
        <v/>
      </c>
      <c r="C26" s="150" t="str">
        <f>IF(ISBLANK('FII - NIVEAU N'!C50),"",'FII - NIVEAU N'!C50)</f>
        <v/>
      </c>
      <c r="D26" s="105" t="str">
        <f>IF(ISBLANK('FII - NIVEAU N'!D50),"",'FII - NIVEAU N'!D50)</f>
        <v/>
      </c>
      <c r="E26" s="105" t="str">
        <f>IF(ISBLANK('FII - NIVEAU N'!E50),"",'FII - NIVEAU N'!E50)</f>
        <v/>
      </c>
      <c r="F26" s="93" t="str">
        <f t="shared" si="0"/>
        <v/>
      </c>
      <c r="G26" s="39" t="str">
        <f t="shared" si="7"/>
        <v/>
      </c>
      <c r="H26" s="39"/>
      <c r="I26" s="32" t="str">
        <f t="shared" si="1"/>
        <v/>
      </c>
      <c r="J26" s="21" t="str">
        <f t="shared" si="24"/>
        <v/>
      </c>
      <c r="K26" s="21" t="str">
        <f t="shared" si="25"/>
        <v/>
      </c>
      <c r="L26" s="21" t="str">
        <f t="shared" si="26"/>
        <v/>
      </c>
      <c r="M26" s="21" t="str">
        <f t="shared" si="8"/>
        <v/>
      </c>
      <c r="N26" s="21" t="str">
        <f t="shared" si="9"/>
        <v/>
      </c>
      <c r="O26" s="21" t="e">
        <f t="shared" si="2"/>
        <v>#N/A</v>
      </c>
      <c r="P26" s="41" t="e">
        <f t="shared" si="10"/>
        <v>#N/A</v>
      </c>
      <c r="Q26" s="41" t="e">
        <f t="shared" si="11"/>
        <v>#N/A</v>
      </c>
      <c r="R26" s="41" t="e">
        <f t="shared" si="3"/>
        <v>#N/A</v>
      </c>
      <c r="S26" s="21" t="str">
        <f t="shared" si="12"/>
        <v/>
      </c>
      <c r="T26" s="21" t="str">
        <f t="shared" si="13"/>
        <v/>
      </c>
      <c r="U26" s="21" t="str">
        <f t="shared" si="14"/>
        <v/>
      </c>
      <c r="V26" s="21" t="str">
        <f t="shared" si="27"/>
        <v/>
      </c>
      <c r="X26" s="103" t="s">
        <v>73</v>
      </c>
      <c r="Y26" s="104" t="str">
        <f>IF(ISBLANK('FII - NIVEAU P'!B50),"",'FII - NIVEAU P'!B50)</f>
        <v/>
      </c>
      <c r="Z26" s="150" t="str">
        <f>IF(ISBLANK('FII - NIVEAU P'!C50),"",'FII - NIVEAU P'!C50)</f>
        <v/>
      </c>
      <c r="AA26" s="105" t="str">
        <f>IF(ISBLANK('FII - NIVEAU P'!D50),"",'FII - NIVEAU P'!D50)</f>
        <v/>
      </c>
      <c r="AB26" s="105" t="str">
        <f>IF(ISBLANK('FII - NIVEAU P'!E50),"",'FII - NIVEAU P'!E50)</f>
        <v/>
      </c>
      <c r="AC26" s="93" t="str">
        <f t="shared" si="15"/>
        <v/>
      </c>
      <c r="AD26" s="39" t="str">
        <f t="shared" si="16"/>
        <v/>
      </c>
      <c r="AE26" s="39"/>
      <c r="AF26" s="32" t="str">
        <f t="shared" si="4"/>
        <v/>
      </c>
      <c r="AG26" s="21" t="str">
        <f t="shared" si="28"/>
        <v/>
      </c>
      <c r="AH26" s="21" t="str">
        <f t="shared" si="29"/>
        <v/>
      </c>
      <c r="AI26" s="21" t="str">
        <f t="shared" si="30"/>
        <v/>
      </c>
      <c r="AJ26" s="21" t="str">
        <f t="shared" si="17"/>
        <v/>
      </c>
      <c r="AK26" s="21" t="str">
        <f t="shared" si="18"/>
        <v/>
      </c>
      <c r="AL26" s="21" t="e">
        <f t="shared" si="5"/>
        <v>#N/A</v>
      </c>
      <c r="AM26" s="41" t="e">
        <f t="shared" si="19"/>
        <v>#N/A</v>
      </c>
      <c r="AN26" s="41" t="e">
        <f t="shared" si="20"/>
        <v>#N/A</v>
      </c>
      <c r="AO26" s="41" t="e">
        <f t="shared" si="6"/>
        <v>#N/A</v>
      </c>
      <c r="AP26" s="21" t="str">
        <f t="shared" si="21"/>
        <v/>
      </c>
      <c r="AQ26" s="21" t="str">
        <f t="shared" si="22"/>
        <v/>
      </c>
      <c r="AR26" s="21" t="str">
        <f t="shared" si="23"/>
        <v/>
      </c>
      <c r="AS26" s="21" t="str">
        <f t="shared" si="31"/>
        <v/>
      </c>
    </row>
    <row r="27" spans="1:45" ht="15" x14ac:dyDescent="0.25">
      <c r="A27" s="103" t="s">
        <v>73</v>
      </c>
      <c r="B27" s="104" t="str">
        <f>IF(ISBLANK('FII - NIVEAU N'!B51),"",'FII - NIVEAU N'!B51)</f>
        <v/>
      </c>
      <c r="C27" s="150" t="str">
        <f>IF(ISBLANK('FII - NIVEAU N'!C51),"",'FII - NIVEAU N'!C51)</f>
        <v/>
      </c>
      <c r="D27" s="105" t="str">
        <f>IF(ISBLANK('FII - NIVEAU N'!D51),"",'FII - NIVEAU N'!D51)</f>
        <v/>
      </c>
      <c r="E27" s="105" t="str">
        <f>IF(ISBLANK('FII - NIVEAU N'!E51),"",'FII - NIVEAU N'!E51)</f>
        <v/>
      </c>
      <c r="F27" s="93" t="str">
        <f t="shared" si="0"/>
        <v/>
      </c>
      <c r="G27" s="39" t="str">
        <f t="shared" si="7"/>
        <v/>
      </c>
      <c r="H27" s="39"/>
      <c r="I27" s="32" t="str">
        <f t="shared" si="1"/>
        <v/>
      </c>
      <c r="J27" s="21" t="str">
        <f t="shared" si="24"/>
        <v/>
      </c>
      <c r="K27" s="21" t="str">
        <f t="shared" si="25"/>
        <v/>
      </c>
      <c r="L27" s="21" t="str">
        <f t="shared" si="26"/>
        <v/>
      </c>
      <c r="M27" s="21" t="str">
        <f t="shared" si="8"/>
        <v/>
      </c>
      <c r="N27" s="21" t="str">
        <f t="shared" si="9"/>
        <v/>
      </c>
      <c r="O27" s="21" t="e">
        <f t="shared" si="2"/>
        <v>#N/A</v>
      </c>
      <c r="P27" s="41" t="e">
        <f t="shared" si="10"/>
        <v>#N/A</v>
      </c>
      <c r="Q27" s="41" t="e">
        <f t="shared" si="11"/>
        <v>#N/A</v>
      </c>
      <c r="R27" s="41" t="e">
        <f t="shared" si="3"/>
        <v>#N/A</v>
      </c>
      <c r="S27" s="21" t="str">
        <f t="shared" si="12"/>
        <v/>
      </c>
      <c r="T27" s="21" t="str">
        <f t="shared" si="13"/>
        <v/>
      </c>
      <c r="U27" s="21" t="str">
        <f t="shared" si="14"/>
        <v/>
      </c>
      <c r="V27" s="21" t="str">
        <f t="shared" si="27"/>
        <v/>
      </c>
      <c r="X27" s="103" t="s">
        <v>73</v>
      </c>
      <c r="Y27" s="104" t="str">
        <f>IF(ISBLANK('FII - NIVEAU P'!B51),"",'FII - NIVEAU P'!B51)</f>
        <v/>
      </c>
      <c r="Z27" s="150" t="str">
        <f>IF(ISBLANK('FII - NIVEAU P'!C51),"",'FII - NIVEAU P'!C51)</f>
        <v/>
      </c>
      <c r="AA27" s="105" t="str">
        <f>IF(ISBLANK('FII - NIVEAU P'!D51),"",'FII - NIVEAU P'!D51)</f>
        <v/>
      </c>
      <c r="AB27" s="105" t="str">
        <f>IF(ISBLANK('FII - NIVEAU P'!E51),"",'FII - NIVEAU P'!E51)</f>
        <v/>
      </c>
      <c r="AC27" s="93" t="str">
        <f t="shared" si="15"/>
        <v/>
      </c>
      <c r="AD27" s="39" t="str">
        <f t="shared" si="16"/>
        <v/>
      </c>
      <c r="AE27" s="39"/>
      <c r="AF27" s="32" t="str">
        <f t="shared" si="4"/>
        <v/>
      </c>
      <c r="AG27" s="21" t="str">
        <f t="shared" si="28"/>
        <v/>
      </c>
      <c r="AH27" s="21" t="str">
        <f t="shared" si="29"/>
        <v/>
      </c>
      <c r="AI27" s="21" t="str">
        <f t="shared" si="30"/>
        <v/>
      </c>
      <c r="AJ27" s="21" t="str">
        <f t="shared" si="17"/>
        <v/>
      </c>
      <c r="AK27" s="21" t="str">
        <f t="shared" si="18"/>
        <v/>
      </c>
      <c r="AL27" s="21" t="e">
        <f t="shared" si="5"/>
        <v>#N/A</v>
      </c>
      <c r="AM27" s="41" t="e">
        <f t="shared" si="19"/>
        <v>#N/A</v>
      </c>
      <c r="AN27" s="41" t="e">
        <f t="shared" si="20"/>
        <v>#N/A</v>
      </c>
      <c r="AO27" s="41" t="e">
        <f t="shared" si="6"/>
        <v>#N/A</v>
      </c>
      <c r="AP27" s="21" t="str">
        <f t="shared" si="21"/>
        <v/>
      </c>
      <c r="AQ27" s="21" t="str">
        <f t="shared" si="22"/>
        <v/>
      </c>
      <c r="AR27" s="21" t="str">
        <f t="shared" si="23"/>
        <v/>
      </c>
      <c r="AS27" s="21" t="str">
        <f t="shared" si="31"/>
        <v/>
      </c>
    </row>
    <row r="28" spans="1:45" ht="15" x14ac:dyDescent="0.25">
      <c r="A28" s="103" t="s">
        <v>73</v>
      </c>
      <c r="B28" s="104" t="str">
        <f>IF(ISBLANK('FII - NIVEAU N'!B52),"",'FII - NIVEAU N'!B52)</f>
        <v/>
      </c>
      <c r="C28" s="150" t="str">
        <f>IF(ISBLANK('FII - NIVEAU N'!C52),"",'FII - NIVEAU N'!C52)</f>
        <v/>
      </c>
      <c r="D28" s="105" t="str">
        <f>IF(ISBLANK('FII - NIVEAU N'!D52),"",'FII - NIVEAU N'!D52)</f>
        <v/>
      </c>
      <c r="E28" s="105" t="str">
        <f>IF(ISBLANK('FII - NIVEAU N'!E52),"",'FII - NIVEAU N'!E52)</f>
        <v/>
      </c>
      <c r="F28" s="93" t="str">
        <f t="shared" si="0"/>
        <v/>
      </c>
      <c r="G28" s="39" t="str">
        <f t="shared" si="7"/>
        <v/>
      </c>
      <c r="H28" s="39"/>
      <c r="I28" s="32" t="str">
        <f t="shared" si="1"/>
        <v/>
      </c>
      <c r="J28" s="21" t="str">
        <f t="shared" si="24"/>
        <v/>
      </c>
      <c r="K28" s="21" t="str">
        <f t="shared" si="25"/>
        <v/>
      </c>
      <c r="L28" s="21" t="str">
        <f t="shared" si="26"/>
        <v/>
      </c>
      <c r="M28" s="21" t="str">
        <f t="shared" si="8"/>
        <v/>
      </c>
      <c r="N28" s="21" t="str">
        <f t="shared" si="9"/>
        <v/>
      </c>
      <c r="O28" s="21" t="e">
        <f t="shared" si="2"/>
        <v>#N/A</v>
      </c>
      <c r="P28" s="41" t="e">
        <f t="shared" si="10"/>
        <v>#N/A</v>
      </c>
      <c r="Q28" s="41" t="e">
        <f t="shared" si="11"/>
        <v>#N/A</v>
      </c>
      <c r="R28" s="41" t="e">
        <f t="shared" si="3"/>
        <v>#N/A</v>
      </c>
      <c r="S28" s="21" t="str">
        <f t="shared" si="12"/>
        <v/>
      </c>
      <c r="T28" s="21" t="str">
        <f t="shared" si="13"/>
        <v/>
      </c>
      <c r="U28" s="21" t="str">
        <f t="shared" si="14"/>
        <v/>
      </c>
      <c r="V28" s="21" t="str">
        <f t="shared" si="27"/>
        <v/>
      </c>
      <c r="X28" s="103" t="s">
        <v>73</v>
      </c>
      <c r="Y28" s="104" t="str">
        <f>IF(ISBLANK('FII - NIVEAU P'!B52),"",'FII - NIVEAU P'!B52)</f>
        <v/>
      </c>
      <c r="Z28" s="150" t="str">
        <f>IF(ISBLANK('FII - NIVEAU P'!C52),"",'FII - NIVEAU P'!C52)</f>
        <v/>
      </c>
      <c r="AA28" s="105" t="str">
        <f>IF(ISBLANK('FII - NIVEAU P'!D52),"",'FII - NIVEAU P'!D52)</f>
        <v/>
      </c>
      <c r="AB28" s="105" t="str">
        <f>IF(ISBLANK('FII - NIVEAU P'!E52),"",'FII - NIVEAU P'!E52)</f>
        <v/>
      </c>
      <c r="AC28" s="93" t="str">
        <f t="shared" si="15"/>
        <v/>
      </c>
      <c r="AD28" s="39" t="str">
        <f t="shared" si="16"/>
        <v/>
      </c>
      <c r="AE28" s="39"/>
      <c r="AF28" s="32" t="str">
        <f t="shared" si="4"/>
        <v/>
      </c>
      <c r="AG28" s="21" t="str">
        <f t="shared" si="28"/>
        <v/>
      </c>
      <c r="AH28" s="21" t="str">
        <f t="shared" si="29"/>
        <v/>
      </c>
      <c r="AI28" s="21" t="str">
        <f t="shared" si="30"/>
        <v/>
      </c>
      <c r="AJ28" s="21" t="str">
        <f t="shared" si="17"/>
        <v/>
      </c>
      <c r="AK28" s="21" t="str">
        <f t="shared" si="18"/>
        <v/>
      </c>
      <c r="AL28" s="21" t="e">
        <f t="shared" si="5"/>
        <v>#N/A</v>
      </c>
      <c r="AM28" s="41" t="e">
        <f t="shared" si="19"/>
        <v>#N/A</v>
      </c>
      <c r="AN28" s="41" t="e">
        <f t="shared" si="20"/>
        <v>#N/A</v>
      </c>
      <c r="AO28" s="41" t="e">
        <f t="shared" si="6"/>
        <v>#N/A</v>
      </c>
      <c r="AP28" s="21" t="str">
        <f t="shared" si="21"/>
        <v/>
      </c>
      <c r="AQ28" s="21" t="str">
        <f t="shared" si="22"/>
        <v/>
      </c>
      <c r="AR28" s="21" t="str">
        <f t="shared" si="23"/>
        <v/>
      </c>
      <c r="AS28" s="21" t="str">
        <f t="shared" si="31"/>
        <v/>
      </c>
    </row>
    <row r="29" spans="1:45" ht="15" x14ac:dyDescent="0.25">
      <c r="A29" s="103" t="s">
        <v>73</v>
      </c>
      <c r="B29" s="104" t="str">
        <f>IF(ISBLANK('FII - NIVEAU N'!B53),"",'FII - NIVEAU N'!B53)</f>
        <v/>
      </c>
      <c r="C29" s="150" t="str">
        <f>IF(ISBLANK('FII - NIVEAU N'!C53),"",'FII - NIVEAU N'!C53)</f>
        <v/>
      </c>
      <c r="D29" s="105" t="str">
        <f>IF(ISBLANK('FII - NIVEAU N'!D53),"",'FII - NIVEAU N'!D53)</f>
        <v/>
      </c>
      <c r="E29" s="105" t="str">
        <f>IF(ISBLANK('FII - NIVEAU N'!E53),"",'FII - NIVEAU N'!E53)</f>
        <v/>
      </c>
      <c r="F29" s="93" t="str">
        <f t="shared" si="0"/>
        <v/>
      </c>
      <c r="G29" s="39" t="str">
        <f t="shared" si="7"/>
        <v/>
      </c>
      <c r="H29" s="39"/>
      <c r="I29" s="32" t="str">
        <f t="shared" si="1"/>
        <v/>
      </c>
      <c r="J29" s="21" t="str">
        <f t="shared" si="24"/>
        <v/>
      </c>
      <c r="K29" s="21" t="str">
        <f t="shared" si="25"/>
        <v/>
      </c>
      <c r="L29" s="21" t="str">
        <f t="shared" si="26"/>
        <v/>
      </c>
      <c r="M29" s="21" t="str">
        <f t="shared" si="8"/>
        <v/>
      </c>
      <c r="N29" s="21" t="str">
        <f t="shared" si="9"/>
        <v/>
      </c>
      <c r="O29" s="21" t="e">
        <f t="shared" si="2"/>
        <v>#N/A</v>
      </c>
      <c r="P29" s="41" t="e">
        <f t="shared" si="10"/>
        <v>#N/A</v>
      </c>
      <c r="Q29" s="41" t="e">
        <f t="shared" si="11"/>
        <v>#N/A</v>
      </c>
      <c r="R29" s="41" t="e">
        <f t="shared" si="3"/>
        <v>#N/A</v>
      </c>
      <c r="S29" s="21" t="str">
        <f t="shared" si="12"/>
        <v/>
      </c>
      <c r="T29" s="21" t="str">
        <f t="shared" si="13"/>
        <v/>
      </c>
      <c r="U29" s="21" t="str">
        <f t="shared" si="14"/>
        <v/>
      </c>
      <c r="V29" s="21" t="str">
        <f t="shared" si="27"/>
        <v/>
      </c>
      <c r="X29" s="103" t="s">
        <v>73</v>
      </c>
      <c r="Y29" s="104" t="str">
        <f>IF(ISBLANK('FII - NIVEAU P'!B53),"",'FII - NIVEAU P'!B53)</f>
        <v/>
      </c>
      <c r="Z29" s="150" t="str">
        <f>IF(ISBLANK('FII - NIVEAU P'!C53),"",'FII - NIVEAU P'!C53)</f>
        <v/>
      </c>
      <c r="AA29" s="105" t="str">
        <f>IF(ISBLANK('FII - NIVEAU P'!D53),"",'FII - NIVEAU P'!D53)</f>
        <v/>
      </c>
      <c r="AB29" s="105" t="str">
        <f>IF(ISBLANK('FII - NIVEAU P'!E53),"",'FII - NIVEAU P'!E53)</f>
        <v/>
      </c>
      <c r="AC29" s="93" t="str">
        <f t="shared" si="15"/>
        <v/>
      </c>
      <c r="AD29" s="39" t="str">
        <f t="shared" si="16"/>
        <v/>
      </c>
      <c r="AE29" s="39"/>
      <c r="AF29" s="32" t="str">
        <f t="shared" si="4"/>
        <v/>
      </c>
      <c r="AG29" s="21" t="str">
        <f t="shared" si="28"/>
        <v/>
      </c>
      <c r="AH29" s="21" t="str">
        <f t="shared" si="29"/>
        <v/>
      </c>
      <c r="AI29" s="21" t="str">
        <f t="shared" si="30"/>
        <v/>
      </c>
      <c r="AJ29" s="21" t="str">
        <f t="shared" si="17"/>
        <v/>
      </c>
      <c r="AK29" s="21" t="str">
        <f t="shared" si="18"/>
        <v/>
      </c>
      <c r="AL29" s="21" t="e">
        <f t="shared" si="5"/>
        <v>#N/A</v>
      </c>
      <c r="AM29" s="41" t="e">
        <f t="shared" si="19"/>
        <v>#N/A</v>
      </c>
      <c r="AN29" s="41" t="e">
        <f t="shared" si="20"/>
        <v>#N/A</v>
      </c>
      <c r="AO29" s="41" t="e">
        <f t="shared" si="6"/>
        <v>#N/A</v>
      </c>
      <c r="AP29" s="21" t="str">
        <f t="shared" si="21"/>
        <v/>
      </c>
      <c r="AQ29" s="21" t="str">
        <f t="shared" si="22"/>
        <v/>
      </c>
      <c r="AR29" s="21" t="str">
        <f t="shared" si="23"/>
        <v/>
      </c>
      <c r="AS29" s="21" t="str">
        <f t="shared" si="31"/>
        <v/>
      </c>
    </row>
    <row r="30" spans="1:45" ht="15" x14ac:dyDescent="0.25">
      <c r="A30" s="103" t="s">
        <v>73</v>
      </c>
      <c r="B30" s="104" t="str">
        <f>IF(ISBLANK('FII - NIVEAU N'!B54),"",'FII - NIVEAU N'!B54)</f>
        <v/>
      </c>
      <c r="C30" s="150" t="str">
        <f>IF(ISBLANK('FII - NIVEAU N'!C54),"",'FII - NIVEAU N'!C54)</f>
        <v/>
      </c>
      <c r="D30" s="105" t="str">
        <f>IF(ISBLANK('FII - NIVEAU N'!D54),"",'FII - NIVEAU N'!D54)</f>
        <v/>
      </c>
      <c r="E30" s="105" t="str">
        <f>IF(ISBLANK('FII - NIVEAU N'!E54),"",'FII - NIVEAU N'!E54)</f>
        <v/>
      </c>
      <c r="F30" s="93" t="str">
        <f t="shared" si="0"/>
        <v/>
      </c>
      <c r="G30" s="39" t="str">
        <f t="shared" si="7"/>
        <v/>
      </c>
      <c r="H30" s="39"/>
      <c r="I30" s="32" t="str">
        <f t="shared" si="1"/>
        <v/>
      </c>
      <c r="J30" s="21" t="str">
        <f t="shared" si="24"/>
        <v/>
      </c>
      <c r="K30" s="21" t="str">
        <f t="shared" si="25"/>
        <v/>
      </c>
      <c r="L30" s="21" t="str">
        <f t="shared" si="26"/>
        <v/>
      </c>
      <c r="M30" s="21" t="str">
        <f t="shared" si="8"/>
        <v/>
      </c>
      <c r="N30" s="21" t="str">
        <f t="shared" si="9"/>
        <v/>
      </c>
      <c r="O30" s="21" t="e">
        <f t="shared" si="2"/>
        <v>#N/A</v>
      </c>
      <c r="P30" s="41" t="e">
        <f t="shared" si="10"/>
        <v>#N/A</v>
      </c>
      <c r="Q30" s="41" t="e">
        <f t="shared" si="11"/>
        <v>#N/A</v>
      </c>
      <c r="R30" s="41" t="e">
        <f t="shared" si="3"/>
        <v>#N/A</v>
      </c>
      <c r="S30" s="21" t="str">
        <f t="shared" si="12"/>
        <v/>
      </c>
      <c r="T30" s="21" t="str">
        <f t="shared" si="13"/>
        <v/>
      </c>
      <c r="U30" s="21" t="str">
        <f t="shared" si="14"/>
        <v/>
      </c>
      <c r="V30" s="21" t="str">
        <f t="shared" si="27"/>
        <v/>
      </c>
      <c r="X30" s="103" t="s">
        <v>73</v>
      </c>
      <c r="Y30" s="104" t="str">
        <f>IF(ISBLANK('FII - NIVEAU P'!B54),"",'FII - NIVEAU P'!B54)</f>
        <v/>
      </c>
      <c r="Z30" s="150" t="str">
        <f>IF(ISBLANK('FII - NIVEAU P'!C54),"",'FII - NIVEAU P'!C54)</f>
        <v/>
      </c>
      <c r="AA30" s="105" t="str">
        <f>IF(ISBLANK('FII - NIVEAU P'!D54),"",'FII - NIVEAU P'!D54)</f>
        <v/>
      </c>
      <c r="AB30" s="105" t="str">
        <f>IF(ISBLANK('FII - NIVEAU P'!E54),"",'FII - NIVEAU P'!E54)</f>
        <v/>
      </c>
      <c r="AC30" s="93" t="str">
        <f t="shared" si="15"/>
        <v/>
      </c>
      <c r="AD30" s="39" t="str">
        <f t="shared" si="16"/>
        <v/>
      </c>
      <c r="AE30" s="39"/>
      <c r="AF30" s="32" t="str">
        <f t="shared" si="4"/>
        <v/>
      </c>
      <c r="AG30" s="21" t="str">
        <f t="shared" si="28"/>
        <v/>
      </c>
      <c r="AH30" s="21" t="str">
        <f t="shared" si="29"/>
        <v/>
      </c>
      <c r="AI30" s="21" t="str">
        <f t="shared" si="30"/>
        <v/>
      </c>
      <c r="AJ30" s="21" t="str">
        <f t="shared" si="17"/>
        <v/>
      </c>
      <c r="AK30" s="21" t="str">
        <f t="shared" si="18"/>
        <v/>
      </c>
      <c r="AL30" s="21" t="e">
        <f t="shared" si="5"/>
        <v>#N/A</v>
      </c>
      <c r="AM30" s="41" t="e">
        <f t="shared" si="19"/>
        <v>#N/A</v>
      </c>
      <c r="AN30" s="41" t="e">
        <f t="shared" si="20"/>
        <v>#N/A</v>
      </c>
      <c r="AO30" s="41" t="e">
        <f t="shared" si="6"/>
        <v>#N/A</v>
      </c>
      <c r="AP30" s="21" t="str">
        <f t="shared" si="21"/>
        <v/>
      </c>
      <c r="AQ30" s="21" t="str">
        <f t="shared" si="22"/>
        <v/>
      </c>
      <c r="AR30" s="21" t="str">
        <f t="shared" si="23"/>
        <v/>
      </c>
      <c r="AS30" s="21" t="str">
        <f t="shared" si="31"/>
        <v/>
      </c>
    </row>
    <row r="31" spans="1:45" ht="15" x14ac:dyDescent="0.25">
      <c r="A31" s="103" t="s">
        <v>73</v>
      </c>
      <c r="B31" s="104" t="str">
        <f>IF(ISBLANK('FII - NIVEAU N'!B55),"",'FII - NIVEAU N'!B55)</f>
        <v/>
      </c>
      <c r="C31" s="150" t="str">
        <f>IF(ISBLANK('FII - NIVEAU N'!C55),"",'FII - NIVEAU N'!C55)</f>
        <v/>
      </c>
      <c r="D31" s="105" t="str">
        <f>IF(ISBLANK('FII - NIVEAU N'!D55),"",'FII - NIVEAU N'!D55)</f>
        <v/>
      </c>
      <c r="E31" s="105" t="str">
        <f>IF(ISBLANK('FII - NIVEAU N'!E55),"",'FII - NIVEAU N'!E55)</f>
        <v/>
      </c>
      <c r="F31" s="93" t="str">
        <f t="shared" si="0"/>
        <v/>
      </c>
      <c r="G31" s="39" t="str">
        <f t="shared" si="7"/>
        <v/>
      </c>
      <c r="H31" s="39"/>
      <c r="I31" s="32" t="str">
        <f t="shared" si="1"/>
        <v/>
      </c>
      <c r="J31" s="21" t="str">
        <f t="shared" si="24"/>
        <v/>
      </c>
      <c r="K31" s="21" t="str">
        <f t="shared" si="25"/>
        <v/>
      </c>
      <c r="L31" s="21" t="str">
        <f t="shared" si="26"/>
        <v/>
      </c>
      <c r="M31" s="21" t="str">
        <f t="shared" si="8"/>
        <v/>
      </c>
      <c r="N31" s="21" t="str">
        <f t="shared" si="9"/>
        <v/>
      </c>
      <c r="O31" s="21" t="e">
        <f t="shared" si="2"/>
        <v>#N/A</v>
      </c>
      <c r="P31" s="41" t="e">
        <f t="shared" si="10"/>
        <v>#N/A</v>
      </c>
      <c r="Q31" s="41" t="e">
        <f t="shared" si="11"/>
        <v>#N/A</v>
      </c>
      <c r="R31" s="41" t="e">
        <f t="shared" si="3"/>
        <v>#N/A</v>
      </c>
      <c r="S31" s="21" t="str">
        <f t="shared" si="12"/>
        <v/>
      </c>
      <c r="T31" s="21" t="str">
        <f t="shared" si="13"/>
        <v/>
      </c>
      <c r="U31" s="21" t="str">
        <f t="shared" si="14"/>
        <v/>
      </c>
      <c r="V31" s="21" t="str">
        <f t="shared" si="27"/>
        <v/>
      </c>
      <c r="X31" s="103" t="s">
        <v>73</v>
      </c>
      <c r="Y31" s="104" t="str">
        <f>IF(ISBLANK('FII - NIVEAU P'!B55),"",'FII - NIVEAU P'!B55)</f>
        <v/>
      </c>
      <c r="Z31" s="150" t="str">
        <f>IF(ISBLANK('FII - NIVEAU P'!C55),"",'FII - NIVEAU P'!C55)</f>
        <v/>
      </c>
      <c r="AA31" s="105" t="str">
        <f>IF(ISBLANK('FII - NIVEAU P'!D55),"",'FII - NIVEAU P'!D55)</f>
        <v/>
      </c>
      <c r="AB31" s="105" t="str">
        <f>IF(ISBLANK('FII - NIVEAU P'!E55),"",'FII - NIVEAU P'!E55)</f>
        <v/>
      </c>
      <c r="AC31" s="93" t="str">
        <f t="shared" si="15"/>
        <v/>
      </c>
      <c r="AD31" s="39" t="str">
        <f t="shared" si="16"/>
        <v/>
      </c>
      <c r="AE31" s="39"/>
      <c r="AF31" s="32" t="str">
        <f t="shared" si="4"/>
        <v/>
      </c>
      <c r="AG31" s="21" t="str">
        <f t="shared" si="28"/>
        <v/>
      </c>
      <c r="AH31" s="21" t="str">
        <f t="shared" si="29"/>
        <v/>
      </c>
      <c r="AI31" s="21" t="str">
        <f t="shared" si="30"/>
        <v/>
      </c>
      <c r="AJ31" s="21" t="str">
        <f t="shared" si="17"/>
        <v/>
      </c>
      <c r="AK31" s="21" t="str">
        <f t="shared" si="18"/>
        <v/>
      </c>
      <c r="AL31" s="21" t="e">
        <f t="shared" si="5"/>
        <v>#N/A</v>
      </c>
      <c r="AM31" s="41" t="e">
        <f t="shared" si="19"/>
        <v>#N/A</v>
      </c>
      <c r="AN31" s="41" t="e">
        <f t="shared" si="20"/>
        <v>#N/A</v>
      </c>
      <c r="AO31" s="41" t="e">
        <f t="shared" si="6"/>
        <v>#N/A</v>
      </c>
      <c r="AP31" s="21" t="str">
        <f t="shared" si="21"/>
        <v/>
      </c>
      <c r="AQ31" s="21" t="str">
        <f t="shared" si="22"/>
        <v/>
      </c>
      <c r="AR31" s="21" t="str">
        <f t="shared" si="23"/>
        <v/>
      </c>
      <c r="AS31" s="21" t="str">
        <f t="shared" si="31"/>
        <v/>
      </c>
    </row>
    <row r="32" spans="1:45" ht="15" x14ac:dyDescent="0.25">
      <c r="A32" s="103" t="s">
        <v>73</v>
      </c>
      <c r="B32" s="104" t="str">
        <f>IF(ISBLANK('FII - NIVEAU N'!B56),"",'FII - NIVEAU N'!B56)</f>
        <v/>
      </c>
      <c r="C32" s="150" t="str">
        <f>IF(ISBLANK('FII - NIVEAU N'!C56),"",'FII - NIVEAU N'!C56)</f>
        <v/>
      </c>
      <c r="D32" s="105" t="str">
        <f>IF(ISBLANK('FII - NIVEAU N'!D56),"",'FII - NIVEAU N'!D56)</f>
        <v/>
      </c>
      <c r="E32" s="105" t="str">
        <f>IF(ISBLANK('FII - NIVEAU N'!E56),"",'FII - NIVEAU N'!E56)</f>
        <v/>
      </c>
      <c r="F32" s="93" t="str">
        <f t="shared" si="0"/>
        <v/>
      </c>
      <c r="G32" s="39" t="str">
        <f t="shared" si="7"/>
        <v/>
      </c>
      <c r="H32" s="39"/>
      <c r="I32" s="32" t="str">
        <f t="shared" si="1"/>
        <v/>
      </c>
      <c r="J32" s="21" t="str">
        <f t="shared" si="24"/>
        <v/>
      </c>
      <c r="K32" s="21" t="str">
        <f t="shared" si="25"/>
        <v/>
      </c>
      <c r="L32" s="21" t="str">
        <f t="shared" si="26"/>
        <v/>
      </c>
      <c r="M32" s="21" t="str">
        <f t="shared" si="8"/>
        <v/>
      </c>
      <c r="N32" s="21" t="str">
        <f t="shared" si="9"/>
        <v/>
      </c>
      <c r="O32" s="21" t="e">
        <f t="shared" si="2"/>
        <v>#N/A</v>
      </c>
      <c r="P32" s="41" t="e">
        <f t="shared" si="10"/>
        <v>#N/A</v>
      </c>
      <c r="Q32" s="41" t="e">
        <f t="shared" si="11"/>
        <v>#N/A</v>
      </c>
      <c r="R32" s="41" t="e">
        <f t="shared" si="3"/>
        <v>#N/A</v>
      </c>
      <c r="S32" s="21" t="str">
        <f t="shared" si="12"/>
        <v/>
      </c>
      <c r="T32" s="21" t="str">
        <f t="shared" si="13"/>
        <v/>
      </c>
      <c r="U32" s="21" t="str">
        <f t="shared" si="14"/>
        <v/>
      </c>
      <c r="V32" s="21" t="str">
        <f t="shared" si="27"/>
        <v/>
      </c>
      <c r="X32" s="103" t="s">
        <v>73</v>
      </c>
      <c r="Y32" s="104" t="str">
        <f>IF(ISBLANK('FII - NIVEAU P'!B56),"",'FII - NIVEAU P'!B56)</f>
        <v/>
      </c>
      <c r="Z32" s="150" t="str">
        <f>IF(ISBLANK('FII - NIVEAU P'!C56),"",'FII - NIVEAU P'!C56)</f>
        <v/>
      </c>
      <c r="AA32" s="105" t="str">
        <f>IF(ISBLANK('FII - NIVEAU P'!D56),"",'FII - NIVEAU P'!D56)</f>
        <v/>
      </c>
      <c r="AB32" s="105" t="str">
        <f>IF(ISBLANK('FII - NIVEAU P'!E56),"",'FII - NIVEAU P'!E56)</f>
        <v/>
      </c>
      <c r="AC32" s="93" t="str">
        <f t="shared" si="15"/>
        <v/>
      </c>
      <c r="AD32" s="39" t="str">
        <f t="shared" si="16"/>
        <v/>
      </c>
      <c r="AE32" s="39"/>
      <c r="AF32" s="32" t="str">
        <f t="shared" si="4"/>
        <v/>
      </c>
      <c r="AG32" s="21" t="str">
        <f t="shared" si="28"/>
        <v/>
      </c>
      <c r="AH32" s="21" t="str">
        <f t="shared" si="29"/>
        <v/>
      </c>
      <c r="AI32" s="21" t="str">
        <f t="shared" si="30"/>
        <v/>
      </c>
      <c r="AJ32" s="21" t="str">
        <f t="shared" si="17"/>
        <v/>
      </c>
      <c r="AK32" s="21" t="str">
        <f t="shared" si="18"/>
        <v/>
      </c>
      <c r="AL32" s="21" t="e">
        <f t="shared" si="5"/>
        <v>#N/A</v>
      </c>
      <c r="AM32" s="41" t="e">
        <f t="shared" si="19"/>
        <v>#N/A</v>
      </c>
      <c r="AN32" s="41" t="e">
        <f t="shared" si="20"/>
        <v>#N/A</v>
      </c>
      <c r="AO32" s="41" t="e">
        <f t="shared" si="6"/>
        <v>#N/A</v>
      </c>
      <c r="AP32" s="21" t="str">
        <f t="shared" si="21"/>
        <v/>
      </c>
      <c r="AQ32" s="21" t="str">
        <f t="shared" si="22"/>
        <v/>
      </c>
      <c r="AR32" s="21" t="str">
        <f t="shared" si="23"/>
        <v/>
      </c>
      <c r="AS32" s="21" t="str">
        <f t="shared" si="31"/>
        <v/>
      </c>
    </row>
    <row r="33" spans="1:45" ht="15" x14ac:dyDescent="0.25">
      <c r="A33" s="103" t="s">
        <v>73</v>
      </c>
      <c r="B33" s="104" t="str">
        <f>IF(ISBLANK('FII - NIVEAU N'!B57),"",'FII - NIVEAU N'!B57)</f>
        <v/>
      </c>
      <c r="C33" s="150" t="str">
        <f>IF(ISBLANK('FII - NIVEAU N'!C57),"",'FII - NIVEAU N'!C57)</f>
        <v/>
      </c>
      <c r="D33" s="105" t="str">
        <f>IF(ISBLANK('FII - NIVEAU N'!D57),"",'FII - NIVEAU N'!D57)</f>
        <v/>
      </c>
      <c r="E33" s="105" t="str">
        <f>IF(ISBLANK('FII - NIVEAU N'!E57),"",'FII - NIVEAU N'!E57)</f>
        <v/>
      </c>
      <c r="F33" s="93" t="str">
        <f t="shared" si="0"/>
        <v/>
      </c>
      <c r="G33" s="39" t="str">
        <f t="shared" si="7"/>
        <v/>
      </c>
      <c r="H33" s="39"/>
      <c r="I33" s="32" t="str">
        <f t="shared" si="1"/>
        <v/>
      </c>
      <c r="J33" s="21" t="str">
        <f t="shared" si="24"/>
        <v/>
      </c>
      <c r="K33" s="21" t="str">
        <f t="shared" si="25"/>
        <v/>
      </c>
      <c r="L33" s="21" t="str">
        <f t="shared" si="26"/>
        <v/>
      </c>
      <c r="M33" s="21" t="str">
        <f t="shared" si="8"/>
        <v/>
      </c>
      <c r="N33" s="21" t="str">
        <f t="shared" si="9"/>
        <v/>
      </c>
      <c r="O33" s="21" t="e">
        <f t="shared" si="2"/>
        <v>#N/A</v>
      </c>
      <c r="P33" s="41" t="e">
        <f t="shared" si="10"/>
        <v>#N/A</v>
      </c>
      <c r="Q33" s="41" t="e">
        <f t="shared" si="11"/>
        <v>#N/A</v>
      </c>
      <c r="R33" s="41" t="e">
        <f t="shared" si="3"/>
        <v>#N/A</v>
      </c>
      <c r="S33" s="21" t="str">
        <f t="shared" si="12"/>
        <v/>
      </c>
      <c r="T33" s="21" t="str">
        <f t="shared" si="13"/>
        <v/>
      </c>
      <c r="U33" s="21" t="str">
        <f t="shared" si="14"/>
        <v/>
      </c>
      <c r="V33" s="21" t="str">
        <f t="shared" si="27"/>
        <v/>
      </c>
      <c r="X33" s="103" t="s">
        <v>73</v>
      </c>
      <c r="Y33" s="104" t="str">
        <f>IF(ISBLANK('FII - NIVEAU P'!B57),"",'FII - NIVEAU P'!B57)</f>
        <v/>
      </c>
      <c r="Z33" s="150" t="str">
        <f>IF(ISBLANK('FII - NIVEAU P'!C57),"",'FII - NIVEAU P'!C57)</f>
        <v/>
      </c>
      <c r="AA33" s="105" t="str">
        <f>IF(ISBLANK('FII - NIVEAU P'!D57),"",'FII - NIVEAU P'!D57)</f>
        <v/>
      </c>
      <c r="AB33" s="105" t="str">
        <f>IF(ISBLANK('FII - NIVEAU P'!E57),"",'FII - NIVEAU P'!E57)</f>
        <v/>
      </c>
      <c r="AC33" s="93" t="str">
        <f t="shared" si="15"/>
        <v/>
      </c>
      <c r="AD33" s="39" t="str">
        <f t="shared" si="16"/>
        <v/>
      </c>
      <c r="AE33" s="39"/>
      <c r="AF33" s="32" t="str">
        <f t="shared" si="4"/>
        <v/>
      </c>
      <c r="AG33" s="21" t="str">
        <f t="shared" si="28"/>
        <v/>
      </c>
      <c r="AH33" s="21" t="str">
        <f t="shared" si="29"/>
        <v/>
      </c>
      <c r="AI33" s="21" t="str">
        <f t="shared" si="30"/>
        <v/>
      </c>
      <c r="AJ33" s="21" t="str">
        <f t="shared" si="17"/>
        <v/>
      </c>
      <c r="AK33" s="21" t="str">
        <f t="shared" si="18"/>
        <v/>
      </c>
      <c r="AL33" s="21" t="e">
        <f t="shared" si="5"/>
        <v>#N/A</v>
      </c>
      <c r="AM33" s="41" t="e">
        <f t="shared" si="19"/>
        <v>#N/A</v>
      </c>
      <c r="AN33" s="41" t="e">
        <f t="shared" si="20"/>
        <v>#N/A</v>
      </c>
      <c r="AO33" s="41" t="e">
        <f t="shared" si="6"/>
        <v>#N/A</v>
      </c>
      <c r="AP33" s="21" t="str">
        <f t="shared" si="21"/>
        <v/>
      </c>
      <c r="AQ33" s="21" t="str">
        <f t="shared" si="22"/>
        <v/>
      </c>
      <c r="AR33" s="21" t="str">
        <f t="shared" si="23"/>
        <v/>
      </c>
      <c r="AS33" s="21" t="str">
        <f t="shared" si="31"/>
        <v/>
      </c>
    </row>
    <row r="34" spans="1:45" ht="15" x14ac:dyDescent="0.25">
      <c r="A34" s="103" t="s">
        <v>73</v>
      </c>
      <c r="B34" s="104" t="str">
        <f>IF(ISBLANK('FII - NIVEAU N'!B58),"",'FII - NIVEAU N'!B58)</f>
        <v/>
      </c>
      <c r="C34" s="150" t="str">
        <f>IF(ISBLANK('FII - NIVEAU N'!C58),"",'FII - NIVEAU N'!C58)</f>
        <v/>
      </c>
      <c r="D34" s="105" t="str">
        <f>IF(ISBLANK('FII - NIVEAU N'!D58),"",'FII - NIVEAU N'!D58)</f>
        <v/>
      </c>
      <c r="E34" s="105" t="str">
        <f>IF(ISBLANK('FII - NIVEAU N'!E58),"",'FII - NIVEAU N'!E58)</f>
        <v/>
      </c>
      <c r="F34" s="93" t="str">
        <f t="shared" si="0"/>
        <v/>
      </c>
      <c r="G34" s="39" t="str">
        <f t="shared" si="7"/>
        <v/>
      </c>
      <c r="H34" s="39"/>
      <c r="I34" s="44" t="str">
        <f t="shared" si="1"/>
        <v/>
      </c>
      <c r="J34" s="45" t="str">
        <f t="shared" si="24"/>
        <v/>
      </c>
      <c r="K34" s="45" t="str">
        <f t="shared" si="25"/>
        <v/>
      </c>
      <c r="L34" s="45" t="str">
        <f t="shared" si="26"/>
        <v/>
      </c>
      <c r="M34" s="45" t="str">
        <f t="shared" si="8"/>
        <v/>
      </c>
      <c r="N34" s="45" t="str">
        <f t="shared" si="9"/>
        <v/>
      </c>
      <c r="O34" s="45" t="e">
        <f t="shared" si="2"/>
        <v>#N/A</v>
      </c>
      <c r="P34" s="46" t="e">
        <f t="shared" si="10"/>
        <v>#N/A</v>
      </c>
      <c r="Q34" s="46" t="e">
        <f t="shared" si="11"/>
        <v>#N/A</v>
      </c>
      <c r="R34" s="46" t="e">
        <f t="shared" si="3"/>
        <v>#N/A</v>
      </c>
      <c r="S34" s="45" t="str">
        <f t="shared" si="12"/>
        <v/>
      </c>
      <c r="T34" s="45" t="str">
        <f t="shared" si="13"/>
        <v/>
      </c>
      <c r="U34" s="45" t="str">
        <f t="shared" si="14"/>
        <v/>
      </c>
      <c r="V34" s="21" t="str">
        <f t="shared" si="27"/>
        <v/>
      </c>
      <c r="X34" s="103" t="s">
        <v>73</v>
      </c>
      <c r="Y34" s="104" t="str">
        <f>IF(ISBLANK('FII - NIVEAU P'!B58),"",'FII - NIVEAU P'!B58)</f>
        <v/>
      </c>
      <c r="Z34" s="150" t="str">
        <f>IF(ISBLANK('FII - NIVEAU P'!C58),"",'FII - NIVEAU P'!C58)</f>
        <v/>
      </c>
      <c r="AA34" s="105" t="str">
        <f>IF(ISBLANK('FII - NIVEAU P'!D58),"",'FII - NIVEAU P'!D58)</f>
        <v/>
      </c>
      <c r="AB34" s="105" t="str">
        <f>IF(ISBLANK('FII - NIVEAU P'!E58),"",'FII - NIVEAU P'!E58)</f>
        <v/>
      </c>
      <c r="AC34" s="93" t="str">
        <f t="shared" si="15"/>
        <v/>
      </c>
      <c r="AD34" s="39" t="str">
        <f t="shared" si="16"/>
        <v/>
      </c>
      <c r="AE34" s="39"/>
      <c r="AF34" s="44" t="str">
        <f t="shared" si="4"/>
        <v/>
      </c>
      <c r="AG34" s="45" t="str">
        <f t="shared" si="28"/>
        <v/>
      </c>
      <c r="AH34" s="45" t="str">
        <f t="shared" si="29"/>
        <v/>
      </c>
      <c r="AI34" s="45" t="str">
        <f t="shared" si="30"/>
        <v/>
      </c>
      <c r="AJ34" s="45" t="str">
        <f t="shared" si="17"/>
        <v/>
      </c>
      <c r="AK34" s="45" t="str">
        <f t="shared" si="18"/>
        <v/>
      </c>
      <c r="AL34" s="45" t="e">
        <f t="shared" si="5"/>
        <v>#N/A</v>
      </c>
      <c r="AM34" s="46" t="e">
        <f t="shared" si="19"/>
        <v>#N/A</v>
      </c>
      <c r="AN34" s="46" t="e">
        <f t="shared" si="20"/>
        <v>#N/A</v>
      </c>
      <c r="AO34" s="46" t="e">
        <f t="shared" si="6"/>
        <v>#N/A</v>
      </c>
      <c r="AP34" s="45" t="str">
        <f t="shared" si="21"/>
        <v/>
      </c>
      <c r="AQ34" s="45" t="str">
        <f t="shared" si="22"/>
        <v/>
      </c>
      <c r="AR34" s="45" t="str">
        <f t="shared" si="23"/>
        <v/>
      </c>
      <c r="AS34" s="21" t="str">
        <f t="shared" si="31"/>
        <v/>
      </c>
    </row>
    <row r="35" spans="1:45" ht="15" x14ac:dyDescent="0.25">
      <c r="A35" s="103" t="s">
        <v>73</v>
      </c>
      <c r="B35" s="104" t="str">
        <f>IF(ISBLANK('FII - NIVEAU N'!B59),"",'FII - NIVEAU N'!B59)</f>
        <v/>
      </c>
      <c r="C35" s="150" t="str">
        <f>IF(ISBLANK('FII - NIVEAU N'!C59),"",'FII - NIVEAU N'!C59)</f>
        <v/>
      </c>
      <c r="D35" s="105" t="str">
        <f>IF(ISBLANK('FII - NIVEAU N'!D59),"",'FII - NIVEAU N'!D59)</f>
        <v/>
      </c>
      <c r="E35" s="105" t="str">
        <f>IF(ISBLANK('FII - NIVEAU N'!E59),"",'FII - NIVEAU N'!E59)</f>
        <v/>
      </c>
      <c r="F35" s="93" t="str">
        <f t="shared" si="0"/>
        <v/>
      </c>
      <c r="G35" s="39" t="str">
        <f t="shared" si="7"/>
        <v/>
      </c>
      <c r="H35" s="39"/>
      <c r="I35" s="44" t="str">
        <f t="shared" si="1"/>
        <v/>
      </c>
      <c r="J35" s="45" t="str">
        <f t="shared" si="24"/>
        <v/>
      </c>
      <c r="K35" s="45" t="str">
        <f t="shared" si="25"/>
        <v/>
      </c>
      <c r="L35" s="45" t="str">
        <f t="shared" si="26"/>
        <v/>
      </c>
      <c r="M35" s="45" t="str">
        <f t="shared" si="8"/>
        <v/>
      </c>
      <c r="N35" s="45" t="str">
        <f t="shared" si="9"/>
        <v/>
      </c>
      <c r="O35" s="45" t="e">
        <f t="shared" si="2"/>
        <v>#N/A</v>
      </c>
      <c r="P35" s="46" t="e">
        <f t="shared" si="10"/>
        <v>#N/A</v>
      </c>
      <c r="Q35" s="46" t="e">
        <f t="shared" si="11"/>
        <v>#N/A</v>
      </c>
      <c r="R35" s="46" t="e">
        <f t="shared" si="3"/>
        <v>#N/A</v>
      </c>
      <c r="S35" s="45" t="str">
        <f t="shared" si="12"/>
        <v/>
      </c>
      <c r="T35" s="45" t="str">
        <f t="shared" si="13"/>
        <v/>
      </c>
      <c r="U35" s="45" t="str">
        <f t="shared" si="14"/>
        <v/>
      </c>
      <c r="V35" s="21" t="str">
        <f t="shared" si="27"/>
        <v/>
      </c>
      <c r="X35" s="103" t="s">
        <v>73</v>
      </c>
      <c r="Y35" s="104" t="str">
        <f>IF(ISBLANK('FII - NIVEAU P'!B59),"",'FII - NIVEAU P'!B59)</f>
        <v/>
      </c>
      <c r="Z35" s="150" t="str">
        <f>IF(ISBLANK('FII - NIVEAU P'!C59),"",'FII - NIVEAU P'!C59)</f>
        <v/>
      </c>
      <c r="AA35" s="105" t="str">
        <f>IF(ISBLANK('FII - NIVEAU P'!D59),"",'FII - NIVEAU P'!D59)</f>
        <v/>
      </c>
      <c r="AB35" s="105" t="str">
        <f>IF(ISBLANK('FII - NIVEAU P'!E59),"",'FII - NIVEAU P'!E59)</f>
        <v/>
      </c>
      <c r="AC35" s="93" t="str">
        <f t="shared" si="15"/>
        <v/>
      </c>
      <c r="AD35" s="39" t="str">
        <f t="shared" si="16"/>
        <v/>
      </c>
      <c r="AE35" s="39"/>
      <c r="AF35" s="44" t="str">
        <f t="shared" si="4"/>
        <v/>
      </c>
      <c r="AG35" s="45" t="str">
        <f t="shared" si="28"/>
        <v/>
      </c>
      <c r="AH35" s="45" t="str">
        <f t="shared" si="29"/>
        <v/>
      </c>
      <c r="AI35" s="45" t="str">
        <f t="shared" si="30"/>
        <v/>
      </c>
      <c r="AJ35" s="45" t="str">
        <f t="shared" si="17"/>
        <v/>
      </c>
      <c r="AK35" s="45" t="str">
        <f t="shared" si="18"/>
        <v/>
      </c>
      <c r="AL35" s="45" t="e">
        <f t="shared" si="5"/>
        <v>#N/A</v>
      </c>
      <c r="AM35" s="46" t="e">
        <f t="shared" si="19"/>
        <v>#N/A</v>
      </c>
      <c r="AN35" s="46" t="e">
        <f t="shared" si="20"/>
        <v>#N/A</v>
      </c>
      <c r="AO35" s="46" t="e">
        <f t="shared" si="6"/>
        <v>#N/A</v>
      </c>
      <c r="AP35" s="45" t="str">
        <f t="shared" si="21"/>
        <v/>
      </c>
      <c r="AQ35" s="45" t="str">
        <f t="shared" si="22"/>
        <v/>
      </c>
      <c r="AR35" s="45" t="str">
        <f t="shared" si="23"/>
        <v/>
      </c>
      <c r="AS35" s="21" t="str">
        <f t="shared" si="31"/>
        <v/>
      </c>
    </row>
    <row r="36" spans="1:45" ht="15" x14ac:dyDescent="0.25">
      <c r="A36" s="103" t="s">
        <v>73</v>
      </c>
      <c r="B36" s="104" t="str">
        <f>IF(ISBLANK('FII - NIVEAU N'!B60),"",'FII - NIVEAU N'!B60)</f>
        <v/>
      </c>
      <c r="C36" s="150" t="str">
        <f>IF(ISBLANK('FII - NIVEAU N'!C60),"",'FII - NIVEAU N'!C60)</f>
        <v/>
      </c>
      <c r="D36" s="105" t="str">
        <f>IF(ISBLANK('FII - NIVEAU N'!D60),"",'FII - NIVEAU N'!D60)</f>
        <v/>
      </c>
      <c r="E36" s="105" t="str">
        <f>IF(ISBLANK('FII - NIVEAU N'!E60),"",'FII - NIVEAU N'!E60)</f>
        <v/>
      </c>
      <c r="F36" s="94" t="str">
        <f t="shared" si="0"/>
        <v/>
      </c>
      <c r="G36" s="82" t="str">
        <f t="shared" si="7"/>
        <v/>
      </c>
      <c r="H36" s="82"/>
      <c r="I36" s="44" t="str">
        <f t="shared" si="1"/>
        <v/>
      </c>
      <c r="J36" s="45" t="str">
        <f t="shared" si="24"/>
        <v/>
      </c>
      <c r="K36" s="45" t="str">
        <f t="shared" si="25"/>
        <v/>
      </c>
      <c r="L36" s="45" t="str">
        <f t="shared" si="26"/>
        <v/>
      </c>
      <c r="M36" s="45" t="str">
        <f t="shared" si="8"/>
        <v/>
      </c>
      <c r="N36" s="45" t="str">
        <f t="shared" si="9"/>
        <v/>
      </c>
      <c r="O36" s="45" t="e">
        <f t="shared" si="2"/>
        <v>#N/A</v>
      </c>
      <c r="P36" s="46" t="e">
        <f t="shared" si="10"/>
        <v>#N/A</v>
      </c>
      <c r="Q36" s="46" t="e">
        <f t="shared" si="11"/>
        <v>#N/A</v>
      </c>
      <c r="R36" s="46" t="e">
        <f t="shared" si="3"/>
        <v>#N/A</v>
      </c>
      <c r="S36" s="45" t="str">
        <f t="shared" si="12"/>
        <v/>
      </c>
      <c r="T36" s="45" t="str">
        <f t="shared" si="13"/>
        <v/>
      </c>
      <c r="U36" s="45" t="str">
        <f t="shared" si="14"/>
        <v/>
      </c>
      <c r="V36" s="21" t="str">
        <f t="shared" si="27"/>
        <v/>
      </c>
      <c r="X36" s="103" t="s">
        <v>73</v>
      </c>
      <c r="Y36" s="104" t="str">
        <f>IF(ISBLANK('FII - NIVEAU P'!B60),"",'FII - NIVEAU P'!B60)</f>
        <v/>
      </c>
      <c r="Z36" s="150" t="str">
        <f>IF(ISBLANK('FII - NIVEAU P'!C60),"",'FII - NIVEAU P'!C60)</f>
        <v/>
      </c>
      <c r="AA36" s="105" t="str">
        <f>IF(ISBLANK('FII - NIVEAU P'!D60),"",'FII - NIVEAU P'!D60)</f>
        <v/>
      </c>
      <c r="AB36" s="105" t="str">
        <f>IF(ISBLANK('FII - NIVEAU P'!E60),"",'FII - NIVEAU P'!E60)</f>
        <v/>
      </c>
      <c r="AC36" s="93" t="str">
        <f t="shared" si="15"/>
        <v/>
      </c>
      <c r="AD36" s="82" t="str">
        <f t="shared" si="16"/>
        <v/>
      </c>
      <c r="AE36" s="82"/>
      <c r="AF36" s="44" t="str">
        <f t="shared" si="4"/>
        <v/>
      </c>
      <c r="AG36" s="45" t="str">
        <f t="shared" si="28"/>
        <v/>
      </c>
      <c r="AH36" s="45" t="str">
        <f t="shared" si="29"/>
        <v/>
      </c>
      <c r="AI36" s="45" t="str">
        <f t="shared" si="30"/>
        <v/>
      </c>
      <c r="AJ36" s="45" t="str">
        <f t="shared" si="17"/>
        <v/>
      </c>
      <c r="AK36" s="45" t="str">
        <f t="shared" si="18"/>
        <v/>
      </c>
      <c r="AL36" s="45" t="e">
        <f t="shared" si="5"/>
        <v>#N/A</v>
      </c>
      <c r="AM36" s="46" t="e">
        <f t="shared" si="19"/>
        <v>#N/A</v>
      </c>
      <c r="AN36" s="46" t="e">
        <f t="shared" si="20"/>
        <v>#N/A</v>
      </c>
      <c r="AO36" s="46" t="e">
        <f t="shared" si="6"/>
        <v>#N/A</v>
      </c>
      <c r="AP36" s="45" t="str">
        <f t="shared" si="21"/>
        <v/>
      </c>
      <c r="AQ36" s="45" t="str">
        <f t="shared" si="22"/>
        <v/>
      </c>
      <c r="AR36" s="45" t="str">
        <f t="shared" si="23"/>
        <v/>
      </c>
      <c r="AS36" s="21" t="str">
        <f t="shared" si="31"/>
        <v/>
      </c>
    </row>
    <row r="37" spans="1:45" ht="15" x14ac:dyDescent="0.25">
      <c r="A37" s="53" t="s">
        <v>74</v>
      </c>
      <c r="B37" s="54" t="str">
        <f>IF(ISBLANK('FII - NIVEAU N'!B107),"",'FII - NIVEAU N'!B107)</f>
        <v/>
      </c>
      <c r="C37" s="151" t="str">
        <f>IF(ISBLANK('FII - NIVEAU N'!C107),"",'FII - NIVEAU N'!C107)</f>
        <v/>
      </c>
      <c r="D37" s="106" t="str">
        <f>IF(ISBLANK('FII - NIVEAU N'!D107),"",'FII - NIVEAU N'!D107)</f>
        <v/>
      </c>
      <c r="E37" s="106" t="str">
        <f>IF(ISBLANK('FII - NIVEAU N'!E107),"",'FII - NIVEAU N'!E107)</f>
        <v/>
      </c>
      <c r="F37" s="93" t="str">
        <f t="shared" si="0"/>
        <v/>
      </c>
      <c r="G37" s="39" t="str">
        <f t="shared" si="7"/>
        <v/>
      </c>
      <c r="H37" s="39"/>
      <c r="I37" s="44" t="str">
        <f t="shared" si="1"/>
        <v/>
      </c>
      <c r="J37" s="45" t="str">
        <f t="shared" si="24"/>
        <v/>
      </c>
      <c r="K37" s="45" t="str">
        <f t="shared" si="25"/>
        <v/>
      </c>
      <c r="L37" s="45" t="str">
        <f t="shared" si="26"/>
        <v/>
      </c>
      <c r="M37" s="45" t="str">
        <f t="shared" si="8"/>
        <v/>
      </c>
      <c r="N37" s="45" t="str">
        <f t="shared" si="9"/>
        <v/>
      </c>
      <c r="O37" s="45" t="e">
        <f t="shared" si="2"/>
        <v>#N/A</v>
      </c>
      <c r="P37" s="46" t="e">
        <f t="shared" si="10"/>
        <v>#N/A</v>
      </c>
      <c r="Q37" s="46" t="e">
        <f t="shared" si="11"/>
        <v>#N/A</v>
      </c>
      <c r="R37" s="46" t="e">
        <f t="shared" si="3"/>
        <v>#N/A</v>
      </c>
      <c r="S37" s="45" t="str">
        <f t="shared" si="12"/>
        <v/>
      </c>
      <c r="T37" s="45" t="str">
        <f t="shared" si="13"/>
        <v/>
      </c>
      <c r="U37" s="45" t="str">
        <f t="shared" si="14"/>
        <v/>
      </c>
      <c r="V37" s="21" t="str">
        <f t="shared" si="27"/>
        <v/>
      </c>
      <c r="X37" s="53" t="s">
        <v>74</v>
      </c>
      <c r="Y37" s="54" t="str">
        <f>IF(ISBLANK('FII - NIVEAU P'!B107),"",'FII - NIVEAU P'!B107)</f>
        <v/>
      </c>
      <c r="Z37" s="151" t="str">
        <f>IF(ISBLANK('FII - NIVEAU P'!C107),"",'FII - NIVEAU P'!C107)</f>
        <v/>
      </c>
      <c r="AA37" s="106" t="str">
        <f>IF(ISBLANK('FII - NIVEAU P'!D107),"",'FII - NIVEAU P'!D107)</f>
        <v/>
      </c>
      <c r="AB37" s="106" t="str">
        <f>IF(ISBLANK('FII - NIVEAU P'!E107),"",'FII - NIVEAU P'!E107)</f>
        <v/>
      </c>
      <c r="AC37" s="93" t="str">
        <f t="shared" ref="AC37:AC76" si="32">IF(AND(AA37="",AB37=""),"",IF(OR(AND(AA37&lt;&gt;"",AB37=""),AND(AA37="",AB37&lt;&gt;"")),"Fill the number twice",IF(AND(AA37&lt;&gt;"",AB37&lt;&gt;"",AA37=AB37),AB37,"Error in entry")))</f>
        <v/>
      </c>
      <c r="AD37" s="39" t="str">
        <f t="shared" si="16"/>
        <v/>
      </c>
      <c r="AE37" s="39"/>
      <c r="AF37" s="44" t="str">
        <f t="shared" si="4"/>
        <v/>
      </c>
      <c r="AG37" s="45" t="str">
        <f t="shared" si="28"/>
        <v/>
      </c>
      <c r="AH37" s="45" t="str">
        <f t="shared" si="29"/>
        <v/>
      </c>
      <c r="AI37" s="45" t="str">
        <f t="shared" si="30"/>
        <v/>
      </c>
      <c r="AJ37" s="45" t="str">
        <f t="shared" si="17"/>
        <v/>
      </c>
      <c r="AK37" s="45" t="str">
        <f t="shared" si="18"/>
        <v/>
      </c>
      <c r="AL37" s="45" t="e">
        <f t="shared" si="5"/>
        <v>#N/A</v>
      </c>
      <c r="AM37" s="46" t="e">
        <f t="shared" si="19"/>
        <v>#N/A</v>
      </c>
      <c r="AN37" s="46" t="e">
        <f t="shared" si="20"/>
        <v>#N/A</v>
      </c>
      <c r="AO37" s="46" t="e">
        <f t="shared" si="6"/>
        <v>#N/A</v>
      </c>
      <c r="AP37" s="45" t="str">
        <f t="shared" si="21"/>
        <v/>
      </c>
      <c r="AQ37" s="45" t="str">
        <f t="shared" si="22"/>
        <v/>
      </c>
      <c r="AR37" s="45" t="str">
        <f t="shared" si="23"/>
        <v/>
      </c>
      <c r="AS37" s="21" t="str">
        <f t="shared" si="31"/>
        <v/>
      </c>
    </row>
    <row r="38" spans="1:45" ht="15" x14ac:dyDescent="0.25">
      <c r="A38" s="53" t="s">
        <v>74</v>
      </c>
      <c r="B38" s="54" t="str">
        <f>IF(ISBLANK('FII - NIVEAU N'!B108),"",'FII - NIVEAU N'!B108)</f>
        <v/>
      </c>
      <c r="C38" s="151" t="str">
        <f>IF(ISBLANK('FII - NIVEAU N'!C108),"",'FII - NIVEAU N'!C108)</f>
        <v/>
      </c>
      <c r="D38" s="106" t="str">
        <f>IF(ISBLANK('FII - NIVEAU N'!D108),"",'FII - NIVEAU N'!D108)</f>
        <v/>
      </c>
      <c r="E38" s="106" t="str">
        <f>IF(ISBLANK('FII - NIVEAU N'!E108),"",'FII - NIVEAU N'!E108)</f>
        <v/>
      </c>
      <c r="F38" s="93" t="str">
        <f t="shared" si="0"/>
        <v/>
      </c>
      <c r="G38" s="39" t="str">
        <f t="shared" si="7"/>
        <v/>
      </c>
      <c r="H38" s="39"/>
      <c r="I38" s="44" t="str">
        <f t="shared" si="1"/>
        <v/>
      </c>
      <c r="J38" s="45" t="str">
        <f t="shared" si="24"/>
        <v/>
      </c>
      <c r="K38" s="45" t="str">
        <f t="shared" si="25"/>
        <v/>
      </c>
      <c r="L38" s="45" t="str">
        <f t="shared" si="26"/>
        <v/>
      </c>
      <c r="M38" s="45" t="str">
        <f t="shared" si="8"/>
        <v/>
      </c>
      <c r="N38" s="45" t="str">
        <f t="shared" si="9"/>
        <v/>
      </c>
      <c r="O38" s="45" t="e">
        <f t="shared" si="2"/>
        <v>#N/A</v>
      </c>
      <c r="P38" s="46" t="e">
        <f t="shared" si="10"/>
        <v>#N/A</v>
      </c>
      <c r="Q38" s="46" t="e">
        <f t="shared" si="11"/>
        <v>#N/A</v>
      </c>
      <c r="R38" s="46" t="e">
        <f t="shared" si="3"/>
        <v>#N/A</v>
      </c>
      <c r="S38" s="45" t="str">
        <f t="shared" si="12"/>
        <v/>
      </c>
      <c r="T38" s="45" t="str">
        <f t="shared" si="13"/>
        <v/>
      </c>
      <c r="U38" s="45" t="str">
        <f t="shared" si="14"/>
        <v/>
      </c>
      <c r="V38" s="21" t="str">
        <f t="shared" si="27"/>
        <v/>
      </c>
      <c r="X38" s="53" t="s">
        <v>74</v>
      </c>
      <c r="Y38" s="54" t="str">
        <f>IF(ISBLANK('FII - NIVEAU P'!B108),"",'FII - NIVEAU P'!B108)</f>
        <v/>
      </c>
      <c r="Z38" s="151" t="str">
        <f>IF(ISBLANK('FII - NIVEAU P'!C108),"",'FII - NIVEAU P'!C108)</f>
        <v/>
      </c>
      <c r="AA38" s="106" t="str">
        <f>IF(ISBLANK('FII - NIVEAU P'!D108),"",'FII - NIVEAU P'!D108)</f>
        <v/>
      </c>
      <c r="AB38" s="106" t="str">
        <f>IF(ISBLANK('FII - NIVEAU P'!E108),"",'FII - NIVEAU P'!E108)</f>
        <v/>
      </c>
      <c r="AC38" s="93" t="str">
        <f t="shared" si="32"/>
        <v/>
      </c>
      <c r="AD38" s="39" t="str">
        <f t="shared" si="16"/>
        <v/>
      </c>
      <c r="AE38" s="39"/>
      <c r="AF38" s="44" t="str">
        <f t="shared" si="4"/>
        <v/>
      </c>
      <c r="AG38" s="45" t="str">
        <f t="shared" si="28"/>
        <v/>
      </c>
      <c r="AH38" s="45" t="str">
        <f t="shared" si="29"/>
        <v/>
      </c>
      <c r="AI38" s="45" t="str">
        <f t="shared" si="30"/>
        <v/>
      </c>
      <c r="AJ38" s="45" t="str">
        <f t="shared" si="17"/>
        <v/>
      </c>
      <c r="AK38" s="45" t="str">
        <f t="shared" si="18"/>
        <v/>
      </c>
      <c r="AL38" s="45" t="e">
        <f t="shared" si="5"/>
        <v>#N/A</v>
      </c>
      <c r="AM38" s="46" t="e">
        <f t="shared" si="19"/>
        <v>#N/A</v>
      </c>
      <c r="AN38" s="46" t="e">
        <f t="shared" si="20"/>
        <v>#N/A</v>
      </c>
      <c r="AO38" s="46" t="e">
        <f t="shared" si="6"/>
        <v>#N/A</v>
      </c>
      <c r="AP38" s="45" t="str">
        <f t="shared" si="21"/>
        <v/>
      </c>
      <c r="AQ38" s="45" t="str">
        <f t="shared" si="22"/>
        <v/>
      </c>
      <c r="AR38" s="45" t="str">
        <f t="shared" si="23"/>
        <v/>
      </c>
      <c r="AS38" s="21" t="str">
        <f t="shared" si="31"/>
        <v/>
      </c>
    </row>
    <row r="39" spans="1:45" ht="15" x14ac:dyDescent="0.25">
      <c r="A39" s="53" t="s">
        <v>74</v>
      </c>
      <c r="B39" s="54" t="str">
        <f>IF(ISBLANK('FII - NIVEAU N'!B109),"",'FII - NIVEAU N'!B109)</f>
        <v/>
      </c>
      <c r="C39" s="151" t="str">
        <f>IF(ISBLANK('FII - NIVEAU N'!C109),"",'FII - NIVEAU N'!C109)</f>
        <v/>
      </c>
      <c r="D39" s="106" t="str">
        <f>IF(ISBLANK('FII - NIVEAU N'!D109),"",'FII - NIVEAU N'!D109)</f>
        <v/>
      </c>
      <c r="E39" s="106" t="str">
        <f>IF(ISBLANK('FII - NIVEAU N'!E109),"",'FII - NIVEAU N'!E109)</f>
        <v/>
      </c>
      <c r="F39" s="93" t="str">
        <f t="shared" si="0"/>
        <v/>
      </c>
      <c r="G39" s="39" t="str">
        <f t="shared" si="7"/>
        <v/>
      </c>
      <c r="H39" s="39"/>
      <c r="I39" s="44" t="str">
        <f t="shared" si="1"/>
        <v/>
      </c>
      <c r="J39" s="45" t="str">
        <f t="shared" si="24"/>
        <v/>
      </c>
      <c r="K39" s="45" t="str">
        <f t="shared" si="25"/>
        <v/>
      </c>
      <c r="L39" s="45" t="str">
        <f t="shared" si="26"/>
        <v/>
      </c>
      <c r="M39" s="45" t="str">
        <f t="shared" si="8"/>
        <v/>
      </c>
      <c r="N39" s="45" t="str">
        <f t="shared" si="9"/>
        <v/>
      </c>
      <c r="O39" s="45" t="e">
        <f t="shared" si="2"/>
        <v>#N/A</v>
      </c>
      <c r="P39" s="46" t="e">
        <f t="shared" si="10"/>
        <v>#N/A</v>
      </c>
      <c r="Q39" s="46" t="e">
        <f t="shared" si="11"/>
        <v>#N/A</v>
      </c>
      <c r="R39" s="46" t="e">
        <f t="shared" si="3"/>
        <v>#N/A</v>
      </c>
      <c r="S39" s="45" t="str">
        <f t="shared" si="12"/>
        <v/>
      </c>
      <c r="T39" s="45" t="str">
        <f t="shared" si="13"/>
        <v/>
      </c>
      <c r="U39" s="45" t="str">
        <f t="shared" si="14"/>
        <v/>
      </c>
      <c r="V39" s="21" t="str">
        <f t="shared" si="27"/>
        <v/>
      </c>
      <c r="X39" s="53" t="s">
        <v>74</v>
      </c>
      <c r="Y39" s="54" t="str">
        <f>IF(ISBLANK('FII - NIVEAU P'!B109),"",'FII - NIVEAU P'!B109)</f>
        <v/>
      </c>
      <c r="Z39" s="151" t="str">
        <f>IF(ISBLANK('FII - NIVEAU P'!C109),"",'FII - NIVEAU P'!C109)</f>
        <v/>
      </c>
      <c r="AA39" s="106" t="str">
        <f>IF(ISBLANK('FII - NIVEAU P'!D109),"",'FII - NIVEAU P'!D109)</f>
        <v/>
      </c>
      <c r="AB39" s="106" t="str">
        <f>IF(ISBLANK('FII - NIVEAU P'!E109),"",'FII - NIVEAU P'!E109)</f>
        <v/>
      </c>
      <c r="AC39" s="93" t="str">
        <f t="shared" si="32"/>
        <v/>
      </c>
      <c r="AD39" s="39" t="str">
        <f t="shared" si="16"/>
        <v/>
      </c>
      <c r="AE39" s="39"/>
      <c r="AF39" s="44" t="str">
        <f t="shared" si="4"/>
        <v/>
      </c>
      <c r="AG39" s="45" t="str">
        <f t="shared" si="28"/>
        <v/>
      </c>
      <c r="AH39" s="45" t="str">
        <f t="shared" si="29"/>
        <v/>
      </c>
      <c r="AI39" s="45" t="str">
        <f t="shared" si="30"/>
        <v/>
      </c>
      <c r="AJ39" s="45" t="str">
        <f t="shared" si="17"/>
        <v/>
      </c>
      <c r="AK39" s="45" t="str">
        <f t="shared" si="18"/>
        <v/>
      </c>
      <c r="AL39" s="45" t="e">
        <f t="shared" si="5"/>
        <v>#N/A</v>
      </c>
      <c r="AM39" s="46" t="e">
        <f t="shared" si="19"/>
        <v>#N/A</v>
      </c>
      <c r="AN39" s="46" t="e">
        <f t="shared" si="20"/>
        <v>#N/A</v>
      </c>
      <c r="AO39" s="46" t="e">
        <f t="shared" si="6"/>
        <v>#N/A</v>
      </c>
      <c r="AP39" s="45" t="str">
        <f t="shared" si="21"/>
        <v/>
      </c>
      <c r="AQ39" s="45" t="str">
        <f t="shared" si="22"/>
        <v/>
      </c>
      <c r="AR39" s="45" t="str">
        <f t="shared" si="23"/>
        <v/>
      </c>
      <c r="AS39" s="21" t="str">
        <f t="shared" si="31"/>
        <v/>
      </c>
    </row>
    <row r="40" spans="1:45" ht="15" x14ac:dyDescent="0.25">
      <c r="A40" s="53" t="s">
        <v>74</v>
      </c>
      <c r="B40" s="54" t="str">
        <f>IF(ISBLANK('FII - NIVEAU N'!B110),"",'FII - NIVEAU N'!B110)</f>
        <v/>
      </c>
      <c r="C40" s="151" t="str">
        <f>IF(ISBLANK('FII - NIVEAU N'!C110),"",'FII - NIVEAU N'!C110)</f>
        <v/>
      </c>
      <c r="D40" s="106" t="str">
        <f>IF(ISBLANK('FII - NIVEAU N'!D110),"",'FII - NIVEAU N'!D110)</f>
        <v/>
      </c>
      <c r="E40" s="106" t="str">
        <f>IF(ISBLANK('FII - NIVEAU N'!E110),"",'FII - NIVEAU N'!E110)</f>
        <v/>
      </c>
      <c r="F40" s="93" t="str">
        <f t="shared" si="0"/>
        <v/>
      </c>
      <c r="G40" s="39" t="str">
        <f t="shared" si="7"/>
        <v/>
      </c>
      <c r="H40" s="39"/>
      <c r="I40" s="32" t="str">
        <f t="shared" si="1"/>
        <v/>
      </c>
      <c r="J40" s="21" t="str">
        <f t="shared" si="24"/>
        <v/>
      </c>
      <c r="K40" s="21" t="str">
        <f t="shared" si="25"/>
        <v/>
      </c>
      <c r="L40" s="21" t="str">
        <f t="shared" si="26"/>
        <v/>
      </c>
      <c r="M40" s="21" t="str">
        <f t="shared" si="8"/>
        <v/>
      </c>
      <c r="N40" s="21" t="str">
        <f t="shared" si="9"/>
        <v/>
      </c>
      <c r="O40" s="21" t="e">
        <f t="shared" si="2"/>
        <v>#N/A</v>
      </c>
      <c r="P40" s="41" t="e">
        <f t="shared" si="10"/>
        <v>#N/A</v>
      </c>
      <c r="Q40" s="41" t="e">
        <f t="shared" si="11"/>
        <v>#N/A</v>
      </c>
      <c r="R40" s="41" t="e">
        <f t="shared" si="3"/>
        <v>#N/A</v>
      </c>
      <c r="S40" s="21" t="str">
        <f t="shared" si="12"/>
        <v/>
      </c>
      <c r="T40" s="21" t="str">
        <f t="shared" si="13"/>
        <v/>
      </c>
      <c r="U40" s="21" t="str">
        <f t="shared" si="14"/>
        <v/>
      </c>
      <c r="V40" s="21" t="str">
        <f t="shared" si="27"/>
        <v/>
      </c>
      <c r="X40" s="53" t="s">
        <v>74</v>
      </c>
      <c r="Y40" s="54" t="str">
        <f>IF(ISBLANK('FII - NIVEAU P'!B110),"",'FII - NIVEAU P'!B110)</f>
        <v/>
      </c>
      <c r="Z40" s="151" t="str">
        <f>IF(ISBLANK('FII - NIVEAU P'!C110),"",'FII - NIVEAU P'!C110)</f>
        <v/>
      </c>
      <c r="AA40" s="106" t="str">
        <f>IF(ISBLANK('FII - NIVEAU P'!D110),"",'FII - NIVEAU P'!D110)</f>
        <v/>
      </c>
      <c r="AB40" s="106" t="str">
        <f>IF(ISBLANK('FII - NIVEAU P'!E110),"",'FII - NIVEAU P'!E110)</f>
        <v/>
      </c>
      <c r="AC40" s="93" t="str">
        <f t="shared" si="32"/>
        <v/>
      </c>
      <c r="AD40" s="39" t="str">
        <f t="shared" si="16"/>
        <v/>
      </c>
      <c r="AE40" s="39"/>
      <c r="AF40" s="32" t="str">
        <f t="shared" si="4"/>
        <v/>
      </c>
      <c r="AG40" s="21" t="str">
        <f t="shared" si="28"/>
        <v/>
      </c>
      <c r="AH40" s="21" t="str">
        <f t="shared" si="29"/>
        <v/>
      </c>
      <c r="AI40" s="21" t="str">
        <f t="shared" si="30"/>
        <v/>
      </c>
      <c r="AJ40" s="21" t="str">
        <f t="shared" si="17"/>
        <v/>
      </c>
      <c r="AK40" s="21" t="str">
        <f t="shared" si="18"/>
        <v/>
      </c>
      <c r="AL40" s="21" t="e">
        <f t="shared" si="5"/>
        <v>#N/A</v>
      </c>
      <c r="AM40" s="41" t="e">
        <f t="shared" si="19"/>
        <v>#N/A</v>
      </c>
      <c r="AN40" s="41" t="e">
        <f t="shared" si="20"/>
        <v>#N/A</v>
      </c>
      <c r="AO40" s="41" t="e">
        <f t="shared" si="6"/>
        <v>#N/A</v>
      </c>
      <c r="AP40" s="21" t="str">
        <f t="shared" si="21"/>
        <v/>
      </c>
      <c r="AQ40" s="21" t="str">
        <f t="shared" si="22"/>
        <v/>
      </c>
      <c r="AR40" s="21" t="str">
        <f t="shared" si="23"/>
        <v/>
      </c>
      <c r="AS40" s="21" t="str">
        <f t="shared" si="31"/>
        <v/>
      </c>
    </row>
    <row r="41" spans="1:45" ht="15" x14ac:dyDescent="0.25">
      <c r="A41" s="53" t="s">
        <v>74</v>
      </c>
      <c r="B41" s="54" t="str">
        <f>IF(ISBLANK('FII - NIVEAU N'!B111),"",'FII - NIVEAU N'!B111)</f>
        <v/>
      </c>
      <c r="C41" s="151" t="str">
        <f>IF(ISBLANK('FII - NIVEAU N'!C111),"",'FII - NIVEAU N'!C111)</f>
        <v/>
      </c>
      <c r="D41" s="106" t="str">
        <f>IF(ISBLANK('FII - NIVEAU N'!D111),"",'FII - NIVEAU N'!D111)</f>
        <v/>
      </c>
      <c r="E41" s="106" t="str">
        <f>IF(ISBLANK('FII - NIVEAU N'!E111),"",'FII - NIVEAU N'!E111)</f>
        <v/>
      </c>
      <c r="F41" s="93" t="str">
        <f t="shared" si="0"/>
        <v/>
      </c>
      <c r="G41" s="39" t="str">
        <f t="shared" si="7"/>
        <v/>
      </c>
      <c r="H41" s="39"/>
      <c r="I41" s="32" t="str">
        <f t="shared" si="1"/>
        <v/>
      </c>
      <c r="J41" s="21" t="str">
        <f t="shared" si="24"/>
        <v/>
      </c>
      <c r="K41" s="21" t="str">
        <f t="shared" si="25"/>
        <v/>
      </c>
      <c r="L41" s="21" t="str">
        <f t="shared" si="26"/>
        <v/>
      </c>
      <c r="M41" s="21" t="str">
        <f t="shared" si="8"/>
        <v/>
      </c>
      <c r="N41" s="21" t="str">
        <f t="shared" si="9"/>
        <v/>
      </c>
      <c r="O41" s="21" t="e">
        <f t="shared" si="2"/>
        <v>#N/A</v>
      </c>
      <c r="P41" s="41" t="e">
        <f t="shared" si="10"/>
        <v>#N/A</v>
      </c>
      <c r="Q41" s="41" t="e">
        <f t="shared" si="11"/>
        <v>#N/A</v>
      </c>
      <c r="R41" s="41" t="e">
        <f t="shared" si="3"/>
        <v>#N/A</v>
      </c>
      <c r="S41" s="21" t="str">
        <f t="shared" si="12"/>
        <v/>
      </c>
      <c r="T41" s="21" t="str">
        <f t="shared" si="13"/>
        <v/>
      </c>
      <c r="U41" s="21" t="str">
        <f t="shared" si="14"/>
        <v/>
      </c>
      <c r="V41" s="21" t="str">
        <f t="shared" si="27"/>
        <v/>
      </c>
      <c r="X41" s="53" t="s">
        <v>74</v>
      </c>
      <c r="Y41" s="54" t="str">
        <f>IF(ISBLANK('FII - NIVEAU P'!B111),"",'FII - NIVEAU P'!B111)</f>
        <v/>
      </c>
      <c r="Z41" s="151" t="str">
        <f>IF(ISBLANK('FII - NIVEAU P'!C111),"",'FII - NIVEAU P'!C111)</f>
        <v/>
      </c>
      <c r="AA41" s="106" t="str">
        <f>IF(ISBLANK('FII - NIVEAU P'!D111),"",'FII - NIVEAU P'!D111)</f>
        <v/>
      </c>
      <c r="AB41" s="106" t="str">
        <f>IF(ISBLANK('FII - NIVEAU P'!E111),"",'FII - NIVEAU P'!E111)</f>
        <v/>
      </c>
      <c r="AC41" s="93" t="str">
        <f t="shared" si="32"/>
        <v/>
      </c>
      <c r="AD41" s="39" t="str">
        <f t="shared" si="16"/>
        <v/>
      </c>
      <c r="AE41" s="39"/>
      <c r="AF41" s="32" t="str">
        <f t="shared" si="4"/>
        <v/>
      </c>
      <c r="AG41" s="21" t="str">
        <f t="shared" si="28"/>
        <v/>
      </c>
      <c r="AH41" s="21" t="str">
        <f t="shared" si="29"/>
        <v/>
      </c>
      <c r="AI41" s="21" t="str">
        <f t="shared" si="30"/>
        <v/>
      </c>
      <c r="AJ41" s="21" t="str">
        <f t="shared" si="17"/>
        <v/>
      </c>
      <c r="AK41" s="21" t="str">
        <f t="shared" si="18"/>
        <v/>
      </c>
      <c r="AL41" s="21" t="e">
        <f t="shared" si="5"/>
        <v>#N/A</v>
      </c>
      <c r="AM41" s="41" t="e">
        <f t="shared" si="19"/>
        <v>#N/A</v>
      </c>
      <c r="AN41" s="41" t="e">
        <f t="shared" si="20"/>
        <v>#N/A</v>
      </c>
      <c r="AO41" s="41" t="e">
        <f t="shared" si="6"/>
        <v>#N/A</v>
      </c>
      <c r="AP41" s="21" t="str">
        <f t="shared" si="21"/>
        <v/>
      </c>
      <c r="AQ41" s="21" t="str">
        <f t="shared" si="22"/>
        <v/>
      </c>
      <c r="AR41" s="21" t="str">
        <f t="shared" si="23"/>
        <v/>
      </c>
      <c r="AS41" s="21" t="str">
        <f t="shared" si="31"/>
        <v/>
      </c>
    </row>
    <row r="42" spans="1:45" ht="15" x14ac:dyDescent="0.25">
      <c r="A42" s="53" t="s">
        <v>74</v>
      </c>
      <c r="B42" s="54" t="str">
        <f>IF(ISBLANK('FII - NIVEAU N'!B112),"",'FII - NIVEAU N'!B112)</f>
        <v/>
      </c>
      <c r="C42" s="151" t="str">
        <f>IF(ISBLANK('FII - NIVEAU N'!C112),"",'FII - NIVEAU N'!C112)</f>
        <v/>
      </c>
      <c r="D42" s="106" t="str">
        <f>IF(ISBLANK('FII - NIVEAU N'!D112),"",'FII - NIVEAU N'!D112)</f>
        <v/>
      </c>
      <c r="E42" s="106" t="str">
        <f>IF(ISBLANK('FII - NIVEAU N'!E112),"",'FII - NIVEAU N'!E112)</f>
        <v/>
      </c>
      <c r="F42" s="93" t="str">
        <f t="shared" si="0"/>
        <v/>
      </c>
      <c r="G42" s="39" t="str">
        <f t="shared" si="7"/>
        <v/>
      </c>
      <c r="H42" s="39"/>
      <c r="I42" s="32" t="str">
        <f t="shared" si="1"/>
        <v/>
      </c>
      <c r="J42" s="21" t="str">
        <f t="shared" si="24"/>
        <v/>
      </c>
      <c r="K42" s="21" t="str">
        <f t="shared" si="25"/>
        <v/>
      </c>
      <c r="L42" s="21" t="str">
        <f t="shared" si="26"/>
        <v/>
      </c>
      <c r="M42" s="21" t="str">
        <f t="shared" si="8"/>
        <v/>
      </c>
      <c r="N42" s="21" t="str">
        <f t="shared" si="9"/>
        <v/>
      </c>
      <c r="O42" s="21" t="e">
        <f t="shared" si="2"/>
        <v>#N/A</v>
      </c>
      <c r="P42" s="41" t="e">
        <f t="shared" si="10"/>
        <v>#N/A</v>
      </c>
      <c r="Q42" s="41" t="e">
        <f t="shared" si="11"/>
        <v>#N/A</v>
      </c>
      <c r="R42" s="41" t="e">
        <f t="shared" si="3"/>
        <v>#N/A</v>
      </c>
      <c r="S42" s="21" t="str">
        <f t="shared" si="12"/>
        <v/>
      </c>
      <c r="T42" s="21" t="str">
        <f t="shared" si="13"/>
        <v/>
      </c>
      <c r="U42" s="21" t="str">
        <f t="shared" si="14"/>
        <v/>
      </c>
      <c r="V42" s="21" t="str">
        <f t="shared" si="27"/>
        <v/>
      </c>
      <c r="X42" s="53" t="s">
        <v>74</v>
      </c>
      <c r="Y42" s="54" t="str">
        <f>IF(ISBLANK('FII - NIVEAU P'!B112),"",'FII - NIVEAU P'!B112)</f>
        <v/>
      </c>
      <c r="Z42" s="151" t="str">
        <f>IF(ISBLANK('FII - NIVEAU P'!C112),"",'FII - NIVEAU P'!C112)</f>
        <v/>
      </c>
      <c r="AA42" s="106" t="str">
        <f>IF(ISBLANK('FII - NIVEAU P'!D112),"",'FII - NIVEAU P'!D112)</f>
        <v/>
      </c>
      <c r="AB42" s="106" t="str">
        <f>IF(ISBLANK('FII - NIVEAU P'!E112),"",'FII - NIVEAU P'!E112)</f>
        <v/>
      </c>
      <c r="AC42" s="93" t="str">
        <f t="shared" si="32"/>
        <v/>
      </c>
      <c r="AD42" s="39" t="str">
        <f t="shared" si="16"/>
        <v/>
      </c>
      <c r="AE42" s="39"/>
      <c r="AF42" s="32" t="str">
        <f t="shared" si="4"/>
        <v/>
      </c>
      <c r="AG42" s="21" t="str">
        <f t="shared" si="28"/>
        <v/>
      </c>
      <c r="AH42" s="21" t="str">
        <f t="shared" si="29"/>
        <v/>
      </c>
      <c r="AI42" s="21" t="str">
        <f t="shared" si="30"/>
        <v/>
      </c>
      <c r="AJ42" s="21" t="str">
        <f t="shared" si="17"/>
        <v/>
      </c>
      <c r="AK42" s="21" t="str">
        <f t="shared" si="18"/>
        <v/>
      </c>
      <c r="AL42" s="21" t="e">
        <f t="shared" si="5"/>
        <v>#N/A</v>
      </c>
      <c r="AM42" s="41" t="e">
        <f t="shared" si="19"/>
        <v>#N/A</v>
      </c>
      <c r="AN42" s="41" t="e">
        <f t="shared" si="20"/>
        <v>#N/A</v>
      </c>
      <c r="AO42" s="41" t="e">
        <f t="shared" si="6"/>
        <v>#N/A</v>
      </c>
      <c r="AP42" s="21" t="str">
        <f t="shared" si="21"/>
        <v/>
      </c>
      <c r="AQ42" s="21" t="str">
        <f t="shared" si="22"/>
        <v/>
      </c>
      <c r="AR42" s="21" t="str">
        <f t="shared" si="23"/>
        <v/>
      </c>
      <c r="AS42" s="21" t="str">
        <f t="shared" si="31"/>
        <v/>
      </c>
    </row>
    <row r="43" spans="1:45" ht="15" x14ac:dyDescent="0.25">
      <c r="A43" s="53" t="s">
        <v>74</v>
      </c>
      <c r="B43" s="54" t="str">
        <f>IF(ISBLANK('FII - NIVEAU N'!B113),"",'FII - NIVEAU N'!B113)</f>
        <v/>
      </c>
      <c r="C43" s="151" t="str">
        <f>IF(ISBLANK('FII - NIVEAU N'!C113),"",'FII - NIVEAU N'!C113)</f>
        <v/>
      </c>
      <c r="D43" s="106" t="str">
        <f>IF(ISBLANK('FII - NIVEAU N'!D113),"",'FII - NIVEAU N'!D113)</f>
        <v/>
      </c>
      <c r="E43" s="106" t="str">
        <f>IF(ISBLANK('FII - NIVEAU N'!E113),"",'FII - NIVEAU N'!E113)</f>
        <v/>
      </c>
      <c r="F43" s="93" t="str">
        <f t="shared" si="0"/>
        <v/>
      </c>
      <c r="G43" s="39" t="str">
        <f t="shared" si="7"/>
        <v/>
      </c>
      <c r="H43" s="39"/>
      <c r="I43" s="32" t="str">
        <f t="shared" si="1"/>
        <v/>
      </c>
      <c r="J43" s="21" t="str">
        <f t="shared" si="24"/>
        <v/>
      </c>
      <c r="K43" s="21" t="str">
        <f t="shared" si="25"/>
        <v/>
      </c>
      <c r="L43" s="21" t="str">
        <f t="shared" si="26"/>
        <v/>
      </c>
      <c r="M43" s="21" t="str">
        <f t="shared" si="8"/>
        <v/>
      </c>
      <c r="N43" s="21" t="str">
        <f t="shared" si="9"/>
        <v/>
      </c>
      <c r="O43" s="21" t="e">
        <f t="shared" si="2"/>
        <v>#N/A</v>
      </c>
      <c r="P43" s="41" t="e">
        <f t="shared" si="10"/>
        <v>#N/A</v>
      </c>
      <c r="Q43" s="41" t="e">
        <f t="shared" si="11"/>
        <v>#N/A</v>
      </c>
      <c r="R43" s="41" t="e">
        <f t="shared" si="3"/>
        <v>#N/A</v>
      </c>
      <c r="S43" s="21" t="str">
        <f t="shared" si="12"/>
        <v/>
      </c>
      <c r="T43" s="21" t="str">
        <f t="shared" si="13"/>
        <v/>
      </c>
      <c r="U43" s="21" t="str">
        <f t="shared" si="14"/>
        <v/>
      </c>
      <c r="V43" s="21" t="str">
        <f t="shared" si="27"/>
        <v/>
      </c>
      <c r="X43" s="53" t="s">
        <v>74</v>
      </c>
      <c r="Y43" s="54" t="str">
        <f>IF(ISBLANK('FII - NIVEAU P'!B113),"",'FII - NIVEAU P'!B113)</f>
        <v/>
      </c>
      <c r="Z43" s="151" t="str">
        <f>IF(ISBLANK('FII - NIVEAU P'!C113),"",'FII - NIVEAU P'!C113)</f>
        <v/>
      </c>
      <c r="AA43" s="106" t="str">
        <f>IF(ISBLANK('FII - NIVEAU P'!D113),"",'FII - NIVEAU P'!D113)</f>
        <v/>
      </c>
      <c r="AB43" s="106" t="str">
        <f>IF(ISBLANK('FII - NIVEAU P'!E113),"",'FII - NIVEAU P'!E113)</f>
        <v/>
      </c>
      <c r="AC43" s="93" t="str">
        <f t="shared" si="32"/>
        <v/>
      </c>
      <c r="AD43" s="39" t="str">
        <f t="shared" si="16"/>
        <v/>
      </c>
      <c r="AE43" s="39"/>
      <c r="AF43" s="32" t="str">
        <f t="shared" si="4"/>
        <v/>
      </c>
      <c r="AG43" s="21" t="str">
        <f t="shared" si="28"/>
        <v/>
      </c>
      <c r="AH43" s="21" t="str">
        <f t="shared" si="29"/>
        <v/>
      </c>
      <c r="AI43" s="21" t="str">
        <f t="shared" si="30"/>
        <v/>
      </c>
      <c r="AJ43" s="21" t="str">
        <f t="shared" si="17"/>
        <v/>
      </c>
      <c r="AK43" s="21" t="str">
        <f t="shared" si="18"/>
        <v/>
      </c>
      <c r="AL43" s="21" t="e">
        <f t="shared" si="5"/>
        <v>#N/A</v>
      </c>
      <c r="AM43" s="41" t="e">
        <f t="shared" si="19"/>
        <v>#N/A</v>
      </c>
      <c r="AN43" s="41" t="e">
        <f t="shared" si="20"/>
        <v>#N/A</v>
      </c>
      <c r="AO43" s="41" t="e">
        <f t="shared" si="6"/>
        <v>#N/A</v>
      </c>
      <c r="AP43" s="21" t="str">
        <f t="shared" si="21"/>
        <v/>
      </c>
      <c r="AQ43" s="21" t="str">
        <f t="shared" si="22"/>
        <v/>
      </c>
      <c r="AR43" s="21" t="str">
        <f t="shared" si="23"/>
        <v/>
      </c>
      <c r="AS43" s="21" t="str">
        <f t="shared" si="31"/>
        <v/>
      </c>
    </row>
    <row r="44" spans="1:45" ht="15" x14ac:dyDescent="0.25">
      <c r="A44" s="53" t="s">
        <v>74</v>
      </c>
      <c r="B44" s="54" t="str">
        <f>IF(ISBLANK('FII - NIVEAU N'!B114),"",'FII - NIVEAU N'!B114)</f>
        <v/>
      </c>
      <c r="C44" s="151" t="str">
        <f>IF(ISBLANK('FII - NIVEAU N'!C114),"",'FII - NIVEAU N'!C114)</f>
        <v/>
      </c>
      <c r="D44" s="106" t="str">
        <f>IF(ISBLANK('FII - NIVEAU N'!D114),"",'FII - NIVEAU N'!D114)</f>
        <v/>
      </c>
      <c r="E44" s="106" t="str">
        <f>IF(ISBLANK('FII - NIVEAU N'!E114),"",'FII - NIVEAU N'!E114)</f>
        <v/>
      </c>
      <c r="F44" s="93" t="str">
        <f t="shared" si="0"/>
        <v/>
      </c>
      <c r="G44" s="39" t="str">
        <f t="shared" si="7"/>
        <v/>
      </c>
      <c r="H44" s="39"/>
      <c r="I44" s="32" t="str">
        <f t="shared" si="1"/>
        <v/>
      </c>
      <c r="J44" s="21" t="str">
        <f t="shared" si="24"/>
        <v/>
      </c>
      <c r="K44" s="21" t="str">
        <f t="shared" si="25"/>
        <v/>
      </c>
      <c r="L44" s="21" t="str">
        <f t="shared" si="26"/>
        <v/>
      </c>
      <c r="M44" s="21" t="str">
        <f t="shared" si="8"/>
        <v/>
      </c>
      <c r="N44" s="21" t="str">
        <f t="shared" si="9"/>
        <v/>
      </c>
      <c r="O44" s="21" t="e">
        <f t="shared" si="2"/>
        <v>#N/A</v>
      </c>
      <c r="P44" s="41" t="e">
        <f t="shared" si="10"/>
        <v>#N/A</v>
      </c>
      <c r="Q44" s="41" t="e">
        <f t="shared" si="11"/>
        <v>#N/A</v>
      </c>
      <c r="R44" s="41" t="e">
        <f t="shared" si="3"/>
        <v>#N/A</v>
      </c>
      <c r="S44" s="21" t="str">
        <f t="shared" si="12"/>
        <v/>
      </c>
      <c r="T44" s="21" t="str">
        <f t="shared" si="13"/>
        <v/>
      </c>
      <c r="U44" s="21" t="str">
        <f t="shared" si="14"/>
        <v/>
      </c>
      <c r="V44" s="21" t="str">
        <f t="shared" si="27"/>
        <v/>
      </c>
      <c r="X44" s="53" t="s">
        <v>74</v>
      </c>
      <c r="Y44" s="54" t="str">
        <f>IF(ISBLANK('FII - NIVEAU P'!B114),"",'FII - NIVEAU P'!B114)</f>
        <v/>
      </c>
      <c r="Z44" s="151" t="str">
        <f>IF(ISBLANK('FII - NIVEAU P'!C114),"",'FII - NIVEAU P'!C114)</f>
        <v/>
      </c>
      <c r="AA44" s="106" t="str">
        <f>IF(ISBLANK('FII - NIVEAU P'!D114),"",'FII - NIVEAU P'!D114)</f>
        <v/>
      </c>
      <c r="AB44" s="106" t="str">
        <f>IF(ISBLANK('FII - NIVEAU P'!E114),"",'FII - NIVEAU P'!E114)</f>
        <v/>
      </c>
      <c r="AC44" s="93" t="str">
        <f t="shared" si="32"/>
        <v/>
      </c>
      <c r="AD44" s="39" t="str">
        <f t="shared" si="16"/>
        <v/>
      </c>
      <c r="AE44" s="39"/>
      <c r="AF44" s="32" t="str">
        <f t="shared" si="4"/>
        <v/>
      </c>
      <c r="AG44" s="21" t="str">
        <f t="shared" si="28"/>
        <v/>
      </c>
      <c r="AH44" s="21" t="str">
        <f t="shared" si="29"/>
        <v/>
      </c>
      <c r="AI44" s="21" t="str">
        <f t="shared" si="30"/>
        <v/>
      </c>
      <c r="AJ44" s="21" t="str">
        <f t="shared" si="17"/>
        <v/>
      </c>
      <c r="AK44" s="21" t="str">
        <f t="shared" si="18"/>
        <v/>
      </c>
      <c r="AL44" s="21" t="e">
        <f t="shared" si="5"/>
        <v>#N/A</v>
      </c>
      <c r="AM44" s="41" t="e">
        <f t="shared" si="19"/>
        <v>#N/A</v>
      </c>
      <c r="AN44" s="41" t="e">
        <f t="shared" si="20"/>
        <v>#N/A</v>
      </c>
      <c r="AO44" s="41" t="e">
        <f t="shared" si="6"/>
        <v>#N/A</v>
      </c>
      <c r="AP44" s="21" t="str">
        <f t="shared" si="21"/>
        <v/>
      </c>
      <c r="AQ44" s="21" t="str">
        <f t="shared" si="22"/>
        <v/>
      </c>
      <c r="AR44" s="21" t="str">
        <f t="shared" si="23"/>
        <v/>
      </c>
      <c r="AS44" s="21" t="str">
        <f t="shared" si="31"/>
        <v/>
      </c>
    </row>
    <row r="45" spans="1:45" ht="15" x14ac:dyDescent="0.25">
      <c r="A45" s="53" t="s">
        <v>74</v>
      </c>
      <c r="B45" s="54" t="str">
        <f>IF(ISBLANK('FII - NIVEAU N'!B115),"",'FII - NIVEAU N'!B115)</f>
        <v/>
      </c>
      <c r="C45" s="151" t="str">
        <f>IF(ISBLANK('FII - NIVEAU N'!C115),"",'FII - NIVEAU N'!C115)</f>
        <v/>
      </c>
      <c r="D45" s="106" t="str">
        <f>IF(ISBLANK('FII - NIVEAU N'!D115),"",'FII - NIVEAU N'!D115)</f>
        <v/>
      </c>
      <c r="E45" s="106" t="str">
        <f>IF(ISBLANK('FII - NIVEAU N'!E115),"",'FII - NIVEAU N'!E115)</f>
        <v/>
      </c>
      <c r="F45" s="93" t="str">
        <f t="shared" si="0"/>
        <v/>
      </c>
      <c r="G45" s="39" t="str">
        <f t="shared" si="7"/>
        <v/>
      </c>
      <c r="H45" s="39"/>
      <c r="I45" s="32" t="str">
        <f t="shared" si="1"/>
        <v/>
      </c>
      <c r="J45" s="21" t="str">
        <f t="shared" si="24"/>
        <v/>
      </c>
      <c r="K45" s="21" t="str">
        <f t="shared" si="25"/>
        <v/>
      </c>
      <c r="L45" s="21" t="str">
        <f t="shared" si="26"/>
        <v/>
      </c>
      <c r="M45" s="21" t="str">
        <f t="shared" si="8"/>
        <v/>
      </c>
      <c r="N45" s="21" t="str">
        <f t="shared" si="9"/>
        <v/>
      </c>
      <c r="O45" s="21" t="e">
        <f t="shared" si="2"/>
        <v>#N/A</v>
      </c>
      <c r="P45" s="41" t="e">
        <f t="shared" si="10"/>
        <v>#N/A</v>
      </c>
      <c r="Q45" s="41" t="e">
        <f t="shared" si="11"/>
        <v>#N/A</v>
      </c>
      <c r="R45" s="41" t="e">
        <f t="shared" si="3"/>
        <v>#N/A</v>
      </c>
      <c r="S45" s="21" t="str">
        <f t="shared" si="12"/>
        <v/>
      </c>
      <c r="T45" s="21" t="str">
        <f t="shared" si="13"/>
        <v/>
      </c>
      <c r="U45" s="21" t="str">
        <f t="shared" si="14"/>
        <v/>
      </c>
      <c r="V45" s="21" t="str">
        <f t="shared" si="27"/>
        <v/>
      </c>
      <c r="X45" s="53" t="s">
        <v>74</v>
      </c>
      <c r="Y45" s="54" t="str">
        <f>IF(ISBLANK('FII - NIVEAU P'!B115),"",'FII - NIVEAU P'!B115)</f>
        <v/>
      </c>
      <c r="Z45" s="151" t="str">
        <f>IF(ISBLANK('FII - NIVEAU P'!C115),"",'FII - NIVEAU P'!C115)</f>
        <v/>
      </c>
      <c r="AA45" s="106" t="str">
        <f>IF(ISBLANK('FII - NIVEAU P'!D115),"",'FII - NIVEAU P'!D115)</f>
        <v/>
      </c>
      <c r="AB45" s="106" t="str">
        <f>IF(ISBLANK('FII - NIVEAU P'!E115),"",'FII - NIVEAU P'!E115)</f>
        <v/>
      </c>
      <c r="AC45" s="93" t="str">
        <f t="shared" si="32"/>
        <v/>
      </c>
      <c r="AD45" s="39" t="str">
        <f t="shared" si="16"/>
        <v/>
      </c>
      <c r="AE45" s="39"/>
      <c r="AF45" s="32" t="str">
        <f t="shared" si="4"/>
        <v/>
      </c>
      <c r="AG45" s="21" t="str">
        <f t="shared" si="28"/>
        <v/>
      </c>
      <c r="AH45" s="21" t="str">
        <f t="shared" si="29"/>
        <v/>
      </c>
      <c r="AI45" s="21" t="str">
        <f t="shared" si="30"/>
        <v/>
      </c>
      <c r="AJ45" s="21" t="str">
        <f t="shared" si="17"/>
        <v/>
      </c>
      <c r="AK45" s="21" t="str">
        <f t="shared" si="18"/>
        <v/>
      </c>
      <c r="AL45" s="21" t="e">
        <f t="shared" si="5"/>
        <v>#N/A</v>
      </c>
      <c r="AM45" s="41" t="e">
        <f t="shared" si="19"/>
        <v>#N/A</v>
      </c>
      <c r="AN45" s="41" t="e">
        <f t="shared" si="20"/>
        <v>#N/A</v>
      </c>
      <c r="AO45" s="41" t="e">
        <f t="shared" si="6"/>
        <v>#N/A</v>
      </c>
      <c r="AP45" s="21" t="str">
        <f t="shared" si="21"/>
        <v/>
      </c>
      <c r="AQ45" s="21" t="str">
        <f t="shared" si="22"/>
        <v/>
      </c>
      <c r="AR45" s="21" t="str">
        <f t="shared" si="23"/>
        <v/>
      </c>
      <c r="AS45" s="21" t="str">
        <f t="shared" si="31"/>
        <v/>
      </c>
    </row>
    <row r="46" spans="1:45" ht="15" x14ac:dyDescent="0.25">
      <c r="A46" s="53" t="s">
        <v>74</v>
      </c>
      <c r="B46" s="54" t="str">
        <f>IF(ISBLANK('FII - NIVEAU N'!B116),"",'FII - NIVEAU N'!B116)</f>
        <v/>
      </c>
      <c r="C46" s="151" t="str">
        <f>IF(ISBLANK('FII - NIVEAU N'!C116),"",'FII - NIVEAU N'!C116)</f>
        <v/>
      </c>
      <c r="D46" s="106" t="str">
        <f>IF(ISBLANK('FII - NIVEAU N'!D116),"",'FII - NIVEAU N'!D116)</f>
        <v/>
      </c>
      <c r="E46" s="106" t="str">
        <f>IF(ISBLANK('FII - NIVEAU N'!E116),"",'FII - NIVEAU N'!E116)</f>
        <v/>
      </c>
      <c r="F46" s="93" t="str">
        <f t="shared" si="0"/>
        <v/>
      </c>
      <c r="G46" s="39" t="str">
        <f t="shared" si="7"/>
        <v/>
      </c>
      <c r="H46" s="39"/>
      <c r="I46" s="32" t="str">
        <f t="shared" si="1"/>
        <v/>
      </c>
      <c r="J46" s="21" t="str">
        <f t="shared" si="24"/>
        <v/>
      </c>
      <c r="K46" s="21" t="str">
        <f t="shared" si="25"/>
        <v/>
      </c>
      <c r="L46" s="21" t="str">
        <f t="shared" si="26"/>
        <v/>
      </c>
      <c r="M46" s="21" t="str">
        <f t="shared" si="8"/>
        <v/>
      </c>
      <c r="N46" s="21" t="str">
        <f t="shared" si="9"/>
        <v/>
      </c>
      <c r="O46" s="21" t="e">
        <f t="shared" si="2"/>
        <v>#N/A</v>
      </c>
      <c r="P46" s="41" t="e">
        <f t="shared" si="10"/>
        <v>#N/A</v>
      </c>
      <c r="Q46" s="41" t="e">
        <f t="shared" si="11"/>
        <v>#N/A</v>
      </c>
      <c r="R46" s="41" t="e">
        <f t="shared" si="3"/>
        <v>#N/A</v>
      </c>
      <c r="S46" s="21" t="str">
        <f t="shared" si="12"/>
        <v/>
      </c>
      <c r="T46" s="21" t="str">
        <f t="shared" si="13"/>
        <v/>
      </c>
      <c r="U46" s="21" t="str">
        <f t="shared" si="14"/>
        <v/>
      </c>
      <c r="V46" s="21" t="str">
        <f t="shared" si="27"/>
        <v/>
      </c>
      <c r="X46" s="53" t="s">
        <v>74</v>
      </c>
      <c r="Y46" s="54" t="str">
        <f>IF(ISBLANK('FII - NIVEAU P'!B116),"",'FII - NIVEAU P'!B116)</f>
        <v/>
      </c>
      <c r="Z46" s="151" t="str">
        <f>IF(ISBLANK('FII - NIVEAU P'!C116),"",'FII - NIVEAU P'!C116)</f>
        <v/>
      </c>
      <c r="AA46" s="106" t="str">
        <f>IF(ISBLANK('FII - NIVEAU P'!D116),"",'FII - NIVEAU P'!D116)</f>
        <v/>
      </c>
      <c r="AB46" s="106" t="str">
        <f>IF(ISBLANK('FII - NIVEAU P'!E116),"",'FII - NIVEAU P'!E116)</f>
        <v/>
      </c>
      <c r="AC46" s="93" t="str">
        <f t="shared" si="32"/>
        <v/>
      </c>
      <c r="AD46" s="39" t="str">
        <f t="shared" si="16"/>
        <v/>
      </c>
      <c r="AE46" s="39"/>
      <c r="AF46" s="32" t="str">
        <f t="shared" si="4"/>
        <v/>
      </c>
      <c r="AG46" s="21" t="str">
        <f t="shared" si="28"/>
        <v/>
      </c>
      <c r="AH46" s="21" t="str">
        <f t="shared" si="29"/>
        <v/>
      </c>
      <c r="AI46" s="21" t="str">
        <f t="shared" si="30"/>
        <v/>
      </c>
      <c r="AJ46" s="21" t="str">
        <f t="shared" si="17"/>
        <v/>
      </c>
      <c r="AK46" s="21" t="str">
        <f t="shared" si="18"/>
        <v/>
      </c>
      <c r="AL46" s="21" t="e">
        <f t="shared" si="5"/>
        <v>#N/A</v>
      </c>
      <c r="AM46" s="41" t="e">
        <f t="shared" si="19"/>
        <v>#N/A</v>
      </c>
      <c r="AN46" s="41" t="e">
        <f t="shared" si="20"/>
        <v>#N/A</v>
      </c>
      <c r="AO46" s="41" t="e">
        <f t="shared" si="6"/>
        <v>#N/A</v>
      </c>
      <c r="AP46" s="21" t="str">
        <f t="shared" si="21"/>
        <v/>
      </c>
      <c r="AQ46" s="21" t="str">
        <f t="shared" si="22"/>
        <v/>
      </c>
      <c r="AR46" s="21" t="str">
        <f t="shared" si="23"/>
        <v/>
      </c>
      <c r="AS46" s="21" t="str">
        <f t="shared" si="31"/>
        <v/>
      </c>
    </row>
    <row r="47" spans="1:45" ht="15" x14ac:dyDescent="0.25">
      <c r="A47" s="53" t="s">
        <v>74</v>
      </c>
      <c r="B47" s="54" t="str">
        <f>IF(ISBLANK('FII - NIVEAU N'!B117),"",'FII - NIVEAU N'!B117)</f>
        <v/>
      </c>
      <c r="C47" s="151" t="str">
        <f>IF(ISBLANK('FII - NIVEAU N'!C117),"",'FII - NIVEAU N'!C117)</f>
        <v/>
      </c>
      <c r="D47" s="106" t="str">
        <f>IF(ISBLANK('FII - NIVEAU N'!D117),"",'FII - NIVEAU N'!D117)</f>
        <v/>
      </c>
      <c r="E47" s="106" t="str">
        <f>IF(ISBLANK('FII - NIVEAU N'!E117),"",'FII - NIVEAU N'!E117)</f>
        <v/>
      </c>
      <c r="F47" s="93" t="str">
        <f t="shared" si="0"/>
        <v/>
      </c>
      <c r="G47" s="39" t="str">
        <f t="shared" si="7"/>
        <v/>
      </c>
      <c r="H47" s="39"/>
      <c r="I47" s="32" t="str">
        <f t="shared" si="1"/>
        <v/>
      </c>
      <c r="J47" s="21" t="str">
        <f t="shared" si="24"/>
        <v/>
      </c>
      <c r="K47" s="21" t="str">
        <f t="shared" si="25"/>
        <v/>
      </c>
      <c r="L47" s="21" t="str">
        <f t="shared" si="26"/>
        <v/>
      </c>
      <c r="M47" s="21" t="str">
        <f t="shared" si="8"/>
        <v/>
      </c>
      <c r="N47" s="21" t="str">
        <f t="shared" si="9"/>
        <v/>
      </c>
      <c r="O47" s="21" t="e">
        <f t="shared" si="2"/>
        <v>#N/A</v>
      </c>
      <c r="P47" s="41" t="e">
        <f t="shared" si="10"/>
        <v>#N/A</v>
      </c>
      <c r="Q47" s="41" t="e">
        <f t="shared" si="11"/>
        <v>#N/A</v>
      </c>
      <c r="R47" s="41" t="e">
        <f t="shared" si="3"/>
        <v>#N/A</v>
      </c>
      <c r="S47" s="21" t="str">
        <f t="shared" si="12"/>
        <v/>
      </c>
      <c r="T47" s="21" t="str">
        <f t="shared" si="13"/>
        <v/>
      </c>
      <c r="U47" s="21" t="str">
        <f t="shared" si="14"/>
        <v/>
      </c>
      <c r="V47" s="21" t="str">
        <f t="shared" si="27"/>
        <v/>
      </c>
      <c r="X47" s="53" t="s">
        <v>74</v>
      </c>
      <c r="Y47" s="54" t="str">
        <f>IF(ISBLANK('FII - NIVEAU P'!B117),"",'FII - NIVEAU P'!B117)</f>
        <v/>
      </c>
      <c r="Z47" s="151" t="str">
        <f>IF(ISBLANK('FII - NIVEAU P'!C117),"",'FII - NIVEAU P'!C117)</f>
        <v/>
      </c>
      <c r="AA47" s="106" t="str">
        <f>IF(ISBLANK('FII - NIVEAU P'!D117),"",'FII - NIVEAU P'!D117)</f>
        <v/>
      </c>
      <c r="AB47" s="106" t="str">
        <f>IF(ISBLANK('FII - NIVEAU P'!E117),"",'FII - NIVEAU P'!E117)</f>
        <v/>
      </c>
      <c r="AC47" s="93" t="str">
        <f t="shared" si="32"/>
        <v/>
      </c>
      <c r="AD47" s="39" t="str">
        <f t="shared" si="16"/>
        <v/>
      </c>
      <c r="AE47" s="39"/>
      <c r="AF47" s="32" t="str">
        <f t="shared" si="4"/>
        <v/>
      </c>
      <c r="AG47" s="21" t="str">
        <f t="shared" si="28"/>
        <v/>
      </c>
      <c r="AH47" s="21" t="str">
        <f t="shared" si="29"/>
        <v/>
      </c>
      <c r="AI47" s="21" t="str">
        <f t="shared" si="30"/>
        <v/>
      </c>
      <c r="AJ47" s="21" t="str">
        <f t="shared" si="17"/>
        <v/>
      </c>
      <c r="AK47" s="21" t="str">
        <f t="shared" si="18"/>
        <v/>
      </c>
      <c r="AL47" s="21" t="e">
        <f t="shared" si="5"/>
        <v>#N/A</v>
      </c>
      <c r="AM47" s="41" t="e">
        <f t="shared" si="19"/>
        <v>#N/A</v>
      </c>
      <c r="AN47" s="41" t="e">
        <f t="shared" si="20"/>
        <v>#N/A</v>
      </c>
      <c r="AO47" s="41" t="e">
        <f t="shared" si="6"/>
        <v>#N/A</v>
      </c>
      <c r="AP47" s="21" t="str">
        <f t="shared" si="21"/>
        <v/>
      </c>
      <c r="AQ47" s="21" t="str">
        <f t="shared" si="22"/>
        <v/>
      </c>
      <c r="AR47" s="21" t="str">
        <f t="shared" si="23"/>
        <v/>
      </c>
      <c r="AS47" s="21" t="str">
        <f t="shared" si="31"/>
        <v/>
      </c>
    </row>
    <row r="48" spans="1:45" ht="15" x14ac:dyDescent="0.25">
      <c r="A48" s="53" t="s">
        <v>74</v>
      </c>
      <c r="B48" s="54" t="str">
        <f>IF(ISBLANK('FII - NIVEAU N'!B118),"",'FII - NIVEAU N'!B118)</f>
        <v/>
      </c>
      <c r="C48" s="151" t="str">
        <f>IF(ISBLANK('FII - NIVEAU N'!C118),"",'FII - NIVEAU N'!C118)</f>
        <v/>
      </c>
      <c r="D48" s="106" t="str">
        <f>IF(ISBLANK('FII - NIVEAU N'!D118),"",'FII - NIVEAU N'!D118)</f>
        <v/>
      </c>
      <c r="E48" s="106" t="str">
        <f>IF(ISBLANK('FII - NIVEAU N'!E118),"",'FII - NIVEAU N'!E118)</f>
        <v/>
      </c>
      <c r="F48" s="93" t="str">
        <f t="shared" si="0"/>
        <v/>
      </c>
      <c r="G48" s="39" t="str">
        <f t="shared" si="7"/>
        <v/>
      </c>
      <c r="H48" s="39"/>
      <c r="I48" s="32" t="str">
        <f t="shared" si="1"/>
        <v/>
      </c>
      <c r="J48" s="21" t="str">
        <f t="shared" si="24"/>
        <v/>
      </c>
      <c r="K48" s="21" t="str">
        <f t="shared" si="25"/>
        <v/>
      </c>
      <c r="L48" s="21" t="str">
        <f t="shared" si="26"/>
        <v/>
      </c>
      <c r="M48" s="21" t="str">
        <f t="shared" si="8"/>
        <v/>
      </c>
      <c r="N48" s="21" t="str">
        <f t="shared" si="9"/>
        <v/>
      </c>
      <c r="O48" s="21" t="e">
        <f t="shared" si="2"/>
        <v>#N/A</v>
      </c>
      <c r="P48" s="41" t="e">
        <f t="shared" si="10"/>
        <v>#N/A</v>
      </c>
      <c r="Q48" s="41" t="e">
        <f t="shared" si="11"/>
        <v>#N/A</v>
      </c>
      <c r="R48" s="41" t="e">
        <f t="shared" si="3"/>
        <v>#N/A</v>
      </c>
      <c r="S48" s="21" t="str">
        <f t="shared" si="12"/>
        <v/>
      </c>
      <c r="T48" s="21" t="str">
        <f t="shared" si="13"/>
        <v/>
      </c>
      <c r="U48" s="21" t="str">
        <f t="shared" si="14"/>
        <v/>
      </c>
      <c r="V48" s="21" t="str">
        <f t="shared" si="27"/>
        <v/>
      </c>
      <c r="X48" s="53" t="s">
        <v>74</v>
      </c>
      <c r="Y48" s="54" t="str">
        <f>IF(ISBLANK('FII - NIVEAU P'!B118),"",'FII - NIVEAU P'!B118)</f>
        <v/>
      </c>
      <c r="Z48" s="151" t="str">
        <f>IF(ISBLANK('FII - NIVEAU P'!C118),"",'FII - NIVEAU P'!C118)</f>
        <v/>
      </c>
      <c r="AA48" s="106" t="str">
        <f>IF(ISBLANK('FII - NIVEAU P'!D118),"",'FII - NIVEAU P'!D118)</f>
        <v/>
      </c>
      <c r="AB48" s="106" t="str">
        <f>IF(ISBLANK('FII - NIVEAU P'!E118),"",'FII - NIVEAU P'!E118)</f>
        <v/>
      </c>
      <c r="AC48" s="93" t="str">
        <f t="shared" si="32"/>
        <v/>
      </c>
      <c r="AD48" s="39" t="str">
        <f t="shared" si="16"/>
        <v/>
      </c>
      <c r="AE48" s="39"/>
      <c r="AF48" s="32" t="str">
        <f t="shared" si="4"/>
        <v/>
      </c>
      <c r="AG48" s="21" t="str">
        <f t="shared" si="28"/>
        <v/>
      </c>
      <c r="AH48" s="21" t="str">
        <f t="shared" si="29"/>
        <v/>
      </c>
      <c r="AI48" s="21" t="str">
        <f t="shared" si="30"/>
        <v/>
      </c>
      <c r="AJ48" s="21" t="str">
        <f t="shared" si="17"/>
        <v/>
      </c>
      <c r="AK48" s="21" t="str">
        <f t="shared" si="18"/>
        <v/>
      </c>
      <c r="AL48" s="21" t="e">
        <f t="shared" si="5"/>
        <v>#N/A</v>
      </c>
      <c r="AM48" s="41" t="e">
        <f t="shared" si="19"/>
        <v>#N/A</v>
      </c>
      <c r="AN48" s="41" t="e">
        <f t="shared" si="20"/>
        <v>#N/A</v>
      </c>
      <c r="AO48" s="41" t="e">
        <f t="shared" si="6"/>
        <v>#N/A</v>
      </c>
      <c r="AP48" s="21" t="str">
        <f t="shared" si="21"/>
        <v/>
      </c>
      <c r="AQ48" s="21" t="str">
        <f t="shared" si="22"/>
        <v/>
      </c>
      <c r="AR48" s="21" t="str">
        <f t="shared" si="23"/>
        <v/>
      </c>
      <c r="AS48" s="21" t="str">
        <f t="shared" si="31"/>
        <v/>
      </c>
    </row>
    <row r="49" spans="1:45" ht="15" x14ac:dyDescent="0.25">
      <c r="A49" s="84" t="s">
        <v>74</v>
      </c>
      <c r="B49" s="54" t="str">
        <f>IF(ISBLANK('FII - NIVEAU N'!B119),"",'FII - NIVEAU N'!B119)</f>
        <v/>
      </c>
      <c r="C49" s="151" t="str">
        <f>IF(ISBLANK('FII - NIVEAU N'!C119),"",'FII - NIVEAU N'!C119)</f>
        <v/>
      </c>
      <c r="D49" s="106" t="str">
        <f>IF(ISBLANK('FII - NIVEAU N'!D119),"",'FII - NIVEAU N'!D119)</f>
        <v/>
      </c>
      <c r="E49" s="106" t="str">
        <f>IF(ISBLANK('FII - NIVEAU N'!E119),"",'FII - NIVEAU N'!E119)</f>
        <v/>
      </c>
      <c r="F49" s="93" t="str">
        <f t="shared" si="0"/>
        <v/>
      </c>
      <c r="G49" s="39" t="str">
        <f t="shared" si="7"/>
        <v/>
      </c>
      <c r="H49" s="39"/>
      <c r="I49" s="32" t="str">
        <f t="shared" si="1"/>
        <v/>
      </c>
      <c r="J49" s="21" t="str">
        <f t="shared" si="24"/>
        <v/>
      </c>
      <c r="K49" s="21" t="str">
        <f t="shared" si="25"/>
        <v/>
      </c>
      <c r="L49" s="21" t="str">
        <f t="shared" si="26"/>
        <v/>
      </c>
      <c r="M49" s="21" t="str">
        <f t="shared" si="8"/>
        <v/>
      </c>
      <c r="N49" s="21" t="str">
        <f t="shared" si="9"/>
        <v/>
      </c>
      <c r="O49" s="40" t="e">
        <f t="shared" si="2"/>
        <v>#N/A</v>
      </c>
      <c r="P49" s="41" t="e">
        <f t="shared" si="10"/>
        <v>#N/A</v>
      </c>
      <c r="Q49" s="41" t="e">
        <f t="shared" si="11"/>
        <v>#N/A</v>
      </c>
      <c r="R49" s="42" t="e">
        <f t="shared" ref="R49:R76" si="33">IF(ISNUMBER($O49),K49,NA())</f>
        <v>#N/A</v>
      </c>
      <c r="S49" s="21" t="str">
        <f t="shared" si="12"/>
        <v/>
      </c>
      <c r="T49" s="21" t="str">
        <f t="shared" si="13"/>
        <v/>
      </c>
      <c r="U49" s="21" t="str">
        <f t="shared" si="14"/>
        <v/>
      </c>
      <c r="V49" s="43" t="str">
        <f t="shared" si="27"/>
        <v/>
      </c>
      <c r="X49" s="84" t="s">
        <v>74</v>
      </c>
      <c r="Y49" s="54" t="str">
        <f>IF(ISBLANK('FII - NIVEAU P'!B119),"",'FII - NIVEAU P'!B119)</f>
        <v/>
      </c>
      <c r="Z49" s="151" t="str">
        <f>IF(ISBLANK('FII - NIVEAU P'!C119),"",'FII - NIVEAU P'!C119)</f>
        <v/>
      </c>
      <c r="AA49" s="106" t="str">
        <f>IF(ISBLANK('FII - NIVEAU P'!D119),"",'FII - NIVEAU P'!D119)</f>
        <v/>
      </c>
      <c r="AB49" s="106" t="str">
        <f>IF(ISBLANK('FII - NIVEAU P'!E119),"",'FII - NIVEAU P'!E119)</f>
        <v/>
      </c>
      <c r="AC49" s="93" t="str">
        <f t="shared" si="32"/>
        <v/>
      </c>
      <c r="AD49" s="39" t="str">
        <f t="shared" si="16"/>
        <v/>
      </c>
      <c r="AE49" s="39"/>
      <c r="AF49" s="32" t="str">
        <f t="shared" si="4"/>
        <v/>
      </c>
      <c r="AG49" s="21" t="str">
        <f t="shared" si="28"/>
        <v/>
      </c>
      <c r="AH49" s="21" t="str">
        <f t="shared" si="29"/>
        <v/>
      </c>
      <c r="AI49" s="21" t="str">
        <f t="shared" si="30"/>
        <v/>
      </c>
      <c r="AJ49" s="21" t="str">
        <f t="shared" si="17"/>
        <v/>
      </c>
      <c r="AK49" s="21" t="str">
        <f t="shared" si="18"/>
        <v/>
      </c>
      <c r="AL49" s="40" t="e">
        <f t="shared" si="5"/>
        <v>#N/A</v>
      </c>
      <c r="AM49" s="41" t="e">
        <f t="shared" si="19"/>
        <v>#N/A</v>
      </c>
      <c r="AN49" s="41" t="e">
        <f t="shared" si="20"/>
        <v>#N/A</v>
      </c>
      <c r="AO49" s="42" t="e">
        <f t="shared" si="6"/>
        <v>#N/A</v>
      </c>
      <c r="AP49" s="21" t="str">
        <f t="shared" si="21"/>
        <v/>
      </c>
      <c r="AQ49" s="21" t="str">
        <f t="shared" si="22"/>
        <v/>
      </c>
      <c r="AR49" s="21" t="str">
        <f t="shared" si="23"/>
        <v/>
      </c>
      <c r="AS49" s="43" t="str">
        <f t="shared" si="31"/>
        <v/>
      </c>
    </row>
    <row r="50" spans="1:45" ht="15" x14ac:dyDescent="0.25">
      <c r="A50" s="84" t="s">
        <v>74</v>
      </c>
      <c r="B50" s="54" t="str">
        <f>IF(ISBLANK('FII - NIVEAU N'!B120),"",'FII - NIVEAU N'!B120)</f>
        <v/>
      </c>
      <c r="C50" s="151" t="str">
        <f>IF(ISBLANK('FII - NIVEAU N'!C120),"",'FII - NIVEAU N'!C120)</f>
        <v/>
      </c>
      <c r="D50" s="106" t="str">
        <f>IF(ISBLANK('FII - NIVEAU N'!D120),"",'FII - NIVEAU N'!D120)</f>
        <v/>
      </c>
      <c r="E50" s="106" t="str">
        <f>IF(ISBLANK('FII - NIVEAU N'!E120),"",'FII - NIVEAU N'!E120)</f>
        <v/>
      </c>
      <c r="F50" s="93" t="str">
        <f t="shared" si="0"/>
        <v/>
      </c>
      <c r="G50" s="39" t="str">
        <f t="shared" si="7"/>
        <v/>
      </c>
      <c r="H50" s="39"/>
      <c r="I50" s="32" t="str">
        <f t="shared" si="1"/>
        <v/>
      </c>
      <c r="J50" s="21" t="str">
        <f t="shared" si="24"/>
        <v/>
      </c>
      <c r="K50" s="21" t="str">
        <f t="shared" si="25"/>
        <v/>
      </c>
      <c r="L50" s="21" t="str">
        <f t="shared" si="26"/>
        <v/>
      </c>
      <c r="M50" s="21" t="str">
        <f t="shared" si="8"/>
        <v/>
      </c>
      <c r="N50" s="21" t="str">
        <f t="shared" si="9"/>
        <v/>
      </c>
      <c r="O50" s="40" t="e">
        <f t="shared" si="2"/>
        <v>#N/A</v>
      </c>
      <c r="P50" s="41" t="e">
        <f t="shared" si="10"/>
        <v>#N/A</v>
      </c>
      <c r="Q50" s="41" t="e">
        <f t="shared" si="11"/>
        <v>#N/A</v>
      </c>
      <c r="R50" s="42" t="e">
        <f t="shared" si="33"/>
        <v>#N/A</v>
      </c>
      <c r="S50" s="21" t="str">
        <f t="shared" si="12"/>
        <v/>
      </c>
      <c r="T50" s="21" t="str">
        <f t="shared" si="13"/>
        <v/>
      </c>
      <c r="U50" s="21" t="str">
        <f t="shared" si="14"/>
        <v/>
      </c>
      <c r="V50" s="43" t="str">
        <f t="shared" si="27"/>
        <v/>
      </c>
      <c r="X50" s="84" t="s">
        <v>74</v>
      </c>
      <c r="Y50" s="54" t="str">
        <f>IF(ISBLANK('FII - NIVEAU P'!B120),"",'FII - NIVEAU P'!B120)</f>
        <v/>
      </c>
      <c r="Z50" s="151" t="str">
        <f>IF(ISBLANK('FII - NIVEAU P'!C120),"",'FII - NIVEAU P'!C120)</f>
        <v/>
      </c>
      <c r="AA50" s="106" t="str">
        <f>IF(ISBLANK('FII - NIVEAU P'!D120),"",'FII - NIVEAU P'!D120)</f>
        <v/>
      </c>
      <c r="AB50" s="106" t="str">
        <f>IF(ISBLANK('FII - NIVEAU P'!E120),"",'FII - NIVEAU P'!E120)</f>
        <v/>
      </c>
      <c r="AC50" s="93" t="str">
        <f t="shared" si="32"/>
        <v/>
      </c>
      <c r="AD50" s="39" t="str">
        <f t="shared" si="16"/>
        <v/>
      </c>
      <c r="AE50" s="39"/>
      <c r="AF50" s="32" t="str">
        <f t="shared" si="4"/>
        <v/>
      </c>
      <c r="AG50" s="21" t="str">
        <f t="shared" si="28"/>
        <v/>
      </c>
      <c r="AH50" s="21" t="str">
        <f t="shared" si="29"/>
        <v/>
      </c>
      <c r="AI50" s="21" t="str">
        <f t="shared" si="30"/>
        <v/>
      </c>
      <c r="AJ50" s="21" t="str">
        <f t="shared" si="17"/>
        <v/>
      </c>
      <c r="AK50" s="21" t="str">
        <f t="shared" si="18"/>
        <v/>
      </c>
      <c r="AL50" s="40" t="e">
        <f t="shared" si="5"/>
        <v>#N/A</v>
      </c>
      <c r="AM50" s="41" t="e">
        <f t="shared" si="19"/>
        <v>#N/A</v>
      </c>
      <c r="AN50" s="41" t="e">
        <f t="shared" si="20"/>
        <v>#N/A</v>
      </c>
      <c r="AO50" s="42" t="e">
        <f t="shared" si="6"/>
        <v>#N/A</v>
      </c>
      <c r="AP50" s="21" t="str">
        <f t="shared" si="21"/>
        <v/>
      </c>
      <c r="AQ50" s="21" t="str">
        <f t="shared" si="22"/>
        <v/>
      </c>
      <c r="AR50" s="21" t="str">
        <f t="shared" si="23"/>
        <v/>
      </c>
      <c r="AS50" s="43" t="str">
        <f t="shared" si="31"/>
        <v/>
      </c>
    </row>
    <row r="51" spans="1:45" ht="15" x14ac:dyDescent="0.25">
      <c r="A51" s="84" t="s">
        <v>74</v>
      </c>
      <c r="B51" s="54" t="str">
        <f>IF(ISBLANK('FII - NIVEAU N'!B121),"",'FII - NIVEAU N'!B121)</f>
        <v/>
      </c>
      <c r="C51" s="151" t="str">
        <f>IF(ISBLANK('FII - NIVEAU N'!C121),"",'FII - NIVEAU N'!C121)</f>
        <v/>
      </c>
      <c r="D51" s="106" t="str">
        <f>IF(ISBLANK('FII - NIVEAU N'!D121),"",'FII - NIVEAU N'!D121)</f>
        <v/>
      </c>
      <c r="E51" s="106" t="str">
        <f>IF(ISBLANK('FII - NIVEAU N'!E121),"",'FII - NIVEAU N'!E121)</f>
        <v/>
      </c>
      <c r="F51" s="93" t="str">
        <f t="shared" si="0"/>
        <v/>
      </c>
      <c r="G51" s="39" t="str">
        <f t="shared" si="7"/>
        <v/>
      </c>
      <c r="H51" s="39"/>
      <c r="I51" s="32" t="str">
        <f t="shared" si="1"/>
        <v/>
      </c>
      <c r="J51" s="21" t="str">
        <f t="shared" si="24"/>
        <v/>
      </c>
      <c r="K51" s="21" t="str">
        <f t="shared" si="25"/>
        <v/>
      </c>
      <c r="L51" s="21" t="str">
        <f t="shared" si="26"/>
        <v/>
      </c>
      <c r="M51" s="21" t="str">
        <f t="shared" si="8"/>
        <v/>
      </c>
      <c r="N51" s="21" t="str">
        <f t="shared" si="9"/>
        <v/>
      </c>
      <c r="O51" s="40" t="e">
        <f t="shared" si="2"/>
        <v>#N/A</v>
      </c>
      <c r="P51" s="41" t="e">
        <f t="shared" si="10"/>
        <v>#N/A</v>
      </c>
      <c r="Q51" s="41" t="e">
        <f t="shared" si="11"/>
        <v>#N/A</v>
      </c>
      <c r="R51" s="42" t="e">
        <f t="shared" si="33"/>
        <v>#N/A</v>
      </c>
      <c r="S51" s="21" t="str">
        <f t="shared" si="12"/>
        <v/>
      </c>
      <c r="T51" s="21" t="str">
        <f t="shared" si="13"/>
        <v/>
      </c>
      <c r="U51" s="21" t="str">
        <f t="shared" si="14"/>
        <v/>
      </c>
      <c r="V51" s="43" t="str">
        <f t="shared" si="27"/>
        <v/>
      </c>
      <c r="X51" s="84" t="s">
        <v>74</v>
      </c>
      <c r="Y51" s="54" t="str">
        <f>IF(ISBLANK('FII - NIVEAU P'!B121),"",'FII - NIVEAU P'!B121)</f>
        <v/>
      </c>
      <c r="Z51" s="151" t="str">
        <f>IF(ISBLANK('FII - NIVEAU P'!C121),"",'FII - NIVEAU P'!C121)</f>
        <v/>
      </c>
      <c r="AA51" s="106" t="str">
        <f>IF(ISBLANK('FII - NIVEAU P'!D121),"",'FII - NIVEAU P'!D121)</f>
        <v/>
      </c>
      <c r="AB51" s="106" t="str">
        <f>IF(ISBLANK('FII - NIVEAU P'!E121),"",'FII - NIVEAU P'!E121)</f>
        <v/>
      </c>
      <c r="AC51" s="93" t="str">
        <f t="shared" si="32"/>
        <v/>
      </c>
      <c r="AD51" s="39" t="str">
        <f t="shared" si="16"/>
        <v/>
      </c>
      <c r="AE51" s="39"/>
      <c r="AF51" s="32" t="str">
        <f t="shared" si="4"/>
        <v/>
      </c>
      <c r="AG51" s="21" t="str">
        <f t="shared" si="28"/>
        <v/>
      </c>
      <c r="AH51" s="21" t="str">
        <f t="shared" si="29"/>
        <v/>
      </c>
      <c r="AI51" s="21" t="str">
        <f t="shared" si="30"/>
        <v/>
      </c>
      <c r="AJ51" s="21" t="str">
        <f t="shared" si="17"/>
        <v/>
      </c>
      <c r="AK51" s="21" t="str">
        <f t="shared" si="18"/>
        <v/>
      </c>
      <c r="AL51" s="40" t="e">
        <f t="shared" si="5"/>
        <v>#N/A</v>
      </c>
      <c r="AM51" s="41" t="e">
        <f t="shared" si="19"/>
        <v>#N/A</v>
      </c>
      <c r="AN51" s="41" t="e">
        <f t="shared" si="20"/>
        <v>#N/A</v>
      </c>
      <c r="AO51" s="42" t="e">
        <f t="shared" si="6"/>
        <v>#N/A</v>
      </c>
      <c r="AP51" s="21" t="str">
        <f t="shared" si="21"/>
        <v/>
      </c>
      <c r="AQ51" s="21" t="str">
        <f t="shared" si="22"/>
        <v/>
      </c>
      <c r="AR51" s="21" t="str">
        <f t="shared" si="23"/>
        <v/>
      </c>
      <c r="AS51" s="43" t="str">
        <f t="shared" si="31"/>
        <v/>
      </c>
    </row>
    <row r="52" spans="1:45" ht="15" x14ac:dyDescent="0.25">
      <c r="A52" s="84" t="s">
        <v>74</v>
      </c>
      <c r="B52" s="54" t="str">
        <f>IF(ISBLANK('FII - NIVEAU N'!B122),"",'FII - NIVEAU N'!B122)</f>
        <v/>
      </c>
      <c r="C52" s="151" t="str">
        <f>IF(ISBLANK('FII - NIVEAU N'!C122),"",'FII - NIVEAU N'!C122)</f>
        <v/>
      </c>
      <c r="D52" s="106" t="str">
        <f>IF(ISBLANK('FII - NIVEAU N'!D122),"",'FII - NIVEAU N'!D122)</f>
        <v/>
      </c>
      <c r="E52" s="106" t="str">
        <f>IF(ISBLANK('FII - NIVEAU N'!E122),"",'FII - NIVEAU N'!E122)</f>
        <v/>
      </c>
      <c r="F52" s="93" t="str">
        <f t="shared" si="0"/>
        <v/>
      </c>
      <c r="G52" s="39" t="str">
        <f t="shared" si="7"/>
        <v/>
      </c>
      <c r="H52" s="39"/>
      <c r="I52" s="32" t="str">
        <f t="shared" si="1"/>
        <v/>
      </c>
      <c r="J52" s="21" t="str">
        <f t="shared" si="24"/>
        <v/>
      </c>
      <c r="K52" s="21" t="str">
        <f t="shared" si="25"/>
        <v/>
      </c>
      <c r="L52" s="21" t="str">
        <f t="shared" si="26"/>
        <v/>
      </c>
      <c r="M52" s="21" t="str">
        <f t="shared" si="8"/>
        <v/>
      </c>
      <c r="N52" s="21" t="str">
        <f t="shared" si="9"/>
        <v/>
      </c>
      <c r="O52" s="40" t="e">
        <f t="shared" si="2"/>
        <v>#N/A</v>
      </c>
      <c r="P52" s="41" t="e">
        <f t="shared" si="10"/>
        <v>#N/A</v>
      </c>
      <c r="Q52" s="41" t="e">
        <f t="shared" si="11"/>
        <v>#N/A</v>
      </c>
      <c r="R52" s="42" t="e">
        <f t="shared" si="33"/>
        <v>#N/A</v>
      </c>
      <c r="S52" s="21" t="str">
        <f t="shared" si="12"/>
        <v/>
      </c>
      <c r="T52" s="21" t="str">
        <f t="shared" si="13"/>
        <v/>
      </c>
      <c r="U52" s="21" t="str">
        <f t="shared" si="14"/>
        <v/>
      </c>
      <c r="V52" s="43" t="str">
        <f t="shared" si="27"/>
        <v/>
      </c>
      <c r="X52" s="84" t="s">
        <v>74</v>
      </c>
      <c r="Y52" s="54" t="str">
        <f>IF(ISBLANK('FII - NIVEAU P'!B122),"",'FII - NIVEAU P'!B122)</f>
        <v/>
      </c>
      <c r="Z52" s="151" t="str">
        <f>IF(ISBLANK('FII - NIVEAU P'!C122),"",'FII - NIVEAU P'!C122)</f>
        <v/>
      </c>
      <c r="AA52" s="106" t="str">
        <f>IF(ISBLANK('FII - NIVEAU P'!D122),"",'FII - NIVEAU P'!D122)</f>
        <v/>
      </c>
      <c r="AB52" s="106" t="str">
        <f>IF(ISBLANK('FII - NIVEAU P'!E122),"",'FII - NIVEAU P'!E122)</f>
        <v/>
      </c>
      <c r="AC52" s="93" t="str">
        <f t="shared" si="32"/>
        <v/>
      </c>
      <c r="AD52" s="39" t="str">
        <f t="shared" si="16"/>
        <v/>
      </c>
      <c r="AE52" s="39"/>
      <c r="AF52" s="32" t="str">
        <f t="shared" si="4"/>
        <v/>
      </c>
      <c r="AG52" s="21" t="str">
        <f t="shared" si="28"/>
        <v/>
      </c>
      <c r="AH52" s="21" t="str">
        <f t="shared" si="29"/>
        <v/>
      </c>
      <c r="AI52" s="21" t="str">
        <f t="shared" si="30"/>
        <v/>
      </c>
      <c r="AJ52" s="21" t="str">
        <f t="shared" si="17"/>
        <v/>
      </c>
      <c r="AK52" s="21" t="str">
        <f t="shared" si="18"/>
        <v/>
      </c>
      <c r="AL52" s="40" t="e">
        <f t="shared" si="5"/>
        <v>#N/A</v>
      </c>
      <c r="AM52" s="41" t="e">
        <f t="shared" si="19"/>
        <v>#N/A</v>
      </c>
      <c r="AN52" s="41" t="e">
        <f t="shared" si="20"/>
        <v>#N/A</v>
      </c>
      <c r="AO52" s="42" t="e">
        <f t="shared" si="6"/>
        <v>#N/A</v>
      </c>
      <c r="AP52" s="21" t="str">
        <f t="shared" si="21"/>
        <v/>
      </c>
      <c r="AQ52" s="21" t="str">
        <f t="shared" si="22"/>
        <v/>
      </c>
      <c r="AR52" s="21" t="str">
        <f t="shared" si="23"/>
        <v/>
      </c>
      <c r="AS52" s="43" t="str">
        <f t="shared" si="31"/>
        <v/>
      </c>
    </row>
    <row r="53" spans="1:45" ht="15" x14ac:dyDescent="0.25">
      <c r="A53" s="84" t="s">
        <v>74</v>
      </c>
      <c r="B53" s="54" t="str">
        <f>IF(ISBLANK('FII - NIVEAU N'!B123),"",'FII - NIVEAU N'!B123)</f>
        <v/>
      </c>
      <c r="C53" s="151" t="str">
        <f>IF(ISBLANK('FII - NIVEAU N'!C123),"",'FII - NIVEAU N'!C123)</f>
        <v/>
      </c>
      <c r="D53" s="106" t="str">
        <f>IF(ISBLANK('FII - NIVEAU N'!D123),"",'FII - NIVEAU N'!D123)</f>
        <v/>
      </c>
      <c r="E53" s="106" t="str">
        <f>IF(ISBLANK('FII - NIVEAU N'!E123),"",'FII - NIVEAU N'!E123)</f>
        <v/>
      </c>
      <c r="F53" s="93" t="str">
        <f t="shared" si="0"/>
        <v/>
      </c>
      <c r="G53" s="39" t="str">
        <f t="shared" si="7"/>
        <v/>
      </c>
      <c r="H53" s="39"/>
      <c r="I53" s="32" t="str">
        <f t="shared" si="1"/>
        <v/>
      </c>
      <c r="J53" s="21" t="str">
        <f t="shared" si="24"/>
        <v/>
      </c>
      <c r="K53" s="21" t="str">
        <f t="shared" si="25"/>
        <v/>
      </c>
      <c r="L53" s="21" t="str">
        <f t="shared" si="26"/>
        <v/>
      </c>
      <c r="M53" s="21" t="str">
        <f t="shared" si="8"/>
        <v/>
      </c>
      <c r="N53" s="21" t="str">
        <f t="shared" si="9"/>
        <v/>
      </c>
      <c r="O53" s="40" t="e">
        <f t="shared" si="2"/>
        <v>#N/A</v>
      </c>
      <c r="P53" s="41" t="e">
        <f t="shared" si="10"/>
        <v>#N/A</v>
      </c>
      <c r="Q53" s="41" t="e">
        <f t="shared" si="11"/>
        <v>#N/A</v>
      </c>
      <c r="R53" s="42" t="e">
        <f t="shared" si="33"/>
        <v>#N/A</v>
      </c>
      <c r="S53" s="21" t="str">
        <f t="shared" si="12"/>
        <v/>
      </c>
      <c r="T53" s="21" t="str">
        <f t="shared" si="13"/>
        <v/>
      </c>
      <c r="U53" s="21" t="str">
        <f t="shared" si="14"/>
        <v/>
      </c>
      <c r="V53" s="43" t="str">
        <f t="shared" si="27"/>
        <v/>
      </c>
      <c r="X53" s="84" t="s">
        <v>74</v>
      </c>
      <c r="Y53" s="54" t="str">
        <f>IF(ISBLANK('FII - NIVEAU P'!B123),"",'FII - NIVEAU P'!B123)</f>
        <v/>
      </c>
      <c r="Z53" s="151" t="str">
        <f>IF(ISBLANK('FII - NIVEAU P'!C123),"",'FII - NIVEAU P'!C123)</f>
        <v/>
      </c>
      <c r="AA53" s="106" t="str">
        <f>IF(ISBLANK('FII - NIVEAU P'!D123),"",'FII - NIVEAU P'!D123)</f>
        <v/>
      </c>
      <c r="AB53" s="106" t="str">
        <f>IF(ISBLANK('FII - NIVEAU P'!E123),"",'FII - NIVEAU P'!E123)</f>
        <v/>
      </c>
      <c r="AC53" s="93" t="str">
        <f t="shared" si="32"/>
        <v/>
      </c>
      <c r="AD53" s="39" t="str">
        <f t="shared" si="16"/>
        <v/>
      </c>
      <c r="AE53" s="39"/>
      <c r="AF53" s="32" t="str">
        <f t="shared" si="4"/>
        <v/>
      </c>
      <c r="AG53" s="21" t="str">
        <f t="shared" si="28"/>
        <v/>
      </c>
      <c r="AH53" s="21" t="str">
        <f t="shared" si="29"/>
        <v/>
      </c>
      <c r="AI53" s="21" t="str">
        <f t="shared" si="30"/>
        <v/>
      </c>
      <c r="AJ53" s="21" t="str">
        <f t="shared" si="17"/>
        <v/>
      </c>
      <c r="AK53" s="21" t="str">
        <f t="shared" si="18"/>
        <v/>
      </c>
      <c r="AL53" s="40" t="e">
        <f t="shared" si="5"/>
        <v>#N/A</v>
      </c>
      <c r="AM53" s="41" t="e">
        <f t="shared" si="19"/>
        <v>#N/A</v>
      </c>
      <c r="AN53" s="41" t="e">
        <f t="shared" si="20"/>
        <v>#N/A</v>
      </c>
      <c r="AO53" s="42" t="e">
        <f t="shared" si="6"/>
        <v>#N/A</v>
      </c>
      <c r="AP53" s="21" t="str">
        <f t="shared" si="21"/>
        <v/>
      </c>
      <c r="AQ53" s="21" t="str">
        <f t="shared" si="22"/>
        <v/>
      </c>
      <c r="AR53" s="21" t="str">
        <f t="shared" si="23"/>
        <v/>
      </c>
      <c r="AS53" s="43" t="str">
        <f t="shared" si="31"/>
        <v/>
      </c>
    </row>
    <row r="54" spans="1:45" ht="15" x14ac:dyDescent="0.25">
      <c r="A54" s="84" t="s">
        <v>74</v>
      </c>
      <c r="B54" s="54" t="str">
        <f>IF(ISBLANK('FII - NIVEAU N'!B124),"",'FII - NIVEAU N'!B124)</f>
        <v/>
      </c>
      <c r="C54" s="151" t="str">
        <f>IF(ISBLANK('FII - NIVEAU N'!C124),"",'FII - NIVEAU N'!C124)</f>
        <v/>
      </c>
      <c r="D54" s="106" t="str">
        <f>IF(ISBLANK('FII - NIVEAU N'!D124),"",'FII - NIVEAU N'!D124)</f>
        <v/>
      </c>
      <c r="E54" s="106" t="str">
        <f>IF(ISBLANK('FII - NIVEAU N'!E124),"",'FII - NIVEAU N'!E124)</f>
        <v/>
      </c>
      <c r="F54" s="93" t="str">
        <f t="shared" si="0"/>
        <v/>
      </c>
      <c r="G54" s="39" t="str">
        <f t="shared" si="7"/>
        <v/>
      </c>
      <c r="H54" s="39"/>
      <c r="I54" s="32" t="str">
        <f t="shared" si="1"/>
        <v/>
      </c>
      <c r="J54" s="21" t="str">
        <f t="shared" si="24"/>
        <v/>
      </c>
      <c r="K54" s="21" t="str">
        <f t="shared" si="25"/>
        <v/>
      </c>
      <c r="L54" s="21" t="str">
        <f t="shared" si="26"/>
        <v/>
      </c>
      <c r="M54" s="21" t="str">
        <f t="shared" si="8"/>
        <v/>
      </c>
      <c r="N54" s="21" t="str">
        <f t="shared" si="9"/>
        <v/>
      </c>
      <c r="O54" s="40" t="e">
        <f t="shared" si="2"/>
        <v>#N/A</v>
      </c>
      <c r="P54" s="41" t="e">
        <f t="shared" si="10"/>
        <v>#N/A</v>
      </c>
      <c r="Q54" s="41" t="e">
        <f t="shared" si="11"/>
        <v>#N/A</v>
      </c>
      <c r="R54" s="42" t="e">
        <f t="shared" si="33"/>
        <v>#N/A</v>
      </c>
      <c r="S54" s="21" t="str">
        <f t="shared" si="12"/>
        <v/>
      </c>
      <c r="T54" s="21" t="str">
        <f t="shared" si="13"/>
        <v/>
      </c>
      <c r="U54" s="21" t="str">
        <f t="shared" si="14"/>
        <v/>
      </c>
      <c r="V54" s="43" t="str">
        <f t="shared" si="27"/>
        <v/>
      </c>
      <c r="X54" s="84" t="s">
        <v>74</v>
      </c>
      <c r="Y54" s="54" t="str">
        <f>IF(ISBLANK('FII - NIVEAU P'!B124),"",'FII - NIVEAU P'!B124)</f>
        <v/>
      </c>
      <c r="Z54" s="151" t="str">
        <f>IF(ISBLANK('FII - NIVEAU P'!C124),"",'FII - NIVEAU P'!C124)</f>
        <v/>
      </c>
      <c r="AA54" s="106" t="str">
        <f>IF(ISBLANK('FII - NIVEAU P'!D124),"",'FII - NIVEAU P'!D124)</f>
        <v/>
      </c>
      <c r="AB54" s="106" t="str">
        <f>IF(ISBLANK('FII - NIVEAU P'!E124),"",'FII - NIVEAU P'!E124)</f>
        <v/>
      </c>
      <c r="AC54" s="93" t="str">
        <f t="shared" si="32"/>
        <v/>
      </c>
      <c r="AD54" s="39" t="str">
        <f t="shared" si="16"/>
        <v/>
      </c>
      <c r="AE54" s="39"/>
      <c r="AF54" s="32" t="str">
        <f t="shared" si="4"/>
        <v/>
      </c>
      <c r="AG54" s="21" t="str">
        <f t="shared" si="28"/>
        <v/>
      </c>
      <c r="AH54" s="21" t="str">
        <f t="shared" si="29"/>
        <v/>
      </c>
      <c r="AI54" s="21" t="str">
        <f t="shared" si="30"/>
        <v/>
      </c>
      <c r="AJ54" s="21" t="str">
        <f t="shared" si="17"/>
        <v/>
      </c>
      <c r="AK54" s="21" t="str">
        <f t="shared" si="18"/>
        <v/>
      </c>
      <c r="AL54" s="40" t="e">
        <f t="shared" si="5"/>
        <v>#N/A</v>
      </c>
      <c r="AM54" s="41" t="e">
        <f t="shared" si="19"/>
        <v>#N/A</v>
      </c>
      <c r="AN54" s="41" t="e">
        <f t="shared" si="20"/>
        <v>#N/A</v>
      </c>
      <c r="AO54" s="42" t="e">
        <f t="shared" si="6"/>
        <v>#N/A</v>
      </c>
      <c r="AP54" s="21" t="str">
        <f t="shared" si="21"/>
        <v/>
      </c>
      <c r="AQ54" s="21" t="str">
        <f t="shared" si="22"/>
        <v/>
      </c>
      <c r="AR54" s="21" t="str">
        <f t="shared" si="23"/>
        <v/>
      </c>
      <c r="AS54" s="43" t="str">
        <f t="shared" si="31"/>
        <v/>
      </c>
    </row>
    <row r="55" spans="1:45" ht="15" x14ac:dyDescent="0.25">
      <c r="A55" s="53" t="s">
        <v>74</v>
      </c>
      <c r="B55" s="54" t="str">
        <f>IF(ISBLANK('FII - NIVEAU N'!B125),"",'FII - NIVEAU N'!B125)</f>
        <v/>
      </c>
      <c r="C55" s="151" t="str">
        <f>IF(ISBLANK('FII - NIVEAU N'!C125),"",'FII - NIVEAU N'!C125)</f>
        <v/>
      </c>
      <c r="D55" s="106" t="str">
        <f>IF(ISBLANK('FII - NIVEAU N'!D125),"",'FII - NIVEAU N'!D125)</f>
        <v/>
      </c>
      <c r="E55" s="106" t="str">
        <f>IF(ISBLANK('FII - NIVEAU N'!E125),"",'FII - NIVEAU N'!E125)</f>
        <v/>
      </c>
      <c r="F55" s="93" t="str">
        <f t="shared" si="0"/>
        <v/>
      </c>
      <c r="G55" s="39" t="str">
        <f t="shared" si="7"/>
        <v/>
      </c>
      <c r="H55" s="39"/>
      <c r="I55" s="32" t="str">
        <f t="shared" si="1"/>
        <v/>
      </c>
      <c r="J55" s="21" t="str">
        <f t="shared" si="24"/>
        <v/>
      </c>
      <c r="K55" s="21" t="str">
        <f t="shared" si="25"/>
        <v/>
      </c>
      <c r="L55" s="21" t="str">
        <f t="shared" si="26"/>
        <v/>
      </c>
      <c r="M55" s="21" t="str">
        <f t="shared" si="8"/>
        <v/>
      </c>
      <c r="N55" s="21" t="str">
        <f t="shared" si="9"/>
        <v/>
      </c>
      <c r="O55" s="21" t="e">
        <f t="shared" si="2"/>
        <v>#N/A</v>
      </c>
      <c r="P55" s="41" t="e">
        <f t="shared" si="10"/>
        <v>#N/A</v>
      </c>
      <c r="Q55" s="41" t="e">
        <f t="shared" si="11"/>
        <v>#N/A</v>
      </c>
      <c r="R55" s="41" t="e">
        <f t="shared" si="33"/>
        <v>#N/A</v>
      </c>
      <c r="S55" s="21" t="str">
        <f t="shared" si="12"/>
        <v/>
      </c>
      <c r="T55" s="21" t="str">
        <f t="shared" si="13"/>
        <v/>
      </c>
      <c r="U55" s="21" t="str">
        <f t="shared" si="14"/>
        <v/>
      </c>
      <c r="V55" s="21" t="str">
        <f t="shared" si="27"/>
        <v/>
      </c>
      <c r="X55" s="53" t="s">
        <v>74</v>
      </c>
      <c r="Y55" s="54" t="str">
        <f>IF(ISBLANK('FII - NIVEAU P'!B125),"",'FII - NIVEAU P'!B125)</f>
        <v/>
      </c>
      <c r="Z55" s="151" t="str">
        <f>IF(ISBLANK('FII - NIVEAU P'!C125),"",'FII - NIVEAU P'!C125)</f>
        <v/>
      </c>
      <c r="AA55" s="106" t="str">
        <f>IF(ISBLANK('FII - NIVEAU P'!D125),"",'FII - NIVEAU P'!D125)</f>
        <v/>
      </c>
      <c r="AB55" s="106" t="str">
        <f>IF(ISBLANK('FII - NIVEAU P'!E125),"",'FII - NIVEAU P'!E125)</f>
        <v/>
      </c>
      <c r="AC55" s="93" t="str">
        <f t="shared" si="32"/>
        <v/>
      </c>
      <c r="AD55" s="39" t="str">
        <f t="shared" si="16"/>
        <v/>
      </c>
      <c r="AE55" s="39"/>
      <c r="AF55" s="32" t="str">
        <f t="shared" si="4"/>
        <v/>
      </c>
      <c r="AG55" s="21" t="str">
        <f t="shared" si="28"/>
        <v/>
      </c>
      <c r="AH55" s="21" t="str">
        <f t="shared" si="29"/>
        <v/>
      </c>
      <c r="AI55" s="21" t="str">
        <f t="shared" si="30"/>
        <v/>
      </c>
      <c r="AJ55" s="21" t="str">
        <f t="shared" si="17"/>
        <v/>
      </c>
      <c r="AK55" s="21" t="str">
        <f t="shared" si="18"/>
        <v/>
      </c>
      <c r="AL55" s="21" t="e">
        <f t="shared" si="5"/>
        <v>#N/A</v>
      </c>
      <c r="AM55" s="41" t="e">
        <f t="shared" si="19"/>
        <v>#N/A</v>
      </c>
      <c r="AN55" s="41" t="e">
        <f t="shared" si="20"/>
        <v>#N/A</v>
      </c>
      <c r="AO55" s="41" t="e">
        <f t="shared" si="6"/>
        <v>#N/A</v>
      </c>
      <c r="AP55" s="21" t="str">
        <f t="shared" si="21"/>
        <v/>
      </c>
      <c r="AQ55" s="21" t="str">
        <f t="shared" si="22"/>
        <v/>
      </c>
      <c r="AR55" s="21" t="str">
        <f t="shared" si="23"/>
        <v/>
      </c>
      <c r="AS55" s="21" t="str">
        <f t="shared" si="31"/>
        <v/>
      </c>
    </row>
    <row r="56" spans="1:45" ht="15" x14ac:dyDescent="0.25">
      <c r="A56" s="53" t="s">
        <v>74</v>
      </c>
      <c r="B56" s="54" t="str">
        <f>IF(ISBLANK('FII - NIVEAU N'!B126),"",'FII - NIVEAU N'!B126)</f>
        <v/>
      </c>
      <c r="C56" s="151" t="str">
        <f>IF(ISBLANK('FII - NIVEAU N'!C126),"",'FII - NIVEAU N'!C126)</f>
        <v/>
      </c>
      <c r="D56" s="106" t="str">
        <f>IF(ISBLANK('FII - NIVEAU N'!D126),"",'FII - NIVEAU N'!D126)</f>
        <v/>
      </c>
      <c r="E56" s="106" t="str">
        <f>IF(ISBLANK('FII - NIVEAU N'!E126),"",'FII - NIVEAU N'!E126)</f>
        <v/>
      </c>
      <c r="F56" s="93" t="str">
        <f t="shared" si="0"/>
        <v/>
      </c>
      <c r="G56" s="39" t="str">
        <f t="shared" si="7"/>
        <v/>
      </c>
      <c r="H56" s="39"/>
      <c r="I56" s="32" t="str">
        <f t="shared" si="1"/>
        <v/>
      </c>
      <c r="J56" s="21" t="str">
        <f t="shared" si="24"/>
        <v/>
      </c>
      <c r="K56" s="21" t="str">
        <f t="shared" si="25"/>
        <v/>
      </c>
      <c r="L56" s="21" t="str">
        <f t="shared" si="26"/>
        <v/>
      </c>
      <c r="M56" s="21" t="str">
        <f t="shared" si="8"/>
        <v/>
      </c>
      <c r="N56" s="21" t="str">
        <f t="shared" si="9"/>
        <v/>
      </c>
      <c r="O56" s="21" t="e">
        <f t="shared" si="2"/>
        <v>#N/A</v>
      </c>
      <c r="P56" s="41" t="e">
        <f t="shared" si="10"/>
        <v>#N/A</v>
      </c>
      <c r="Q56" s="41" t="e">
        <f t="shared" si="11"/>
        <v>#N/A</v>
      </c>
      <c r="R56" s="41" t="e">
        <f t="shared" si="33"/>
        <v>#N/A</v>
      </c>
      <c r="S56" s="21" t="str">
        <f t="shared" si="12"/>
        <v/>
      </c>
      <c r="T56" s="21" t="str">
        <f t="shared" si="13"/>
        <v/>
      </c>
      <c r="U56" s="21" t="str">
        <f t="shared" si="14"/>
        <v/>
      </c>
      <c r="V56" s="21" t="str">
        <f t="shared" si="27"/>
        <v/>
      </c>
      <c r="X56" s="53" t="s">
        <v>74</v>
      </c>
      <c r="Y56" s="54" t="str">
        <f>IF(ISBLANK('FII - NIVEAU P'!B126),"",'FII - NIVEAU P'!B126)</f>
        <v/>
      </c>
      <c r="Z56" s="151" t="str">
        <f>IF(ISBLANK('FII - NIVEAU P'!C126),"",'FII - NIVEAU P'!C126)</f>
        <v/>
      </c>
      <c r="AA56" s="106" t="str">
        <f>IF(ISBLANK('FII - NIVEAU P'!D126),"",'FII - NIVEAU P'!D126)</f>
        <v/>
      </c>
      <c r="AB56" s="106" t="str">
        <f>IF(ISBLANK('FII - NIVEAU P'!E126),"",'FII - NIVEAU P'!E126)</f>
        <v/>
      </c>
      <c r="AC56" s="93" t="str">
        <f t="shared" si="32"/>
        <v/>
      </c>
      <c r="AD56" s="39" t="str">
        <f t="shared" si="16"/>
        <v/>
      </c>
      <c r="AE56" s="39"/>
      <c r="AF56" s="32" t="str">
        <f t="shared" si="4"/>
        <v/>
      </c>
      <c r="AG56" s="21" t="str">
        <f t="shared" si="28"/>
        <v/>
      </c>
      <c r="AH56" s="21" t="str">
        <f t="shared" si="29"/>
        <v/>
      </c>
      <c r="AI56" s="21" t="str">
        <f t="shared" si="30"/>
        <v/>
      </c>
      <c r="AJ56" s="21" t="str">
        <f t="shared" si="17"/>
        <v/>
      </c>
      <c r="AK56" s="21" t="str">
        <f t="shared" si="18"/>
        <v/>
      </c>
      <c r="AL56" s="21" t="e">
        <f t="shared" si="5"/>
        <v>#N/A</v>
      </c>
      <c r="AM56" s="41" t="e">
        <f t="shared" si="19"/>
        <v>#N/A</v>
      </c>
      <c r="AN56" s="41" t="e">
        <f t="shared" si="20"/>
        <v>#N/A</v>
      </c>
      <c r="AO56" s="41" t="e">
        <f t="shared" si="6"/>
        <v>#N/A</v>
      </c>
      <c r="AP56" s="21" t="str">
        <f t="shared" si="21"/>
        <v/>
      </c>
      <c r="AQ56" s="21" t="str">
        <f t="shared" si="22"/>
        <v/>
      </c>
      <c r="AR56" s="21" t="str">
        <f t="shared" si="23"/>
        <v/>
      </c>
      <c r="AS56" s="21" t="str">
        <f t="shared" si="31"/>
        <v/>
      </c>
    </row>
    <row r="57" spans="1:45" ht="15" x14ac:dyDescent="0.25">
      <c r="A57" s="85" t="s">
        <v>79</v>
      </c>
      <c r="B57" s="107" t="str">
        <f>IF(ISBLANK('FII - NIVEAU N'!B173),"",'FII - NIVEAU N'!B173)</f>
        <v/>
      </c>
      <c r="C57" s="152" t="str">
        <f>IF(ISBLANK('FII - NIVEAU N'!C173),"",'FII - NIVEAU N'!C173)</f>
        <v/>
      </c>
      <c r="D57" s="108" t="str">
        <f>IF(ISBLANK('FII - NIVEAU N'!D173),"",'FII - NIVEAU N'!D173)</f>
        <v/>
      </c>
      <c r="E57" s="108" t="str">
        <f>IF(ISBLANK('FII - NIVEAU N'!E173),"",'FII - NIVEAU N'!E173)</f>
        <v/>
      </c>
      <c r="F57" s="93" t="str">
        <f t="shared" ref="F57:F76" si="34">IF(AND(D57="",E57=""),"",IF(OR(AND(D57&lt;&gt;"",E57=""),AND(D57="",E57&lt;&gt;"")),"Fill the number twice",IF(AND(D57&lt;&gt;"",E57&lt;&gt;"",D57=E57),E57,"Error in entry")))</f>
        <v/>
      </c>
      <c r="G57" s="39" t="str">
        <f t="shared" ref="G57:G76" si="35">IF(OR(S57="",T57=""),"",IF(OR(F57&lt;S57,F57&gt;T57),"*** ALARM ***",""))</f>
        <v/>
      </c>
      <c r="H57" s="39"/>
      <c r="I57" s="32" t="str">
        <f t="shared" ref="I57:I76" si="36">IF(OR(OR(D57="",E57=""),AND(D57&lt;&gt;"",E57&lt;&gt;"",AND(ISNUMBER(D57),ISNUMBER(E57)))),"","Need to enter a number")</f>
        <v/>
      </c>
      <c r="J57" s="21" t="str">
        <f t="shared" ref="J57:J76" si="37">IF(ISNUMBER(F57),L56/(L56+$B$6^2),"")</f>
        <v/>
      </c>
      <c r="K57" s="21" t="str">
        <f t="shared" ref="K57:K76" si="38">IF(ISNUMBER(F57),J57*F57+(1-J57)*K56,"")</f>
        <v/>
      </c>
      <c r="L57" s="21" t="str">
        <f t="shared" ref="L57:L76" si="39">IF(ISNUMBER(F57),J57*$B$6^2,"")</f>
        <v/>
      </c>
      <c r="M57" s="21" t="str">
        <f t="shared" ref="M57:M76" si="40">IF(ISNUMBER(F57),K56,"")</f>
        <v/>
      </c>
      <c r="N57" s="21" t="str">
        <f t="shared" ref="N57:N76" si="41">IF(ISNUMBER(F57),L56+$B$6^2,"")</f>
        <v/>
      </c>
      <c r="O57" s="21" t="e">
        <f t="shared" ref="O57:O76" si="42">IF(ISNUMBER(F57),F57,NA())</f>
        <v>#N/A</v>
      </c>
      <c r="P57" s="41" t="e">
        <f t="shared" ref="P57:P76" si="43">IF(ISNUMBER(O57),M57+$B$13*SQRT(N57),NA())</f>
        <v>#N/A</v>
      </c>
      <c r="Q57" s="41" t="e">
        <f t="shared" ref="Q57:Q76" si="44">IF(ISNUMBER(O57),M57+$B$14*SQRT(N57),NA())</f>
        <v>#N/A</v>
      </c>
      <c r="R57" s="41" t="e">
        <f t="shared" si="33"/>
        <v>#N/A</v>
      </c>
      <c r="S57" s="21" t="str">
        <f t="shared" ref="S57:S76" si="45">IF(ISNUMBER(O57),M57+$B$13*SQRT(N57),"")</f>
        <v/>
      </c>
      <c r="T57" s="21" t="str">
        <f t="shared" ref="T57:T76" si="46">IF(ISNUMBER(O57),M57+$B$14*SQRT(N57),"")</f>
        <v/>
      </c>
      <c r="U57" s="21" t="str">
        <f t="shared" ref="U57:U76" si="47">IF(OR(S57="",T57=""),"",IF(OR(F57&lt;S57,F57&gt;T57),0,1))</f>
        <v/>
      </c>
      <c r="V57" s="21" t="str">
        <f t="shared" si="27"/>
        <v/>
      </c>
      <c r="X57" s="85" t="s">
        <v>79</v>
      </c>
      <c r="Y57" s="107" t="str">
        <f>IF(ISBLANK('FII - NIVEAU P'!B173),"",'FII - NIVEAU P'!B173)</f>
        <v/>
      </c>
      <c r="Z57" s="152" t="str">
        <f>IF(ISBLANK('FII - NIVEAU P'!C173),"",'FII - NIVEAU P'!C173)</f>
        <v/>
      </c>
      <c r="AA57" s="108" t="str">
        <f>IF(ISBLANK('FII - NIVEAU P'!D173),"",'FII - NIVEAU P'!D173)</f>
        <v/>
      </c>
      <c r="AB57" s="108" t="str">
        <f>IF(ISBLANK('FII - NIVEAU P'!E173),"",'FII - NIVEAU P'!E173)</f>
        <v/>
      </c>
      <c r="AC57" s="93" t="str">
        <f t="shared" si="32"/>
        <v/>
      </c>
      <c r="AD57" s="39" t="str">
        <f t="shared" si="16"/>
        <v/>
      </c>
      <c r="AE57" s="39"/>
      <c r="AF57" s="32" t="str">
        <f t="shared" si="4"/>
        <v/>
      </c>
      <c r="AG57" s="21" t="str">
        <f t="shared" si="28"/>
        <v/>
      </c>
      <c r="AH57" s="21" t="str">
        <f t="shared" si="29"/>
        <v/>
      </c>
      <c r="AI57" s="21" t="str">
        <f t="shared" si="30"/>
        <v/>
      </c>
      <c r="AJ57" s="21" t="str">
        <f t="shared" si="17"/>
        <v/>
      </c>
      <c r="AK57" s="21" t="str">
        <f t="shared" si="18"/>
        <v/>
      </c>
      <c r="AL57" s="21" t="e">
        <f t="shared" si="5"/>
        <v>#N/A</v>
      </c>
      <c r="AM57" s="41" t="e">
        <f t="shared" si="19"/>
        <v>#N/A</v>
      </c>
      <c r="AN57" s="41" t="e">
        <f t="shared" si="20"/>
        <v>#N/A</v>
      </c>
      <c r="AO57" s="41" t="e">
        <f t="shared" si="6"/>
        <v>#N/A</v>
      </c>
      <c r="AP57" s="21" t="str">
        <f t="shared" si="21"/>
        <v/>
      </c>
      <c r="AQ57" s="21" t="str">
        <f t="shared" si="22"/>
        <v/>
      </c>
      <c r="AR57" s="21" t="str">
        <f t="shared" si="23"/>
        <v/>
      </c>
      <c r="AS57" s="21" t="str">
        <f t="shared" si="31"/>
        <v/>
      </c>
    </row>
    <row r="58" spans="1:45" ht="15" x14ac:dyDescent="0.25">
      <c r="A58" s="85" t="s">
        <v>79</v>
      </c>
      <c r="B58" s="107" t="str">
        <f>IF(ISBLANK('FII - NIVEAU N'!B174),"",'FII - NIVEAU N'!B174)</f>
        <v/>
      </c>
      <c r="C58" s="152" t="str">
        <f>IF(ISBLANK('FII - NIVEAU N'!C174),"",'FII - NIVEAU N'!C174)</f>
        <v/>
      </c>
      <c r="D58" s="108" t="str">
        <f>IF(ISBLANK('FII - NIVEAU N'!D174),"",'FII - NIVEAU N'!D174)</f>
        <v/>
      </c>
      <c r="E58" s="108" t="str">
        <f>IF(ISBLANK('FII - NIVEAU N'!E174),"",'FII - NIVEAU N'!E174)</f>
        <v/>
      </c>
      <c r="F58" s="93" t="str">
        <f t="shared" si="34"/>
        <v/>
      </c>
      <c r="G58" s="39" t="str">
        <f t="shared" si="35"/>
        <v/>
      </c>
      <c r="H58" s="39"/>
      <c r="I58" s="32" t="str">
        <f t="shared" si="36"/>
        <v/>
      </c>
      <c r="J58" s="21" t="str">
        <f t="shared" si="37"/>
        <v/>
      </c>
      <c r="K58" s="21" t="str">
        <f t="shared" si="38"/>
        <v/>
      </c>
      <c r="L58" s="21" t="str">
        <f t="shared" si="39"/>
        <v/>
      </c>
      <c r="M58" s="21" t="str">
        <f t="shared" si="40"/>
        <v/>
      </c>
      <c r="N58" s="21" t="str">
        <f t="shared" si="41"/>
        <v/>
      </c>
      <c r="O58" s="21" t="e">
        <f t="shared" si="42"/>
        <v>#N/A</v>
      </c>
      <c r="P58" s="41" t="e">
        <f t="shared" si="43"/>
        <v>#N/A</v>
      </c>
      <c r="Q58" s="41" t="e">
        <f t="shared" si="44"/>
        <v>#N/A</v>
      </c>
      <c r="R58" s="41" t="e">
        <f t="shared" si="33"/>
        <v>#N/A</v>
      </c>
      <c r="S58" s="21" t="str">
        <f t="shared" si="45"/>
        <v/>
      </c>
      <c r="T58" s="21" t="str">
        <f t="shared" si="46"/>
        <v/>
      </c>
      <c r="U58" s="21" t="str">
        <f t="shared" si="47"/>
        <v/>
      </c>
      <c r="V58" s="21" t="str">
        <f t="shared" si="27"/>
        <v/>
      </c>
      <c r="X58" s="85" t="s">
        <v>79</v>
      </c>
      <c r="Y58" s="107" t="str">
        <f>IF(ISBLANK('FII - NIVEAU P'!B174),"",'FII - NIVEAU P'!B174)</f>
        <v/>
      </c>
      <c r="Z58" s="152" t="str">
        <f>IF(ISBLANK('FII - NIVEAU P'!C174),"",'FII - NIVEAU P'!C174)</f>
        <v/>
      </c>
      <c r="AA58" s="108" t="str">
        <f>IF(ISBLANK('FII - NIVEAU P'!D174),"",'FII - NIVEAU P'!D174)</f>
        <v/>
      </c>
      <c r="AB58" s="108" t="str">
        <f>IF(ISBLANK('FII - NIVEAU P'!E174),"",'FII - NIVEAU P'!E174)</f>
        <v/>
      </c>
      <c r="AC58" s="93" t="str">
        <f t="shared" si="32"/>
        <v/>
      </c>
      <c r="AD58" s="39" t="str">
        <f t="shared" si="16"/>
        <v/>
      </c>
      <c r="AE58" s="39"/>
      <c r="AF58" s="32" t="str">
        <f t="shared" si="4"/>
        <v/>
      </c>
      <c r="AG58" s="21" t="str">
        <f t="shared" si="28"/>
        <v/>
      </c>
      <c r="AH58" s="21" t="str">
        <f t="shared" si="29"/>
        <v/>
      </c>
      <c r="AI58" s="21" t="str">
        <f t="shared" si="30"/>
        <v/>
      </c>
      <c r="AJ58" s="21" t="str">
        <f t="shared" si="17"/>
        <v/>
      </c>
      <c r="AK58" s="21" t="str">
        <f t="shared" si="18"/>
        <v/>
      </c>
      <c r="AL58" s="21" t="e">
        <f t="shared" si="5"/>
        <v>#N/A</v>
      </c>
      <c r="AM58" s="41" t="e">
        <f t="shared" si="19"/>
        <v>#N/A</v>
      </c>
      <c r="AN58" s="41" t="e">
        <f t="shared" si="20"/>
        <v>#N/A</v>
      </c>
      <c r="AO58" s="41" t="e">
        <f t="shared" si="6"/>
        <v>#N/A</v>
      </c>
      <c r="AP58" s="21" t="str">
        <f t="shared" si="21"/>
        <v/>
      </c>
      <c r="AQ58" s="21" t="str">
        <f t="shared" si="22"/>
        <v/>
      </c>
      <c r="AR58" s="21" t="str">
        <f t="shared" si="23"/>
        <v/>
      </c>
      <c r="AS58" s="21" t="str">
        <f t="shared" si="31"/>
        <v/>
      </c>
    </row>
    <row r="59" spans="1:45" ht="15" x14ac:dyDescent="0.25">
      <c r="A59" s="85" t="s">
        <v>79</v>
      </c>
      <c r="B59" s="107" t="str">
        <f>IF(ISBLANK('FII - NIVEAU N'!B175),"",'FII - NIVEAU N'!B175)</f>
        <v/>
      </c>
      <c r="C59" s="152" t="str">
        <f>IF(ISBLANK('FII - NIVEAU N'!C175),"",'FII - NIVEAU N'!C175)</f>
        <v/>
      </c>
      <c r="D59" s="108" t="str">
        <f>IF(ISBLANK('FII - NIVEAU N'!D175),"",'FII - NIVEAU N'!D175)</f>
        <v/>
      </c>
      <c r="E59" s="108" t="str">
        <f>IF(ISBLANK('FII - NIVEAU N'!E175),"",'FII - NIVEAU N'!E175)</f>
        <v/>
      </c>
      <c r="F59" s="93" t="str">
        <f t="shared" si="34"/>
        <v/>
      </c>
      <c r="G59" s="39" t="str">
        <f t="shared" si="35"/>
        <v/>
      </c>
      <c r="H59" s="39"/>
      <c r="I59" s="32" t="str">
        <f t="shared" si="36"/>
        <v/>
      </c>
      <c r="J59" s="21" t="str">
        <f t="shared" si="37"/>
        <v/>
      </c>
      <c r="K59" s="21" t="str">
        <f t="shared" si="38"/>
        <v/>
      </c>
      <c r="L59" s="21" t="str">
        <f t="shared" si="39"/>
        <v/>
      </c>
      <c r="M59" s="21" t="str">
        <f t="shared" si="40"/>
        <v/>
      </c>
      <c r="N59" s="21" t="str">
        <f t="shared" si="41"/>
        <v/>
      </c>
      <c r="O59" s="21" t="e">
        <f t="shared" si="42"/>
        <v>#N/A</v>
      </c>
      <c r="P59" s="41" t="e">
        <f t="shared" si="43"/>
        <v>#N/A</v>
      </c>
      <c r="Q59" s="41" t="e">
        <f t="shared" si="44"/>
        <v>#N/A</v>
      </c>
      <c r="R59" s="41" t="e">
        <f t="shared" si="33"/>
        <v>#N/A</v>
      </c>
      <c r="S59" s="21" t="str">
        <f t="shared" si="45"/>
        <v/>
      </c>
      <c r="T59" s="21" t="str">
        <f t="shared" si="46"/>
        <v/>
      </c>
      <c r="U59" s="21" t="str">
        <f t="shared" si="47"/>
        <v/>
      </c>
      <c r="V59" s="21" t="str">
        <f t="shared" si="27"/>
        <v/>
      </c>
      <c r="X59" s="85" t="s">
        <v>79</v>
      </c>
      <c r="Y59" s="107" t="str">
        <f>IF(ISBLANK('FII - NIVEAU P'!B175),"",'FII - NIVEAU P'!B175)</f>
        <v/>
      </c>
      <c r="Z59" s="152" t="str">
        <f>IF(ISBLANK('FII - NIVEAU P'!C175),"",'FII - NIVEAU P'!C175)</f>
        <v/>
      </c>
      <c r="AA59" s="108" t="str">
        <f>IF(ISBLANK('FII - NIVEAU P'!D175),"",'FII - NIVEAU P'!D175)</f>
        <v/>
      </c>
      <c r="AB59" s="108" t="str">
        <f>IF(ISBLANK('FII - NIVEAU P'!E175),"",'FII - NIVEAU P'!E175)</f>
        <v/>
      </c>
      <c r="AC59" s="93" t="str">
        <f t="shared" si="32"/>
        <v/>
      </c>
      <c r="AD59" s="39" t="str">
        <f t="shared" si="16"/>
        <v/>
      </c>
      <c r="AE59" s="39"/>
      <c r="AF59" s="32" t="str">
        <f t="shared" si="4"/>
        <v/>
      </c>
      <c r="AG59" s="21" t="str">
        <f t="shared" si="28"/>
        <v/>
      </c>
      <c r="AH59" s="21" t="str">
        <f t="shared" si="29"/>
        <v/>
      </c>
      <c r="AI59" s="21" t="str">
        <f t="shared" si="30"/>
        <v/>
      </c>
      <c r="AJ59" s="21" t="str">
        <f t="shared" si="17"/>
        <v/>
      </c>
      <c r="AK59" s="21" t="str">
        <f t="shared" si="18"/>
        <v/>
      </c>
      <c r="AL59" s="21" t="e">
        <f t="shared" si="5"/>
        <v>#N/A</v>
      </c>
      <c r="AM59" s="41" t="e">
        <f t="shared" si="19"/>
        <v>#N/A</v>
      </c>
      <c r="AN59" s="41" t="e">
        <f t="shared" si="20"/>
        <v>#N/A</v>
      </c>
      <c r="AO59" s="41" t="e">
        <f t="shared" si="6"/>
        <v>#N/A</v>
      </c>
      <c r="AP59" s="21" t="str">
        <f t="shared" si="21"/>
        <v/>
      </c>
      <c r="AQ59" s="21" t="str">
        <f t="shared" si="22"/>
        <v/>
      </c>
      <c r="AR59" s="21" t="str">
        <f t="shared" si="23"/>
        <v/>
      </c>
      <c r="AS59" s="21" t="str">
        <f t="shared" si="31"/>
        <v/>
      </c>
    </row>
    <row r="60" spans="1:45" ht="15" x14ac:dyDescent="0.25">
      <c r="A60" s="85" t="s">
        <v>79</v>
      </c>
      <c r="B60" s="107" t="str">
        <f>IF(ISBLANK('FII - NIVEAU N'!B176),"",'FII - NIVEAU N'!B176)</f>
        <v/>
      </c>
      <c r="C60" s="152" t="str">
        <f>IF(ISBLANK('FII - NIVEAU N'!C176),"",'FII - NIVEAU N'!C176)</f>
        <v/>
      </c>
      <c r="D60" s="108" t="str">
        <f>IF(ISBLANK('FII - NIVEAU N'!D176),"",'FII - NIVEAU N'!D176)</f>
        <v/>
      </c>
      <c r="E60" s="108" t="str">
        <f>IF(ISBLANK('FII - NIVEAU N'!E176),"",'FII - NIVEAU N'!E176)</f>
        <v/>
      </c>
      <c r="F60" s="93" t="str">
        <f t="shared" si="34"/>
        <v/>
      </c>
      <c r="G60" s="39" t="str">
        <f t="shared" si="35"/>
        <v/>
      </c>
      <c r="H60" s="39"/>
      <c r="I60" s="32" t="str">
        <f t="shared" si="36"/>
        <v/>
      </c>
      <c r="J60" s="21" t="str">
        <f t="shared" si="37"/>
        <v/>
      </c>
      <c r="K60" s="21" t="str">
        <f t="shared" si="38"/>
        <v/>
      </c>
      <c r="L60" s="21" t="str">
        <f t="shared" si="39"/>
        <v/>
      </c>
      <c r="M60" s="21" t="str">
        <f t="shared" si="40"/>
        <v/>
      </c>
      <c r="N60" s="21" t="str">
        <f t="shared" si="41"/>
        <v/>
      </c>
      <c r="O60" s="21" t="e">
        <f t="shared" si="42"/>
        <v>#N/A</v>
      </c>
      <c r="P60" s="41" t="e">
        <f t="shared" si="43"/>
        <v>#N/A</v>
      </c>
      <c r="Q60" s="41" t="e">
        <f t="shared" si="44"/>
        <v>#N/A</v>
      </c>
      <c r="R60" s="41" t="e">
        <f t="shared" si="33"/>
        <v>#N/A</v>
      </c>
      <c r="S60" s="21" t="str">
        <f t="shared" si="45"/>
        <v/>
      </c>
      <c r="T60" s="21" t="str">
        <f t="shared" si="46"/>
        <v/>
      </c>
      <c r="U60" s="21" t="str">
        <f t="shared" si="47"/>
        <v/>
      </c>
      <c r="V60" s="21" t="str">
        <f t="shared" si="27"/>
        <v/>
      </c>
      <c r="X60" s="85" t="s">
        <v>79</v>
      </c>
      <c r="Y60" s="107" t="str">
        <f>IF(ISBLANK('FII - NIVEAU P'!B176),"",'FII - NIVEAU P'!B176)</f>
        <v/>
      </c>
      <c r="Z60" s="152" t="str">
        <f>IF(ISBLANK('FII - NIVEAU P'!C176),"",'FII - NIVEAU P'!C176)</f>
        <v/>
      </c>
      <c r="AA60" s="108" t="str">
        <f>IF(ISBLANK('FII - NIVEAU P'!D176),"",'FII - NIVEAU P'!D176)</f>
        <v/>
      </c>
      <c r="AB60" s="108" t="str">
        <f>IF(ISBLANK('FII - NIVEAU P'!E176),"",'FII - NIVEAU P'!E176)</f>
        <v/>
      </c>
      <c r="AC60" s="93" t="str">
        <f t="shared" si="32"/>
        <v/>
      </c>
      <c r="AD60" s="39" t="str">
        <f t="shared" si="16"/>
        <v/>
      </c>
      <c r="AE60" s="39"/>
      <c r="AF60" s="32" t="str">
        <f t="shared" si="4"/>
        <v/>
      </c>
      <c r="AG60" s="21" t="str">
        <f t="shared" si="28"/>
        <v/>
      </c>
      <c r="AH60" s="21" t="str">
        <f t="shared" si="29"/>
        <v/>
      </c>
      <c r="AI60" s="21" t="str">
        <f t="shared" si="30"/>
        <v/>
      </c>
      <c r="AJ60" s="21" t="str">
        <f t="shared" si="17"/>
        <v/>
      </c>
      <c r="AK60" s="21" t="str">
        <f t="shared" si="18"/>
        <v/>
      </c>
      <c r="AL60" s="21" t="e">
        <f t="shared" si="5"/>
        <v>#N/A</v>
      </c>
      <c r="AM60" s="41" t="e">
        <f t="shared" si="19"/>
        <v>#N/A</v>
      </c>
      <c r="AN60" s="41" t="e">
        <f t="shared" si="20"/>
        <v>#N/A</v>
      </c>
      <c r="AO60" s="41" t="e">
        <f t="shared" si="6"/>
        <v>#N/A</v>
      </c>
      <c r="AP60" s="21" t="str">
        <f t="shared" si="21"/>
        <v/>
      </c>
      <c r="AQ60" s="21" t="str">
        <f t="shared" si="22"/>
        <v/>
      </c>
      <c r="AR60" s="21" t="str">
        <f t="shared" si="23"/>
        <v/>
      </c>
      <c r="AS60" s="21" t="str">
        <f t="shared" si="31"/>
        <v/>
      </c>
    </row>
    <row r="61" spans="1:45" ht="15" x14ac:dyDescent="0.25">
      <c r="A61" s="85" t="s">
        <v>79</v>
      </c>
      <c r="B61" s="107" t="str">
        <f>IF(ISBLANK('FII - NIVEAU N'!B177),"",'FII - NIVEAU N'!B177)</f>
        <v/>
      </c>
      <c r="C61" s="152" t="str">
        <f>IF(ISBLANK('FII - NIVEAU N'!C177),"",'FII - NIVEAU N'!C177)</f>
        <v/>
      </c>
      <c r="D61" s="108" t="str">
        <f>IF(ISBLANK('FII - NIVEAU N'!D177),"",'FII - NIVEAU N'!D177)</f>
        <v/>
      </c>
      <c r="E61" s="108" t="str">
        <f>IF(ISBLANK('FII - NIVEAU N'!E177),"",'FII - NIVEAU N'!E177)</f>
        <v/>
      </c>
      <c r="F61" s="93" t="str">
        <f t="shared" si="34"/>
        <v/>
      </c>
      <c r="G61" s="39" t="str">
        <f t="shared" si="35"/>
        <v/>
      </c>
      <c r="H61" s="39"/>
      <c r="I61" s="32" t="str">
        <f t="shared" si="36"/>
        <v/>
      </c>
      <c r="J61" s="21" t="str">
        <f t="shared" si="37"/>
        <v/>
      </c>
      <c r="K61" s="21" t="str">
        <f t="shared" si="38"/>
        <v/>
      </c>
      <c r="L61" s="21" t="str">
        <f t="shared" si="39"/>
        <v/>
      </c>
      <c r="M61" s="21" t="str">
        <f t="shared" si="40"/>
        <v/>
      </c>
      <c r="N61" s="21" t="str">
        <f t="shared" si="41"/>
        <v/>
      </c>
      <c r="O61" s="21" t="e">
        <f t="shared" si="42"/>
        <v>#N/A</v>
      </c>
      <c r="P61" s="41" t="e">
        <f t="shared" si="43"/>
        <v>#N/A</v>
      </c>
      <c r="Q61" s="41" t="e">
        <f t="shared" si="44"/>
        <v>#N/A</v>
      </c>
      <c r="R61" s="41" t="e">
        <f t="shared" si="33"/>
        <v>#N/A</v>
      </c>
      <c r="S61" s="21" t="str">
        <f t="shared" si="45"/>
        <v/>
      </c>
      <c r="T61" s="21" t="str">
        <f t="shared" si="46"/>
        <v/>
      </c>
      <c r="U61" s="21" t="str">
        <f t="shared" si="47"/>
        <v/>
      </c>
      <c r="V61" s="21" t="str">
        <f t="shared" si="27"/>
        <v/>
      </c>
      <c r="X61" s="85" t="s">
        <v>79</v>
      </c>
      <c r="Y61" s="107" t="str">
        <f>IF(ISBLANK('FII - NIVEAU P'!B177),"",'FII - NIVEAU P'!B177)</f>
        <v/>
      </c>
      <c r="Z61" s="152" t="str">
        <f>IF(ISBLANK('FII - NIVEAU P'!C177),"",'FII - NIVEAU P'!C177)</f>
        <v/>
      </c>
      <c r="AA61" s="108" t="str">
        <f>IF(ISBLANK('FII - NIVEAU P'!D177),"",'FII - NIVEAU P'!D177)</f>
        <v/>
      </c>
      <c r="AB61" s="108" t="str">
        <f>IF(ISBLANK('FII - NIVEAU P'!E177),"",'FII - NIVEAU P'!E177)</f>
        <v/>
      </c>
      <c r="AC61" s="93" t="str">
        <f t="shared" si="32"/>
        <v/>
      </c>
      <c r="AD61" s="39" t="str">
        <f t="shared" si="16"/>
        <v/>
      </c>
      <c r="AE61" s="39"/>
      <c r="AF61" s="32" t="str">
        <f t="shared" si="4"/>
        <v/>
      </c>
      <c r="AG61" s="21" t="str">
        <f t="shared" si="28"/>
        <v/>
      </c>
      <c r="AH61" s="21" t="str">
        <f t="shared" si="29"/>
        <v/>
      </c>
      <c r="AI61" s="21" t="str">
        <f t="shared" si="30"/>
        <v/>
      </c>
      <c r="AJ61" s="21" t="str">
        <f t="shared" si="17"/>
        <v/>
      </c>
      <c r="AK61" s="21" t="str">
        <f t="shared" si="18"/>
        <v/>
      </c>
      <c r="AL61" s="21" t="e">
        <f t="shared" si="5"/>
        <v>#N/A</v>
      </c>
      <c r="AM61" s="41" t="e">
        <f t="shared" si="19"/>
        <v>#N/A</v>
      </c>
      <c r="AN61" s="41" t="e">
        <f t="shared" si="20"/>
        <v>#N/A</v>
      </c>
      <c r="AO61" s="41" t="e">
        <f t="shared" si="6"/>
        <v>#N/A</v>
      </c>
      <c r="AP61" s="21" t="str">
        <f t="shared" si="21"/>
        <v/>
      </c>
      <c r="AQ61" s="21" t="str">
        <f t="shared" si="22"/>
        <v/>
      </c>
      <c r="AR61" s="21" t="str">
        <f t="shared" si="23"/>
        <v/>
      </c>
      <c r="AS61" s="21" t="str">
        <f t="shared" si="31"/>
        <v/>
      </c>
    </row>
    <row r="62" spans="1:45" ht="15" x14ac:dyDescent="0.25">
      <c r="A62" s="85" t="s">
        <v>79</v>
      </c>
      <c r="B62" s="107" t="str">
        <f>IF(ISBLANK('FII - NIVEAU N'!B178),"",'FII - NIVEAU N'!B178)</f>
        <v/>
      </c>
      <c r="C62" s="152" t="str">
        <f>IF(ISBLANK('FII - NIVEAU N'!C178),"",'FII - NIVEAU N'!C178)</f>
        <v/>
      </c>
      <c r="D62" s="108" t="str">
        <f>IF(ISBLANK('FII - NIVEAU N'!D178),"",'FII - NIVEAU N'!D178)</f>
        <v/>
      </c>
      <c r="E62" s="108" t="str">
        <f>IF(ISBLANK('FII - NIVEAU N'!E178),"",'FII - NIVEAU N'!E178)</f>
        <v/>
      </c>
      <c r="F62" s="93" t="str">
        <f t="shared" si="34"/>
        <v/>
      </c>
      <c r="G62" s="39" t="str">
        <f t="shared" si="35"/>
        <v/>
      </c>
      <c r="H62" s="39"/>
      <c r="I62" s="32" t="str">
        <f t="shared" si="36"/>
        <v/>
      </c>
      <c r="J62" s="21" t="str">
        <f t="shared" si="37"/>
        <v/>
      </c>
      <c r="K62" s="21" t="str">
        <f t="shared" si="38"/>
        <v/>
      </c>
      <c r="L62" s="21" t="str">
        <f t="shared" si="39"/>
        <v/>
      </c>
      <c r="M62" s="21" t="str">
        <f t="shared" si="40"/>
        <v/>
      </c>
      <c r="N62" s="21" t="str">
        <f t="shared" si="41"/>
        <v/>
      </c>
      <c r="O62" s="21" t="e">
        <f t="shared" si="42"/>
        <v>#N/A</v>
      </c>
      <c r="P62" s="41" t="e">
        <f t="shared" si="43"/>
        <v>#N/A</v>
      </c>
      <c r="Q62" s="41" t="e">
        <f t="shared" si="44"/>
        <v>#N/A</v>
      </c>
      <c r="R62" s="41" t="e">
        <f t="shared" si="33"/>
        <v>#N/A</v>
      </c>
      <c r="S62" s="21" t="str">
        <f t="shared" si="45"/>
        <v/>
      </c>
      <c r="T62" s="21" t="str">
        <f t="shared" si="46"/>
        <v/>
      </c>
      <c r="U62" s="21" t="str">
        <f t="shared" si="47"/>
        <v/>
      </c>
      <c r="V62" s="21" t="str">
        <f t="shared" si="27"/>
        <v/>
      </c>
      <c r="X62" s="85" t="s">
        <v>79</v>
      </c>
      <c r="Y62" s="107" t="str">
        <f>IF(ISBLANK('FII - NIVEAU P'!B178),"",'FII - NIVEAU P'!B178)</f>
        <v/>
      </c>
      <c r="Z62" s="152" t="str">
        <f>IF(ISBLANK('FII - NIVEAU P'!C178),"",'FII - NIVEAU P'!C178)</f>
        <v/>
      </c>
      <c r="AA62" s="108" t="str">
        <f>IF(ISBLANK('FII - NIVEAU P'!D178),"",'FII - NIVEAU P'!D178)</f>
        <v/>
      </c>
      <c r="AB62" s="108" t="str">
        <f>IF(ISBLANK('FII - NIVEAU P'!E178),"",'FII - NIVEAU P'!E178)</f>
        <v/>
      </c>
      <c r="AC62" s="93" t="str">
        <f t="shared" si="32"/>
        <v/>
      </c>
      <c r="AD62" s="39" t="str">
        <f t="shared" si="16"/>
        <v/>
      </c>
      <c r="AE62" s="39"/>
      <c r="AF62" s="32" t="str">
        <f t="shared" si="4"/>
        <v/>
      </c>
      <c r="AG62" s="21" t="str">
        <f t="shared" si="28"/>
        <v/>
      </c>
      <c r="AH62" s="21" t="str">
        <f t="shared" si="29"/>
        <v/>
      </c>
      <c r="AI62" s="21" t="str">
        <f t="shared" si="30"/>
        <v/>
      </c>
      <c r="AJ62" s="21" t="str">
        <f t="shared" si="17"/>
        <v/>
      </c>
      <c r="AK62" s="21" t="str">
        <f t="shared" si="18"/>
        <v/>
      </c>
      <c r="AL62" s="21" t="e">
        <f t="shared" si="5"/>
        <v>#N/A</v>
      </c>
      <c r="AM62" s="41" t="e">
        <f t="shared" si="19"/>
        <v>#N/A</v>
      </c>
      <c r="AN62" s="41" t="e">
        <f t="shared" si="20"/>
        <v>#N/A</v>
      </c>
      <c r="AO62" s="41" t="e">
        <f t="shared" si="6"/>
        <v>#N/A</v>
      </c>
      <c r="AP62" s="21" t="str">
        <f t="shared" si="21"/>
        <v/>
      </c>
      <c r="AQ62" s="21" t="str">
        <f t="shared" si="22"/>
        <v/>
      </c>
      <c r="AR62" s="21" t="str">
        <f t="shared" si="23"/>
        <v/>
      </c>
      <c r="AS62" s="21" t="str">
        <f t="shared" si="31"/>
        <v/>
      </c>
    </row>
    <row r="63" spans="1:45" ht="15" x14ac:dyDescent="0.25">
      <c r="A63" s="85" t="s">
        <v>79</v>
      </c>
      <c r="B63" s="107" t="str">
        <f>IF(ISBLANK('FII - NIVEAU N'!B179),"",'FII - NIVEAU N'!B179)</f>
        <v/>
      </c>
      <c r="C63" s="152" t="str">
        <f>IF(ISBLANK('FII - NIVEAU N'!C179),"",'FII - NIVEAU N'!C179)</f>
        <v/>
      </c>
      <c r="D63" s="108" t="str">
        <f>IF(ISBLANK('FII - NIVEAU N'!D179),"",'FII - NIVEAU N'!D179)</f>
        <v/>
      </c>
      <c r="E63" s="108" t="str">
        <f>IF(ISBLANK('FII - NIVEAU N'!E179),"",'FII - NIVEAU N'!E179)</f>
        <v/>
      </c>
      <c r="F63" s="93" t="str">
        <f t="shared" si="34"/>
        <v/>
      </c>
      <c r="G63" s="39" t="str">
        <f t="shared" si="35"/>
        <v/>
      </c>
      <c r="H63" s="39"/>
      <c r="I63" s="32" t="str">
        <f t="shared" si="36"/>
        <v/>
      </c>
      <c r="J63" s="21" t="str">
        <f t="shared" si="37"/>
        <v/>
      </c>
      <c r="K63" s="21" t="str">
        <f t="shared" si="38"/>
        <v/>
      </c>
      <c r="L63" s="21" t="str">
        <f t="shared" si="39"/>
        <v/>
      </c>
      <c r="M63" s="21" t="str">
        <f t="shared" si="40"/>
        <v/>
      </c>
      <c r="N63" s="21" t="str">
        <f t="shared" si="41"/>
        <v/>
      </c>
      <c r="O63" s="21" t="e">
        <f t="shared" si="42"/>
        <v>#N/A</v>
      </c>
      <c r="P63" s="41" t="e">
        <f t="shared" si="43"/>
        <v>#N/A</v>
      </c>
      <c r="Q63" s="41" t="e">
        <f t="shared" si="44"/>
        <v>#N/A</v>
      </c>
      <c r="R63" s="41" t="e">
        <f t="shared" si="33"/>
        <v>#N/A</v>
      </c>
      <c r="S63" s="21" t="str">
        <f t="shared" si="45"/>
        <v/>
      </c>
      <c r="T63" s="21" t="str">
        <f t="shared" si="46"/>
        <v/>
      </c>
      <c r="U63" s="21" t="str">
        <f t="shared" si="47"/>
        <v/>
      </c>
      <c r="V63" s="21" t="str">
        <f t="shared" si="27"/>
        <v/>
      </c>
      <c r="X63" s="85" t="s">
        <v>79</v>
      </c>
      <c r="Y63" s="107" t="str">
        <f>IF(ISBLANK('FII - NIVEAU P'!B179),"",'FII - NIVEAU P'!B179)</f>
        <v/>
      </c>
      <c r="Z63" s="152" t="str">
        <f>IF(ISBLANK('FII - NIVEAU P'!C179),"",'FII - NIVEAU P'!C179)</f>
        <v/>
      </c>
      <c r="AA63" s="108" t="str">
        <f>IF(ISBLANK('FII - NIVEAU P'!D179),"",'FII - NIVEAU P'!D179)</f>
        <v/>
      </c>
      <c r="AB63" s="108" t="str">
        <f>IF(ISBLANK('FII - NIVEAU P'!E179),"",'FII - NIVEAU P'!E179)</f>
        <v/>
      </c>
      <c r="AC63" s="93" t="str">
        <f t="shared" si="32"/>
        <v/>
      </c>
      <c r="AD63" s="39" t="str">
        <f t="shared" si="16"/>
        <v/>
      </c>
      <c r="AE63" s="39"/>
      <c r="AF63" s="32" t="str">
        <f t="shared" si="4"/>
        <v/>
      </c>
      <c r="AG63" s="21" t="str">
        <f t="shared" si="28"/>
        <v/>
      </c>
      <c r="AH63" s="21" t="str">
        <f t="shared" si="29"/>
        <v/>
      </c>
      <c r="AI63" s="21" t="str">
        <f t="shared" si="30"/>
        <v/>
      </c>
      <c r="AJ63" s="21" t="str">
        <f t="shared" si="17"/>
        <v/>
      </c>
      <c r="AK63" s="21" t="str">
        <f t="shared" si="18"/>
        <v/>
      </c>
      <c r="AL63" s="21" t="e">
        <f t="shared" si="5"/>
        <v>#N/A</v>
      </c>
      <c r="AM63" s="41" t="e">
        <f t="shared" si="19"/>
        <v>#N/A</v>
      </c>
      <c r="AN63" s="41" t="e">
        <f t="shared" si="20"/>
        <v>#N/A</v>
      </c>
      <c r="AO63" s="41" t="e">
        <f t="shared" si="6"/>
        <v>#N/A</v>
      </c>
      <c r="AP63" s="21" t="str">
        <f t="shared" si="21"/>
        <v/>
      </c>
      <c r="AQ63" s="21" t="str">
        <f t="shared" si="22"/>
        <v/>
      </c>
      <c r="AR63" s="21" t="str">
        <f t="shared" si="23"/>
        <v/>
      </c>
      <c r="AS63" s="21" t="str">
        <f t="shared" si="31"/>
        <v/>
      </c>
    </row>
    <row r="64" spans="1:45" ht="15" x14ac:dyDescent="0.25">
      <c r="A64" s="85" t="s">
        <v>79</v>
      </c>
      <c r="B64" s="107" t="str">
        <f>IF(ISBLANK('FII - NIVEAU N'!B180),"",'FII - NIVEAU N'!B180)</f>
        <v/>
      </c>
      <c r="C64" s="152" t="str">
        <f>IF(ISBLANK('FII - NIVEAU N'!C180),"",'FII - NIVEAU N'!C180)</f>
        <v/>
      </c>
      <c r="D64" s="108" t="str">
        <f>IF(ISBLANK('FII - NIVEAU N'!D180),"",'FII - NIVEAU N'!D180)</f>
        <v/>
      </c>
      <c r="E64" s="108" t="str">
        <f>IF(ISBLANK('FII - NIVEAU N'!E180),"",'FII - NIVEAU N'!E180)</f>
        <v/>
      </c>
      <c r="F64" s="93" t="str">
        <f t="shared" si="34"/>
        <v/>
      </c>
      <c r="G64" s="39" t="str">
        <f t="shared" si="35"/>
        <v/>
      </c>
      <c r="H64" s="39"/>
      <c r="I64" s="32" t="str">
        <f t="shared" si="36"/>
        <v/>
      </c>
      <c r="J64" s="21" t="str">
        <f t="shared" si="37"/>
        <v/>
      </c>
      <c r="K64" s="21" t="str">
        <f t="shared" si="38"/>
        <v/>
      </c>
      <c r="L64" s="21" t="str">
        <f t="shared" si="39"/>
        <v/>
      </c>
      <c r="M64" s="21" t="str">
        <f t="shared" si="40"/>
        <v/>
      </c>
      <c r="N64" s="21" t="str">
        <f t="shared" si="41"/>
        <v/>
      </c>
      <c r="O64" s="21" t="e">
        <f t="shared" si="42"/>
        <v>#N/A</v>
      </c>
      <c r="P64" s="41" t="e">
        <f t="shared" si="43"/>
        <v>#N/A</v>
      </c>
      <c r="Q64" s="41" t="e">
        <f t="shared" si="44"/>
        <v>#N/A</v>
      </c>
      <c r="R64" s="41" t="e">
        <f t="shared" si="33"/>
        <v>#N/A</v>
      </c>
      <c r="S64" s="21" t="str">
        <f t="shared" si="45"/>
        <v/>
      </c>
      <c r="T64" s="21" t="str">
        <f t="shared" si="46"/>
        <v/>
      </c>
      <c r="U64" s="21" t="str">
        <f t="shared" si="47"/>
        <v/>
      </c>
      <c r="V64" s="21" t="str">
        <f t="shared" si="27"/>
        <v/>
      </c>
      <c r="X64" s="85" t="s">
        <v>79</v>
      </c>
      <c r="Y64" s="107" t="str">
        <f>IF(ISBLANK('FII - NIVEAU P'!B180),"",'FII - NIVEAU P'!B180)</f>
        <v/>
      </c>
      <c r="Z64" s="152" t="str">
        <f>IF(ISBLANK('FII - NIVEAU P'!C180),"",'FII - NIVEAU P'!C180)</f>
        <v/>
      </c>
      <c r="AA64" s="108" t="str">
        <f>IF(ISBLANK('FII - NIVEAU P'!D180),"",'FII - NIVEAU P'!D180)</f>
        <v/>
      </c>
      <c r="AB64" s="108" t="str">
        <f>IF(ISBLANK('FII - NIVEAU P'!E180),"",'FII - NIVEAU P'!E180)</f>
        <v/>
      </c>
      <c r="AC64" s="93" t="str">
        <f t="shared" si="32"/>
        <v/>
      </c>
      <c r="AD64" s="39" t="str">
        <f t="shared" si="16"/>
        <v/>
      </c>
      <c r="AE64" s="39"/>
      <c r="AF64" s="32" t="str">
        <f t="shared" si="4"/>
        <v/>
      </c>
      <c r="AG64" s="21" t="str">
        <f t="shared" si="28"/>
        <v/>
      </c>
      <c r="AH64" s="21" t="str">
        <f t="shared" si="29"/>
        <v/>
      </c>
      <c r="AI64" s="21" t="str">
        <f t="shared" si="30"/>
        <v/>
      </c>
      <c r="AJ64" s="21" t="str">
        <f t="shared" si="17"/>
        <v/>
      </c>
      <c r="AK64" s="21" t="str">
        <f t="shared" si="18"/>
        <v/>
      </c>
      <c r="AL64" s="21" t="e">
        <f t="shared" si="5"/>
        <v>#N/A</v>
      </c>
      <c r="AM64" s="41" t="e">
        <f t="shared" si="19"/>
        <v>#N/A</v>
      </c>
      <c r="AN64" s="41" t="e">
        <f t="shared" si="20"/>
        <v>#N/A</v>
      </c>
      <c r="AO64" s="41" t="e">
        <f t="shared" si="6"/>
        <v>#N/A</v>
      </c>
      <c r="AP64" s="21" t="str">
        <f t="shared" si="21"/>
        <v/>
      </c>
      <c r="AQ64" s="21" t="str">
        <f t="shared" si="22"/>
        <v/>
      </c>
      <c r="AR64" s="21" t="str">
        <f t="shared" si="23"/>
        <v/>
      </c>
      <c r="AS64" s="21" t="str">
        <f t="shared" si="31"/>
        <v/>
      </c>
    </row>
    <row r="65" spans="1:45" ht="15" x14ac:dyDescent="0.25">
      <c r="A65" s="85" t="s">
        <v>79</v>
      </c>
      <c r="B65" s="107" t="str">
        <f>IF(ISBLANK('FII - NIVEAU N'!B181),"",'FII - NIVEAU N'!B181)</f>
        <v/>
      </c>
      <c r="C65" s="152" t="str">
        <f>IF(ISBLANK('FII - NIVEAU N'!C181),"",'FII - NIVEAU N'!C181)</f>
        <v/>
      </c>
      <c r="D65" s="108" t="str">
        <f>IF(ISBLANK('FII - NIVEAU N'!D181),"",'FII - NIVEAU N'!D181)</f>
        <v/>
      </c>
      <c r="E65" s="108" t="str">
        <f>IF(ISBLANK('FII - NIVEAU N'!E181),"",'FII - NIVEAU N'!E181)</f>
        <v/>
      </c>
      <c r="F65" s="93" t="str">
        <f t="shared" si="34"/>
        <v/>
      </c>
      <c r="G65" s="39" t="str">
        <f t="shared" si="35"/>
        <v/>
      </c>
      <c r="H65" s="39"/>
      <c r="I65" s="32" t="str">
        <f t="shared" si="36"/>
        <v/>
      </c>
      <c r="J65" s="21" t="str">
        <f t="shared" si="37"/>
        <v/>
      </c>
      <c r="K65" s="21" t="str">
        <f t="shared" si="38"/>
        <v/>
      </c>
      <c r="L65" s="21" t="str">
        <f t="shared" si="39"/>
        <v/>
      </c>
      <c r="M65" s="21" t="str">
        <f t="shared" si="40"/>
        <v/>
      </c>
      <c r="N65" s="21" t="str">
        <f t="shared" si="41"/>
        <v/>
      </c>
      <c r="O65" s="21" t="e">
        <f t="shared" si="42"/>
        <v>#N/A</v>
      </c>
      <c r="P65" s="41" t="e">
        <f t="shared" si="43"/>
        <v>#N/A</v>
      </c>
      <c r="Q65" s="41" t="e">
        <f t="shared" si="44"/>
        <v>#N/A</v>
      </c>
      <c r="R65" s="41" t="e">
        <f t="shared" si="33"/>
        <v>#N/A</v>
      </c>
      <c r="S65" s="21" t="str">
        <f t="shared" si="45"/>
        <v/>
      </c>
      <c r="T65" s="21" t="str">
        <f t="shared" si="46"/>
        <v/>
      </c>
      <c r="U65" s="21" t="str">
        <f t="shared" si="47"/>
        <v/>
      </c>
      <c r="V65" s="21" t="str">
        <f t="shared" si="27"/>
        <v/>
      </c>
      <c r="X65" s="85" t="s">
        <v>79</v>
      </c>
      <c r="Y65" s="107" t="str">
        <f>IF(ISBLANK('FII - NIVEAU P'!B181),"",'FII - NIVEAU P'!B181)</f>
        <v/>
      </c>
      <c r="Z65" s="152" t="str">
        <f>IF(ISBLANK('FII - NIVEAU P'!C181),"",'FII - NIVEAU P'!C181)</f>
        <v/>
      </c>
      <c r="AA65" s="108" t="str">
        <f>IF(ISBLANK('FII - NIVEAU P'!D181),"",'FII - NIVEAU P'!D181)</f>
        <v/>
      </c>
      <c r="AB65" s="108" t="str">
        <f>IF(ISBLANK('FII - NIVEAU P'!E181),"",'FII - NIVEAU P'!E181)</f>
        <v/>
      </c>
      <c r="AC65" s="93" t="str">
        <f t="shared" si="32"/>
        <v/>
      </c>
      <c r="AD65" s="39" t="str">
        <f t="shared" si="16"/>
        <v/>
      </c>
      <c r="AE65" s="39"/>
      <c r="AF65" s="32" t="str">
        <f t="shared" si="4"/>
        <v/>
      </c>
      <c r="AG65" s="21" t="str">
        <f t="shared" si="28"/>
        <v/>
      </c>
      <c r="AH65" s="21" t="str">
        <f t="shared" si="29"/>
        <v/>
      </c>
      <c r="AI65" s="21" t="str">
        <f t="shared" si="30"/>
        <v/>
      </c>
      <c r="AJ65" s="21" t="str">
        <f t="shared" si="17"/>
        <v/>
      </c>
      <c r="AK65" s="21" t="str">
        <f t="shared" si="18"/>
        <v/>
      </c>
      <c r="AL65" s="21" t="e">
        <f t="shared" si="5"/>
        <v>#N/A</v>
      </c>
      <c r="AM65" s="41" t="e">
        <f t="shared" si="19"/>
        <v>#N/A</v>
      </c>
      <c r="AN65" s="41" t="e">
        <f t="shared" si="20"/>
        <v>#N/A</v>
      </c>
      <c r="AO65" s="41" t="e">
        <f t="shared" si="6"/>
        <v>#N/A</v>
      </c>
      <c r="AP65" s="21" t="str">
        <f t="shared" si="21"/>
        <v/>
      </c>
      <c r="AQ65" s="21" t="str">
        <f t="shared" si="22"/>
        <v/>
      </c>
      <c r="AR65" s="21" t="str">
        <f t="shared" si="23"/>
        <v/>
      </c>
      <c r="AS65" s="21" t="str">
        <f t="shared" si="31"/>
        <v/>
      </c>
    </row>
    <row r="66" spans="1:45" ht="15" x14ac:dyDescent="0.25">
      <c r="A66" s="85" t="s">
        <v>79</v>
      </c>
      <c r="B66" s="107" t="str">
        <f>IF(ISBLANK('FII - NIVEAU N'!B182),"",'FII - NIVEAU N'!B182)</f>
        <v/>
      </c>
      <c r="C66" s="152" t="str">
        <f>IF(ISBLANK('FII - NIVEAU N'!C182),"",'FII - NIVEAU N'!C182)</f>
        <v/>
      </c>
      <c r="D66" s="108" t="str">
        <f>IF(ISBLANK('FII - NIVEAU N'!D182),"",'FII - NIVEAU N'!D182)</f>
        <v/>
      </c>
      <c r="E66" s="108" t="str">
        <f>IF(ISBLANK('FII - NIVEAU N'!E182),"",'FII - NIVEAU N'!E182)</f>
        <v/>
      </c>
      <c r="F66" s="93" t="str">
        <f t="shared" si="34"/>
        <v/>
      </c>
      <c r="G66" s="39" t="str">
        <f t="shared" si="35"/>
        <v/>
      </c>
      <c r="H66" s="39"/>
      <c r="I66" s="32" t="str">
        <f t="shared" si="36"/>
        <v/>
      </c>
      <c r="J66" s="21" t="str">
        <f t="shared" si="37"/>
        <v/>
      </c>
      <c r="K66" s="21" t="str">
        <f t="shared" si="38"/>
        <v/>
      </c>
      <c r="L66" s="21" t="str">
        <f t="shared" si="39"/>
        <v/>
      </c>
      <c r="M66" s="21" t="str">
        <f t="shared" si="40"/>
        <v/>
      </c>
      <c r="N66" s="21" t="str">
        <f t="shared" si="41"/>
        <v/>
      </c>
      <c r="O66" s="21" t="e">
        <f t="shared" si="42"/>
        <v>#N/A</v>
      </c>
      <c r="P66" s="41" t="e">
        <f t="shared" si="43"/>
        <v>#N/A</v>
      </c>
      <c r="Q66" s="41" t="e">
        <f t="shared" si="44"/>
        <v>#N/A</v>
      </c>
      <c r="R66" s="41" t="e">
        <f t="shared" si="33"/>
        <v>#N/A</v>
      </c>
      <c r="S66" s="21" t="str">
        <f t="shared" si="45"/>
        <v/>
      </c>
      <c r="T66" s="21" t="str">
        <f t="shared" si="46"/>
        <v/>
      </c>
      <c r="U66" s="21" t="str">
        <f t="shared" si="47"/>
        <v/>
      </c>
      <c r="V66" s="21" t="str">
        <f t="shared" si="27"/>
        <v/>
      </c>
      <c r="X66" s="85" t="s">
        <v>79</v>
      </c>
      <c r="Y66" s="107" t="str">
        <f>IF(ISBLANK('FII - NIVEAU P'!B182),"",'FII - NIVEAU P'!B182)</f>
        <v/>
      </c>
      <c r="Z66" s="152" t="str">
        <f>IF(ISBLANK('FII - NIVEAU P'!C182),"",'FII - NIVEAU P'!C182)</f>
        <v/>
      </c>
      <c r="AA66" s="108" t="str">
        <f>IF(ISBLANK('FII - NIVEAU P'!D182),"",'FII - NIVEAU P'!D182)</f>
        <v/>
      </c>
      <c r="AB66" s="108" t="str">
        <f>IF(ISBLANK('FII - NIVEAU P'!E182),"",'FII - NIVEAU P'!E182)</f>
        <v/>
      </c>
      <c r="AC66" s="93" t="str">
        <f t="shared" si="32"/>
        <v/>
      </c>
      <c r="AD66" s="39" t="str">
        <f t="shared" si="16"/>
        <v/>
      </c>
      <c r="AE66" s="39"/>
      <c r="AF66" s="32" t="str">
        <f t="shared" si="4"/>
        <v/>
      </c>
      <c r="AG66" s="21" t="str">
        <f t="shared" si="28"/>
        <v/>
      </c>
      <c r="AH66" s="21" t="str">
        <f t="shared" si="29"/>
        <v/>
      </c>
      <c r="AI66" s="21" t="str">
        <f t="shared" si="30"/>
        <v/>
      </c>
      <c r="AJ66" s="21" t="str">
        <f t="shared" si="17"/>
        <v/>
      </c>
      <c r="AK66" s="21" t="str">
        <f t="shared" si="18"/>
        <v/>
      </c>
      <c r="AL66" s="21" t="e">
        <f t="shared" si="5"/>
        <v>#N/A</v>
      </c>
      <c r="AM66" s="41" t="e">
        <f t="shared" si="19"/>
        <v>#N/A</v>
      </c>
      <c r="AN66" s="41" t="e">
        <f t="shared" si="20"/>
        <v>#N/A</v>
      </c>
      <c r="AO66" s="41" t="e">
        <f t="shared" si="6"/>
        <v>#N/A</v>
      </c>
      <c r="AP66" s="21" t="str">
        <f t="shared" si="21"/>
        <v/>
      </c>
      <c r="AQ66" s="21" t="str">
        <f t="shared" si="22"/>
        <v/>
      </c>
      <c r="AR66" s="21" t="str">
        <f t="shared" si="23"/>
        <v/>
      </c>
      <c r="AS66" s="21" t="str">
        <f t="shared" si="31"/>
        <v/>
      </c>
    </row>
    <row r="67" spans="1:45" ht="15" x14ac:dyDescent="0.25">
      <c r="A67" s="85" t="s">
        <v>79</v>
      </c>
      <c r="B67" s="107" t="str">
        <f>IF(ISBLANK('FII - NIVEAU N'!B183),"",'FII - NIVEAU N'!B183)</f>
        <v/>
      </c>
      <c r="C67" s="152" t="str">
        <f>IF(ISBLANK('FII - NIVEAU N'!C183),"",'FII - NIVEAU N'!C183)</f>
        <v/>
      </c>
      <c r="D67" s="108" t="str">
        <f>IF(ISBLANK('FII - NIVEAU N'!D183),"",'FII - NIVEAU N'!D183)</f>
        <v/>
      </c>
      <c r="E67" s="108" t="str">
        <f>IF(ISBLANK('FII - NIVEAU N'!E183),"",'FII - NIVEAU N'!E183)</f>
        <v/>
      </c>
      <c r="F67" s="93" t="str">
        <f t="shared" si="34"/>
        <v/>
      </c>
      <c r="G67" s="39" t="str">
        <f t="shared" si="35"/>
        <v/>
      </c>
      <c r="H67" s="39"/>
      <c r="I67" s="32" t="str">
        <f t="shared" si="36"/>
        <v/>
      </c>
      <c r="J67" s="21" t="str">
        <f t="shared" si="37"/>
        <v/>
      </c>
      <c r="K67" s="21" t="str">
        <f t="shared" si="38"/>
        <v/>
      </c>
      <c r="L67" s="21" t="str">
        <f t="shared" si="39"/>
        <v/>
      </c>
      <c r="M67" s="21" t="str">
        <f t="shared" si="40"/>
        <v/>
      </c>
      <c r="N67" s="21" t="str">
        <f t="shared" si="41"/>
        <v/>
      </c>
      <c r="O67" s="21" t="e">
        <f t="shared" si="42"/>
        <v>#N/A</v>
      </c>
      <c r="P67" s="41" t="e">
        <f t="shared" si="43"/>
        <v>#N/A</v>
      </c>
      <c r="Q67" s="41" t="e">
        <f t="shared" si="44"/>
        <v>#N/A</v>
      </c>
      <c r="R67" s="41" t="e">
        <f t="shared" si="33"/>
        <v>#N/A</v>
      </c>
      <c r="S67" s="21" t="str">
        <f t="shared" si="45"/>
        <v/>
      </c>
      <c r="T67" s="21" t="str">
        <f t="shared" si="46"/>
        <v/>
      </c>
      <c r="U67" s="21" t="str">
        <f t="shared" si="47"/>
        <v/>
      </c>
      <c r="V67" s="21" t="str">
        <f t="shared" si="27"/>
        <v/>
      </c>
      <c r="X67" s="85" t="s">
        <v>79</v>
      </c>
      <c r="Y67" s="107" t="str">
        <f>IF(ISBLANK('FII - NIVEAU P'!B183),"",'FII - NIVEAU P'!B183)</f>
        <v/>
      </c>
      <c r="Z67" s="152" t="str">
        <f>IF(ISBLANK('FII - NIVEAU P'!C183),"",'FII - NIVEAU P'!C183)</f>
        <v/>
      </c>
      <c r="AA67" s="108" t="str">
        <f>IF(ISBLANK('FII - NIVEAU P'!D183),"",'FII - NIVEAU P'!D183)</f>
        <v/>
      </c>
      <c r="AB67" s="108" t="str">
        <f>IF(ISBLANK('FII - NIVEAU P'!E183),"",'FII - NIVEAU P'!E183)</f>
        <v/>
      </c>
      <c r="AC67" s="93" t="str">
        <f t="shared" si="32"/>
        <v/>
      </c>
      <c r="AD67" s="39" t="str">
        <f t="shared" si="16"/>
        <v/>
      </c>
      <c r="AE67" s="39"/>
      <c r="AF67" s="32" t="str">
        <f t="shared" si="4"/>
        <v/>
      </c>
      <c r="AG67" s="21" t="str">
        <f t="shared" si="28"/>
        <v/>
      </c>
      <c r="AH67" s="21" t="str">
        <f t="shared" si="29"/>
        <v/>
      </c>
      <c r="AI67" s="21" t="str">
        <f t="shared" si="30"/>
        <v/>
      </c>
      <c r="AJ67" s="21" t="str">
        <f t="shared" si="17"/>
        <v/>
      </c>
      <c r="AK67" s="21" t="str">
        <f t="shared" si="18"/>
        <v/>
      </c>
      <c r="AL67" s="21" t="e">
        <f t="shared" si="5"/>
        <v>#N/A</v>
      </c>
      <c r="AM67" s="41" t="e">
        <f t="shared" si="19"/>
        <v>#N/A</v>
      </c>
      <c r="AN67" s="41" t="e">
        <f t="shared" si="20"/>
        <v>#N/A</v>
      </c>
      <c r="AO67" s="41" t="e">
        <f t="shared" si="6"/>
        <v>#N/A</v>
      </c>
      <c r="AP67" s="21" t="str">
        <f t="shared" si="21"/>
        <v/>
      </c>
      <c r="AQ67" s="21" t="str">
        <f t="shared" si="22"/>
        <v/>
      </c>
      <c r="AR67" s="21" t="str">
        <f t="shared" si="23"/>
        <v/>
      </c>
      <c r="AS67" s="21" t="str">
        <f t="shared" si="31"/>
        <v/>
      </c>
    </row>
    <row r="68" spans="1:45" ht="15" x14ac:dyDescent="0.25">
      <c r="A68" s="85" t="s">
        <v>79</v>
      </c>
      <c r="B68" s="107" t="str">
        <f>IF(ISBLANK('FII - NIVEAU N'!B184),"",'FII - NIVEAU N'!B184)</f>
        <v/>
      </c>
      <c r="C68" s="152" t="str">
        <f>IF(ISBLANK('FII - NIVEAU N'!C184),"",'FII - NIVEAU N'!C184)</f>
        <v/>
      </c>
      <c r="D68" s="108" t="str">
        <f>IF(ISBLANK('FII - NIVEAU N'!D184),"",'FII - NIVEAU N'!D184)</f>
        <v/>
      </c>
      <c r="E68" s="108" t="str">
        <f>IF(ISBLANK('FII - NIVEAU N'!E184),"",'FII - NIVEAU N'!E184)</f>
        <v/>
      </c>
      <c r="F68" s="93" t="str">
        <f t="shared" si="34"/>
        <v/>
      </c>
      <c r="G68" s="39" t="str">
        <f t="shared" si="35"/>
        <v/>
      </c>
      <c r="H68" s="39"/>
      <c r="I68" s="32" t="str">
        <f t="shared" si="36"/>
        <v/>
      </c>
      <c r="J68" s="21" t="str">
        <f t="shared" si="37"/>
        <v/>
      </c>
      <c r="K68" s="21" t="str">
        <f t="shared" si="38"/>
        <v/>
      </c>
      <c r="L68" s="21" t="str">
        <f t="shared" si="39"/>
        <v/>
      </c>
      <c r="M68" s="21" t="str">
        <f t="shared" si="40"/>
        <v/>
      </c>
      <c r="N68" s="21" t="str">
        <f t="shared" si="41"/>
        <v/>
      </c>
      <c r="O68" s="21" t="e">
        <f t="shared" si="42"/>
        <v>#N/A</v>
      </c>
      <c r="P68" s="41" t="e">
        <f t="shared" si="43"/>
        <v>#N/A</v>
      </c>
      <c r="Q68" s="41" t="e">
        <f t="shared" si="44"/>
        <v>#N/A</v>
      </c>
      <c r="R68" s="41" t="e">
        <f t="shared" si="33"/>
        <v>#N/A</v>
      </c>
      <c r="S68" s="21" t="str">
        <f t="shared" si="45"/>
        <v/>
      </c>
      <c r="T68" s="21" t="str">
        <f t="shared" si="46"/>
        <v/>
      </c>
      <c r="U68" s="21" t="str">
        <f t="shared" si="47"/>
        <v/>
      </c>
      <c r="V68" s="21" t="str">
        <f t="shared" si="27"/>
        <v/>
      </c>
      <c r="X68" s="85" t="s">
        <v>79</v>
      </c>
      <c r="Y68" s="107" t="str">
        <f>IF(ISBLANK('FII - NIVEAU P'!B184),"",'FII - NIVEAU P'!B184)</f>
        <v/>
      </c>
      <c r="Z68" s="152" t="str">
        <f>IF(ISBLANK('FII - NIVEAU P'!C184),"",'FII - NIVEAU P'!C184)</f>
        <v/>
      </c>
      <c r="AA68" s="108" t="str">
        <f>IF(ISBLANK('FII - NIVEAU P'!D184),"",'FII - NIVEAU P'!D184)</f>
        <v/>
      </c>
      <c r="AB68" s="108" t="str">
        <f>IF(ISBLANK('FII - NIVEAU P'!E184),"",'FII - NIVEAU P'!E184)</f>
        <v/>
      </c>
      <c r="AC68" s="93" t="str">
        <f t="shared" si="32"/>
        <v/>
      </c>
      <c r="AD68" s="39" t="str">
        <f t="shared" si="16"/>
        <v/>
      </c>
      <c r="AE68" s="39"/>
      <c r="AF68" s="32" t="str">
        <f t="shared" si="4"/>
        <v/>
      </c>
      <c r="AG68" s="21" t="str">
        <f t="shared" si="28"/>
        <v/>
      </c>
      <c r="AH68" s="21" t="str">
        <f t="shared" si="29"/>
        <v/>
      </c>
      <c r="AI68" s="21" t="str">
        <f t="shared" si="30"/>
        <v/>
      </c>
      <c r="AJ68" s="21" t="str">
        <f t="shared" si="17"/>
        <v/>
      </c>
      <c r="AK68" s="21" t="str">
        <f t="shared" si="18"/>
        <v/>
      </c>
      <c r="AL68" s="21" t="e">
        <f t="shared" si="5"/>
        <v>#N/A</v>
      </c>
      <c r="AM68" s="41" t="e">
        <f t="shared" si="19"/>
        <v>#N/A</v>
      </c>
      <c r="AN68" s="41" t="e">
        <f t="shared" si="20"/>
        <v>#N/A</v>
      </c>
      <c r="AO68" s="41" t="e">
        <f t="shared" si="6"/>
        <v>#N/A</v>
      </c>
      <c r="AP68" s="21" t="str">
        <f t="shared" si="21"/>
        <v/>
      </c>
      <c r="AQ68" s="21" t="str">
        <f t="shared" si="22"/>
        <v/>
      </c>
      <c r="AR68" s="21" t="str">
        <f t="shared" si="23"/>
        <v/>
      </c>
      <c r="AS68" s="21" t="str">
        <f t="shared" si="31"/>
        <v/>
      </c>
    </row>
    <row r="69" spans="1:45" ht="15" x14ac:dyDescent="0.25">
      <c r="A69" s="85" t="s">
        <v>79</v>
      </c>
      <c r="B69" s="107" t="str">
        <f>IF(ISBLANK('FII - NIVEAU N'!B185),"",'FII - NIVEAU N'!B185)</f>
        <v/>
      </c>
      <c r="C69" s="152" t="str">
        <f>IF(ISBLANK('FII - NIVEAU N'!C185),"",'FII - NIVEAU N'!C185)</f>
        <v/>
      </c>
      <c r="D69" s="108" t="str">
        <f>IF(ISBLANK('FII - NIVEAU N'!D185),"",'FII - NIVEAU N'!D185)</f>
        <v/>
      </c>
      <c r="E69" s="108" t="str">
        <f>IF(ISBLANK('FII - NIVEAU N'!E185),"",'FII - NIVEAU N'!E185)</f>
        <v/>
      </c>
      <c r="F69" s="93" t="str">
        <f t="shared" si="34"/>
        <v/>
      </c>
      <c r="G69" s="39" t="str">
        <f t="shared" si="35"/>
        <v/>
      </c>
      <c r="H69" s="39"/>
      <c r="I69" s="32" t="str">
        <f t="shared" si="36"/>
        <v/>
      </c>
      <c r="J69" s="21" t="str">
        <f t="shared" si="37"/>
        <v/>
      </c>
      <c r="K69" s="21" t="str">
        <f t="shared" si="38"/>
        <v/>
      </c>
      <c r="L69" s="21" t="str">
        <f t="shared" si="39"/>
        <v/>
      </c>
      <c r="M69" s="21" t="str">
        <f t="shared" si="40"/>
        <v/>
      </c>
      <c r="N69" s="21" t="str">
        <f t="shared" si="41"/>
        <v/>
      </c>
      <c r="O69" s="21" t="e">
        <f t="shared" si="42"/>
        <v>#N/A</v>
      </c>
      <c r="P69" s="41" t="e">
        <f t="shared" si="43"/>
        <v>#N/A</v>
      </c>
      <c r="Q69" s="41" t="e">
        <f t="shared" si="44"/>
        <v>#N/A</v>
      </c>
      <c r="R69" s="41" t="e">
        <f t="shared" si="33"/>
        <v>#N/A</v>
      </c>
      <c r="S69" s="21" t="str">
        <f t="shared" si="45"/>
        <v/>
      </c>
      <c r="T69" s="21" t="str">
        <f t="shared" si="46"/>
        <v/>
      </c>
      <c r="U69" s="21" t="str">
        <f t="shared" si="47"/>
        <v/>
      </c>
      <c r="V69" s="21" t="str">
        <f t="shared" si="27"/>
        <v/>
      </c>
      <c r="X69" s="85" t="s">
        <v>79</v>
      </c>
      <c r="Y69" s="107" t="str">
        <f>IF(ISBLANK('FII - NIVEAU P'!B185),"",'FII - NIVEAU P'!B185)</f>
        <v/>
      </c>
      <c r="Z69" s="152" t="str">
        <f>IF(ISBLANK('FII - NIVEAU P'!C185),"",'FII - NIVEAU P'!C185)</f>
        <v/>
      </c>
      <c r="AA69" s="108" t="str">
        <f>IF(ISBLANK('FII - NIVEAU P'!D185),"",'FII - NIVEAU P'!D185)</f>
        <v/>
      </c>
      <c r="AB69" s="108" t="str">
        <f>IF(ISBLANK('FII - NIVEAU P'!E185),"",'FII - NIVEAU P'!E185)</f>
        <v/>
      </c>
      <c r="AC69" s="93" t="str">
        <f t="shared" si="32"/>
        <v/>
      </c>
      <c r="AD69" s="39" t="str">
        <f t="shared" si="16"/>
        <v/>
      </c>
      <c r="AE69" s="39"/>
      <c r="AF69" s="32" t="str">
        <f t="shared" si="4"/>
        <v/>
      </c>
      <c r="AG69" s="21" t="str">
        <f t="shared" si="28"/>
        <v/>
      </c>
      <c r="AH69" s="21" t="str">
        <f t="shared" si="29"/>
        <v/>
      </c>
      <c r="AI69" s="21" t="str">
        <f t="shared" si="30"/>
        <v/>
      </c>
      <c r="AJ69" s="21" t="str">
        <f t="shared" si="17"/>
        <v/>
      </c>
      <c r="AK69" s="21" t="str">
        <f t="shared" si="18"/>
        <v/>
      </c>
      <c r="AL69" s="21" t="e">
        <f t="shared" si="5"/>
        <v>#N/A</v>
      </c>
      <c r="AM69" s="41" t="e">
        <f t="shared" si="19"/>
        <v>#N/A</v>
      </c>
      <c r="AN69" s="41" t="e">
        <f t="shared" si="20"/>
        <v>#N/A</v>
      </c>
      <c r="AO69" s="41" t="e">
        <f t="shared" si="6"/>
        <v>#N/A</v>
      </c>
      <c r="AP69" s="21" t="str">
        <f t="shared" si="21"/>
        <v/>
      </c>
      <c r="AQ69" s="21" t="str">
        <f t="shared" si="22"/>
        <v/>
      </c>
      <c r="AR69" s="21" t="str">
        <f t="shared" si="23"/>
        <v/>
      </c>
      <c r="AS69" s="21" t="str">
        <f t="shared" si="31"/>
        <v/>
      </c>
    </row>
    <row r="70" spans="1:45" ht="15" x14ac:dyDescent="0.25">
      <c r="A70" s="85" t="s">
        <v>79</v>
      </c>
      <c r="B70" s="107" t="str">
        <f>IF(ISBLANK('FII - NIVEAU N'!B186),"",'FII - NIVEAU N'!B186)</f>
        <v/>
      </c>
      <c r="C70" s="152" t="str">
        <f>IF(ISBLANK('FII - NIVEAU N'!C186),"",'FII - NIVEAU N'!C186)</f>
        <v/>
      </c>
      <c r="D70" s="108" t="str">
        <f>IF(ISBLANK('FII - NIVEAU N'!D186),"",'FII - NIVEAU N'!D186)</f>
        <v/>
      </c>
      <c r="E70" s="108" t="str">
        <f>IF(ISBLANK('FII - NIVEAU N'!E186),"",'FII - NIVEAU N'!E186)</f>
        <v/>
      </c>
      <c r="F70" s="93" t="str">
        <f t="shared" si="34"/>
        <v/>
      </c>
      <c r="G70" s="39" t="str">
        <f t="shared" si="35"/>
        <v/>
      </c>
      <c r="H70" s="39"/>
      <c r="I70" s="32" t="str">
        <f t="shared" si="36"/>
        <v/>
      </c>
      <c r="J70" s="21" t="str">
        <f t="shared" si="37"/>
        <v/>
      </c>
      <c r="K70" s="21" t="str">
        <f t="shared" si="38"/>
        <v/>
      </c>
      <c r="L70" s="21" t="str">
        <f t="shared" si="39"/>
        <v/>
      </c>
      <c r="M70" s="21" t="str">
        <f t="shared" si="40"/>
        <v/>
      </c>
      <c r="N70" s="21" t="str">
        <f t="shared" si="41"/>
        <v/>
      </c>
      <c r="O70" s="21" t="e">
        <f t="shared" si="42"/>
        <v>#N/A</v>
      </c>
      <c r="P70" s="41" t="e">
        <f t="shared" si="43"/>
        <v>#N/A</v>
      </c>
      <c r="Q70" s="41" t="e">
        <f t="shared" si="44"/>
        <v>#N/A</v>
      </c>
      <c r="R70" s="41" t="e">
        <f t="shared" si="33"/>
        <v>#N/A</v>
      </c>
      <c r="S70" s="21" t="str">
        <f t="shared" si="45"/>
        <v/>
      </c>
      <c r="T70" s="21" t="str">
        <f t="shared" si="46"/>
        <v/>
      </c>
      <c r="U70" s="21" t="str">
        <f t="shared" si="47"/>
        <v/>
      </c>
      <c r="V70" s="21" t="str">
        <f t="shared" si="27"/>
        <v/>
      </c>
      <c r="X70" s="85" t="s">
        <v>79</v>
      </c>
      <c r="Y70" s="107" t="str">
        <f>IF(ISBLANK('FII - NIVEAU P'!B186),"",'FII - NIVEAU P'!B186)</f>
        <v/>
      </c>
      <c r="Z70" s="152" t="str">
        <f>IF(ISBLANK('FII - NIVEAU P'!C186),"",'FII - NIVEAU P'!C186)</f>
        <v/>
      </c>
      <c r="AA70" s="108" t="str">
        <f>IF(ISBLANK('FII - NIVEAU P'!D186),"",'FII - NIVEAU P'!D186)</f>
        <v/>
      </c>
      <c r="AB70" s="108" t="str">
        <f>IF(ISBLANK('FII - NIVEAU P'!E186),"",'FII - NIVEAU P'!E186)</f>
        <v/>
      </c>
      <c r="AC70" s="93" t="str">
        <f t="shared" si="32"/>
        <v/>
      </c>
      <c r="AD70" s="39" t="str">
        <f t="shared" si="16"/>
        <v/>
      </c>
      <c r="AE70" s="39"/>
      <c r="AF70" s="32" t="str">
        <f t="shared" si="4"/>
        <v/>
      </c>
      <c r="AG70" s="21" t="str">
        <f t="shared" si="28"/>
        <v/>
      </c>
      <c r="AH70" s="21" t="str">
        <f t="shared" si="29"/>
        <v/>
      </c>
      <c r="AI70" s="21" t="str">
        <f t="shared" si="30"/>
        <v/>
      </c>
      <c r="AJ70" s="21" t="str">
        <f t="shared" si="17"/>
        <v/>
      </c>
      <c r="AK70" s="21" t="str">
        <f t="shared" si="18"/>
        <v/>
      </c>
      <c r="AL70" s="21" t="e">
        <f t="shared" si="5"/>
        <v>#N/A</v>
      </c>
      <c r="AM70" s="41" t="e">
        <f t="shared" si="19"/>
        <v>#N/A</v>
      </c>
      <c r="AN70" s="41" t="e">
        <f t="shared" si="20"/>
        <v>#N/A</v>
      </c>
      <c r="AO70" s="41" t="e">
        <f t="shared" si="6"/>
        <v>#N/A</v>
      </c>
      <c r="AP70" s="21" t="str">
        <f t="shared" si="21"/>
        <v/>
      </c>
      <c r="AQ70" s="21" t="str">
        <f t="shared" si="22"/>
        <v/>
      </c>
      <c r="AR70" s="21" t="str">
        <f t="shared" si="23"/>
        <v/>
      </c>
      <c r="AS70" s="21" t="str">
        <f t="shared" si="31"/>
        <v/>
      </c>
    </row>
    <row r="71" spans="1:45" ht="15" x14ac:dyDescent="0.25">
      <c r="A71" s="85" t="s">
        <v>79</v>
      </c>
      <c r="B71" s="107" t="str">
        <f>IF(ISBLANK('FII - NIVEAU N'!B187),"",'FII - NIVEAU N'!B187)</f>
        <v/>
      </c>
      <c r="C71" s="152" t="str">
        <f>IF(ISBLANK('FII - NIVEAU N'!C187),"",'FII - NIVEAU N'!C187)</f>
        <v/>
      </c>
      <c r="D71" s="108" t="str">
        <f>IF(ISBLANK('FII - NIVEAU N'!D187),"",'FII - NIVEAU N'!D187)</f>
        <v/>
      </c>
      <c r="E71" s="108" t="str">
        <f>IF(ISBLANK('FII - NIVEAU N'!E187),"",'FII - NIVEAU N'!E187)</f>
        <v/>
      </c>
      <c r="F71" s="93" t="str">
        <f t="shared" si="34"/>
        <v/>
      </c>
      <c r="G71" s="39" t="str">
        <f t="shared" si="35"/>
        <v/>
      </c>
      <c r="H71" s="39"/>
      <c r="I71" s="32" t="str">
        <f t="shared" si="36"/>
        <v/>
      </c>
      <c r="J71" s="21" t="str">
        <f t="shared" si="37"/>
        <v/>
      </c>
      <c r="K71" s="21" t="str">
        <f t="shared" si="38"/>
        <v/>
      </c>
      <c r="L71" s="21" t="str">
        <f t="shared" si="39"/>
        <v/>
      </c>
      <c r="M71" s="21" t="str">
        <f t="shared" si="40"/>
        <v/>
      </c>
      <c r="N71" s="21" t="str">
        <f t="shared" si="41"/>
        <v/>
      </c>
      <c r="O71" s="21" t="e">
        <f t="shared" si="42"/>
        <v>#N/A</v>
      </c>
      <c r="P71" s="41" t="e">
        <f t="shared" si="43"/>
        <v>#N/A</v>
      </c>
      <c r="Q71" s="41" t="e">
        <f t="shared" si="44"/>
        <v>#N/A</v>
      </c>
      <c r="R71" s="41" t="e">
        <f t="shared" si="33"/>
        <v>#N/A</v>
      </c>
      <c r="S71" s="21" t="str">
        <f t="shared" si="45"/>
        <v/>
      </c>
      <c r="T71" s="21" t="str">
        <f t="shared" si="46"/>
        <v/>
      </c>
      <c r="U71" s="21" t="str">
        <f t="shared" si="47"/>
        <v/>
      </c>
      <c r="V71" s="21" t="str">
        <f t="shared" si="27"/>
        <v/>
      </c>
      <c r="X71" s="85" t="s">
        <v>79</v>
      </c>
      <c r="Y71" s="107" t="str">
        <f>IF(ISBLANK('FII - NIVEAU P'!B187),"",'FII - NIVEAU P'!B187)</f>
        <v/>
      </c>
      <c r="Z71" s="152" t="str">
        <f>IF(ISBLANK('FII - NIVEAU P'!C187),"",'FII - NIVEAU P'!C187)</f>
        <v/>
      </c>
      <c r="AA71" s="108" t="str">
        <f>IF(ISBLANK('FII - NIVEAU P'!D187),"",'FII - NIVEAU P'!D187)</f>
        <v/>
      </c>
      <c r="AB71" s="108" t="str">
        <f>IF(ISBLANK('FII - NIVEAU P'!E187),"",'FII - NIVEAU P'!E187)</f>
        <v/>
      </c>
      <c r="AC71" s="93" t="str">
        <f t="shared" si="32"/>
        <v/>
      </c>
      <c r="AD71" s="39" t="str">
        <f t="shared" si="16"/>
        <v/>
      </c>
      <c r="AE71" s="39"/>
      <c r="AF71" s="32" t="str">
        <f t="shared" si="4"/>
        <v/>
      </c>
      <c r="AG71" s="21" t="str">
        <f t="shared" si="28"/>
        <v/>
      </c>
      <c r="AH71" s="21" t="str">
        <f t="shared" si="29"/>
        <v/>
      </c>
      <c r="AI71" s="21" t="str">
        <f t="shared" si="30"/>
        <v/>
      </c>
      <c r="AJ71" s="21" t="str">
        <f t="shared" si="17"/>
        <v/>
      </c>
      <c r="AK71" s="21" t="str">
        <f t="shared" si="18"/>
        <v/>
      </c>
      <c r="AL71" s="21" t="e">
        <f t="shared" si="5"/>
        <v>#N/A</v>
      </c>
      <c r="AM71" s="41" t="e">
        <f t="shared" si="19"/>
        <v>#N/A</v>
      </c>
      <c r="AN71" s="41" t="e">
        <f t="shared" si="20"/>
        <v>#N/A</v>
      </c>
      <c r="AO71" s="41" t="e">
        <f t="shared" si="6"/>
        <v>#N/A</v>
      </c>
      <c r="AP71" s="21" t="str">
        <f t="shared" si="21"/>
        <v/>
      </c>
      <c r="AQ71" s="21" t="str">
        <f t="shared" si="22"/>
        <v/>
      </c>
      <c r="AR71" s="21" t="str">
        <f t="shared" si="23"/>
        <v/>
      </c>
      <c r="AS71" s="21" t="str">
        <f t="shared" si="31"/>
        <v/>
      </c>
    </row>
    <row r="72" spans="1:45" ht="15" x14ac:dyDescent="0.25">
      <c r="A72" s="85" t="s">
        <v>79</v>
      </c>
      <c r="B72" s="107" t="str">
        <f>IF(ISBLANK('FII - NIVEAU N'!B188),"",'FII - NIVEAU N'!B188)</f>
        <v/>
      </c>
      <c r="C72" s="152" t="str">
        <f>IF(ISBLANK('FII - NIVEAU N'!C188),"",'FII - NIVEAU N'!C188)</f>
        <v/>
      </c>
      <c r="D72" s="108" t="str">
        <f>IF(ISBLANK('FII - NIVEAU N'!D188),"",'FII - NIVEAU N'!D188)</f>
        <v/>
      </c>
      <c r="E72" s="108" t="str">
        <f>IF(ISBLANK('FII - NIVEAU N'!E188),"",'FII - NIVEAU N'!E188)</f>
        <v/>
      </c>
      <c r="F72" s="93" t="str">
        <f t="shared" si="34"/>
        <v/>
      </c>
      <c r="G72" s="39" t="str">
        <f t="shared" si="35"/>
        <v/>
      </c>
      <c r="H72" s="39"/>
      <c r="I72" s="32" t="str">
        <f t="shared" si="36"/>
        <v/>
      </c>
      <c r="J72" s="21" t="str">
        <f t="shared" si="37"/>
        <v/>
      </c>
      <c r="K72" s="21" t="str">
        <f t="shared" si="38"/>
        <v/>
      </c>
      <c r="L72" s="21" t="str">
        <f t="shared" si="39"/>
        <v/>
      </c>
      <c r="M72" s="21" t="str">
        <f t="shared" si="40"/>
        <v/>
      </c>
      <c r="N72" s="21" t="str">
        <f t="shared" si="41"/>
        <v/>
      </c>
      <c r="O72" s="21" t="e">
        <f t="shared" si="42"/>
        <v>#N/A</v>
      </c>
      <c r="P72" s="41" t="e">
        <f t="shared" si="43"/>
        <v>#N/A</v>
      </c>
      <c r="Q72" s="41" t="e">
        <f t="shared" si="44"/>
        <v>#N/A</v>
      </c>
      <c r="R72" s="41" t="e">
        <f t="shared" si="33"/>
        <v>#N/A</v>
      </c>
      <c r="S72" s="21" t="str">
        <f t="shared" si="45"/>
        <v/>
      </c>
      <c r="T72" s="21" t="str">
        <f t="shared" si="46"/>
        <v/>
      </c>
      <c r="U72" s="21" t="str">
        <f t="shared" si="47"/>
        <v/>
      </c>
      <c r="V72" s="21" t="str">
        <f t="shared" si="27"/>
        <v/>
      </c>
      <c r="X72" s="85" t="s">
        <v>79</v>
      </c>
      <c r="Y72" s="107" t="str">
        <f>IF(ISBLANK('FII - NIVEAU P'!B188),"",'FII - NIVEAU P'!B188)</f>
        <v/>
      </c>
      <c r="Z72" s="152" t="str">
        <f>IF(ISBLANK('FII - NIVEAU P'!C188),"",'FII - NIVEAU P'!C188)</f>
        <v/>
      </c>
      <c r="AA72" s="108" t="str">
        <f>IF(ISBLANK('FII - NIVEAU P'!D188),"",'FII - NIVEAU P'!D188)</f>
        <v/>
      </c>
      <c r="AB72" s="108" t="str">
        <f>IF(ISBLANK('FII - NIVEAU P'!E188),"",'FII - NIVEAU P'!E188)</f>
        <v/>
      </c>
      <c r="AC72" s="93" t="str">
        <f t="shared" si="32"/>
        <v/>
      </c>
      <c r="AD72" s="39" t="str">
        <f t="shared" si="16"/>
        <v/>
      </c>
      <c r="AE72" s="39"/>
      <c r="AF72" s="32" t="str">
        <f t="shared" si="4"/>
        <v/>
      </c>
      <c r="AG72" s="21" t="str">
        <f t="shared" si="28"/>
        <v/>
      </c>
      <c r="AH72" s="21" t="str">
        <f t="shared" si="29"/>
        <v/>
      </c>
      <c r="AI72" s="21" t="str">
        <f t="shared" si="30"/>
        <v/>
      </c>
      <c r="AJ72" s="21" t="str">
        <f t="shared" si="17"/>
        <v/>
      </c>
      <c r="AK72" s="21" t="str">
        <f t="shared" si="18"/>
        <v/>
      </c>
      <c r="AL72" s="21" t="e">
        <f t="shared" si="5"/>
        <v>#N/A</v>
      </c>
      <c r="AM72" s="41" t="e">
        <f t="shared" si="19"/>
        <v>#N/A</v>
      </c>
      <c r="AN72" s="41" t="e">
        <f t="shared" si="20"/>
        <v>#N/A</v>
      </c>
      <c r="AO72" s="41" t="e">
        <f t="shared" si="6"/>
        <v>#N/A</v>
      </c>
      <c r="AP72" s="21" t="str">
        <f t="shared" si="21"/>
        <v/>
      </c>
      <c r="AQ72" s="21" t="str">
        <f t="shared" si="22"/>
        <v/>
      </c>
      <c r="AR72" s="21" t="str">
        <f t="shared" si="23"/>
        <v/>
      </c>
      <c r="AS72" s="21" t="str">
        <f t="shared" si="31"/>
        <v/>
      </c>
    </row>
    <row r="73" spans="1:45" ht="15" x14ac:dyDescent="0.25">
      <c r="A73" s="85" t="s">
        <v>79</v>
      </c>
      <c r="B73" s="107" t="str">
        <f>IF(ISBLANK('FII - NIVEAU N'!B189),"",'FII - NIVEAU N'!B189)</f>
        <v/>
      </c>
      <c r="C73" s="152" t="str">
        <f>IF(ISBLANK('FII - NIVEAU N'!C189),"",'FII - NIVEAU N'!C189)</f>
        <v/>
      </c>
      <c r="D73" s="108" t="str">
        <f>IF(ISBLANK('FII - NIVEAU N'!D189),"",'FII - NIVEAU N'!D189)</f>
        <v/>
      </c>
      <c r="E73" s="108" t="str">
        <f>IF(ISBLANK('FII - NIVEAU N'!E189),"",'FII - NIVEAU N'!E189)</f>
        <v/>
      </c>
      <c r="F73" s="93" t="str">
        <f t="shared" si="34"/>
        <v/>
      </c>
      <c r="G73" s="39" t="str">
        <f t="shared" si="35"/>
        <v/>
      </c>
      <c r="H73" s="39"/>
      <c r="I73" s="32" t="str">
        <f t="shared" si="36"/>
        <v/>
      </c>
      <c r="J73" s="21" t="str">
        <f t="shared" si="37"/>
        <v/>
      </c>
      <c r="K73" s="21" t="str">
        <f t="shared" si="38"/>
        <v/>
      </c>
      <c r="L73" s="21" t="str">
        <f t="shared" si="39"/>
        <v/>
      </c>
      <c r="M73" s="21" t="str">
        <f t="shared" si="40"/>
        <v/>
      </c>
      <c r="N73" s="21" t="str">
        <f t="shared" si="41"/>
        <v/>
      </c>
      <c r="O73" s="21" t="e">
        <f t="shared" si="42"/>
        <v>#N/A</v>
      </c>
      <c r="P73" s="41" t="e">
        <f t="shared" si="43"/>
        <v>#N/A</v>
      </c>
      <c r="Q73" s="41" t="e">
        <f t="shared" si="44"/>
        <v>#N/A</v>
      </c>
      <c r="R73" s="41" t="e">
        <f t="shared" si="33"/>
        <v>#N/A</v>
      </c>
      <c r="S73" s="21" t="str">
        <f t="shared" si="45"/>
        <v/>
      </c>
      <c r="T73" s="21" t="str">
        <f t="shared" si="46"/>
        <v/>
      </c>
      <c r="U73" s="21" t="str">
        <f t="shared" si="47"/>
        <v/>
      </c>
      <c r="V73" s="21" t="str">
        <f t="shared" si="27"/>
        <v/>
      </c>
      <c r="X73" s="85" t="s">
        <v>79</v>
      </c>
      <c r="Y73" s="107" t="str">
        <f>IF(ISBLANK('FII - NIVEAU P'!B189),"",'FII - NIVEAU P'!B189)</f>
        <v/>
      </c>
      <c r="Z73" s="152" t="str">
        <f>IF(ISBLANK('FII - NIVEAU P'!C189),"",'FII - NIVEAU P'!C189)</f>
        <v/>
      </c>
      <c r="AA73" s="108" t="str">
        <f>IF(ISBLANK('FII - NIVEAU P'!D189),"",'FII - NIVEAU P'!D189)</f>
        <v/>
      </c>
      <c r="AB73" s="108" t="str">
        <f>IF(ISBLANK('FII - NIVEAU P'!E189),"",'FII - NIVEAU P'!E189)</f>
        <v/>
      </c>
      <c r="AC73" s="93" t="str">
        <f t="shared" si="32"/>
        <v/>
      </c>
      <c r="AD73" s="39" t="str">
        <f t="shared" si="16"/>
        <v/>
      </c>
      <c r="AE73" s="39"/>
      <c r="AF73" s="32" t="str">
        <f t="shared" si="4"/>
        <v/>
      </c>
      <c r="AG73" s="21" t="str">
        <f t="shared" si="28"/>
        <v/>
      </c>
      <c r="AH73" s="21" t="str">
        <f t="shared" si="29"/>
        <v/>
      </c>
      <c r="AI73" s="21" t="str">
        <f t="shared" si="30"/>
        <v/>
      </c>
      <c r="AJ73" s="21" t="str">
        <f t="shared" si="17"/>
        <v/>
      </c>
      <c r="AK73" s="21" t="str">
        <f t="shared" si="18"/>
        <v/>
      </c>
      <c r="AL73" s="21" t="e">
        <f t="shared" si="5"/>
        <v>#N/A</v>
      </c>
      <c r="AM73" s="41" t="e">
        <f t="shared" si="19"/>
        <v>#N/A</v>
      </c>
      <c r="AN73" s="41" t="e">
        <f t="shared" si="20"/>
        <v>#N/A</v>
      </c>
      <c r="AO73" s="41" t="e">
        <f t="shared" si="6"/>
        <v>#N/A</v>
      </c>
      <c r="AP73" s="21" t="str">
        <f t="shared" si="21"/>
        <v/>
      </c>
      <c r="AQ73" s="21" t="str">
        <f t="shared" si="22"/>
        <v/>
      </c>
      <c r="AR73" s="21" t="str">
        <f t="shared" si="23"/>
        <v/>
      </c>
      <c r="AS73" s="21" t="str">
        <f t="shared" si="31"/>
        <v/>
      </c>
    </row>
    <row r="74" spans="1:45" ht="15" x14ac:dyDescent="0.25">
      <c r="A74" s="85" t="s">
        <v>79</v>
      </c>
      <c r="B74" s="107" t="str">
        <f>IF(ISBLANK('FII - NIVEAU N'!B190),"",'FII - NIVEAU N'!B190)</f>
        <v/>
      </c>
      <c r="C74" s="152" t="str">
        <f>IF(ISBLANK('FII - NIVEAU N'!C190),"",'FII - NIVEAU N'!C190)</f>
        <v/>
      </c>
      <c r="D74" s="108" t="str">
        <f>IF(ISBLANK('FII - NIVEAU N'!D190),"",'FII - NIVEAU N'!D190)</f>
        <v/>
      </c>
      <c r="E74" s="108" t="str">
        <f>IF(ISBLANK('FII - NIVEAU N'!E190),"",'FII - NIVEAU N'!E190)</f>
        <v/>
      </c>
      <c r="F74" s="93" t="str">
        <f t="shared" si="34"/>
        <v/>
      </c>
      <c r="G74" s="39" t="str">
        <f t="shared" si="35"/>
        <v/>
      </c>
      <c r="H74" s="39"/>
      <c r="I74" s="32" t="str">
        <f t="shared" si="36"/>
        <v/>
      </c>
      <c r="J74" s="21" t="str">
        <f t="shared" si="37"/>
        <v/>
      </c>
      <c r="K74" s="21" t="str">
        <f t="shared" si="38"/>
        <v/>
      </c>
      <c r="L74" s="21" t="str">
        <f t="shared" si="39"/>
        <v/>
      </c>
      <c r="M74" s="21" t="str">
        <f t="shared" si="40"/>
        <v/>
      </c>
      <c r="N74" s="21" t="str">
        <f t="shared" si="41"/>
        <v/>
      </c>
      <c r="O74" s="21" t="e">
        <f t="shared" si="42"/>
        <v>#N/A</v>
      </c>
      <c r="P74" s="41" t="e">
        <f t="shared" si="43"/>
        <v>#N/A</v>
      </c>
      <c r="Q74" s="41" t="e">
        <f t="shared" si="44"/>
        <v>#N/A</v>
      </c>
      <c r="R74" s="41" t="e">
        <f t="shared" si="33"/>
        <v>#N/A</v>
      </c>
      <c r="S74" s="21" t="str">
        <f t="shared" si="45"/>
        <v/>
      </c>
      <c r="T74" s="21" t="str">
        <f t="shared" si="46"/>
        <v/>
      </c>
      <c r="U74" s="21" t="str">
        <f t="shared" si="47"/>
        <v/>
      </c>
      <c r="V74" s="21" t="str">
        <f t="shared" si="27"/>
        <v/>
      </c>
      <c r="X74" s="85" t="s">
        <v>79</v>
      </c>
      <c r="Y74" s="107" t="str">
        <f>IF(ISBLANK('FII - NIVEAU P'!B190),"",'FII - NIVEAU P'!B190)</f>
        <v/>
      </c>
      <c r="Z74" s="152" t="str">
        <f>IF(ISBLANK('FII - NIVEAU P'!C190),"",'FII - NIVEAU P'!C190)</f>
        <v/>
      </c>
      <c r="AA74" s="108" t="str">
        <f>IF(ISBLANK('FII - NIVEAU P'!D190),"",'FII - NIVEAU P'!D190)</f>
        <v/>
      </c>
      <c r="AB74" s="108" t="str">
        <f>IF(ISBLANK('FII - NIVEAU P'!E190),"",'FII - NIVEAU P'!E190)</f>
        <v/>
      </c>
      <c r="AC74" s="93" t="str">
        <f t="shared" si="32"/>
        <v/>
      </c>
      <c r="AD74" s="39" t="str">
        <f t="shared" si="16"/>
        <v/>
      </c>
      <c r="AE74" s="39"/>
      <c r="AF74" s="32" t="str">
        <f t="shared" si="4"/>
        <v/>
      </c>
      <c r="AG74" s="21" t="str">
        <f t="shared" si="28"/>
        <v/>
      </c>
      <c r="AH74" s="21" t="str">
        <f t="shared" si="29"/>
        <v/>
      </c>
      <c r="AI74" s="21" t="str">
        <f t="shared" si="30"/>
        <v/>
      </c>
      <c r="AJ74" s="21" t="str">
        <f t="shared" si="17"/>
        <v/>
      </c>
      <c r="AK74" s="21" t="str">
        <f t="shared" si="18"/>
        <v/>
      </c>
      <c r="AL74" s="21" t="e">
        <f t="shared" si="5"/>
        <v>#N/A</v>
      </c>
      <c r="AM74" s="41" t="e">
        <f t="shared" si="19"/>
        <v>#N/A</v>
      </c>
      <c r="AN74" s="41" t="e">
        <f t="shared" si="20"/>
        <v>#N/A</v>
      </c>
      <c r="AO74" s="41" t="e">
        <f t="shared" si="6"/>
        <v>#N/A</v>
      </c>
      <c r="AP74" s="21" t="str">
        <f t="shared" si="21"/>
        <v/>
      </c>
      <c r="AQ74" s="21" t="str">
        <f t="shared" si="22"/>
        <v/>
      </c>
      <c r="AR74" s="21" t="str">
        <f t="shared" si="23"/>
        <v/>
      </c>
      <c r="AS74" s="21" t="str">
        <f t="shared" si="31"/>
        <v/>
      </c>
    </row>
    <row r="75" spans="1:45" ht="15" x14ac:dyDescent="0.25">
      <c r="A75" s="85" t="s">
        <v>79</v>
      </c>
      <c r="B75" s="107" t="str">
        <f>IF(ISBLANK('FII - NIVEAU N'!B191),"",'FII - NIVEAU N'!B191)</f>
        <v/>
      </c>
      <c r="C75" s="152" t="str">
        <f>IF(ISBLANK('FII - NIVEAU N'!C191),"",'FII - NIVEAU N'!C191)</f>
        <v/>
      </c>
      <c r="D75" s="108" t="str">
        <f>IF(ISBLANK('FII - NIVEAU N'!D191),"",'FII - NIVEAU N'!D191)</f>
        <v/>
      </c>
      <c r="E75" s="108" t="str">
        <f>IF(ISBLANK('FII - NIVEAU N'!E191),"",'FII - NIVEAU N'!E191)</f>
        <v/>
      </c>
      <c r="F75" s="93" t="str">
        <f t="shared" si="34"/>
        <v/>
      </c>
      <c r="G75" s="39" t="str">
        <f t="shared" si="35"/>
        <v/>
      </c>
      <c r="H75" s="39"/>
      <c r="I75" s="32" t="str">
        <f t="shared" si="36"/>
        <v/>
      </c>
      <c r="J75" s="21" t="str">
        <f t="shared" si="37"/>
        <v/>
      </c>
      <c r="K75" s="21" t="str">
        <f t="shared" si="38"/>
        <v/>
      </c>
      <c r="L75" s="21" t="str">
        <f t="shared" si="39"/>
        <v/>
      </c>
      <c r="M75" s="21" t="str">
        <f t="shared" si="40"/>
        <v/>
      </c>
      <c r="N75" s="21" t="str">
        <f t="shared" si="41"/>
        <v/>
      </c>
      <c r="O75" s="21" t="e">
        <f t="shared" si="42"/>
        <v>#N/A</v>
      </c>
      <c r="P75" s="41" t="e">
        <f t="shared" si="43"/>
        <v>#N/A</v>
      </c>
      <c r="Q75" s="41" t="e">
        <f t="shared" si="44"/>
        <v>#N/A</v>
      </c>
      <c r="R75" s="41" t="e">
        <f t="shared" si="33"/>
        <v>#N/A</v>
      </c>
      <c r="S75" s="21" t="str">
        <f t="shared" si="45"/>
        <v/>
      </c>
      <c r="T75" s="21" t="str">
        <f t="shared" si="46"/>
        <v/>
      </c>
      <c r="U75" s="21" t="str">
        <f t="shared" si="47"/>
        <v/>
      </c>
      <c r="V75" s="21" t="str">
        <f t="shared" si="27"/>
        <v/>
      </c>
      <c r="X75" s="85" t="s">
        <v>79</v>
      </c>
      <c r="Y75" s="107" t="str">
        <f>IF(ISBLANK('FII - NIVEAU P'!B191),"",'FII - NIVEAU P'!B191)</f>
        <v/>
      </c>
      <c r="Z75" s="152" t="str">
        <f>IF(ISBLANK('FII - NIVEAU P'!C191),"",'FII - NIVEAU P'!C191)</f>
        <v/>
      </c>
      <c r="AA75" s="108" t="str">
        <f>IF(ISBLANK('FII - NIVEAU P'!D191),"",'FII - NIVEAU P'!D191)</f>
        <v/>
      </c>
      <c r="AB75" s="108" t="str">
        <f>IF(ISBLANK('FII - NIVEAU P'!E191),"",'FII - NIVEAU P'!E191)</f>
        <v/>
      </c>
      <c r="AC75" s="93" t="str">
        <f t="shared" si="32"/>
        <v/>
      </c>
      <c r="AD75" s="39" t="str">
        <f t="shared" si="16"/>
        <v/>
      </c>
      <c r="AE75" s="39"/>
      <c r="AF75" s="32" t="str">
        <f t="shared" si="4"/>
        <v/>
      </c>
      <c r="AG75" s="21" t="str">
        <f t="shared" si="28"/>
        <v/>
      </c>
      <c r="AH75" s="21" t="str">
        <f t="shared" si="29"/>
        <v/>
      </c>
      <c r="AI75" s="21" t="str">
        <f t="shared" si="30"/>
        <v/>
      </c>
      <c r="AJ75" s="21" t="str">
        <f t="shared" si="17"/>
        <v/>
      </c>
      <c r="AK75" s="21" t="str">
        <f t="shared" si="18"/>
        <v/>
      </c>
      <c r="AL75" s="21" t="e">
        <f t="shared" si="5"/>
        <v>#N/A</v>
      </c>
      <c r="AM75" s="41" t="e">
        <f t="shared" si="19"/>
        <v>#N/A</v>
      </c>
      <c r="AN75" s="41" t="e">
        <f t="shared" si="20"/>
        <v>#N/A</v>
      </c>
      <c r="AO75" s="41" t="e">
        <f t="shared" si="6"/>
        <v>#N/A</v>
      </c>
      <c r="AP75" s="21" t="str">
        <f t="shared" si="21"/>
        <v/>
      </c>
      <c r="AQ75" s="21" t="str">
        <f t="shared" si="22"/>
        <v/>
      </c>
      <c r="AR75" s="21" t="str">
        <f t="shared" si="23"/>
        <v/>
      </c>
      <c r="AS75" s="21" t="str">
        <f t="shared" si="31"/>
        <v/>
      </c>
    </row>
    <row r="76" spans="1:45" ht="15" x14ac:dyDescent="0.25">
      <c r="A76" s="85" t="s">
        <v>79</v>
      </c>
      <c r="B76" s="107" t="str">
        <f>IF(ISBLANK('FII - NIVEAU N'!B192),"",'FII - NIVEAU N'!B192)</f>
        <v/>
      </c>
      <c r="C76" s="152" t="str">
        <f>IF(ISBLANK('FII - NIVEAU N'!C192),"",'FII - NIVEAU N'!C192)</f>
        <v/>
      </c>
      <c r="D76" s="108" t="str">
        <f>IF(ISBLANK('FII - NIVEAU N'!D192),"",'FII - NIVEAU N'!D192)</f>
        <v/>
      </c>
      <c r="E76" s="108" t="str">
        <f>IF(ISBLANK('FII - NIVEAU N'!E192),"",'FII - NIVEAU N'!E192)</f>
        <v/>
      </c>
      <c r="F76" s="93" t="str">
        <f t="shared" si="34"/>
        <v/>
      </c>
      <c r="G76" s="39" t="str">
        <f t="shared" si="35"/>
        <v/>
      </c>
      <c r="H76" s="39"/>
      <c r="I76" s="32" t="str">
        <f t="shared" si="36"/>
        <v/>
      </c>
      <c r="J76" s="21" t="str">
        <f t="shared" si="37"/>
        <v/>
      </c>
      <c r="K76" s="21" t="str">
        <f t="shared" si="38"/>
        <v/>
      </c>
      <c r="L76" s="21" t="str">
        <f t="shared" si="39"/>
        <v/>
      </c>
      <c r="M76" s="21" t="str">
        <f t="shared" si="40"/>
        <v/>
      </c>
      <c r="N76" s="21" t="str">
        <f t="shared" si="41"/>
        <v/>
      </c>
      <c r="O76" s="21" t="e">
        <f t="shared" si="42"/>
        <v>#N/A</v>
      </c>
      <c r="P76" s="41" t="e">
        <f t="shared" si="43"/>
        <v>#N/A</v>
      </c>
      <c r="Q76" s="41" t="e">
        <f t="shared" si="44"/>
        <v>#N/A</v>
      </c>
      <c r="R76" s="41" t="e">
        <f t="shared" si="33"/>
        <v>#N/A</v>
      </c>
      <c r="S76" s="21" t="str">
        <f t="shared" si="45"/>
        <v/>
      </c>
      <c r="T76" s="21" t="str">
        <f t="shared" si="46"/>
        <v/>
      </c>
      <c r="U76" s="21" t="str">
        <f t="shared" si="47"/>
        <v/>
      </c>
      <c r="V76" s="21" t="str">
        <f t="shared" si="27"/>
        <v/>
      </c>
      <c r="X76" s="85" t="s">
        <v>79</v>
      </c>
      <c r="Y76" s="107" t="str">
        <f>IF(ISBLANK('FII - NIVEAU P'!B192),"",'FII - NIVEAU P'!B192)</f>
        <v/>
      </c>
      <c r="Z76" s="152" t="str">
        <f>IF(ISBLANK('FII - NIVEAU P'!C192),"",'FII - NIVEAU P'!C192)</f>
        <v/>
      </c>
      <c r="AA76" s="108" t="str">
        <f>IF(ISBLANK('FII - NIVEAU P'!D192),"",'FII - NIVEAU P'!D192)</f>
        <v/>
      </c>
      <c r="AB76" s="108" t="str">
        <f>IF(ISBLANK('FII - NIVEAU P'!E192),"",'FII - NIVEAU P'!E192)</f>
        <v/>
      </c>
      <c r="AC76" s="93" t="str">
        <f t="shared" si="32"/>
        <v/>
      </c>
      <c r="AD76" s="39" t="str">
        <f t="shared" si="16"/>
        <v/>
      </c>
      <c r="AE76" s="39"/>
      <c r="AF76" s="32" t="str">
        <f t="shared" si="4"/>
        <v/>
      </c>
      <c r="AG76" s="21" t="str">
        <f t="shared" si="28"/>
        <v/>
      </c>
      <c r="AH76" s="21" t="str">
        <f t="shared" si="29"/>
        <v/>
      </c>
      <c r="AI76" s="21" t="str">
        <f t="shared" si="30"/>
        <v/>
      </c>
      <c r="AJ76" s="21" t="str">
        <f t="shared" si="17"/>
        <v/>
      </c>
      <c r="AK76" s="21" t="str">
        <f t="shared" si="18"/>
        <v/>
      </c>
      <c r="AL76" s="21" t="e">
        <f t="shared" si="5"/>
        <v>#N/A</v>
      </c>
      <c r="AM76" s="41" t="e">
        <f t="shared" si="19"/>
        <v>#N/A</v>
      </c>
      <c r="AN76" s="41" t="e">
        <f t="shared" si="20"/>
        <v>#N/A</v>
      </c>
      <c r="AO76" s="41" t="e">
        <f t="shared" si="6"/>
        <v>#N/A</v>
      </c>
      <c r="AP76" s="21" t="str">
        <f t="shared" si="21"/>
        <v/>
      </c>
      <c r="AQ76" s="21" t="str">
        <f t="shared" si="22"/>
        <v/>
      </c>
      <c r="AR76" s="21" t="str">
        <f t="shared" si="23"/>
        <v/>
      </c>
      <c r="AS76" s="21" t="str">
        <f t="shared" si="31"/>
        <v/>
      </c>
    </row>
    <row r="77" spans="1:45" hidden="1" x14ac:dyDescent="0.2">
      <c r="O77" s="48"/>
      <c r="P77" s="49"/>
      <c r="Q77" s="49"/>
      <c r="AL77" s="48"/>
      <c r="AM77" s="49"/>
      <c r="AN77" s="49"/>
    </row>
    <row r="78" spans="1:45" hidden="1" x14ac:dyDescent="0.2">
      <c r="O78" s="48"/>
      <c r="P78" s="49"/>
      <c r="Q78" s="49"/>
      <c r="AL78" s="48"/>
      <c r="AM78" s="49"/>
      <c r="AN78" s="49"/>
    </row>
    <row r="79" spans="1:45" x14ac:dyDescent="0.2">
      <c r="O79" s="48"/>
      <c r="P79" s="49"/>
      <c r="Q79" s="49"/>
      <c r="AL79" s="48"/>
      <c r="AM79" s="49"/>
      <c r="AN79" s="49"/>
    </row>
    <row r="80" spans="1:45" ht="15" x14ac:dyDescent="0.2">
      <c r="A80" s="386" t="s">
        <v>75</v>
      </c>
      <c r="B80" s="386"/>
      <c r="C80" s="386"/>
      <c r="D80" s="386"/>
      <c r="E80" s="386"/>
      <c r="F80" s="386"/>
      <c r="G80" s="386"/>
      <c r="H80" s="431"/>
      <c r="I80" s="52"/>
      <c r="O80" s="48"/>
      <c r="P80" s="49"/>
      <c r="Q80" s="49"/>
      <c r="X80" s="386" t="s">
        <v>75</v>
      </c>
      <c r="Y80" s="386"/>
      <c r="Z80" s="386"/>
      <c r="AA80" s="386"/>
      <c r="AB80" s="386"/>
      <c r="AC80" s="386"/>
      <c r="AD80" s="386"/>
      <c r="AE80" s="387"/>
      <c r="AL80" s="48"/>
      <c r="AM80" s="49"/>
      <c r="AN80" s="49"/>
    </row>
    <row r="81" spans="1:40" ht="15" x14ac:dyDescent="0.25">
      <c r="A81" s="51" t="s">
        <v>55</v>
      </c>
      <c r="O81" s="48"/>
      <c r="P81" s="49"/>
      <c r="Q81" s="49"/>
      <c r="X81" s="51" t="s">
        <v>55</v>
      </c>
      <c r="AL81" s="48"/>
      <c r="AM81" s="49"/>
      <c r="AN81" s="49"/>
    </row>
    <row r="82" spans="1:40" ht="15" thickBot="1" x14ac:dyDescent="0.25">
      <c r="O82" s="48"/>
      <c r="P82" s="49"/>
      <c r="Q82" s="49"/>
      <c r="AL82" s="48"/>
      <c r="AM82" s="49"/>
      <c r="AN82" s="49"/>
    </row>
    <row r="83" spans="1:40" ht="15.75" thickBot="1" x14ac:dyDescent="0.25">
      <c r="B83" s="50" t="e">
        <f>R76</f>
        <v>#N/A</v>
      </c>
      <c r="Y83" s="50" t="e">
        <f>AO76</f>
        <v>#N/A</v>
      </c>
    </row>
    <row r="85" spans="1:40" ht="31.5" customHeight="1" x14ac:dyDescent="0.2">
      <c r="A85" s="432" t="s">
        <v>82</v>
      </c>
      <c r="B85" s="432"/>
      <c r="C85" s="432"/>
      <c r="D85" s="432"/>
      <c r="E85" s="432"/>
      <c r="F85" s="432"/>
      <c r="X85" s="432" t="s">
        <v>82</v>
      </c>
      <c r="Y85" s="432"/>
      <c r="Z85" s="432"/>
      <c r="AA85" s="432"/>
      <c r="AB85" s="432"/>
      <c r="AC85" s="432"/>
    </row>
    <row r="87" spans="1:40" ht="24" customHeight="1" x14ac:dyDescent="0.2">
      <c r="A87" s="88" t="s">
        <v>83</v>
      </c>
      <c r="B87" s="194" t="e">
        <f>B83</f>
        <v>#N/A</v>
      </c>
      <c r="C87" s="71"/>
      <c r="D87" s="269" t="s">
        <v>100</v>
      </c>
      <c r="E87" s="434">
        <f>'FII - NIVEAU N'!F8</f>
        <v>0</v>
      </c>
      <c r="F87" s="435"/>
      <c r="X87" s="88" t="s">
        <v>83</v>
      </c>
      <c r="Y87" s="194" t="e">
        <f>Y83</f>
        <v>#N/A</v>
      </c>
      <c r="Z87" s="71"/>
      <c r="AA87" s="269" t="s">
        <v>100</v>
      </c>
      <c r="AB87" s="433">
        <f>'FII - NIVEAU P'!F8</f>
        <v>0</v>
      </c>
      <c r="AC87" s="433"/>
    </row>
    <row r="88" spans="1:40" ht="24" customHeight="1" x14ac:dyDescent="0.2">
      <c r="A88" s="88" t="s">
        <v>68</v>
      </c>
      <c r="B88" s="250"/>
      <c r="C88" s="71"/>
      <c r="D88" s="71"/>
      <c r="E88" s="71"/>
      <c r="X88" s="88" t="s">
        <v>68</v>
      </c>
      <c r="Y88" s="249"/>
      <c r="Z88" s="71"/>
      <c r="AA88" s="71"/>
      <c r="AB88" s="71"/>
    </row>
    <row r="89" spans="1:40" ht="24" customHeight="1" x14ac:dyDescent="0.2">
      <c r="A89" s="88" t="s">
        <v>84</v>
      </c>
      <c r="B89" s="186" t="e">
        <f>B87*B88</f>
        <v>#N/A</v>
      </c>
      <c r="C89" s="71"/>
      <c r="D89" s="71"/>
      <c r="E89" s="71"/>
      <c r="X89" s="88" t="s">
        <v>84</v>
      </c>
      <c r="Y89" s="186" t="e">
        <f>Y87*Y88</f>
        <v>#N/A</v>
      </c>
      <c r="Z89" s="71"/>
      <c r="AA89" s="71"/>
      <c r="AB89" s="71"/>
    </row>
    <row r="90" spans="1:40" ht="24" customHeight="1" x14ac:dyDescent="0.2">
      <c r="A90" s="187" t="s">
        <v>69</v>
      </c>
      <c r="B90" s="195" t="e">
        <f>B87-(2*B89)</f>
        <v>#N/A</v>
      </c>
      <c r="C90" s="187" t="s">
        <v>70</v>
      </c>
      <c r="D90" s="195" t="e">
        <f>B87+(2*B89)</f>
        <v>#N/A</v>
      </c>
      <c r="E90" s="71"/>
      <c r="X90" s="187" t="s">
        <v>69</v>
      </c>
      <c r="Y90" s="195" t="e">
        <f>Y87-(2*Y89)</f>
        <v>#N/A</v>
      </c>
      <c r="Z90" s="187" t="s">
        <v>70</v>
      </c>
      <c r="AA90" s="195" t="e">
        <f>Y87+(2*Y89)</f>
        <v>#N/A</v>
      </c>
      <c r="AB90" s="71"/>
    </row>
    <row r="91" spans="1:40" ht="29.25" customHeight="1" x14ac:dyDescent="0.2">
      <c r="A91" s="187" t="s">
        <v>71</v>
      </c>
      <c r="B91" s="195" t="e">
        <f>B87-(3*B89)</f>
        <v>#N/A</v>
      </c>
      <c r="C91" s="187" t="s">
        <v>72</v>
      </c>
      <c r="D91" s="195" t="e">
        <f>B87+(3*B89)</f>
        <v>#N/A</v>
      </c>
      <c r="E91" s="71"/>
      <c r="X91" s="187" t="s">
        <v>71</v>
      </c>
      <c r="Y91" s="195" t="e">
        <f>Y87-(3*Y89)</f>
        <v>#N/A</v>
      </c>
      <c r="Z91" s="187" t="s">
        <v>72</v>
      </c>
      <c r="AA91" s="195" t="e">
        <f>Y87+(3*Y89)</f>
        <v>#N/A</v>
      </c>
      <c r="AB91" s="71"/>
    </row>
  </sheetData>
  <sheetProtection password="EB33" sheet="1" objects="1" scenarios="1"/>
  <mergeCells count="18">
    <mergeCell ref="A85:F85"/>
    <mergeCell ref="X85:AC85"/>
    <mergeCell ref="D15:E15"/>
    <mergeCell ref="AA15:AB15"/>
    <mergeCell ref="AB87:AC87"/>
    <mergeCell ref="E87:F87"/>
    <mergeCell ref="D6:H6"/>
    <mergeCell ref="AA6:AE6"/>
    <mergeCell ref="E4:F4"/>
    <mergeCell ref="AB4:AC4"/>
    <mergeCell ref="A80:H80"/>
    <mergeCell ref="X80:AE80"/>
    <mergeCell ref="X3:Y3"/>
    <mergeCell ref="A3:B3"/>
    <mergeCell ref="A1:A2"/>
    <mergeCell ref="B1:B2"/>
    <mergeCell ref="X1:X2"/>
    <mergeCell ref="Y1:Y2"/>
  </mergeCells>
  <pageMargins left="0.74803149606299213" right="0.74803149606299213" top="0.98425196850393704" bottom="0.98425196850393704" header="0.51181102362204722" footer="0.51181102362204722"/>
  <pageSetup scale="74" orientation="portrait" r:id="rId1"/>
  <headerFooter>
    <oddFooter>&amp;LSeule la version électronique fait foi&amp;CPage &amp;P de &amp;N&amp;A
&amp;R© Document interne, propriété du C.H.U. de Dijon</oddFooter>
  </headerFooter>
  <colBreaks count="1" manualBreakCount="1">
    <brk id="22" max="91" man="1"/>
  </colBreaks>
  <drawing r:id="rId2"/>
  <tableParts count="2">
    <tablePart r:id="rId3"/>
    <tablePart r:id="rId4"/>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tint="0.39997558519241921"/>
  </sheetPr>
  <dimension ref="A1:Z199"/>
  <sheetViews>
    <sheetView showGridLines="0" view="pageBreakPreview" zoomScale="70" zoomScaleNormal="100" zoomScaleSheetLayoutView="70" workbookViewId="0">
      <selection activeCell="A41" sqref="A41"/>
    </sheetView>
  </sheetViews>
  <sheetFormatPr baseColWidth="10" defaultRowHeight="14.25" x14ac:dyDescent="0.2"/>
  <cols>
    <col min="1" max="1" width="35.42578125" style="11" customWidth="1"/>
    <col min="2" max="2" width="23.85546875" style="11" customWidth="1"/>
    <col min="3" max="3" width="18.28515625" style="11" customWidth="1"/>
    <col min="4" max="4" width="11.42578125" style="11"/>
    <col min="5" max="5" width="23.7109375" style="11" customWidth="1"/>
    <col min="6" max="6" width="35.5703125" style="11" customWidth="1"/>
    <col min="7" max="7" width="38.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28515625" style="11" customWidth="1"/>
    <col min="25" max="25" width="13.7109375" style="11" customWidth="1"/>
    <col min="26" max="26" width="13.28515625" style="11" customWidth="1"/>
    <col min="27"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26.25" x14ac:dyDescent="0.25">
      <c r="A3" s="383"/>
      <c r="B3" s="383"/>
      <c r="F3" s="251" t="s">
        <v>48</v>
      </c>
      <c r="G3" s="205" t="s">
        <v>108</v>
      </c>
      <c r="X3" s="239"/>
      <c r="Y3" s="239"/>
      <c r="Z3" s="239"/>
    </row>
    <row r="4" spans="1:26" ht="48.75" customHeight="1" x14ac:dyDescent="0.2">
      <c r="A4" s="117" t="s">
        <v>43</v>
      </c>
      <c r="B4" s="122"/>
      <c r="C4" s="93" t="s">
        <v>96</v>
      </c>
      <c r="D4" s="122"/>
      <c r="E4" s="219"/>
      <c r="F4" s="270"/>
      <c r="H4" s="52"/>
      <c r="X4" s="401"/>
      <c r="Y4" s="401"/>
      <c r="Z4" s="401"/>
    </row>
    <row r="5" spans="1:26" ht="42" customHeight="1" x14ac:dyDescent="0.2">
      <c r="A5" s="117" t="s">
        <v>47</v>
      </c>
      <c r="B5" s="436"/>
      <c r="C5" s="436"/>
      <c r="D5" s="436"/>
      <c r="E5" s="253" t="s">
        <v>99</v>
      </c>
      <c r="F5" s="439">
        <f>'SAISIE - RECAPITULATIF'!B4</f>
        <v>0</v>
      </c>
      <c r="G5" s="440"/>
      <c r="H5" s="52"/>
      <c r="X5" s="396"/>
      <c r="Y5" s="396"/>
      <c r="Z5" s="211"/>
    </row>
    <row r="6" spans="1:26" ht="39" customHeight="1" x14ac:dyDescent="0.2">
      <c r="A6" s="117" t="s">
        <v>44</v>
      </c>
      <c r="B6" s="212"/>
      <c r="C6" s="252" t="s">
        <v>97</v>
      </c>
      <c r="D6" s="122"/>
      <c r="E6" s="215" t="s">
        <v>98</v>
      </c>
      <c r="F6" s="437" t="s">
        <v>76</v>
      </c>
      <c r="G6" s="438"/>
      <c r="X6" s="396"/>
      <c r="Y6" s="396"/>
      <c r="Z6" s="211"/>
    </row>
    <row r="7" spans="1:26" ht="25.5" x14ac:dyDescent="0.2">
      <c r="A7" s="117" t="s">
        <v>45</v>
      </c>
      <c r="B7" s="418">
        <f>B5*B4/100</f>
        <v>0</v>
      </c>
      <c r="C7" s="418"/>
      <c r="D7" s="418"/>
      <c r="E7" s="441" t="s">
        <v>102</v>
      </c>
      <c r="F7" s="442"/>
      <c r="G7" s="443"/>
      <c r="X7" s="396"/>
      <c r="Y7" s="396"/>
      <c r="Z7" s="211"/>
    </row>
    <row r="8" spans="1:26" ht="30" customHeight="1" x14ac:dyDescent="0.2">
      <c r="A8" s="65" t="s">
        <v>7</v>
      </c>
      <c r="B8" s="66">
        <v>20</v>
      </c>
      <c r="C8" s="52"/>
      <c r="D8" s="52"/>
      <c r="E8" s="444"/>
      <c r="F8" s="444"/>
      <c r="G8" s="444"/>
      <c r="H8" s="52"/>
    </row>
    <row r="9" spans="1:26" x14ac:dyDescent="0.2">
      <c r="A9" s="65" t="s">
        <v>8</v>
      </c>
      <c r="B9" s="66">
        <v>0.05</v>
      </c>
      <c r="C9" s="52"/>
      <c r="D9" s="52"/>
      <c r="E9" s="52"/>
      <c r="F9" s="52"/>
      <c r="G9" s="52"/>
      <c r="H9" s="52"/>
    </row>
    <row r="10" spans="1:26" ht="20.25" x14ac:dyDescent="0.3">
      <c r="A10" s="65" t="s">
        <v>9</v>
      </c>
      <c r="B10" s="66">
        <v>370</v>
      </c>
      <c r="C10" s="52"/>
      <c r="D10" s="52"/>
      <c r="E10" s="125"/>
      <c r="F10" s="52"/>
      <c r="G10" s="52"/>
      <c r="H10" s="52"/>
    </row>
    <row r="11" spans="1:26" x14ac:dyDescent="0.2">
      <c r="A11" s="67"/>
      <c r="B11" s="68"/>
      <c r="C11" s="52"/>
      <c r="D11" s="52"/>
      <c r="E11" s="52"/>
      <c r="F11" s="52"/>
      <c r="G11" s="52"/>
      <c r="H11" s="52"/>
    </row>
    <row r="12" spans="1:26" ht="14.25" customHeight="1" x14ac:dyDescent="0.2">
      <c r="A12" s="69" t="s">
        <v>81</v>
      </c>
      <c r="B12" s="70">
        <f>1-(1-B9)^(1/(B8-1))</f>
        <v>2.6960063028712566E-3</v>
      </c>
      <c r="C12" s="52"/>
      <c r="D12" s="242"/>
      <c r="E12" s="242"/>
      <c r="F12" s="242"/>
      <c r="G12" s="52"/>
      <c r="H12" s="52"/>
    </row>
    <row r="13" spans="1:26" ht="14.25" customHeight="1" x14ac:dyDescent="0.2">
      <c r="A13" s="69" t="s">
        <v>0</v>
      </c>
      <c r="B13" s="70">
        <f>NORMSINV($B$12/2)</f>
        <v>-3.0004278342529251</v>
      </c>
      <c r="C13" s="52"/>
      <c r="D13" s="242"/>
      <c r="E13" s="242"/>
      <c r="F13" s="242"/>
      <c r="G13" s="52"/>
      <c r="H13" s="52"/>
    </row>
    <row r="14" spans="1:26" x14ac:dyDescent="0.2">
      <c r="A14" s="69" t="s">
        <v>1</v>
      </c>
      <c r="B14" s="70">
        <f>NORMSINV(1-$B$12/2)</f>
        <v>3.0004278342529132</v>
      </c>
      <c r="C14" s="52"/>
      <c r="D14" s="52"/>
      <c r="E14" s="52"/>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15" x14ac:dyDescent="0.2">
      <c r="D39" s="388" t="s">
        <v>59</v>
      </c>
      <c r="E39" s="388"/>
      <c r="W39" s="402" t="s">
        <v>67</v>
      </c>
      <c r="X39" s="403"/>
      <c r="Y39" s="403"/>
      <c r="Z39" s="404"/>
    </row>
    <row r="40" spans="1:26" ht="27" x14ac:dyDescent="0.2">
      <c r="A40" s="15" t="s">
        <v>49</v>
      </c>
      <c r="B40" s="16" t="s">
        <v>61</v>
      </c>
      <c r="C40" s="16" t="s">
        <v>62</v>
      </c>
      <c r="D40" s="17" t="s">
        <v>50</v>
      </c>
      <c r="E40" s="17" t="s">
        <v>51</v>
      </c>
      <c r="F40" s="18" t="s">
        <v>52</v>
      </c>
      <c r="G40" s="19" t="s">
        <v>56</v>
      </c>
      <c r="H40" s="20" t="s">
        <v>53</v>
      </c>
      <c r="I40" s="21"/>
      <c r="J40" s="22" t="s">
        <v>5</v>
      </c>
      <c r="K40" s="22" t="s">
        <v>10</v>
      </c>
      <c r="L40" s="22" t="s">
        <v>6</v>
      </c>
      <c r="M40" s="22" t="s">
        <v>3</v>
      </c>
      <c r="N40" s="22" t="s">
        <v>4</v>
      </c>
      <c r="O40" s="22" t="s">
        <v>2</v>
      </c>
      <c r="P40" s="22" t="s">
        <v>11</v>
      </c>
      <c r="Q40" s="22" t="s">
        <v>12</v>
      </c>
      <c r="R40" s="22" t="s">
        <v>10</v>
      </c>
      <c r="S40" s="21"/>
      <c r="T40" s="21"/>
      <c r="U40" s="22" t="s">
        <v>33</v>
      </c>
      <c r="V40" s="22" t="s">
        <v>34</v>
      </c>
      <c r="W40" s="27" t="s">
        <v>63</v>
      </c>
      <c r="X40" s="27" t="s">
        <v>65</v>
      </c>
      <c r="Y40" s="27" t="s">
        <v>66</v>
      </c>
      <c r="Z40" s="27" t="s">
        <v>64</v>
      </c>
    </row>
    <row r="41" spans="1:26" ht="15" x14ac:dyDescent="0.2">
      <c r="A41" s="28"/>
      <c r="B41" s="29"/>
      <c r="C41" s="138"/>
      <c r="D41" s="159"/>
      <c r="E41" s="159"/>
      <c r="F41" s="153" t="str">
        <f>IF(AND(D41="",E41=""),"",IF(OR(AND(D41&lt;&gt;"",E41=""),AND(D41="",E41&lt;&gt;"")),"Fill the number twice",IF(AND(D41&lt;&gt;"",E41&lt;&gt;"",D41=E41),E41,"Error in entry")))</f>
        <v/>
      </c>
      <c r="G41" s="31"/>
      <c r="H41" s="31"/>
      <c r="I41" s="32" t="str">
        <f t="shared" ref="I41:I60" si="0">IF(OR(OR(D41="",E41=""),AND(D41&lt;&gt;"",E41&lt;&gt;"",AND(ISNUMBER(D41),ISNUMBER(E41)))),"","Need to enter a number")</f>
        <v/>
      </c>
      <c r="J41" s="33" t="e">
        <f>B7^2/(B7^2+B6^2)</f>
        <v>#DIV/0!</v>
      </c>
      <c r="K41" s="33" t="str">
        <f>IF(ISNUMBER(F41),J41*F41+(1-J41)*B5,"")</f>
        <v/>
      </c>
      <c r="L41" s="33" t="e">
        <f>J41*$B$6^2</f>
        <v>#DIV/0!</v>
      </c>
      <c r="M41" s="33"/>
      <c r="N41" s="33"/>
      <c r="O41" s="33" t="e">
        <f t="shared" ref="O41:O60" si="1">IF(ISNUMBER(F41),F41,NA())</f>
        <v>#N/A</v>
      </c>
      <c r="P41" s="35"/>
      <c r="Q41" s="35"/>
      <c r="R41" s="35" t="e">
        <f t="shared" ref="R41:R60" si="2">IF(ISNUMBER($O41),K41,NA())</f>
        <v>#N/A</v>
      </c>
      <c r="S41" s="33"/>
      <c r="T41" s="33"/>
      <c r="U41" s="33"/>
      <c r="V41" s="33"/>
      <c r="W41" s="38"/>
      <c r="X41" s="38"/>
      <c r="Y41" s="38"/>
      <c r="Z41" s="38"/>
    </row>
    <row r="42" spans="1:26" ht="15" x14ac:dyDescent="0.25">
      <c r="A42" s="28"/>
      <c r="B42" s="29"/>
      <c r="C42" s="138"/>
      <c r="D42" s="159"/>
      <c r="E42" s="159"/>
      <c r="F42" s="153" t="str">
        <f t="shared" ref="F42:F60" si="3">IF(AND(D42="",E42=""),"",IF(OR(AND(D42&lt;&gt;"",E42=""),AND(D42="",E42&lt;&gt;"")),"Fill the number twice",IF(AND(D42&lt;&gt;"",E42&lt;&gt;"",D42=E42),E42,"Error in entry")))</f>
        <v/>
      </c>
      <c r="G42" s="39" t="str">
        <f>IF(OR(S42="",T42=""),"",IF(OR(F42&lt;S42,F42&gt;T42),"*** ALARM ***",""))</f>
        <v/>
      </c>
      <c r="H42" s="39"/>
      <c r="I42" s="32" t="str">
        <f t="shared" si="0"/>
        <v/>
      </c>
      <c r="J42" s="21" t="str">
        <f>IF(ISNUMBER(F42),L41/(L41+$B$6^2),"")</f>
        <v/>
      </c>
      <c r="K42" s="21" t="str">
        <f t="shared" ref="K42:K60" si="4">IF(ISNUMBER(F42),J42*F42+(1-J42)*K41,"")</f>
        <v/>
      </c>
      <c r="L42" s="21" t="str">
        <f t="shared" ref="L42:L60" si="5">IF(ISNUMBER(F42),J42*$B$6^2,"")</f>
        <v/>
      </c>
      <c r="M42" s="21" t="str">
        <f t="shared" ref="M42:M60" si="6">IF(ISNUMBER(F42),K41,"")</f>
        <v/>
      </c>
      <c r="N42" s="21" t="str">
        <f t="shared" ref="N42:N60" si="7">IF(ISNUMBER(F42),L41+$B$6^2,"")</f>
        <v/>
      </c>
      <c r="O42" s="21" t="e">
        <f t="shared" si="1"/>
        <v>#N/A</v>
      </c>
      <c r="P42" s="41" t="e">
        <f>IF(ISNUMBER(O42),M42+$B$13*SQRT(N42),NA())</f>
        <v>#N/A</v>
      </c>
      <c r="Q42" s="41" t="e">
        <f t="shared" ref="Q42:Q60" si="8">IF(ISNUMBER(O42),M42+$B$14*SQRT(N42),NA())</f>
        <v>#N/A</v>
      </c>
      <c r="R42" s="41" t="e">
        <f t="shared" si="2"/>
        <v>#N/A</v>
      </c>
      <c r="S42" s="21" t="str">
        <f t="shared" ref="S42:S60" si="9">IF(ISNUMBER(O42),M42+$B$13*SQRT(N42),"")</f>
        <v/>
      </c>
      <c r="T42" s="21" t="str">
        <f t="shared" ref="T42:T60" si="10">IF(ISNUMBER(O42),M42+$B$14*SQRT(N42),"")</f>
        <v/>
      </c>
      <c r="U42" s="21" t="str">
        <f t="shared" ref="U42:U60" si="11">IF(OR(S42="",T42=""),"",IF(OR(F42&lt;S42,F42&gt;T42),0,1))</f>
        <v/>
      </c>
      <c r="V42" s="21" t="str">
        <f>IF(AND(ISNUMBER(O42),U42=1),O42,"")</f>
        <v/>
      </c>
      <c r="W42" s="38"/>
      <c r="X42" s="38"/>
      <c r="Y42" s="38"/>
      <c r="Z42" s="38"/>
    </row>
    <row r="43" spans="1:26" ht="15" x14ac:dyDescent="0.25">
      <c r="A43" s="28"/>
      <c r="B43" s="29"/>
      <c r="C43" s="138"/>
      <c r="D43" s="159"/>
      <c r="E43" s="159"/>
      <c r="F43" s="153" t="str">
        <f t="shared" si="3"/>
        <v/>
      </c>
      <c r="G43" s="39" t="str">
        <f t="shared" ref="G43:G60" si="12">IF(OR(S43="",T43=""),"",IF(OR(F43&lt;S43,F43&gt;T43),"*** ALARM ***",""))</f>
        <v/>
      </c>
      <c r="H43" s="39"/>
      <c r="I43" s="32" t="str">
        <f t="shared" si="0"/>
        <v/>
      </c>
      <c r="J43" s="21" t="str">
        <f t="shared" ref="J43:J60" si="13">IF(ISNUMBER(F43),L42/(L42+$B$6^2),"")</f>
        <v/>
      </c>
      <c r="K43" s="21" t="str">
        <f t="shared" si="4"/>
        <v/>
      </c>
      <c r="L43" s="21" t="str">
        <f t="shared" si="5"/>
        <v/>
      </c>
      <c r="M43" s="21" t="str">
        <f t="shared" si="6"/>
        <v/>
      </c>
      <c r="N43" s="21" t="str">
        <f t="shared" si="7"/>
        <v/>
      </c>
      <c r="O43" s="40" t="e">
        <f t="shared" si="1"/>
        <v>#N/A</v>
      </c>
      <c r="P43" s="41" t="e">
        <f t="shared" ref="P43:P60" si="14">IF(ISNUMBER(O43),M43+$B$13*SQRT(N43),NA())</f>
        <v>#N/A</v>
      </c>
      <c r="Q43" s="41" t="e">
        <f t="shared" si="8"/>
        <v>#N/A</v>
      </c>
      <c r="R43" s="42" t="e">
        <f t="shared" si="2"/>
        <v>#N/A</v>
      </c>
      <c r="S43" s="21" t="str">
        <f t="shared" si="9"/>
        <v/>
      </c>
      <c r="T43" s="21" t="str">
        <f t="shared" si="10"/>
        <v/>
      </c>
      <c r="U43" s="21" t="str">
        <f t="shared" si="11"/>
        <v/>
      </c>
      <c r="V43" s="43" t="str">
        <f t="shared" ref="V43:V60" si="15">IF(AND(ISNUMBER(O43),U43=1),O43,"")</f>
        <v/>
      </c>
      <c r="W43" s="38"/>
      <c r="X43" s="38"/>
      <c r="Y43" s="38"/>
      <c r="Z43" s="38"/>
    </row>
    <row r="44" spans="1:26" ht="15" x14ac:dyDescent="0.25">
      <c r="A44" s="28"/>
      <c r="B44" s="29"/>
      <c r="C44" s="138"/>
      <c r="D44" s="159"/>
      <c r="E44" s="159"/>
      <c r="F44" s="153" t="str">
        <f t="shared" si="3"/>
        <v/>
      </c>
      <c r="G44" s="39" t="str">
        <f t="shared" si="12"/>
        <v/>
      </c>
      <c r="H44" s="39"/>
      <c r="I44" s="32" t="str">
        <f t="shared" si="0"/>
        <v/>
      </c>
      <c r="J44" s="21" t="str">
        <f t="shared" si="13"/>
        <v/>
      </c>
      <c r="K44" s="21" t="str">
        <f t="shared" si="4"/>
        <v/>
      </c>
      <c r="L44" s="21" t="str">
        <f t="shared" si="5"/>
        <v/>
      </c>
      <c r="M44" s="21" t="str">
        <f t="shared" si="6"/>
        <v/>
      </c>
      <c r="N44" s="21" t="str">
        <f t="shared" si="7"/>
        <v/>
      </c>
      <c r="O44" s="40" t="e">
        <f t="shared" si="1"/>
        <v>#N/A</v>
      </c>
      <c r="P44" s="41" t="e">
        <f t="shared" si="14"/>
        <v>#N/A</v>
      </c>
      <c r="Q44" s="41" t="e">
        <f t="shared" si="8"/>
        <v>#N/A</v>
      </c>
      <c r="R44" s="42" t="e">
        <f t="shared" si="2"/>
        <v>#N/A</v>
      </c>
      <c r="S44" s="21" t="str">
        <f t="shared" si="9"/>
        <v/>
      </c>
      <c r="T44" s="21" t="str">
        <f t="shared" si="10"/>
        <v/>
      </c>
      <c r="U44" s="21" t="str">
        <f t="shared" si="11"/>
        <v/>
      </c>
      <c r="V44" s="43" t="str">
        <f t="shared" si="15"/>
        <v/>
      </c>
      <c r="W44" s="38"/>
      <c r="X44" s="38"/>
      <c r="Y44" s="38"/>
      <c r="Z44" s="38"/>
    </row>
    <row r="45" spans="1:26" ht="15" x14ac:dyDescent="0.25">
      <c r="A45" s="28"/>
      <c r="B45" s="29"/>
      <c r="C45" s="138"/>
      <c r="D45" s="159"/>
      <c r="E45" s="159"/>
      <c r="F45" s="153" t="str">
        <f t="shared" si="3"/>
        <v/>
      </c>
      <c r="G45" s="39" t="str">
        <f t="shared" si="12"/>
        <v/>
      </c>
      <c r="H45" s="39"/>
      <c r="I45" s="32" t="str">
        <f t="shared" si="0"/>
        <v/>
      </c>
      <c r="J45" s="21" t="str">
        <f t="shared" si="13"/>
        <v/>
      </c>
      <c r="K45" s="21" t="str">
        <f t="shared" si="4"/>
        <v/>
      </c>
      <c r="L45" s="21" t="str">
        <f t="shared" si="5"/>
        <v/>
      </c>
      <c r="M45" s="21" t="str">
        <f t="shared" si="6"/>
        <v/>
      </c>
      <c r="N45" s="21" t="str">
        <f t="shared" si="7"/>
        <v/>
      </c>
      <c r="O45" s="40" t="e">
        <f t="shared" si="1"/>
        <v>#N/A</v>
      </c>
      <c r="P45" s="41" t="e">
        <f t="shared" si="14"/>
        <v>#N/A</v>
      </c>
      <c r="Q45" s="41" t="e">
        <f t="shared" si="8"/>
        <v>#N/A</v>
      </c>
      <c r="R45" s="42" t="e">
        <f t="shared" si="2"/>
        <v>#N/A</v>
      </c>
      <c r="S45" s="21" t="str">
        <f t="shared" si="9"/>
        <v/>
      </c>
      <c r="T45" s="21" t="str">
        <f t="shared" si="10"/>
        <v/>
      </c>
      <c r="U45" s="21" t="str">
        <f t="shared" si="11"/>
        <v/>
      </c>
      <c r="V45" s="43" t="str">
        <f t="shared" si="15"/>
        <v/>
      </c>
      <c r="W45" s="38"/>
      <c r="X45" s="38"/>
      <c r="Y45" s="38"/>
      <c r="Z45" s="38"/>
    </row>
    <row r="46" spans="1:26" ht="15" x14ac:dyDescent="0.25">
      <c r="A46" s="28"/>
      <c r="B46" s="29"/>
      <c r="C46" s="138"/>
      <c r="D46" s="159"/>
      <c r="E46" s="159"/>
      <c r="F46" s="153" t="str">
        <f t="shared" si="3"/>
        <v/>
      </c>
      <c r="G46" s="39" t="str">
        <f t="shared" si="12"/>
        <v/>
      </c>
      <c r="H46" s="39"/>
      <c r="I46" s="32" t="str">
        <f t="shared" si="0"/>
        <v/>
      </c>
      <c r="J46" s="21" t="str">
        <f t="shared" si="13"/>
        <v/>
      </c>
      <c r="K46" s="21" t="str">
        <f t="shared" si="4"/>
        <v/>
      </c>
      <c r="L46" s="21" t="str">
        <f t="shared" si="5"/>
        <v/>
      </c>
      <c r="M46" s="21" t="str">
        <f t="shared" si="6"/>
        <v/>
      </c>
      <c r="N46" s="21" t="str">
        <f t="shared" si="7"/>
        <v/>
      </c>
      <c r="O46" s="40" t="e">
        <f t="shared" si="1"/>
        <v>#N/A</v>
      </c>
      <c r="P46" s="41" t="e">
        <f t="shared" si="14"/>
        <v>#N/A</v>
      </c>
      <c r="Q46" s="41" t="e">
        <f t="shared" si="8"/>
        <v>#N/A</v>
      </c>
      <c r="R46" s="42" t="e">
        <f t="shared" si="2"/>
        <v>#N/A</v>
      </c>
      <c r="S46" s="21" t="str">
        <f t="shared" si="9"/>
        <v/>
      </c>
      <c r="T46" s="21" t="str">
        <f t="shared" si="10"/>
        <v/>
      </c>
      <c r="U46" s="21" t="str">
        <f t="shared" si="11"/>
        <v/>
      </c>
      <c r="V46" s="43" t="str">
        <f t="shared" si="15"/>
        <v/>
      </c>
      <c r="W46" s="38"/>
      <c r="X46" s="38"/>
      <c r="Y46" s="38"/>
      <c r="Z46" s="38"/>
    </row>
    <row r="47" spans="1:26" ht="15" x14ac:dyDescent="0.25">
      <c r="A47" s="28"/>
      <c r="B47" s="29"/>
      <c r="C47" s="138"/>
      <c r="D47" s="159"/>
      <c r="E47" s="159"/>
      <c r="F47" s="153" t="str">
        <f t="shared" si="3"/>
        <v/>
      </c>
      <c r="G47" s="39" t="str">
        <f t="shared" si="12"/>
        <v/>
      </c>
      <c r="H47" s="39"/>
      <c r="I47" s="32" t="str">
        <f t="shared" si="0"/>
        <v/>
      </c>
      <c r="J47" s="21" t="str">
        <f t="shared" si="13"/>
        <v/>
      </c>
      <c r="K47" s="21" t="str">
        <f t="shared" si="4"/>
        <v/>
      </c>
      <c r="L47" s="21" t="str">
        <f t="shared" si="5"/>
        <v/>
      </c>
      <c r="M47" s="21" t="str">
        <f t="shared" si="6"/>
        <v/>
      </c>
      <c r="N47" s="21" t="str">
        <f t="shared" si="7"/>
        <v/>
      </c>
      <c r="O47" s="40" t="e">
        <f t="shared" si="1"/>
        <v>#N/A</v>
      </c>
      <c r="P47" s="41" t="e">
        <f t="shared" si="14"/>
        <v>#N/A</v>
      </c>
      <c r="Q47" s="41" t="e">
        <f t="shared" si="8"/>
        <v>#N/A</v>
      </c>
      <c r="R47" s="42" t="e">
        <f t="shared" si="2"/>
        <v>#N/A</v>
      </c>
      <c r="S47" s="21" t="str">
        <f t="shared" si="9"/>
        <v/>
      </c>
      <c r="T47" s="21" t="str">
        <f t="shared" si="10"/>
        <v/>
      </c>
      <c r="U47" s="21" t="str">
        <f t="shared" si="11"/>
        <v/>
      </c>
      <c r="V47" s="43" t="str">
        <f t="shared" si="15"/>
        <v/>
      </c>
      <c r="W47" s="38"/>
      <c r="X47" s="38"/>
      <c r="Y47" s="38"/>
      <c r="Z47" s="38"/>
    </row>
    <row r="48" spans="1:26" ht="15" x14ac:dyDescent="0.25">
      <c r="A48" s="28"/>
      <c r="B48" s="29"/>
      <c r="C48" s="138"/>
      <c r="D48" s="159"/>
      <c r="E48" s="159"/>
      <c r="F48" s="153" t="str">
        <f t="shared" si="3"/>
        <v/>
      </c>
      <c r="G48" s="39" t="str">
        <f t="shared" si="12"/>
        <v/>
      </c>
      <c r="H48" s="39"/>
      <c r="I48" s="32" t="str">
        <f t="shared" si="0"/>
        <v/>
      </c>
      <c r="J48" s="21" t="str">
        <f t="shared" si="13"/>
        <v/>
      </c>
      <c r="K48" s="21" t="str">
        <f t="shared" si="4"/>
        <v/>
      </c>
      <c r="L48" s="21" t="str">
        <f t="shared" si="5"/>
        <v/>
      </c>
      <c r="M48" s="21" t="str">
        <f t="shared" si="6"/>
        <v/>
      </c>
      <c r="N48" s="21" t="str">
        <f t="shared" si="7"/>
        <v/>
      </c>
      <c r="O48" s="40" t="e">
        <f t="shared" si="1"/>
        <v>#N/A</v>
      </c>
      <c r="P48" s="41" t="e">
        <f t="shared" si="14"/>
        <v>#N/A</v>
      </c>
      <c r="Q48" s="41" t="e">
        <f t="shared" si="8"/>
        <v>#N/A</v>
      </c>
      <c r="R48" s="42" t="e">
        <f t="shared" si="2"/>
        <v>#N/A</v>
      </c>
      <c r="S48" s="21" t="str">
        <f t="shared" si="9"/>
        <v/>
      </c>
      <c r="T48" s="21" t="str">
        <f t="shared" si="10"/>
        <v/>
      </c>
      <c r="U48" s="21" t="str">
        <f t="shared" si="11"/>
        <v/>
      </c>
      <c r="V48" s="43" t="str">
        <f t="shared" si="15"/>
        <v/>
      </c>
      <c r="W48" s="38"/>
      <c r="X48" s="38"/>
      <c r="Y48" s="38"/>
      <c r="Z48" s="38"/>
    </row>
    <row r="49" spans="1:26" ht="15" x14ac:dyDescent="0.25">
      <c r="A49" s="28"/>
      <c r="B49" s="29"/>
      <c r="C49" s="138"/>
      <c r="D49" s="159"/>
      <c r="E49" s="159"/>
      <c r="F49" s="153" t="str">
        <f t="shared" si="3"/>
        <v/>
      </c>
      <c r="G49" s="39" t="str">
        <f t="shared" si="12"/>
        <v/>
      </c>
      <c r="H49" s="39"/>
      <c r="I49" s="32" t="str">
        <f t="shared" si="0"/>
        <v/>
      </c>
      <c r="J49" s="21" t="str">
        <f t="shared" si="13"/>
        <v/>
      </c>
      <c r="K49" s="21" t="str">
        <f t="shared" si="4"/>
        <v/>
      </c>
      <c r="L49" s="21" t="str">
        <f t="shared" si="5"/>
        <v/>
      </c>
      <c r="M49" s="21" t="str">
        <f t="shared" si="6"/>
        <v/>
      </c>
      <c r="N49" s="21" t="str">
        <f t="shared" si="7"/>
        <v/>
      </c>
      <c r="O49" s="40" t="e">
        <f t="shared" si="1"/>
        <v>#N/A</v>
      </c>
      <c r="P49" s="41" t="e">
        <f t="shared" si="14"/>
        <v>#N/A</v>
      </c>
      <c r="Q49" s="41" t="e">
        <f t="shared" si="8"/>
        <v>#N/A</v>
      </c>
      <c r="R49" s="42" t="e">
        <f t="shared" si="2"/>
        <v>#N/A</v>
      </c>
      <c r="S49" s="21" t="str">
        <f t="shared" si="9"/>
        <v/>
      </c>
      <c r="T49" s="21" t="str">
        <f t="shared" si="10"/>
        <v/>
      </c>
      <c r="U49" s="21" t="str">
        <f t="shared" si="11"/>
        <v/>
      </c>
      <c r="V49" s="43" t="str">
        <f t="shared" si="15"/>
        <v/>
      </c>
      <c r="W49" s="38"/>
      <c r="X49" s="38"/>
      <c r="Y49" s="38"/>
      <c r="Z49" s="38"/>
    </row>
    <row r="50" spans="1:26" ht="15" x14ac:dyDescent="0.25">
      <c r="A50" s="28"/>
      <c r="B50" s="29"/>
      <c r="C50" s="138"/>
      <c r="D50" s="159"/>
      <c r="E50" s="159"/>
      <c r="F50" s="153" t="str">
        <f t="shared" si="3"/>
        <v/>
      </c>
      <c r="G50" s="39" t="str">
        <f t="shared" si="12"/>
        <v/>
      </c>
      <c r="H50" s="39"/>
      <c r="I50" s="32" t="str">
        <f t="shared" si="0"/>
        <v/>
      </c>
      <c r="J50" s="21" t="str">
        <f t="shared" si="13"/>
        <v/>
      </c>
      <c r="K50" s="21" t="str">
        <f t="shared" si="4"/>
        <v/>
      </c>
      <c r="L50" s="21" t="str">
        <f t="shared" si="5"/>
        <v/>
      </c>
      <c r="M50" s="21" t="str">
        <f t="shared" si="6"/>
        <v/>
      </c>
      <c r="N50" s="21" t="str">
        <f t="shared" si="7"/>
        <v/>
      </c>
      <c r="O50" s="40" t="e">
        <f t="shared" si="1"/>
        <v>#N/A</v>
      </c>
      <c r="P50" s="41" t="e">
        <f t="shared" si="14"/>
        <v>#N/A</v>
      </c>
      <c r="Q50" s="41" t="e">
        <f t="shared" si="8"/>
        <v>#N/A</v>
      </c>
      <c r="R50" s="42" t="e">
        <f t="shared" si="2"/>
        <v>#N/A</v>
      </c>
      <c r="S50" s="21" t="str">
        <f t="shared" si="9"/>
        <v/>
      </c>
      <c r="T50" s="21" t="str">
        <f t="shared" si="10"/>
        <v/>
      </c>
      <c r="U50" s="21" t="str">
        <f t="shared" si="11"/>
        <v/>
      </c>
      <c r="V50" s="43" t="str">
        <f t="shared" si="15"/>
        <v/>
      </c>
      <c r="W50" s="38"/>
      <c r="X50" s="38"/>
      <c r="Y50" s="38"/>
      <c r="Z50" s="38"/>
    </row>
    <row r="51" spans="1:26" ht="15" x14ac:dyDescent="0.25">
      <c r="A51" s="28"/>
      <c r="B51" s="29"/>
      <c r="C51" s="138"/>
      <c r="D51" s="159"/>
      <c r="E51" s="159"/>
      <c r="F51" s="153" t="str">
        <f t="shared" si="3"/>
        <v/>
      </c>
      <c r="G51" s="39" t="str">
        <f t="shared" si="12"/>
        <v/>
      </c>
      <c r="H51" s="39"/>
      <c r="I51" s="32" t="str">
        <f t="shared" si="0"/>
        <v/>
      </c>
      <c r="J51" s="21" t="str">
        <f t="shared" si="13"/>
        <v/>
      </c>
      <c r="K51" s="21" t="str">
        <f t="shared" si="4"/>
        <v/>
      </c>
      <c r="L51" s="21" t="str">
        <f t="shared" si="5"/>
        <v/>
      </c>
      <c r="M51" s="21" t="str">
        <f t="shared" si="6"/>
        <v/>
      </c>
      <c r="N51" s="21" t="str">
        <f t="shared" si="7"/>
        <v/>
      </c>
      <c r="O51" s="40" t="e">
        <f t="shared" si="1"/>
        <v>#N/A</v>
      </c>
      <c r="P51" s="41" t="e">
        <f t="shared" si="14"/>
        <v>#N/A</v>
      </c>
      <c r="Q51" s="41" t="e">
        <f t="shared" si="8"/>
        <v>#N/A</v>
      </c>
      <c r="R51" s="42" t="e">
        <f t="shared" si="2"/>
        <v>#N/A</v>
      </c>
      <c r="S51" s="21" t="str">
        <f t="shared" si="9"/>
        <v/>
      </c>
      <c r="T51" s="21" t="str">
        <f t="shared" si="10"/>
        <v/>
      </c>
      <c r="U51" s="21" t="str">
        <f t="shared" si="11"/>
        <v/>
      </c>
      <c r="V51" s="43" t="str">
        <f t="shared" si="15"/>
        <v/>
      </c>
      <c r="W51" s="38"/>
      <c r="X51" s="38"/>
      <c r="Y51" s="38"/>
      <c r="Z51" s="38"/>
    </row>
    <row r="52" spans="1:26" ht="15" x14ac:dyDescent="0.25">
      <c r="A52" s="28"/>
      <c r="B52" s="29"/>
      <c r="C52" s="138"/>
      <c r="D52" s="159"/>
      <c r="E52" s="159"/>
      <c r="F52" s="153" t="str">
        <f t="shared" si="3"/>
        <v/>
      </c>
      <c r="G52" s="39" t="str">
        <f t="shared" si="12"/>
        <v/>
      </c>
      <c r="H52" s="39"/>
      <c r="I52" s="32" t="str">
        <f t="shared" si="0"/>
        <v/>
      </c>
      <c r="J52" s="21" t="str">
        <f t="shared" si="13"/>
        <v/>
      </c>
      <c r="K52" s="21" t="str">
        <f t="shared" si="4"/>
        <v/>
      </c>
      <c r="L52" s="21" t="str">
        <f t="shared" si="5"/>
        <v/>
      </c>
      <c r="M52" s="21" t="str">
        <f t="shared" si="6"/>
        <v/>
      </c>
      <c r="N52" s="21" t="str">
        <f t="shared" si="7"/>
        <v/>
      </c>
      <c r="O52" s="40" t="e">
        <f t="shared" si="1"/>
        <v>#N/A</v>
      </c>
      <c r="P52" s="41" t="e">
        <f t="shared" si="14"/>
        <v>#N/A</v>
      </c>
      <c r="Q52" s="41" t="e">
        <f t="shared" si="8"/>
        <v>#N/A</v>
      </c>
      <c r="R52" s="42" t="e">
        <f t="shared" si="2"/>
        <v>#N/A</v>
      </c>
      <c r="S52" s="21" t="str">
        <f t="shared" si="9"/>
        <v/>
      </c>
      <c r="T52" s="21" t="str">
        <f t="shared" si="10"/>
        <v/>
      </c>
      <c r="U52" s="21" t="str">
        <f t="shared" si="11"/>
        <v/>
      </c>
      <c r="V52" s="43" t="str">
        <f t="shared" si="15"/>
        <v/>
      </c>
      <c r="W52" s="38"/>
      <c r="X52" s="38"/>
      <c r="Y52" s="38"/>
      <c r="Z52" s="38"/>
    </row>
    <row r="53" spans="1:26" ht="15" x14ac:dyDescent="0.25">
      <c r="A53" s="28"/>
      <c r="B53" s="29"/>
      <c r="C53" s="138"/>
      <c r="D53" s="159"/>
      <c r="E53" s="159"/>
      <c r="F53" s="153" t="str">
        <f t="shared" si="3"/>
        <v/>
      </c>
      <c r="G53" s="39" t="str">
        <f t="shared" si="12"/>
        <v/>
      </c>
      <c r="H53" s="39"/>
      <c r="I53" s="32" t="str">
        <f t="shared" si="0"/>
        <v/>
      </c>
      <c r="J53" s="21" t="str">
        <f t="shared" si="13"/>
        <v/>
      </c>
      <c r="K53" s="21" t="str">
        <f t="shared" si="4"/>
        <v/>
      </c>
      <c r="L53" s="21" t="str">
        <f t="shared" si="5"/>
        <v/>
      </c>
      <c r="M53" s="21" t="str">
        <f t="shared" si="6"/>
        <v/>
      </c>
      <c r="N53" s="21" t="str">
        <f t="shared" si="7"/>
        <v/>
      </c>
      <c r="O53" s="40" t="e">
        <f t="shared" si="1"/>
        <v>#N/A</v>
      </c>
      <c r="P53" s="41" t="e">
        <f t="shared" si="14"/>
        <v>#N/A</v>
      </c>
      <c r="Q53" s="41" t="e">
        <f t="shared" si="8"/>
        <v>#N/A</v>
      </c>
      <c r="R53" s="42" t="e">
        <f t="shared" si="2"/>
        <v>#N/A</v>
      </c>
      <c r="S53" s="21" t="str">
        <f t="shared" si="9"/>
        <v/>
      </c>
      <c r="T53" s="21" t="str">
        <f t="shared" si="10"/>
        <v/>
      </c>
      <c r="U53" s="21" t="str">
        <f t="shared" si="11"/>
        <v/>
      </c>
      <c r="V53" s="43" t="str">
        <f t="shared" si="15"/>
        <v/>
      </c>
      <c r="W53" s="38"/>
      <c r="X53" s="38"/>
      <c r="Y53" s="38"/>
      <c r="Z53" s="38"/>
    </row>
    <row r="54" spans="1:26" ht="15" x14ac:dyDescent="0.25">
      <c r="A54" s="28"/>
      <c r="B54" s="29"/>
      <c r="C54" s="138"/>
      <c r="D54" s="159"/>
      <c r="E54" s="159"/>
      <c r="F54" s="153" t="str">
        <f t="shared" si="3"/>
        <v/>
      </c>
      <c r="G54" s="39" t="str">
        <f t="shared" si="12"/>
        <v/>
      </c>
      <c r="H54" s="39"/>
      <c r="I54" s="32" t="str">
        <f t="shared" si="0"/>
        <v/>
      </c>
      <c r="J54" s="21" t="str">
        <f t="shared" si="13"/>
        <v/>
      </c>
      <c r="K54" s="21" t="str">
        <f t="shared" si="4"/>
        <v/>
      </c>
      <c r="L54" s="21" t="str">
        <f t="shared" si="5"/>
        <v/>
      </c>
      <c r="M54" s="21" t="str">
        <f t="shared" si="6"/>
        <v/>
      </c>
      <c r="N54" s="21" t="str">
        <f t="shared" si="7"/>
        <v/>
      </c>
      <c r="O54" s="40" t="e">
        <f t="shared" si="1"/>
        <v>#N/A</v>
      </c>
      <c r="P54" s="41" t="e">
        <f t="shared" si="14"/>
        <v>#N/A</v>
      </c>
      <c r="Q54" s="41" t="e">
        <f t="shared" si="8"/>
        <v>#N/A</v>
      </c>
      <c r="R54" s="42" t="e">
        <f t="shared" si="2"/>
        <v>#N/A</v>
      </c>
      <c r="S54" s="21" t="str">
        <f t="shared" si="9"/>
        <v/>
      </c>
      <c r="T54" s="21" t="str">
        <f t="shared" si="10"/>
        <v/>
      </c>
      <c r="U54" s="21" t="str">
        <f t="shared" si="11"/>
        <v/>
      </c>
      <c r="V54" s="43" t="str">
        <f t="shared" si="15"/>
        <v/>
      </c>
      <c r="W54" s="38"/>
      <c r="X54" s="38"/>
      <c r="Y54" s="38"/>
      <c r="Z54" s="38"/>
    </row>
    <row r="55" spans="1:26" ht="15" x14ac:dyDescent="0.25">
      <c r="A55" s="28"/>
      <c r="B55" s="29"/>
      <c r="C55" s="138"/>
      <c r="D55" s="159"/>
      <c r="E55" s="159"/>
      <c r="F55" s="153" t="str">
        <f t="shared" si="3"/>
        <v/>
      </c>
      <c r="G55" s="39" t="str">
        <f t="shared" si="12"/>
        <v/>
      </c>
      <c r="H55" s="39"/>
      <c r="I55" s="32" t="str">
        <f t="shared" si="0"/>
        <v/>
      </c>
      <c r="J55" s="21" t="str">
        <f t="shared" si="13"/>
        <v/>
      </c>
      <c r="K55" s="21" t="str">
        <f t="shared" si="4"/>
        <v/>
      </c>
      <c r="L55" s="21" t="str">
        <f t="shared" si="5"/>
        <v/>
      </c>
      <c r="M55" s="21" t="str">
        <f t="shared" si="6"/>
        <v/>
      </c>
      <c r="N55" s="21" t="str">
        <f t="shared" si="7"/>
        <v/>
      </c>
      <c r="O55" s="40" t="e">
        <f t="shared" si="1"/>
        <v>#N/A</v>
      </c>
      <c r="P55" s="41" t="e">
        <f t="shared" si="14"/>
        <v>#N/A</v>
      </c>
      <c r="Q55" s="41" t="e">
        <f t="shared" si="8"/>
        <v>#N/A</v>
      </c>
      <c r="R55" s="42" t="e">
        <f t="shared" si="2"/>
        <v>#N/A</v>
      </c>
      <c r="S55" s="21" t="str">
        <f t="shared" si="9"/>
        <v/>
      </c>
      <c r="T55" s="21" t="str">
        <f t="shared" si="10"/>
        <v/>
      </c>
      <c r="U55" s="21" t="str">
        <f t="shared" si="11"/>
        <v/>
      </c>
      <c r="V55" s="43" t="str">
        <f t="shared" si="15"/>
        <v/>
      </c>
      <c r="W55" s="38"/>
      <c r="X55" s="38"/>
      <c r="Y55" s="38"/>
      <c r="Z55" s="38"/>
    </row>
    <row r="56" spans="1:26" ht="15" x14ac:dyDescent="0.25">
      <c r="A56" s="28"/>
      <c r="B56" s="29"/>
      <c r="C56" s="138"/>
      <c r="D56" s="159"/>
      <c r="E56" s="159"/>
      <c r="F56" s="153" t="str">
        <f t="shared" si="3"/>
        <v/>
      </c>
      <c r="G56" s="39" t="str">
        <f t="shared" si="12"/>
        <v/>
      </c>
      <c r="H56" s="39"/>
      <c r="I56" s="32" t="str">
        <f t="shared" si="0"/>
        <v/>
      </c>
      <c r="J56" s="21" t="str">
        <f t="shared" si="13"/>
        <v/>
      </c>
      <c r="K56" s="21" t="str">
        <f t="shared" si="4"/>
        <v/>
      </c>
      <c r="L56" s="21" t="str">
        <f t="shared" si="5"/>
        <v/>
      </c>
      <c r="M56" s="21" t="str">
        <f t="shared" si="6"/>
        <v/>
      </c>
      <c r="N56" s="21" t="str">
        <f t="shared" si="7"/>
        <v/>
      </c>
      <c r="O56" s="40" t="e">
        <f t="shared" si="1"/>
        <v>#N/A</v>
      </c>
      <c r="P56" s="41" t="e">
        <f t="shared" si="14"/>
        <v>#N/A</v>
      </c>
      <c r="Q56" s="41" t="e">
        <f t="shared" si="8"/>
        <v>#N/A</v>
      </c>
      <c r="R56" s="42" t="e">
        <f t="shared" si="2"/>
        <v>#N/A</v>
      </c>
      <c r="S56" s="21" t="str">
        <f t="shared" si="9"/>
        <v/>
      </c>
      <c r="T56" s="21" t="str">
        <f t="shared" si="10"/>
        <v/>
      </c>
      <c r="U56" s="21" t="str">
        <f t="shared" si="11"/>
        <v/>
      </c>
      <c r="V56" s="43" t="str">
        <f t="shared" si="15"/>
        <v/>
      </c>
      <c r="W56" s="38"/>
      <c r="X56" s="38"/>
      <c r="Y56" s="38"/>
      <c r="Z56" s="38"/>
    </row>
    <row r="57" spans="1:26" ht="15" x14ac:dyDescent="0.25">
      <c r="A57" s="28"/>
      <c r="B57" s="29"/>
      <c r="C57" s="138"/>
      <c r="D57" s="159"/>
      <c r="E57" s="159"/>
      <c r="F57" s="153" t="str">
        <f t="shared" si="3"/>
        <v/>
      </c>
      <c r="G57" s="39" t="str">
        <f t="shared" si="12"/>
        <v/>
      </c>
      <c r="H57" s="39"/>
      <c r="I57" s="32" t="str">
        <f t="shared" si="0"/>
        <v/>
      </c>
      <c r="J57" s="21" t="str">
        <f t="shared" si="13"/>
        <v/>
      </c>
      <c r="K57" s="21" t="str">
        <f t="shared" si="4"/>
        <v/>
      </c>
      <c r="L57" s="21" t="str">
        <f t="shared" si="5"/>
        <v/>
      </c>
      <c r="M57" s="21" t="str">
        <f t="shared" si="6"/>
        <v/>
      </c>
      <c r="N57" s="21" t="str">
        <f t="shared" si="7"/>
        <v/>
      </c>
      <c r="O57" s="40" t="e">
        <f t="shared" si="1"/>
        <v>#N/A</v>
      </c>
      <c r="P57" s="41" t="e">
        <f t="shared" si="14"/>
        <v>#N/A</v>
      </c>
      <c r="Q57" s="41" t="e">
        <f t="shared" si="8"/>
        <v>#N/A</v>
      </c>
      <c r="R57" s="42" t="e">
        <f t="shared" si="2"/>
        <v>#N/A</v>
      </c>
      <c r="S57" s="21" t="str">
        <f t="shared" si="9"/>
        <v/>
      </c>
      <c r="T57" s="21" t="str">
        <f t="shared" si="10"/>
        <v/>
      </c>
      <c r="U57" s="21" t="str">
        <f t="shared" si="11"/>
        <v/>
      </c>
      <c r="V57" s="43" t="str">
        <f t="shared" si="15"/>
        <v/>
      </c>
      <c r="W57" s="38"/>
      <c r="X57" s="38"/>
      <c r="Y57" s="38"/>
      <c r="Z57" s="38"/>
    </row>
    <row r="58" spans="1:26" ht="15" x14ac:dyDescent="0.25">
      <c r="A58" s="28"/>
      <c r="B58" s="29"/>
      <c r="C58" s="138"/>
      <c r="D58" s="159"/>
      <c r="E58" s="159"/>
      <c r="F58" s="153" t="str">
        <f t="shared" si="3"/>
        <v/>
      </c>
      <c r="G58" s="39" t="str">
        <f t="shared" si="12"/>
        <v/>
      </c>
      <c r="H58" s="39"/>
      <c r="I58" s="44" t="str">
        <f t="shared" si="0"/>
        <v/>
      </c>
      <c r="J58" s="45" t="str">
        <f t="shared" si="13"/>
        <v/>
      </c>
      <c r="K58" s="45" t="str">
        <f t="shared" si="4"/>
        <v/>
      </c>
      <c r="L58" s="45" t="str">
        <f t="shared" si="5"/>
        <v/>
      </c>
      <c r="M58" s="45" t="str">
        <f t="shared" si="6"/>
        <v/>
      </c>
      <c r="N58" s="45" t="str">
        <f t="shared" si="7"/>
        <v/>
      </c>
      <c r="O58" s="45" t="e">
        <f t="shared" si="1"/>
        <v>#N/A</v>
      </c>
      <c r="P58" s="46" t="e">
        <f t="shared" si="14"/>
        <v>#N/A</v>
      </c>
      <c r="Q58" s="46" t="e">
        <f t="shared" si="8"/>
        <v>#N/A</v>
      </c>
      <c r="R58" s="46" t="e">
        <f t="shared" si="2"/>
        <v>#N/A</v>
      </c>
      <c r="S58" s="45" t="str">
        <f t="shared" si="9"/>
        <v/>
      </c>
      <c r="T58" s="45" t="str">
        <f t="shared" si="10"/>
        <v/>
      </c>
      <c r="U58" s="45" t="str">
        <f t="shared" si="11"/>
        <v/>
      </c>
      <c r="V58" s="43" t="str">
        <f t="shared" si="15"/>
        <v/>
      </c>
      <c r="W58" s="47"/>
      <c r="X58" s="38"/>
      <c r="Y58" s="38"/>
      <c r="Z58" s="38"/>
    </row>
    <row r="59" spans="1:26" ht="15" x14ac:dyDescent="0.25">
      <c r="A59" s="28"/>
      <c r="B59" s="29"/>
      <c r="C59" s="138"/>
      <c r="D59" s="159"/>
      <c r="E59" s="159"/>
      <c r="F59" s="153" t="str">
        <f t="shared" si="3"/>
        <v/>
      </c>
      <c r="G59" s="39" t="str">
        <f t="shared" si="12"/>
        <v/>
      </c>
      <c r="H59" s="39"/>
      <c r="I59" s="44" t="str">
        <f t="shared" si="0"/>
        <v/>
      </c>
      <c r="J59" s="45" t="str">
        <f t="shared" si="13"/>
        <v/>
      </c>
      <c r="K59" s="45" t="str">
        <f t="shared" si="4"/>
        <v/>
      </c>
      <c r="L59" s="45" t="str">
        <f t="shared" si="5"/>
        <v/>
      </c>
      <c r="M59" s="45" t="str">
        <f t="shared" si="6"/>
        <v/>
      </c>
      <c r="N59" s="45" t="str">
        <f t="shared" si="7"/>
        <v/>
      </c>
      <c r="O59" s="45" t="e">
        <f t="shared" si="1"/>
        <v>#N/A</v>
      </c>
      <c r="P59" s="46" t="e">
        <f t="shared" si="14"/>
        <v>#N/A</v>
      </c>
      <c r="Q59" s="46" t="e">
        <f t="shared" si="8"/>
        <v>#N/A</v>
      </c>
      <c r="R59" s="46" t="e">
        <f t="shared" si="2"/>
        <v>#N/A</v>
      </c>
      <c r="S59" s="45" t="str">
        <f t="shared" si="9"/>
        <v/>
      </c>
      <c r="T59" s="45" t="str">
        <f t="shared" si="10"/>
        <v/>
      </c>
      <c r="U59" s="45" t="str">
        <f t="shared" si="11"/>
        <v/>
      </c>
      <c r="V59" s="43" t="str">
        <f t="shared" si="15"/>
        <v/>
      </c>
      <c r="W59" s="47"/>
      <c r="X59" s="38"/>
      <c r="Y59" s="38"/>
      <c r="Z59" s="38"/>
    </row>
    <row r="60" spans="1:26" ht="15" x14ac:dyDescent="0.25">
      <c r="A60" s="28"/>
      <c r="B60" s="29"/>
      <c r="C60" s="138"/>
      <c r="D60" s="159"/>
      <c r="E60" s="159"/>
      <c r="F60" s="153"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6.5" thickBot="1" x14ac:dyDescent="0.25">
      <c r="O62" s="48"/>
      <c r="P62" s="49"/>
      <c r="Q62" s="49"/>
      <c r="X62" s="416" t="s">
        <v>92</v>
      </c>
      <c r="Y62" s="416"/>
      <c r="Z62" s="258" t="e">
        <f>I63</f>
        <v>#N/A</v>
      </c>
    </row>
    <row r="63" spans="1:26" ht="16.5" thickBot="1" x14ac:dyDescent="0.25">
      <c r="A63" s="386" t="s">
        <v>54</v>
      </c>
      <c r="B63" s="386"/>
      <c r="C63" s="386"/>
      <c r="D63" s="386"/>
      <c r="E63" s="386"/>
      <c r="F63" s="386"/>
      <c r="G63" s="386"/>
      <c r="H63" s="387"/>
      <c r="I63" s="169" t="e">
        <f>R60</f>
        <v>#N/A</v>
      </c>
      <c r="O63" s="48"/>
      <c r="P63" s="49"/>
      <c r="Q63" s="49"/>
      <c r="X63" s="416" t="s">
        <v>93</v>
      </c>
      <c r="Y63" s="416"/>
      <c r="Z63" s="257">
        <f>'POOL FV'!B88</f>
        <v>0</v>
      </c>
    </row>
    <row r="64" spans="1:26" ht="15.75" x14ac:dyDescent="0.25">
      <c r="A64" s="51" t="s">
        <v>55</v>
      </c>
      <c r="O64" s="48"/>
      <c r="P64" s="49"/>
      <c r="Q64" s="49"/>
      <c r="X64" s="416" t="s">
        <v>94</v>
      </c>
      <c r="Y64" s="416"/>
      <c r="Z64" s="258" t="e">
        <f>Z62*Z63</f>
        <v>#N/A</v>
      </c>
    </row>
    <row r="65" spans="1:26" ht="15.75" x14ac:dyDescent="0.25">
      <c r="A65" s="51"/>
      <c r="O65" s="48"/>
      <c r="P65" s="49"/>
      <c r="Q65" s="49"/>
      <c r="X65" s="416" t="s">
        <v>69</v>
      </c>
      <c r="Y65" s="416"/>
      <c r="Z65" s="271" t="e">
        <f>Z62-(2*Z64)</f>
        <v>#N/A</v>
      </c>
    </row>
    <row r="66" spans="1:26" ht="15.75" x14ac:dyDescent="0.25">
      <c r="A66" s="51"/>
      <c r="O66" s="48"/>
      <c r="P66" s="49"/>
      <c r="Q66" s="49"/>
      <c r="X66" s="416" t="s">
        <v>70</v>
      </c>
      <c r="Y66" s="416"/>
      <c r="Z66" s="271" t="e">
        <f>Z62+(2*Z64)</f>
        <v>#N/A</v>
      </c>
    </row>
    <row r="67" spans="1:26" ht="15.75" x14ac:dyDescent="0.25">
      <c r="A67" s="51"/>
      <c r="O67" s="48"/>
      <c r="P67" s="49"/>
      <c r="Q67" s="49"/>
      <c r="X67" s="416" t="s">
        <v>71</v>
      </c>
      <c r="Y67" s="416"/>
      <c r="Z67" s="271" t="e">
        <f>Z62-(3*Z64)</f>
        <v>#N/A</v>
      </c>
    </row>
    <row r="68" spans="1:26" ht="15.75" x14ac:dyDescent="0.25">
      <c r="A68" s="51"/>
      <c r="O68" s="48"/>
      <c r="P68" s="49"/>
      <c r="Q68" s="49"/>
      <c r="X68" s="416" t="s">
        <v>72</v>
      </c>
      <c r="Y68" s="416"/>
      <c r="Z68" s="271" t="e">
        <f>Z62+(3*Z64)</f>
        <v>#N/A</v>
      </c>
    </row>
    <row r="69" spans="1:26" ht="15.75" x14ac:dyDescent="0.25">
      <c r="A69" s="383" t="s">
        <v>46</v>
      </c>
      <c r="B69" s="383"/>
    </row>
    <row r="70" spans="1:26" ht="30.75" customHeight="1" x14ac:dyDescent="0.2">
      <c r="A70" s="117" t="s">
        <v>43</v>
      </c>
      <c r="B70" s="113">
        <f>B4</f>
        <v>0</v>
      </c>
      <c r="C70" s="52"/>
      <c r="D70" s="219"/>
      <c r="E70" s="219"/>
      <c r="F70" s="251" t="s">
        <v>48</v>
      </c>
      <c r="G70" s="204" t="str">
        <f>G3</f>
        <v>FV - NIVEAU N</v>
      </c>
      <c r="H70" s="52"/>
    </row>
    <row r="71" spans="1:26" ht="31.5" customHeight="1" x14ac:dyDescent="0.2">
      <c r="A71" s="117" t="s">
        <v>47</v>
      </c>
      <c r="B71" s="114">
        <f>B5</f>
        <v>0</v>
      </c>
      <c r="C71" s="52"/>
      <c r="D71" s="52"/>
      <c r="E71" s="52"/>
      <c r="F71" s="52"/>
      <c r="G71" s="52"/>
      <c r="H71" s="52"/>
    </row>
    <row r="72" spans="1:26" ht="39" customHeight="1" x14ac:dyDescent="0.2">
      <c r="A72" s="117" t="s">
        <v>44</v>
      </c>
      <c r="B72" s="115">
        <f>B6</f>
        <v>0</v>
      </c>
      <c r="C72" s="52"/>
      <c r="D72" s="272"/>
      <c r="E72" s="253" t="s">
        <v>99</v>
      </c>
      <c r="F72" s="421">
        <f>F5</f>
        <v>0</v>
      </c>
      <c r="G72" s="421"/>
      <c r="H72" s="421"/>
    </row>
    <row r="73" spans="1:26" ht="54" customHeight="1" x14ac:dyDescent="0.2">
      <c r="A73" s="124" t="s">
        <v>45</v>
      </c>
      <c r="B73" s="64">
        <f>B71*B70/100</f>
        <v>0</v>
      </c>
      <c r="C73" s="52"/>
      <c r="D73" s="243"/>
      <c r="E73" s="215" t="s">
        <v>98</v>
      </c>
      <c r="F73" s="395" t="s">
        <v>77</v>
      </c>
      <c r="G73" s="395"/>
      <c r="H73" s="395"/>
    </row>
    <row r="74" spans="1:26" ht="15.75" customHeight="1" x14ac:dyDescent="0.2">
      <c r="A74" s="74" t="s">
        <v>7</v>
      </c>
      <c r="B74" s="66">
        <v>20</v>
      </c>
      <c r="C74" s="52"/>
      <c r="D74" s="52"/>
      <c r="E74" s="447" t="s">
        <v>102</v>
      </c>
      <c r="F74" s="447"/>
      <c r="G74" s="447"/>
      <c r="H74" s="447"/>
    </row>
    <row r="75" spans="1:26" ht="30.75" customHeight="1" x14ac:dyDescent="0.2">
      <c r="A75" s="74" t="s">
        <v>8</v>
      </c>
      <c r="B75" s="66">
        <v>0.05</v>
      </c>
      <c r="C75" s="52"/>
      <c r="D75" s="52"/>
      <c r="E75" s="446"/>
      <c r="F75" s="446"/>
      <c r="G75" s="446"/>
      <c r="H75" s="446"/>
    </row>
    <row r="76" spans="1:26" ht="25.5" x14ac:dyDescent="0.2">
      <c r="A76" s="74" t="s">
        <v>9</v>
      </c>
      <c r="B76" s="66">
        <v>370</v>
      </c>
      <c r="C76" s="52"/>
      <c r="D76" s="52"/>
      <c r="E76" s="52"/>
      <c r="F76" s="52"/>
      <c r="G76" s="52"/>
      <c r="H76" s="52"/>
    </row>
    <row r="77" spans="1:26" x14ac:dyDescent="0.2">
      <c r="A77" s="68"/>
      <c r="B77" s="68"/>
      <c r="C77" s="52"/>
      <c r="D77" s="52"/>
      <c r="E77" s="52"/>
      <c r="F77" s="52"/>
      <c r="G77" s="52"/>
      <c r="H77" s="52"/>
    </row>
    <row r="78" spans="1:26" ht="25.5" x14ac:dyDescent="0.2">
      <c r="A78" s="75" t="s">
        <v>81</v>
      </c>
      <c r="B78" s="70">
        <f>1-(1-B75)^(1/(B74-1))</f>
        <v>2.6960063028712566E-3</v>
      </c>
      <c r="C78" s="52"/>
      <c r="D78" s="445"/>
      <c r="E78" s="445"/>
      <c r="F78" s="445"/>
      <c r="G78" s="52"/>
      <c r="H78" s="52"/>
    </row>
    <row r="79" spans="1:26" x14ac:dyDescent="0.2">
      <c r="A79" s="75" t="s">
        <v>0</v>
      </c>
      <c r="B79" s="70">
        <f>NORMSINV($B$78/2)</f>
        <v>-3.0004278342529251</v>
      </c>
      <c r="C79" s="52"/>
      <c r="D79" s="445"/>
      <c r="E79" s="445"/>
      <c r="F79" s="445"/>
      <c r="G79" s="52"/>
      <c r="H79" s="52"/>
    </row>
    <row r="80" spans="1:26" x14ac:dyDescent="0.2">
      <c r="A80" s="75" t="s">
        <v>1</v>
      </c>
      <c r="B80" s="70">
        <f>NORMSINV(1-$B$78/2)</f>
        <v>3.0004278342529132</v>
      </c>
      <c r="C80" s="52"/>
      <c r="D80" s="52"/>
      <c r="E80" s="52"/>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6" ht="15.75" x14ac:dyDescent="0.2">
      <c r="A97" s="12"/>
      <c r="B97" s="14"/>
    </row>
    <row r="98" spans="1:26" ht="15.75" x14ac:dyDescent="0.2">
      <c r="A98" s="12"/>
      <c r="B98" s="14"/>
    </row>
    <row r="99" spans="1:26" ht="15.75" x14ac:dyDescent="0.2">
      <c r="A99" s="12"/>
      <c r="B99" s="14"/>
    </row>
    <row r="100" spans="1:26" ht="15.75" x14ac:dyDescent="0.2">
      <c r="A100" s="12"/>
      <c r="B100" s="14"/>
    </row>
    <row r="101" spans="1:26" ht="15.75" x14ac:dyDescent="0.2">
      <c r="A101" s="12"/>
      <c r="B101" s="14"/>
    </row>
    <row r="102" spans="1:26" ht="15.75" x14ac:dyDescent="0.2">
      <c r="A102" s="12"/>
      <c r="B102" s="14"/>
    </row>
    <row r="103" spans="1:26" ht="15.75" x14ac:dyDescent="0.2">
      <c r="A103" s="12"/>
      <c r="B103" s="14"/>
    </row>
    <row r="105" spans="1:26" ht="15" customHeight="1" x14ac:dyDescent="0.2">
      <c r="D105" s="407" t="s">
        <v>59</v>
      </c>
      <c r="E105" s="408"/>
      <c r="W105" s="405" t="s">
        <v>67</v>
      </c>
      <c r="X105" s="403"/>
      <c r="Y105" s="403"/>
      <c r="Z105" s="404"/>
    </row>
    <row r="106" spans="1:26" ht="43.5" customHeight="1" x14ac:dyDescent="0.2">
      <c r="A106" s="97" t="s">
        <v>49</v>
      </c>
      <c r="B106" s="97" t="s">
        <v>61</v>
      </c>
      <c r="C106" s="97" t="s">
        <v>62</v>
      </c>
      <c r="D106" s="166" t="s">
        <v>50</v>
      </c>
      <c r="E106" s="166"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6" ht="15" x14ac:dyDescent="0.2">
      <c r="A107" s="91"/>
      <c r="B107" s="83"/>
      <c r="C107" s="139"/>
      <c r="D107" s="142"/>
      <c r="E107" s="142"/>
      <c r="F107" s="141" t="str">
        <f t="shared" ref="F107:F126" si="16">IF(AND(D107="",E107=""),"",IF(OR(AND(D107&lt;&gt;"",E107=""),AND(D107="",E107&lt;&gt;"")),"Fill the number twice",IF(AND(D107&lt;&gt;"",E107&lt;&gt;"",D107=E107),E107,"Error in entry")))</f>
        <v/>
      </c>
      <c r="G107" s="31"/>
      <c r="H107" s="31"/>
      <c r="I107" s="32" t="str">
        <f t="shared" ref="I107:I126" si="17">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row>
    <row r="108" spans="1:26" ht="15" x14ac:dyDescent="0.25">
      <c r="A108" s="91"/>
      <c r="B108" s="83"/>
      <c r="C108" s="139"/>
      <c r="D108" s="142"/>
      <c r="E108" s="142"/>
      <c r="F108" s="141" t="str">
        <f t="shared" si="16"/>
        <v/>
      </c>
      <c r="G108" s="39" t="str">
        <f t="shared" ref="G108:G126" si="18">IF(OR(S108="",T108=""),"",IF(OR(F108&lt;S108,F108&gt;T108),"*** ALARM ***",""))</f>
        <v/>
      </c>
      <c r="H108" s="31"/>
      <c r="I108" s="32" t="str">
        <f t="shared" si="17"/>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row>
    <row r="109" spans="1:26" ht="15" x14ac:dyDescent="0.25">
      <c r="A109" s="91"/>
      <c r="B109" s="83"/>
      <c r="C109" s="139"/>
      <c r="D109" s="142"/>
      <c r="E109" s="142"/>
      <c r="F109" s="141" t="str">
        <f t="shared" si="16"/>
        <v/>
      </c>
      <c r="G109" s="39" t="str">
        <f t="shared" si="18"/>
        <v/>
      </c>
      <c r="H109" s="31"/>
      <c r="I109" s="32" t="str">
        <f t="shared" si="17"/>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row>
    <row r="110" spans="1:26" ht="15" x14ac:dyDescent="0.25">
      <c r="A110" s="91"/>
      <c r="B110" s="83"/>
      <c r="C110" s="139"/>
      <c r="D110" s="142"/>
      <c r="E110" s="142"/>
      <c r="F110" s="141" t="str">
        <f t="shared" si="16"/>
        <v/>
      </c>
      <c r="G110" s="39" t="str">
        <f t="shared" si="18"/>
        <v/>
      </c>
      <c r="H110" s="31"/>
      <c r="I110" s="32" t="str">
        <f t="shared" si="17"/>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row>
    <row r="111" spans="1:26" ht="15" x14ac:dyDescent="0.25">
      <c r="A111" s="91"/>
      <c r="B111" s="83"/>
      <c r="C111" s="139"/>
      <c r="D111" s="142"/>
      <c r="E111" s="142"/>
      <c r="F111" s="141" t="str">
        <f t="shared" si="16"/>
        <v/>
      </c>
      <c r="G111" s="39" t="str">
        <f t="shared" si="18"/>
        <v/>
      </c>
      <c r="H111" s="31"/>
      <c r="I111" s="32" t="str">
        <f t="shared" si="17"/>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row>
    <row r="112" spans="1:26" ht="15" x14ac:dyDescent="0.25">
      <c r="A112" s="91"/>
      <c r="B112" s="83"/>
      <c r="C112" s="139"/>
      <c r="D112" s="142"/>
      <c r="E112" s="142"/>
      <c r="F112" s="141" t="str">
        <f t="shared" si="16"/>
        <v/>
      </c>
      <c r="G112" s="39" t="str">
        <f t="shared" si="18"/>
        <v/>
      </c>
      <c r="H112" s="31"/>
      <c r="I112" s="32" t="str">
        <f t="shared" si="17"/>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row>
    <row r="113" spans="1:26" ht="15" x14ac:dyDescent="0.25">
      <c r="A113" s="91"/>
      <c r="B113" s="83"/>
      <c r="C113" s="139"/>
      <c r="D113" s="142"/>
      <c r="E113" s="142"/>
      <c r="F113" s="141" t="str">
        <f t="shared" si="16"/>
        <v/>
      </c>
      <c r="G113" s="39" t="str">
        <f t="shared" si="18"/>
        <v/>
      </c>
      <c r="H113" s="31"/>
      <c r="I113" s="32" t="str">
        <f t="shared" si="17"/>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row>
    <row r="114" spans="1:26" ht="15" x14ac:dyDescent="0.25">
      <c r="A114" s="91"/>
      <c r="B114" s="83"/>
      <c r="C114" s="139"/>
      <c r="D114" s="142"/>
      <c r="E114" s="142"/>
      <c r="F114" s="141" t="str">
        <f t="shared" si="16"/>
        <v/>
      </c>
      <c r="G114" s="39" t="str">
        <f t="shared" si="18"/>
        <v/>
      </c>
      <c r="H114" s="31"/>
      <c r="I114" s="32" t="str">
        <f t="shared" si="17"/>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row>
    <row r="115" spans="1:26" ht="15" x14ac:dyDescent="0.25">
      <c r="A115" s="91"/>
      <c r="B115" s="83"/>
      <c r="C115" s="139"/>
      <c r="D115" s="142"/>
      <c r="E115" s="142"/>
      <c r="F115" s="141" t="str">
        <f t="shared" si="16"/>
        <v/>
      </c>
      <c r="G115" s="39" t="str">
        <f t="shared" si="18"/>
        <v/>
      </c>
      <c r="H115" s="31"/>
      <c r="I115" s="32" t="str">
        <f t="shared" si="17"/>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row>
    <row r="116" spans="1:26" ht="15" x14ac:dyDescent="0.25">
      <c r="A116" s="91"/>
      <c r="B116" s="83"/>
      <c r="C116" s="139"/>
      <c r="D116" s="142"/>
      <c r="E116" s="142"/>
      <c r="F116" s="141" t="str">
        <f t="shared" si="16"/>
        <v/>
      </c>
      <c r="G116" s="39" t="str">
        <f t="shared" si="18"/>
        <v/>
      </c>
      <c r="H116" s="31"/>
      <c r="I116" s="32" t="str">
        <f t="shared" si="17"/>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row>
    <row r="117" spans="1:26" ht="15" x14ac:dyDescent="0.25">
      <c r="A117" s="91"/>
      <c r="B117" s="83"/>
      <c r="C117" s="139"/>
      <c r="D117" s="142"/>
      <c r="E117" s="142"/>
      <c r="F117" s="141" t="str">
        <f t="shared" si="16"/>
        <v/>
      </c>
      <c r="G117" s="39" t="str">
        <f t="shared" si="18"/>
        <v/>
      </c>
      <c r="H117" s="31"/>
      <c r="I117" s="32" t="str">
        <f t="shared" si="17"/>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row>
    <row r="118" spans="1:26" ht="15" x14ac:dyDescent="0.25">
      <c r="A118" s="91"/>
      <c r="B118" s="83"/>
      <c r="C118" s="139"/>
      <c r="D118" s="142"/>
      <c r="E118" s="142"/>
      <c r="F118" s="141" t="str">
        <f t="shared" si="16"/>
        <v/>
      </c>
      <c r="G118" s="39" t="str">
        <f t="shared" si="18"/>
        <v/>
      </c>
      <c r="H118" s="31"/>
      <c r="I118" s="32" t="str">
        <f t="shared" si="17"/>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row>
    <row r="119" spans="1:26" ht="15" x14ac:dyDescent="0.25">
      <c r="A119" s="91"/>
      <c r="B119" s="83"/>
      <c r="C119" s="139"/>
      <c r="D119" s="142"/>
      <c r="E119" s="142"/>
      <c r="F119" s="141" t="str">
        <f t="shared" si="16"/>
        <v/>
      </c>
      <c r="G119" s="39" t="str">
        <f t="shared" si="18"/>
        <v/>
      </c>
      <c r="H119" s="31"/>
      <c r="I119" s="32" t="str">
        <f t="shared" si="17"/>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row>
    <row r="120" spans="1:26" ht="15" x14ac:dyDescent="0.25">
      <c r="A120" s="91"/>
      <c r="B120" s="83"/>
      <c r="C120" s="139"/>
      <c r="D120" s="142"/>
      <c r="E120" s="142"/>
      <c r="F120" s="141" t="str">
        <f t="shared" si="16"/>
        <v/>
      </c>
      <c r="G120" s="39" t="str">
        <f t="shared" si="18"/>
        <v/>
      </c>
      <c r="H120" s="31"/>
      <c r="I120" s="32" t="str">
        <f t="shared" si="17"/>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row>
    <row r="121" spans="1:26" ht="15" x14ac:dyDescent="0.25">
      <c r="A121" s="91"/>
      <c r="B121" s="83"/>
      <c r="C121" s="139"/>
      <c r="D121" s="142"/>
      <c r="E121" s="142"/>
      <c r="F121" s="141" t="str">
        <f t="shared" si="16"/>
        <v/>
      </c>
      <c r="G121" s="39" t="str">
        <f t="shared" si="18"/>
        <v/>
      </c>
      <c r="H121" s="31"/>
      <c r="I121" s="32" t="str">
        <f t="shared" si="17"/>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row>
    <row r="122" spans="1:26" ht="15" x14ac:dyDescent="0.25">
      <c r="A122" s="91"/>
      <c r="B122" s="83"/>
      <c r="C122" s="139"/>
      <c r="D122" s="142"/>
      <c r="E122" s="142"/>
      <c r="F122" s="141" t="str">
        <f t="shared" si="16"/>
        <v/>
      </c>
      <c r="G122" s="39" t="str">
        <f t="shared" si="18"/>
        <v/>
      </c>
      <c r="H122" s="31"/>
      <c r="I122" s="32" t="str">
        <f t="shared" si="17"/>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row>
    <row r="123" spans="1:26" ht="15" x14ac:dyDescent="0.25">
      <c r="A123" s="91"/>
      <c r="B123" s="83"/>
      <c r="C123" s="139"/>
      <c r="D123" s="142"/>
      <c r="E123" s="142"/>
      <c r="F123" s="141" t="str">
        <f t="shared" si="16"/>
        <v/>
      </c>
      <c r="G123" s="39" t="str">
        <f t="shared" si="18"/>
        <v/>
      </c>
      <c r="H123" s="31"/>
      <c r="I123" s="32" t="str">
        <f t="shared" si="17"/>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row>
    <row r="124" spans="1:26" ht="15" x14ac:dyDescent="0.25">
      <c r="A124" s="91"/>
      <c r="B124" s="83"/>
      <c r="C124" s="139"/>
      <c r="D124" s="142"/>
      <c r="E124" s="142"/>
      <c r="F124" s="141" t="str">
        <f t="shared" si="16"/>
        <v/>
      </c>
      <c r="G124" s="39" t="str">
        <f t="shared" si="18"/>
        <v/>
      </c>
      <c r="H124" s="31"/>
      <c r="I124" s="44" t="str">
        <f t="shared" si="17"/>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row>
    <row r="125" spans="1:26" ht="15" x14ac:dyDescent="0.25">
      <c r="A125" s="91"/>
      <c r="B125" s="83"/>
      <c r="C125" s="139"/>
      <c r="D125" s="180"/>
      <c r="E125" s="142"/>
      <c r="F125" s="141" t="str">
        <f t="shared" si="16"/>
        <v/>
      </c>
      <c r="G125" s="39" t="str">
        <f t="shared" si="18"/>
        <v/>
      </c>
      <c r="H125" s="31"/>
      <c r="I125" s="44" t="str">
        <f t="shared" si="17"/>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row>
    <row r="126" spans="1:26" ht="15" x14ac:dyDescent="0.25">
      <c r="A126" s="91"/>
      <c r="B126" s="83"/>
      <c r="C126" s="139"/>
      <c r="D126" s="142"/>
      <c r="E126" s="142"/>
      <c r="F126" s="141" t="str">
        <f t="shared" si="16"/>
        <v/>
      </c>
      <c r="G126" s="39" t="str">
        <f t="shared" si="18"/>
        <v/>
      </c>
      <c r="H126" s="31"/>
      <c r="I126" s="44" t="str">
        <f t="shared" si="17"/>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row>
    <row r="127" spans="1:26" x14ac:dyDescent="0.2">
      <c r="O127" s="48"/>
      <c r="P127" s="49"/>
      <c r="Q127" s="49"/>
    </row>
    <row r="128" spans="1:26" ht="16.5" thickBot="1" x14ac:dyDescent="0.25">
      <c r="O128" s="48"/>
      <c r="P128" s="49"/>
      <c r="Q128" s="49"/>
      <c r="X128" s="449" t="s">
        <v>92</v>
      </c>
      <c r="Y128" s="450"/>
      <c r="Z128" s="273" t="e">
        <f>I129</f>
        <v>#N/A</v>
      </c>
    </row>
    <row r="129" spans="1:26" ht="16.5" thickBot="1" x14ac:dyDescent="0.25">
      <c r="A129" s="386" t="s">
        <v>54</v>
      </c>
      <c r="B129" s="386"/>
      <c r="C129" s="386"/>
      <c r="D129" s="386"/>
      <c r="E129" s="386"/>
      <c r="F129" s="386"/>
      <c r="G129" s="386"/>
      <c r="H129" s="387"/>
      <c r="I129" s="189" t="e">
        <f>R126</f>
        <v>#N/A</v>
      </c>
      <c r="O129" s="48"/>
      <c r="P129" s="49"/>
      <c r="Q129" s="49"/>
      <c r="X129" s="449" t="s">
        <v>93</v>
      </c>
      <c r="Y129" s="450"/>
      <c r="Z129" s="261">
        <f>Z63</f>
        <v>0</v>
      </c>
    </row>
    <row r="130" spans="1:26" ht="15.75" x14ac:dyDescent="0.25">
      <c r="A130" s="51" t="s">
        <v>55</v>
      </c>
      <c r="O130" s="48"/>
      <c r="P130" s="49"/>
      <c r="Q130" s="49"/>
      <c r="X130" s="449" t="s">
        <v>94</v>
      </c>
      <c r="Y130" s="450"/>
      <c r="Z130" s="262" t="e">
        <f>Z128*Z129</f>
        <v>#N/A</v>
      </c>
    </row>
    <row r="131" spans="1:26" ht="15.75" x14ac:dyDescent="0.25">
      <c r="A131" s="51"/>
      <c r="O131" s="48"/>
      <c r="P131" s="49"/>
      <c r="Q131" s="49"/>
      <c r="X131" s="449" t="s">
        <v>69</v>
      </c>
      <c r="Y131" s="450"/>
      <c r="Z131" s="273" t="e">
        <f>Z128-(2*Z130)</f>
        <v>#N/A</v>
      </c>
    </row>
    <row r="132" spans="1:26" ht="15.75" x14ac:dyDescent="0.25">
      <c r="A132" s="51"/>
      <c r="O132" s="48"/>
      <c r="P132" s="49"/>
      <c r="Q132" s="49"/>
      <c r="X132" s="449" t="s">
        <v>70</v>
      </c>
      <c r="Y132" s="450"/>
      <c r="Z132" s="273" t="e">
        <f>Z128+(2*Z130)</f>
        <v>#N/A</v>
      </c>
    </row>
    <row r="133" spans="1:26" ht="15.75" x14ac:dyDescent="0.2">
      <c r="X133" s="449" t="s">
        <v>71</v>
      </c>
      <c r="Y133" s="450"/>
      <c r="Z133" s="273" t="e">
        <f>Z128-(3*Z130)</f>
        <v>#N/A</v>
      </c>
    </row>
    <row r="134" spans="1:26" ht="15.75" x14ac:dyDescent="0.25">
      <c r="A134" s="383" t="s">
        <v>46</v>
      </c>
      <c r="B134" s="383"/>
      <c r="X134" s="449" t="s">
        <v>72</v>
      </c>
      <c r="Y134" s="450"/>
      <c r="Z134" s="273" t="e">
        <f>Z128+(3*Z130)</f>
        <v>#N/A</v>
      </c>
    </row>
    <row r="135" spans="1:26" ht="30.75" customHeight="1" x14ac:dyDescent="0.2">
      <c r="A135" s="117" t="s">
        <v>43</v>
      </c>
      <c r="B135" s="113">
        <f>B4</f>
        <v>0</v>
      </c>
      <c r="C135" s="52"/>
      <c r="D135" s="219"/>
      <c r="E135" s="219"/>
      <c r="F135" s="251" t="s">
        <v>48</v>
      </c>
      <c r="G135" s="203" t="str">
        <f>G70</f>
        <v>FV - NIVEAU N</v>
      </c>
      <c r="H135" s="52"/>
      <c r="Z135" s="144"/>
    </row>
    <row r="136" spans="1:26" ht="31.5" customHeight="1" x14ac:dyDescent="0.2">
      <c r="A136" s="117" t="s">
        <v>47</v>
      </c>
      <c r="B136" s="114">
        <f>B5</f>
        <v>0</v>
      </c>
      <c r="C136" s="52"/>
      <c r="D136" s="52"/>
      <c r="E136" s="52"/>
      <c r="F136" s="52"/>
      <c r="G136" s="52"/>
      <c r="H136" s="52"/>
    </row>
    <row r="137" spans="1:26" ht="39" customHeight="1" x14ac:dyDescent="0.2">
      <c r="A137" s="117" t="s">
        <v>44</v>
      </c>
      <c r="B137" s="115">
        <f>B6</f>
        <v>0</v>
      </c>
      <c r="C137" s="52"/>
      <c r="D137" s="274"/>
      <c r="E137" s="253" t="s">
        <v>99</v>
      </c>
      <c r="F137" s="424">
        <f>F72</f>
        <v>0</v>
      </c>
      <c r="G137" s="424"/>
      <c r="H137" s="424"/>
    </row>
    <row r="138" spans="1:26" ht="47.25" customHeight="1" x14ac:dyDescent="0.2">
      <c r="A138" s="124" t="s">
        <v>45</v>
      </c>
      <c r="B138" s="64">
        <f>B136*B135/100</f>
        <v>0</v>
      </c>
      <c r="C138" s="52"/>
      <c r="D138" s="244"/>
      <c r="E138" s="215" t="s">
        <v>98</v>
      </c>
      <c r="F138" s="411" t="s">
        <v>78</v>
      </c>
      <c r="G138" s="411"/>
      <c r="H138" s="411"/>
    </row>
    <row r="139" spans="1:26" ht="15.75" x14ac:dyDescent="0.2">
      <c r="A139" s="76" t="s">
        <v>7</v>
      </c>
      <c r="B139" s="66">
        <v>20</v>
      </c>
      <c r="C139" s="52"/>
      <c r="D139" s="52"/>
      <c r="E139" s="447" t="s">
        <v>102</v>
      </c>
      <c r="F139" s="447"/>
      <c r="G139" s="447"/>
      <c r="H139" s="447"/>
    </row>
    <row r="140" spans="1:26" ht="33.75" customHeight="1" x14ac:dyDescent="0.2">
      <c r="A140" s="76" t="s">
        <v>8</v>
      </c>
      <c r="B140" s="66">
        <v>0.05</v>
      </c>
      <c r="C140" s="52"/>
      <c r="D140" s="52"/>
      <c r="E140" s="448"/>
      <c r="F140" s="448"/>
      <c r="G140" s="448"/>
      <c r="H140" s="448"/>
    </row>
    <row r="141" spans="1:26" x14ac:dyDescent="0.2">
      <c r="A141" s="76" t="s">
        <v>9</v>
      </c>
      <c r="B141" s="66">
        <v>370</v>
      </c>
      <c r="C141" s="52"/>
      <c r="D141" s="52"/>
      <c r="E141" s="52"/>
      <c r="F141" s="52"/>
      <c r="G141" s="52"/>
      <c r="H141" s="52"/>
    </row>
    <row r="142" spans="1:26" x14ac:dyDescent="0.2">
      <c r="A142" s="77"/>
      <c r="B142" s="68"/>
      <c r="C142" s="52"/>
      <c r="D142" s="52"/>
      <c r="E142" s="52"/>
      <c r="F142" s="52"/>
      <c r="G142" s="52"/>
      <c r="H142" s="52"/>
    </row>
    <row r="143" spans="1:26" x14ac:dyDescent="0.2">
      <c r="A143" s="78" t="s">
        <v>81</v>
      </c>
      <c r="B143" s="70">
        <f>1-(1-B140)^(1/(B139-1))</f>
        <v>2.6960063028712566E-3</v>
      </c>
      <c r="C143" s="52"/>
      <c r="D143" s="445"/>
      <c r="E143" s="445"/>
      <c r="F143" s="445"/>
      <c r="G143" s="52"/>
      <c r="H143" s="52"/>
    </row>
    <row r="144" spans="1:26" x14ac:dyDescent="0.2">
      <c r="A144" s="78" t="s">
        <v>0</v>
      </c>
      <c r="B144" s="70">
        <f>NORMSINV($B$12/2)</f>
        <v>-3.0004278342529251</v>
      </c>
      <c r="C144" s="52"/>
      <c r="D144" s="445"/>
      <c r="E144" s="445"/>
      <c r="F144" s="445"/>
      <c r="G144" s="52"/>
      <c r="H144" s="52"/>
    </row>
    <row r="145" spans="1:8" x14ac:dyDescent="0.2">
      <c r="A145" s="78" t="s">
        <v>1</v>
      </c>
      <c r="B145" s="70">
        <f>NORMSINV(1-$B$12/2)</f>
        <v>3.0004278342529132</v>
      </c>
      <c r="C145" s="52"/>
      <c r="D145" s="52"/>
      <c r="E145" s="52"/>
      <c r="F145" s="52"/>
      <c r="G145" s="52"/>
      <c r="H145" s="52"/>
    </row>
    <row r="146" spans="1:8" ht="15.75" x14ac:dyDescent="0.2">
      <c r="A146" s="12"/>
      <c r="B146" s="13"/>
    </row>
    <row r="148" spans="1:8" ht="15.75" x14ac:dyDescent="0.2">
      <c r="A148" s="12"/>
      <c r="B148" s="14"/>
    </row>
    <row r="149" spans="1:8" ht="15.75" x14ac:dyDescent="0.2">
      <c r="A149" s="12"/>
      <c r="B149" s="14"/>
    </row>
    <row r="150" spans="1:8" ht="15.75" x14ac:dyDescent="0.2">
      <c r="A150" s="12"/>
      <c r="B150" s="14"/>
    </row>
    <row r="151" spans="1:8" ht="15.75" x14ac:dyDescent="0.2">
      <c r="A151" s="12"/>
      <c r="B151" s="14"/>
    </row>
    <row r="152" spans="1:8" ht="15.75" x14ac:dyDescent="0.2">
      <c r="A152" s="12"/>
      <c r="B152" s="14"/>
    </row>
    <row r="153" spans="1:8" ht="15.75" x14ac:dyDescent="0.2">
      <c r="A153" s="12"/>
      <c r="B153" s="14"/>
    </row>
    <row r="154" spans="1:8" ht="15.75" x14ac:dyDescent="0.2">
      <c r="A154" s="12"/>
      <c r="B154" s="14"/>
    </row>
    <row r="155" spans="1:8" ht="15.75" x14ac:dyDescent="0.2">
      <c r="A155" s="12"/>
      <c r="B155" s="14"/>
    </row>
    <row r="156" spans="1:8" ht="15.75" x14ac:dyDescent="0.2">
      <c r="A156" s="12"/>
      <c r="B156" s="14"/>
    </row>
    <row r="157" spans="1:8" ht="15.75" x14ac:dyDescent="0.2">
      <c r="A157" s="12"/>
      <c r="B157" s="14"/>
    </row>
    <row r="158" spans="1:8" ht="15.75" x14ac:dyDescent="0.2">
      <c r="A158" s="12"/>
      <c r="B158" s="14"/>
    </row>
    <row r="159" spans="1:8" ht="15.75" x14ac:dyDescent="0.2">
      <c r="A159" s="12"/>
      <c r="B159" s="14"/>
    </row>
    <row r="160" spans="1:8" ht="15.75" x14ac:dyDescent="0.2">
      <c r="A160" s="12"/>
      <c r="B160" s="14"/>
    </row>
    <row r="161" spans="1:26" ht="15.75" x14ac:dyDescent="0.2">
      <c r="A161" s="12"/>
      <c r="B161" s="14"/>
    </row>
    <row r="162" spans="1:26" ht="15.75" x14ac:dyDescent="0.2">
      <c r="A162" s="12"/>
      <c r="B162" s="14"/>
    </row>
    <row r="163" spans="1:26" ht="15.75" x14ac:dyDescent="0.2">
      <c r="A163" s="12"/>
      <c r="B163" s="14"/>
    </row>
    <row r="164" spans="1:26" ht="15.75" x14ac:dyDescent="0.2">
      <c r="A164" s="12"/>
      <c r="B164" s="14"/>
    </row>
    <row r="165" spans="1:26" ht="15.75" x14ac:dyDescent="0.2">
      <c r="A165" s="12"/>
      <c r="B165" s="14"/>
    </row>
    <row r="166" spans="1:26" ht="15.75" x14ac:dyDescent="0.2">
      <c r="A166" s="12"/>
      <c r="B166" s="14"/>
    </row>
    <row r="167" spans="1:26" ht="15.75" x14ac:dyDescent="0.2">
      <c r="A167" s="12"/>
      <c r="B167" s="14"/>
    </row>
    <row r="168" spans="1:26" ht="15.75" x14ac:dyDescent="0.2">
      <c r="A168" s="12"/>
      <c r="B168" s="14"/>
    </row>
    <row r="170" spans="1:26" ht="15" customHeight="1" x14ac:dyDescent="0.2">
      <c r="D170" s="412" t="s">
        <v>59</v>
      </c>
      <c r="E170" s="413"/>
      <c r="W170" s="405" t="s">
        <v>67</v>
      </c>
      <c r="X170" s="403"/>
      <c r="Y170" s="403"/>
      <c r="Z170" s="404"/>
    </row>
    <row r="171" spans="1:26" ht="35.25" customHeight="1" x14ac:dyDescent="0.2">
      <c r="A171" s="98" t="s">
        <v>49</v>
      </c>
      <c r="B171" s="98" t="s">
        <v>61</v>
      </c>
      <c r="C171" s="98" t="s">
        <v>62</v>
      </c>
      <c r="D171" s="165" t="s">
        <v>50</v>
      </c>
      <c r="E171" s="165" t="s">
        <v>51</v>
      </c>
      <c r="F171" s="60" t="s">
        <v>52</v>
      </c>
      <c r="G171" s="20" t="s">
        <v>56</v>
      </c>
      <c r="H171" s="20" t="s">
        <v>53</v>
      </c>
      <c r="I171" s="21"/>
      <c r="J171" s="22" t="s">
        <v>5</v>
      </c>
      <c r="K171" s="22" t="s">
        <v>10</v>
      </c>
      <c r="L171" s="22" t="s">
        <v>6</v>
      </c>
      <c r="M171" s="22" t="s">
        <v>3</v>
      </c>
      <c r="N171" s="22" t="s">
        <v>4</v>
      </c>
      <c r="O171" s="23" t="s">
        <v>2</v>
      </c>
      <c r="P171" s="24" t="s">
        <v>11</v>
      </c>
      <c r="Q171" s="24" t="s">
        <v>12</v>
      </c>
      <c r="R171" s="25" t="s">
        <v>10</v>
      </c>
      <c r="S171" s="21"/>
      <c r="T171" s="21"/>
      <c r="U171" s="22" t="s">
        <v>33</v>
      </c>
      <c r="V171" s="26" t="s">
        <v>34</v>
      </c>
      <c r="W171" s="27" t="s">
        <v>63</v>
      </c>
      <c r="X171" s="27" t="s">
        <v>65</v>
      </c>
      <c r="Y171" s="27" t="s">
        <v>66</v>
      </c>
      <c r="Z171" s="27" t="s">
        <v>64</v>
      </c>
    </row>
    <row r="172" spans="1:26" ht="15" x14ac:dyDescent="0.2">
      <c r="A172" s="61"/>
      <c r="B172" s="62"/>
      <c r="C172" s="140"/>
      <c r="D172" s="143"/>
      <c r="E172" s="143"/>
      <c r="F172" s="141" t="str">
        <f>IF(AND(D172="",E172=""),"",IF(OR(AND(D172&lt;&gt;"",E172=""),AND(D172="",E172&lt;&gt;"")),"Fill the number twice",IF(AND(D172&lt;&gt;"",E172&lt;&gt;"",D172=E172),E172,"Error in entry")))</f>
        <v/>
      </c>
      <c r="G172" s="31"/>
      <c r="H172" s="31"/>
      <c r="I172" s="32" t="str">
        <f t="shared" ref="I172:I191" si="32">IF(OR(OR(D172="",E172=""),AND(D172&lt;&gt;"",E172&lt;&gt;"",AND(ISNUMBER(D172),ISNUMBER(E172)))),"","Need to enter a number")</f>
        <v/>
      </c>
      <c r="J172" s="33" t="e">
        <f>B138^2/(B138^2+B137^2)</f>
        <v>#DIV/0!</v>
      </c>
      <c r="K172" s="33" t="str">
        <f>IF(ISNUMBER(F172),J172*F172+(1-J172)*B136,"")</f>
        <v/>
      </c>
      <c r="L172" s="33" t="e">
        <f>J172*$B$137^2</f>
        <v>#DIV/0!</v>
      </c>
      <c r="M172" s="33"/>
      <c r="N172" s="33"/>
      <c r="O172" s="34" t="e">
        <f>IF(ISNUMBER(F172),F172,NA())</f>
        <v>#N/A</v>
      </c>
      <c r="P172" s="35"/>
      <c r="Q172" s="35"/>
      <c r="R172" s="36" t="e">
        <f>IF(ISNUMBER($O172),K172,NA())</f>
        <v>#N/A</v>
      </c>
      <c r="S172" s="33"/>
      <c r="T172" s="33"/>
      <c r="U172" s="33"/>
      <c r="V172" s="37"/>
      <c r="W172" s="38"/>
      <c r="X172" s="38"/>
      <c r="Y172" s="38"/>
      <c r="Z172" s="38"/>
    </row>
    <row r="173" spans="1:26" ht="15" x14ac:dyDescent="0.2">
      <c r="A173" s="61"/>
      <c r="B173" s="62"/>
      <c r="C173" s="140"/>
      <c r="D173" s="143"/>
      <c r="E173" s="143"/>
      <c r="F173" s="141" t="str">
        <f t="shared" ref="F173:F191" si="33">IF(AND(D173="",E173=""),"",IF(OR(AND(D173&lt;&gt;"",E173=""),AND(D173="",E173&lt;&gt;"")),"Fill the number twice",IF(AND(D173&lt;&gt;"",E173&lt;&gt;"",D173=E173),E173,"Error in entry")))</f>
        <v/>
      </c>
      <c r="G173" s="31" t="str">
        <f>IF(OR(S173="",T173=""),"",IF(OR(F173&lt;S173,F173&gt;T173),"*** ALARM ***",""))</f>
        <v/>
      </c>
      <c r="H173" s="31"/>
      <c r="I173" s="32" t="str">
        <f t="shared" si="32"/>
        <v/>
      </c>
      <c r="J173" s="21" t="str">
        <f>IF(ISNUMBER(F173),L172/(L172+$B$137^2),"")</f>
        <v/>
      </c>
      <c r="K173" s="21" t="str">
        <f t="shared" ref="K173:K191" si="34">IF(ISNUMBER(F173),J173*F173+(1-J173)*K172,"")</f>
        <v/>
      </c>
      <c r="L173" s="21" t="str">
        <f>IF(ISNUMBER(F173),J173*$B$137^2,"")</f>
        <v/>
      </c>
      <c r="M173" s="21" t="str">
        <f>IF(ISNUMBER(F173),K172,"")</f>
        <v/>
      </c>
      <c r="N173" s="21" t="str">
        <f>IF(ISNUMBER(F173),L172+$B$137^2,"")</f>
        <v/>
      </c>
      <c r="O173" s="40" t="e">
        <f t="shared" ref="O173:O191" si="35">IF(ISNUMBER(F173),F173,NA())</f>
        <v>#N/A</v>
      </c>
      <c r="P173" s="41" t="e">
        <f>IF(ISNUMBER(O173),M173+$B$144*SQRT(N173),NA())</f>
        <v>#N/A</v>
      </c>
      <c r="Q173" s="41" t="e">
        <f>IF(ISNUMBER(O173),M173+$B$145*SQRT(N173),NA())</f>
        <v>#N/A</v>
      </c>
      <c r="R173" s="42" t="e">
        <f>IF(ISNUMBER($O173),K173,NA())</f>
        <v>#N/A</v>
      </c>
      <c r="S173" s="21" t="str">
        <f>IF(ISNUMBER(O173),M173+$B$144*SQRT(N173),"")</f>
        <v/>
      </c>
      <c r="T173" s="21" t="str">
        <f>IF(ISNUMBER(O173),M173+$B$145*SQRT(N173),"")</f>
        <v/>
      </c>
      <c r="U173" s="21" t="str">
        <f t="shared" ref="U173:U191" si="36">IF(OR(S173="",T173=""),"",IF(OR(F173&lt;S173,F173&gt;T173),0,1))</f>
        <v/>
      </c>
      <c r="V173" s="43" t="str">
        <f>IF(AND(ISNUMBER(O173),U173=1),O173,"")</f>
        <v/>
      </c>
      <c r="W173" s="38"/>
      <c r="X173" s="38"/>
      <c r="Y173" s="38"/>
      <c r="Z173" s="38"/>
    </row>
    <row r="174" spans="1:26" ht="15" x14ac:dyDescent="0.2">
      <c r="A174" s="61"/>
      <c r="B174" s="62"/>
      <c r="C174" s="140"/>
      <c r="D174" s="143"/>
      <c r="E174" s="143"/>
      <c r="F174" s="141" t="str">
        <f t="shared" si="33"/>
        <v/>
      </c>
      <c r="G174" s="31" t="str">
        <f t="shared" ref="G174:G191" si="37">IF(OR(S174="",T174=""),"",IF(OR(F174&lt;S174,F174&gt;T174),"*** ALARM ***",""))</f>
        <v/>
      </c>
      <c r="H174" s="31"/>
      <c r="I174" s="32" t="str">
        <f t="shared" si="32"/>
        <v/>
      </c>
      <c r="J174" s="21" t="str">
        <f t="shared" ref="J174:J191" si="38">IF(ISNUMBER(F174),L173/(L173+$B$137^2),"")</f>
        <v/>
      </c>
      <c r="K174" s="21" t="str">
        <f t="shared" si="34"/>
        <v/>
      </c>
      <c r="L174" s="21" t="str">
        <f t="shared" ref="L174:L191" si="39">IF(ISNUMBER(F174),J174*$B$137^2,"")</f>
        <v/>
      </c>
      <c r="M174" s="21" t="str">
        <f t="shared" ref="M174:M191" si="40">IF(ISNUMBER(F174),K173,"")</f>
        <v/>
      </c>
      <c r="N174" s="21" t="str">
        <f t="shared" ref="N174:N191" si="41">IF(ISNUMBER(F174),L173+$B$137^2,"")</f>
        <v/>
      </c>
      <c r="O174" s="40" t="e">
        <f t="shared" si="35"/>
        <v>#N/A</v>
      </c>
      <c r="P174" s="41" t="e">
        <f t="shared" ref="P174:P191" si="42">IF(ISNUMBER(O174),M174+$B$144*SQRT(N174),NA())</f>
        <v>#N/A</v>
      </c>
      <c r="Q174" s="41" t="e">
        <f t="shared" ref="Q174:Q191" si="43">IF(ISNUMBER(O174),M174+$B$145*SQRT(N174),NA())</f>
        <v>#N/A</v>
      </c>
      <c r="R174" s="42" t="e">
        <f t="shared" ref="R174:R191" si="44">IF(ISNUMBER($O174),K174,NA())</f>
        <v>#N/A</v>
      </c>
      <c r="S174" s="21" t="str">
        <f t="shared" ref="S174:S191" si="45">IF(ISNUMBER(O174),M174+$B$144*SQRT(N174),"")</f>
        <v/>
      </c>
      <c r="T174" s="21" t="str">
        <f t="shared" ref="T174:T191" si="46">IF(ISNUMBER(O174),M174+$B$145*SQRT(N174),"")</f>
        <v/>
      </c>
      <c r="U174" s="21" t="str">
        <f t="shared" si="36"/>
        <v/>
      </c>
      <c r="V174" s="43" t="str">
        <f t="shared" ref="V174:V191" si="47">IF(AND(ISNUMBER(O174),U174=1),O174,"")</f>
        <v/>
      </c>
      <c r="W174" s="38"/>
      <c r="X174" s="38"/>
      <c r="Y174" s="38"/>
      <c r="Z174" s="38"/>
    </row>
    <row r="175" spans="1:26" ht="15" x14ac:dyDescent="0.2">
      <c r="A175" s="61"/>
      <c r="B175" s="62"/>
      <c r="C175" s="140"/>
      <c r="D175" s="143"/>
      <c r="E175" s="143"/>
      <c r="F175" s="141" t="str">
        <f t="shared" si="33"/>
        <v/>
      </c>
      <c r="G175" s="31" t="str">
        <f t="shared" si="37"/>
        <v/>
      </c>
      <c r="H175" s="31"/>
      <c r="I175" s="32" t="str">
        <f t="shared" si="32"/>
        <v/>
      </c>
      <c r="J175" s="21" t="str">
        <f t="shared" si="38"/>
        <v/>
      </c>
      <c r="K175" s="21" t="str">
        <f t="shared" si="34"/>
        <v/>
      </c>
      <c r="L175" s="21" t="str">
        <f t="shared" si="39"/>
        <v/>
      </c>
      <c r="M175" s="21" t="str">
        <f t="shared" si="40"/>
        <v/>
      </c>
      <c r="N175" s="21" t="str">
        <f t="shared" si="41"/>
        <v/>
      </c>
      <c r="O175" s="40" t="e">
        <f t="shared" si="35"/>
        <v>#N/A</v>
      </c>
      <c r="P175" s="41" t="e">
        <f t="shared" si="42"/>
        <v>#N/A</v>
      </c>
      <c r="Q175" s="41" t="e">
        <f t="shared" si="43"/>
        <v>#N/A</v>
      </c>
      <c r="R175" s="42" t="e">
        <f t="shared" si="44"/>
        <v>#N/A</v>
      </c>
      <c r="S175" s="21" t="str">
        <f t="shared" si="45"/>
        <v/>
      </c>
      <c r="T175" s="21" t="str">
        <f t="shared" si="46"/>
        <v/>
      </c>
      <c r="U175" s="21" t="str">
        <f t="shared" si="36"/>
        <v/>
      </c>
      <c r="V175" s="43" t="str">
        <f t="shared" si="47"/>
        <v/>
      </c>
      <c r="W175" s="38"/>
      <c r="X175" s="38"/>
      <c r="Y175" s="38"/>
      <c r="Z175" s="38"/>
    </row>
    <row r="176" spans="1:26" ht="15" x14ac:dyDescent="0.2">
      <c r="A176" s="61"/>
      <c r="B176" s="62"/>
      <c r="C176" s="140"/>
      <c r="D176" s="143"/>
      <c r="E176" s="143"/>
      <c r="F176" s="141" t="str">
        <f t="shared" si="33"/>
        <v/>
      </c>
      <c r="G176" s="31" t="str">
        <f t="shared" si="37"/>
        <v/>
      </c>
      <c r="H176" s="31"/>
      <c r="I176" s="32" t="str">
        <f t="shared" si="32"/>
        <v/>
      </c>
      <c r="J176" s="21" t="str">
        <f t="shared" si="38"/>
        <v/>
      </c>
      <c r="K176" s="21" t="str">
        <f t="shared" si="34"/>
        <v/>
      </c>
      <c r="L176" s="21" t="str">
        <f t="shared" si="39"/>
        <v/>
      </c>
      <c r="M176" s="21" t="str">
        <f t="shared" si="40"/>
        <v/>
      </c>
      <c r="N176" s="21" t="str">
        <f t="shared" si="41"/>
        <v/>
      </c>
      <c r="O176" s="40" t="e">
        <f t="shared" si="35"/>
        <v>#N/A</v>
      </c>
      <c r="P176" s="41" t="e">
        <f t="shared" si="42"/>
        <v>#N/A</v>
      </c>
      <c r="Q176" s="41" t="e">
        <f t="shared" si="43"/>
        <v>#N/A</v>
      </c>
      <c r="R176" s="42" t="e">
        <f t="shared" si="44"/>
        <v>#N/A</v>
      </c>
      <c r="S176" s="21" t="str">
        <f t="shared" si="45"/>
        <v/>
      </c>
      <c r="T176" s="21" t="str">
        <f t="shared" si="46"/>
        <v/>
      </c>
      <c r="U176" s="21" t="str">
        <f t="shared" si="36"/>
        <v/>
      </c>
      <c r="V176" s="43" t="str">
        <f t="shared" si="47"/>
        <v/>
      </c>
      <c r="W176" s="38"/>
      <c r="X176" s="38"/>
      <c r="Y176" s="38"/>
      <c r="Z176" s="38"/>
    </row>
    <row r="177" spans="1:26" ht="15" x14ac:dyDescent="0.2">
      <c r="A177" s="61"/>
      <c r="B177" s="62"/>
      <c r="C177" s="140"/>
      <c r="D177" s="143"/>
      <c r="E177" s="143"/>
      <c r="F177" s="141" t="str">
        <f t="shared" si="33"/>
        <v/>
      </c>
      <c r="G177" s="31" t="str">
        <f t="shared" si="37"/>
        <v/>
      </c>
      <c r="H177" s="31"/>
      <c r="I177" s="32" t="str">
        <f t="shared" si="32"/>
        <v/>
      </c>
      <c r="J177" s="21" t="str">
        <f t="shared" si="38"/>
        <v/>
      </c>
      <c r="K177" s="21" t="str">
        <f t="shared" si="34"/>
        <v/>
      </c>
      <c r="L177" s="21" t="str">
        <f t="shared" si="39"/>
        <v/>
      </c>
      <c r="M177" s="21" t="str">
        <f t="shared" si="40"/>
        <v/>
      </c>
      <c r="N177" s="21" t="str">
        <f t="shared" si="41"/>
        <v/>
      </c>
      <c r="O177" s="40" t="e">
        <f t="shared" si="35"/>
        <v>#N/A</v>
      </c>
      <c r="P177" s="41" t="e">
        <f t="shared" si="42"/>
        <v>#N/A</v>
      </c>
      <c r="Q177" s="41" t="e">
        <f t="shared" si="43"/>
        <v>#N/A</v>
      </c>
      <c r="R177" s="42" t="e">
        <f t="shared" si="44"/>
        <v>#N/A</v>
      </c>
      <c r="S177" s="21" t="str">
        <f t="shared" si="45"/>
        <v/>
      </c>
      <c r="T177" s="21" t="str">
        <f t="shared" si="46"/>
        <v/>
      </c>
      <c r="U177" s="21" t="str">
        <f t="shared" si="36"/>
        <v/>
      </c>
      <c r="V177" s="43" t="str">
        <f t="shared" si="47"/>
        <v/>
      </c>
      <c r="W177" s="38"/>
      <c r="X177" s="38"/>
      <c r="Y177" s="38"/>
      <c r="Z177" s="38"/>
    </row>
    <row r="178" spans="1:26" ht="15" x14ac:dyDescent="0.2">
      <c r="A178" s="61"/>
      <c r="B178" s="62"/>
      <c r="C178" s="140"/>
      <c r="D178" s="143"/>
      <c r="E178" s="143"/>
      <c r="F178" s="141" t="str">
        <f t="shared" si="33"/>
        <v/>
      </c>
      <c r="G178" s="31" t="str">
        <f t="shared" si="37"/>
        <v/>
      </c>
      <c r="H178" s="31"/>
      <c r="I178" s="32" t="str">
        <f t="shared" si="32"/>
        <v/>
      </c>
      <c r="J178" s="21" t="str">
        <f t="shared" si="38"/>
        <v/>
      </c>
      <c r="K178" s="21" t="str">
        <f t="shared" si="34"/>
        <v/>
      </c>
      <c r="L178" s="21" t="str">
        <f t="shared" si="39"/>
        <v/>
      </c>
      <c r="M178" s="21" t="str">
        <f t="shared" si="40"/>
        <v/>
      </c>
      <c r="N178" s="21" t="str">
        <f t="shared" si="41"/>
        <v/>
      </c>
      <c r="O178" s="40" t="e">
        <f t="shared" si="35"/>
        <v>#N/A</v>
      </c>
      <c r="P178" s="41" t="e">
        <f t="shared" si="42"/>
        <v>#N/A</v>
      </c>
      <c r="Q178" s="41" t="e">
        <f t="shared" si="43"/>
        <v>#N/A</v>
      </c>
      <c r="R178" s="42" t="e">
        <f t="shared" si="44"/>
        <v>#N/A</v>
      </c>
      <c r="S178" s="21" t="str">
        <f t="shared" si="45"/>
        <v/>
      </c>
      <c r="T178" s="21" t="str">
        <f t="shared" si="46"/>
        <v/>
      </c>
      <c r="U178" s="21" t="str">
        <f t="shared" si="36"/>
        <v/>
      </c>
      <c r="V178" s="43" t="str">
        <f t="shared" si="47"/>
        <v/>
      </c>
      <c r="W178" s="38"/>
      <c r="X178" s="38"/>
      <c r="Y178" s="38"/>
      <c r="Z178" s="38"/>
    </row>
    <row r="179" spans="1:26" ht="15" x14ac:dyDescent="0.2">
      <c r="A179" s="61"/>
      <c r="B179" s="62"/>
      <c r="C179" s="140"/>
      <c r="D179" s="143"/>
      <c r="E179" s="143"/>
      <c r="F179" s="141" t="str">
        <f t="shared" si="33"/>
        <v/>
      </c>
      <c r="G179" s="31" t="str">
        <f t="shared" si="37"/>
        <v/>
      </c>
      <c r="H179" s="31"/>
      <c r="I179" s="32" t="str">
        <f t="shared" si="32"/>
        <v/>
      </c>
      <c r="J179" s="21" t="str">
        <f t="shared" si="38"/>
        <v/>
      </c>
      <c r="K179" s="21" t="str">
        <f t="shared" si="34"/>
        <v/>
      </c>
      <c r="L179" s="21" t="str">
        <f t="shared" si="39"/>
        <v/>
      </c>
      <c r="M179" s="21" t="str">
        <f t="shared" si="40"/>
        <v/>
      </c>
      <c r="N179" s="21" t="str">
        <f t="shared" si="41"/>
        <v/>
      </c>
      <c r="O179" s="40" t="e">
        <f t="shared" si="35"/>
        <v>#N/A</v>
      </c>
      <c r="P179" s="41" t="e">
        <f t="shared" si="42"/>
        <v>#N/A</v>
      </c>
      <c r="Q179" s="41" t="e">
        <f t="shared" si="43"/>
        <v>#N/A</v>
      </c>
      <c r="R179" s="42" t="e">
        <f t="shared" si="44"/>
        <v>#N/A</v>
      </c>
      <c r="S179" s="21" t="str">
        <f t="shared" si="45"/>
        <v/>
      </c>
      <c r="T179" s="21" t="str">
        <f t="shared" si="46"/>
        <v/>
      </c>
      <c r="U179" s="21" t="str">
        <f t="shared" si="36"/>
        <v/>
      </c>
      <c r="V179" s="43" t="str">
        <f t="shared" si="47"/>
        <v/>
      </c>
      <c r="W179" s="38"/>
      <c r="X179" s="38"/>
      <c r="Y179" s="38"/>
      <c r="Z179" s="38"/>
    </row>
    <row r="180" spans="1:26" ht="15" x14ac:dyDescent="0.2">
      <c r="A180" s="61"/>
      <c r="B180" s="62"/>
      <c r="C180" s="140"/>
      <c r="D180" s="143"/>
      <c r="E180" s="143"/>
      <c r="F180" s="141" t="str">
        <f t="shared" si="33"/>
        <v/>
      </c>
      <c r="G180" s="31" t="str">
        <f t="shared" si="37"/>
        <v/>
      </c>
      <c r="H180" s="31"/>
      <c r="I180" s="32" t="str">
        <f t="shared" si="32"/>
        <v/>
      </c>
      <c r="J180" s="21" t="str">
        <f t="shared" si="38"/>
        <v/>
      </c>
      <c r="K180" s="21" t="str">
        <f t="shared" si="34"/>
        <v/>
      </c>
      <c r="L180" s="21" t="str">
        <f t="shared" si="39"/>
        <v/>
      </c>
      <c r="M180" s="21" t="str">
        <f t="shared" si="40"/>
        <v/>
      </c>
      <c r="N180" s="21" t="str">
        <f t="shared" si="41"/>
        <v/>
      </c>
      <c r="O180" s="40" t="e">
        <f t="shared" si="35"/>
        <v>#N/A</v>
      </c>
      <c r="P180" s="41" t="e">
        <f t="shared" si="42"/>
        <v>#N/A</v>
      </c>
      <c r="Q180" s="41" t="e">
        <f t="shared" si="43"/>
        <v>#N/A</v>
      </c>
      <c r="R180" s="42" t="e">
        <f t="shared" si="44"/>
        <v>#N/A</v>
      </c>
      <c r="S180" s="21" t="str">
        <f t="shared" si="45"/>
        <v/>
      </c>
      <c r="T180" s="21" t="str">
        <f t="shared" si="46"/>
        <v/>
      </c>
      <c r="U180" s="21" t="str">
        <f t="shared" si="36"/>
        <v/>
      </c>
      <c r="V180" s="43" t="str">
        <f t="shared" si="47"/>
        <v/>
      </c>
      <c r="W180" s="38"/>
      <c r="X180" s="38"/>
      <c r="Y180" s="38"/>
      <c r="Z180" s="38"/>
    </row>
    <row r="181" spans="1:26" ht="15" x14ac:dyDescent="0.2">
      <c r="A181" s="61"/>
      <c r="B181" s="62"/>
      <c r="C181" s="140"/>
      <c r="D181" s="143"/>
      <c r="E181" s="143"/>
      <c r="F181" s="141" t="str">
        <f t="shared" si="33"/>
        <v/>
      </c>
      <c r="G181" s="31" t="str">
        <f t="shared" si="37"/>
        <v/>
      </c>
      <c r="H181" s="31"/>
      <c r="I181" s="32" t="str">
        <f t="shared" si="32"/>
        <v/>
      </c>
      <c r="J181" s="21" t="str">
        <f t="shared" si="38"/>
        <v/>
      </c>
      <c r="K181" s="21" t="str">
        <f t="shared" si="34"/>
        <v/>
      </c>
      <c r="L181" s="21" t="str">
        <f t="shared" si="39"/>
        <v/>
      </c>
      <c r="M181" s="21" t="str">
        <f t="shared" si="40"/>
        <v/>
      </c>
      <c r="N181" s="21" t="str">
        <f t="shared" si="41"/>
        <v/>
      </c>
      <c r="O181" s="40" t="e">
        <f t="shared" si="35"/>
        <v>#N/A</v>
      </c>
      <c r="P181" s="41" t="e">
        <f t="shared" si="42"/>
        <v>#N/A</v>
      </c>
      <c r="Q181" s="41" t="e">
        <f t="shared" si="43"/>
        <v>#N/A</v>
      </c>
      <c r="R181" s="42" t="e">
        <f t="shared" si="44"/>
        <v>#N/A</v>
      </c>
      <c r="S181" s="21" t="str">
        <f t="shared" si="45"/>
        <v/>
      </c>
      <c r="T181" s="21" t="str">
        <f t="shared" si="46"/>
        <v/>
      </c>
      <c r="U181" s="21" t="str">
        <f t="shared" si="36"/>
        <v/>
      </c>
      <c r="V181" s="43" t="str">
        <f t="shared" si="47"/>
        <v/>
      </c>
      <c r="W181" s="38"/>
      <c r="X181" s="38"/>
      <c r="Y181" s="38"/>
      <c r="Z181" s="38"/>
    </row>
    <row r="182" spans="1:26" ht="15" x14ac:dyDescent="0.2">
      <c r="A182" s="61"/>
      <c r="B182" s="62"/>
      <c r="C182" s="140"/>
      <c r="D182" s="143"/>
      <c r="E182" s="143"/>
      <c r="F182" s="141" t="str">
        <f t="shared" si="33"/>
        <v/>
      </c>
      <c r="G182" s="31" t="str">
        <f t="shared" si="37"/>
        <v/>
      </c>
      <c r="H182" s="31"/>
      <c r="I182" s="32" t="str">
        <f t="shared" si="32"/>
        <v/>
      </c>
      <c r="J182" s="21" t="str">
        <f t="shared" si="38"/>
        <v/>
      </c>
      <c r="K182" s="21" t="str">
        <f t="shared" si="34"/>
        <v/>
      </c>
      <c r="L182" s="21" t="str">
        <f t="shared" si="39"/>
        <v/>
      </c>
      <c r="M182" s="21" t="str">
        <f t="shared" si="40"/>
        <v/>
      </c>
      <c r="N182" s="21" t="str">
        <f t="shared" si="41"/>
        <v/>
      </c>
      <c r="O182" s="40" t="e">
        <f t="shared" si="35"/>
        <v>#N/A</v>
      </c>
      <c r="P182" s="41" t="e">
        <f t="shared" si="42"/>
        <v>#N/A</v>
      </c>
      <c r="Q182" s="41" t="e">
        <f t="shared" si="43"/>
        <v>#N/A</v>
      </c>
      <c r="R182" s="42" t="e">
        <f t="shared" si="44"/>
        <v>#N/A</v>
      </c>
      <c r="S182" s="21" t="str">
        <f t="shared" si="45"/>
        <v/>
      </c>
      <c r="T182" s="21" t="str">
        <f t="shared" si="46"/>
        <v/>
      </c>
      <c r="U182" s="21" t="str">
        <f t="shared" si="36"/>
        <v/>
      </c>
      <c r="V182" s="43" t="str">
        <f t="shared" si="47"/>
        <v/>
      </c>
      <c r="W182" s="38"/>
      <c r="X182" s="38"/>
      <c r="Y182" s="38"/>
      <c r="Z182" s="38"/>
    </row>
    <row r="183" spans="1:26" ht="15" x14ac:dyDescent="0.2">
      <c r="A183" s="61"/>
      <c r="B183" s="62"/>
      <c r="C183" s="140"/>
      <c r="D183" s="143"/>
      <c r="E183" s="143"/>
      <c r="F183" s="141" t="str">
        <f t="shared" si="33"/>
        <v/>
      </c>
      <c r="G183" s="31" t="str">
        <f t="shared" si="37"/>
        <v/>
      </c>
      <c r="H183" s="31"/>
      <c r="I183" s="32" t="str">
        <f t="shared" si="32"/>
        <v/>
      </c>
      <c r="J183" s="21" t="str">
        <f t="shared" si="38"/>
        <v/>
      </c>
      <c r="K183" s="21" t="str">
        <f t="shared" si="34"/>
        <v/>
      </c>
      <c r="L183" s="21" t="str">
        <f t="shared" si="39"/>
        <v/>
      </c>
      <c r="M183" s="21" t="str">
        <f t="shared" si="40"/>
        <v/>
      </c>
      <c r="N183" s="21" t="str">
        <f t="shared" si="41"/>
        <v/>
      </c>
      <c r="O183" s="40" t="e">
        <f t="shared" si="35"/>
        <v>#N/A</v>
      </c>
      <c r="P183" s="41" t="e">
        <f t="shared" si="42"/>
        <v>#N/A</v>
      </c>
      <c r="Q183" s="41" t="e">
        <f t="shared" si="43"/>
        <v>#N/A</v>
      </c>
      <c r="R183" s="42" t="e">
        <f t="shared" si="44"/>
        <v>#N/A</v>
      </c>
      <c r="S183" s="21" t="str">
        <f t="shared" si="45"/>
        <v/>
      </c>
      <c r="T183" s="21" t="str">
        <f t="shared" si="46"/>
        <v/>
      </c>
      <c r="U183" s="21" t="str">
        <f t="shared" si="36"/>
        <v/>
      </c>
      <c r="V183" s="43" t="str">
        <f t="shared" si="47"/>
        <v/>
      </c>
      <c r="W183" s="38"/>
      <c r="X183" s="38"/>
      <c r="Y183" s="38"/>
      <c r="Z183" s="38"/>
    </row>
    <row r="184" spans="1:26" ht="15" x14ac:dyDescent="0.2">
      <c r="A184" s="61"/>
      <c r="B184" s="62"/>
      <c r="C184" s="183"/>
      <c r="D184" s="143"/>
      <c r="E184" s="143"/>
      <c r="F184" s="141" t="str">
        <f t="shared" si="33"/>
        <v/>
      </c>
      <c r="G184" s="31" t="str">
        <f t="shared" si="37"/>
        <v/>
      </c>
      <c r="H184" s="31"/>
      <c r="I184" s="32" t="str">
        <f t="shared" si="32"/>
        <v/>
      </c>
      <c r="J184" s="21" t="str">
        <f t="shared" si="38"/>
        <v/>
      </c>
      <c r="K184" s="21" t="str">
        <f t="shared" si="34"/>
        <v/>
      </c>
      <c r="L184" s="21" t="str">
        <f t="shared" si="39"/>
        <v/>
      </c>
      <c r="M184" s="21" t="str">
        <f t="shared" si="40"/>
        <v/>
      </c>
      <c r="N184" s="21" t="str">
        <f t="shared" si="41"/>
        <v/>
      </c>
      <c r="O184" s="40" t="e">
        <f t="shared" si="35"/>
        <v>#N/A</v>
      </c>
      <c r="P184" s="41" t="e">
        <f t="shared" si="42"/>
        <v>#N/A</v>
      </c>
      <c r="Q184" s="41" t="e">
        <f t="shared" si="43"/>
        <v>#N/A</v>
      </c>
      <c r="R184" s="42" t="e">
        <f t="shared" si="44"/>
        <v>#N/A</v>
      </c>
      <c r="S184" s="21" t="str">
        <f t="shared" si="45"/>
        <v/>
      </c>
      <c r="T184" s="21" t="str">
        <f t="shared" si="46"/>
        <v/>
      </c>
      <c r="U184" s="21" t="str">
        <f t="shared" si="36"/>
        <v/>
      </c>
      <c r="V184" s="43" t="str">
        <f t="shared" si="47"/>
        <v/>
      </c>
      <c r="W184" s="38"/>
      <c r="X184" s="38"/>
      <c r="Y184" s="38"/>
      <c r="Z184" s="38"/>
    </row>
    <row r="185" spans="1:26" ht="15" x14ac:dyDescent="0.2">
      <c r="A185" s="61"/>
      <c r="B185" s="62"/>
      <c r="C185" s="140"/>
      <c r="D185" s="143"/>
      <c r="E185" s="143"/>
      <c r="F185" s="141" t="str">
        <f t="shared" si="33"/>
        <v/>
      </c>
      <c r="G185" s="31" t="str">
        <f t="shared" si="37"/>
        <v/>
      </c>
      <c r="H185" s="31"/>
      <c r="I185" s="32" t="str">
        <f t="shared" si="32"/>
        <v/>
      </c>
      <c r="J185" s="21" t="str">
        <f t="shared" si="38"/>
        <v/>
      </c>
      <c r="K185" s="21" t="str">
        <f t="shared" si="34"/>
        <v/>
      </c>
      <c r="L185" s="21" t="str">
        <f t="shared" si="39"/>
        <v/>
      </c>
      <c r="M185" s="21" t="str">
        <f t="shared" si="40"/>
        <v/>
      </c>
      <c r="N185" s="21" t="str">
        <f t="shared" si="41"/>
        <v/>
      </c>
      <c r="O185" s="40" t="e">
        <f t="shared" si="35"/>
        <v>#N/A</v>
      </c>
      <c r="P185" s="41" t="e">
        <f t="shared" si="42"/>
        <v>#N/A</v>
      </c>
      <c r="Q185" s="41" t="e">
        <f t="shared" si="43"/>
        <v>#N/A</v>
      </c>
      <c r="R185" s="42" t="e">
        <f t="shared" si="44"/>
        <v>#N/A</v>
      </c>
      <c r="S185" s="21" t="str">
        <f t="shared" si="45"/>
        <v/>
      </c>
      <c r="T185" s="21" t="str">
        <f t="shared" si="46"/>
        <v/>
      </c>
      <c r="U185" s="21" t="str">
        <f t="shared" si="36"/>
        <v/>
      </c>
      <c r="V185" s="43" t="str">
        <f t="shared" si="47"/>
        <v/>
      </c>
      <c r="W185" s="38"/>
      <c r="X185" s="38"/>
      <c r="Y185" s="38"/>
      <c r="Z185" s="38"/>
    </row>
    <row r="186" spans="1:26" ht="15" x14ac:dyDescent="0.2">
      <c r="A186" s="61"/>
      <c r="B186" s="62"/>
      <c r="C186" s="140"/>
      <c r="D186" s="143"/>
      <c r="E186" s="143"/>
      <c r="F186" s="141" t="str">
        <f t="shared" si="33"/>
        <v/>
      </c>
      <c r="G186" s="31" t="str">
        <f t="shared" si="37"/>
        <v/>
      </c>
      <c r="H186" s="31"/>
      <c r="I186" s="32" t="str">
        <f t="shared" si="32"/>
        <v/>
      </c>
      <c r="J186" s="21" t="str">
        <f t="shared" si="38"/>
        <v/>
      </c>
      <c r="K186" s="21" t="str">
        <f t="shared" si="34"/>
        <v/>
      </c>
      <c r="L186" s="21" t="str">
        <f t="shared" si="39"/>
        <v/>
      </c>
      <c r="M186" s="21" t="str">
        <f t="shared" si="40"/>
        <v/>
      </c>
      <c r="N186" s="21" t="str">
        <f t="shared" si="41"/>
        <v/>
      </c>
      <c r="O186" s="40" t="e">
        <f t="shared" si="35"/>
        <v>#N/A</v>
      </c>
      <c r="P186" s="41" t="e">
        <f t="shared" si="42"/>
        <v>#N/A</v>
      </c>
      <c r="Q186" s="41" t="e">
        <f t="shared" si="43"/>
        <v>#N/A</v>
      </c>
      <c r="R186" s="42" t="e">
        <f t="shared" si="44"/>
        <v>#N/A</v>
      </c>
      <c r="S186" s="21" t="str">
        <f t="shared" si="45"/>
        <v/>
      </c>
      <c r="T186" s="21" t="str">
        <f t="shared" si="46"/>
        <v/>
      </c>
      <c r="U186" s="21" t="str">
        <f t="shared" si="36"/>
        <v/>
      </c>
      <c r="V186" s="43" t="str">
        <f t="shared" si="47"/>
        <v/>
      </c>
      <c r="W186" s="38"/>
      <c r="X186" s="38"/>
      <c r="Y186" s="38"/>
      <c r="Z186" s="38"/>
    </row>
    <row r="187" spans="1:26" ht="15" x14ac:dyDescent="0.2">
      <c r="A187" s="61"/>
      <c r="B187" s="62"/>
      <c r="C187" s="140"/>
      <c r="D187" s="143"/>
      <c r="E187" s="143"/>
      <c r="F187" s="141" t="str">
        <f t="shared" si="33"/>
        <v/>
      </c>
      <c r="G187" s="31" t="str">
        <f t="shared" si="37"/>
        <v/>
      </c>
      <c r="H187" s="31"/>
      <c r="I187" s="32" t="str">
        <f t="shared" si="32"/>
        <v/>
      </c>
      <c r="J187" s="21" t="str">
        <f t="shared" si="38"/>
        <v/>
      </c>
      <c r="K187" s="21" t="str">
        <f t="shared" si="34"/>
        <v/>
      </c>
      <c r="L187" s="21" t="str">
        <f t="shared" si="39"/>
        <v/>
      </c>
      <c r="M187" s="21" t="str">
        <f t="shared" si="40"/>
        <v/>
      </c>
      <c r="N187" s="21" t="str">
        <f t="shared" si="41"/>
        <v/>
      </c>
      <c r="O187" s="40" t="e">
        <f t="shared" si="35"/>
        <v>#N/A</v>
      </c>
      <c r="P187" s="41" t="e">
        <f t="shared" si="42"/>
        <v>#N/A</v>
      </c>
      <c r="Q187" s="41" t="e">
        <f t="shared" si="43"/>
        <v>#N/A</v>
      </c>
      <c r="R187" s="42" t="e">
        <f t="shared" si="44"/>
        <v>#N/A</v>
      </c>
      <c r="S187" s="21" t="str">
        <f t="shared" si="45"/>
        <v/>
      </c>
      <c r="T187" s="21" t="str">
        <f t="shared" si="46"/>
        <v/>
      </c>
      <c r="U187" s="21" t="str">
        <f t="shared" si="36"/>
        <v/>
      </c>
      <c r="V187" s="43" t="str">
        <f t="shared" si="47"/>
        <v/>
      </c>
      <c r="W187" s="38"/>
      <c r="X187" s="38"/>
      <c r="Y187" s="38"/>
      <c r="Z187" s="38"/>
    </row>
    <row r="188" spans="1:26" ht="15" x14ac:dyDescent="0.2">
      <c r="A188" s="61"/>
      <c r="B188" s="62"/>
      <c r="C188" s="140"/>
      <c r="D188" s="143"/>
      <c r="E188" s="143"/>
      <c r="F188" s="141" t="str">
        <f t="shared" si="33"/>
        <v/>
      </c>
      <c r="G188" s="31" t="str">
        <f t="shared" si="37"/>
        <v/>
      </c>
      <c r="H188" s="31"/>
      <c r="I188" s="32" t="str">
        <f t="shared" si="32"/>
        <v/>
      </c>
      <c r="J188" s="21" t="str">
        <f t="shared" si="38"/>
        <v/>
      </c>
      <c r="K188" s="21" t="str">
        <f t="shared" si="34"/>
        <v/>
      </c>
      <c r="L188" s="21" t="str">
        <f t="shared" si="39"/>
        <v/>
      </c>
      <c r="M188" s="21" t="str">
        <f t="shared" si="40"/>
        <v/>
      </c>
      <c r="N188" s="21" t="str">
        <f t="shared" si="41"/>
        <v/>
      </c>
      <c r="O188" s="40" t="e">
        <f t="shared" si="35"/>
        <v>#N/A</v>
      </c>
      <c r="P188" s="41" t="e">
        <f t="shared" si="42"/>
        <v>#N/A</v>
      </c>
      <c r="Q188" s="41" t="e">
        <f t="shared" si="43"/>
        <v>#N/A</v>
      </c>
      <c r="R188" s="42" t="e">
        <f t="shared" si="44"/>
        <v>#N/A</v>
      </c>
      <c r="S188" s="21" t="str">
        <f t="shared" si="45"/>
        <v/>
      </c>
      <c r="T188" s="21" t="str">
        <f t="shared" si="46"/>
        <v/>
      </c>
      <c r="U188" s="21" t="str">
        <f t="shared" si="36"/>
        <v/>
      </c>
      <c r="V188" s="43" t="str">
        <f t="shared" si="47"/>
        <v/>
      </c>
      <c r="W188" s="38"/>
      <c r="X188" s="38"/>
      <c r="Y188" s="38"/>
      <c r="Z188" s="38"/>
    </row>
    <row r="189" spans="1:26" ht="15" x14ac:dyDescent="0.2">
      <c r="A189" s="61"/>
      <c r="B189" s="62"/>
      <c r="C189" s="140"/>
      <c r="D189" s="143"/>
      <c r="E189" s="143"/>
      <c r="F189" s="141" t="str">
        <f t="shared" si="33"/>
        <v/>
      </c>
      <c r="G189" s="31" t="str">
        <f t="shared" si="37"/>
        <v/>
      </c>
      <c r="H189" s="31"/>
      <c r="I189" s="44" t="str">
        <f t="shared" si="32"/>
        <v/>
      </c>
      <c r="J189" s="21" t="str">
        <f t="shared" si="38"/>
        <v/>
      </c>
      <c r="K189" s="21" t="str">
        <f t="shared" si="34"/>
        <v/>
      </c>
      <c r="L189" s="21" t="str">
        <f t="shared" si="39"/>
        <v/>
      </c>
      <c r="M189" s="21" t="str">
        <f t="shared" si="40"/>
        <v/>
      </c>
      <c r="N189" s="21" t="str">
        <f t="shared" si="41"/>
        <v/>
      </c>
      <c r="O189" s="40" t="e">
        <f t="shared" si="35"/>
        <v>#N/A</v>
      </c>
      <c r="P189" s="41" t="e">
        <f t="shared" si="42"/>
        <v>#N/A</v>
      </c>
      <c r="Q189" s="41" t="e">
        <f t="shared" si="43"/>
        <v>#N/A</v>
      </c>
      <c r="R189" s="42" t="e">
        <f t="shared" si="44"/>
        <v>#N/A</v>
      </c>
      <c r="S189" s="21" t="str">
        <f t="shared" si="45"/>
        <v/>
      </c>
      <c r="T189" s="21" t="str">
        <f t="shared" si="46"/>
        <v/>
      </c>
      <c r="U189" s="21" t="str">
        <f t="shared" si="36"/>
        <v/>
      </c>
      <c r="V189" s="43" t="str">
        <f t="shared" si="47"/>
        <v/>
      </c>
      <c r="W189" s="47"/>
      <c r="X189" s="38"/>
      <c r="Y189" s="38"/>
      <c r="Z189" s="38"/>
    </row>
    <row r="190" spans="1:26" ht="15" x14ac:dyDescent="0.2">
      <c r="A190" s="61"/>
      <c r="B190" s="62"/>
      <c r="C190" s="140"/>
      <c r="D190" s="143"/>
      <c r="E190" s="143"/>
      <c r="F190" s="141" t="str">
        <f t="shared" si="33"/>
        <v/>
      </c>
      <c r="G190" s="31" t="str">
        <f t="shared" si="37"/>
        <v/>
      </c>
      <c r="H190" s="31"/>
      <c r="I190" s="44" t="str">
        <f t="shared" si="32"/>
        <v/>
      </c>
      <c r="J190" s="21" t="str">
        <f t="shared" si="38"/>
        <v/>
      </c>
      <c r="K190" s="21" t="str">
        <f t="shared" si="34"/>
        <v/>
      </c>
      <c r="L190" s="21" t="str">
        <f t="shared" si="39"/>
        <v/>
      </c>
      <c r="M190" s="21" t="str">
        <f t="shared" si="40"/>
        <v/>
      </c>
      <c r="N190" s="21" t="str">
        <f t="shared" si="41"/>
        <v/>
      </c>
      <c r="O190" s="40" t="e">
        <f t="shared" si="35"/>
        <v>#N/A</v>
      </c>
      <c r="P190" s="41" t="e">
        <f t="shared" si="42"/>
        <v>#N/A</v>
      </c>
      <c r="Q190" s="41" t="e">
        <f t="shared" si="43"/>
        <v>#N/A</v>
      </c>
      <c r="R190" s="42" t="e">
        <f t="shared" si="44"/>
        <v>#N/A</v>
      </c>
      <c r="S190" s="21" t="str">
        <f t="shared" si="45"/>
        <v/>
      </c>
      <c r="T190" s="21" t="str">
        <f t="shared" si="46"/>
        <v/>
      </c>
      <c r="U190" s="21" t="str">
        <f t="shared" si="36"/>
        <v/>
      </c>
      <c r="V190" s="43" t="str">
        <f t="shared" si="47"/>
        <v/>
      </c>
      <c r="W190" s="47"/>
      <c r="X190" s="38"/>
      <c r="Y190" s="38"/>
      <c r="Z190" s="38"/>
    </row>
    <row r="191" spans="1:26" ht="15" x14ac:dyDescent="0.2">
      <c r="A191" s="61"/>
      <c r="B191" s="62"/>
      <c r="C191" s="140"/>
      <c r="D191" s="143"/>
      <c r="E191" s="143"/>
      <c r="F191" s="141" t="str">
        <f t="shared" si="33"/>
        <v/>
      </c>
      <c r="G191" s="31" t="str">
        <f t="shared" si="37"/>
        <v/>
      </c>
      <c r="H191" s="31"/>
      <c r="I191" s="44" t="str">
        <f t="shared" si="32"/>
        <v/>
      </c>
      <c r="J191" s="21" t="str">
        <f t="shared" si="38"/>
        <v/>
      </c>
      <c r="K191" s="21" t="str">
        <f t="shared" si="34"/>
        <v/>
      </c>
      <c r="L191" s="21" t="str">
        <f t="shared" si="39"/>
        <v/>
      </c>
      <c r="M191" s="21" t="str">
        <f t="shared" si="40"/>
        <v/>
      </c>
      <c r="N191" s="21" t="str">
        <f t="shared" si="41"/>
        <v/>
      </c>
      <c r="O191" s="40" t="e">
        <f t="shared" si="35"/>
        <v>#N/A</v>
      </c>
      <c r="P191" s="41" t="e">
        <f t="shared" si="42"/>
        <v>#N/A</v>
      </c>
      <c r="Q191" s="41" t="e">
        <f t="shared" si="43"/>
        <v>#N/A</v>
      </c>
      <c r="R191" s="42" t="e">
        <f t="shared" si="44"/>
        <v>#N/A</v>
      </c>
      <c r="S191" s="21" t="str">
        <f t="shared" si="45"/>
        <v/>
      </c>
      <c r="T191" s="21" t="str">
        <f t="shared" si="46"/>
        <v/>
      </c>
      <c r="U191" s="21" t="str">
        <f t="shared" si="36"/>
        <v/>
      </c>
      <c r="V191" s="43" t="str">
        <f t="shared" si="47"/>
        <v/>
      </c>
      <c r="W191" s="47"/>
      <c r="X191" s="38"/>
      <c r="Y191" s="38"/>
      <c r="Z191" s="38"/>
    </row>
    <row r="192" spans="1:26" x14ac:dyDescent="0.2">
      <c r="D192" s="144"/>
      <c r="E192" s="144"/>
      <c r="F192" s="144"/>
      <c r="O192" s="48"/>
      <c r="P192" s="49"/>
      <c r="Q192" s="49"/>
    </row>
    <row r="193" spans="1:26" ht="16.5" thickBot="1" x14ac:dyDescent="0.25">
      <c r="O193" s="48"/>
      <c r="P193" s="49"/>
      <c r="Q193" s="49"/>
      <c r="X193" s="415" t="s">
        <v>92</v>
      </c>
      <c r="Y193" s="415"/>
      <c r="Z193" s="265" t="e">
        <f>I194</f>
        <v>#N/A</v>
      </c>
    </row>
    <row r="194" spans="1:26" ht="16.5" thickBot="1" x14ac:dyDescent="0.25">
      <c r="A194" s="386" t="s">
        <v>54</v>
      </c>
      <c r="B194" s="386"/>
      <c r="C194" s="386"/>
      <c r="D194" s="386"/>
      <c r="E194" s="386"/>
      <c r="F194" s="386"/>
      <c r="G194" s="386"/>
      <c r="H194" s="387"/>
      <c r="I194" s="169" t="e">
        <f>R191</f>
        <v>#N/A</v>
      </c>
      <c r="O194" s="48"/>
      <c r="P194" s="49"/>
      <c r="Q194" s="49"/>
      <c r="X194" s="415" t="s">
        <v>93</v>
      </c>
      <c r="Y194" s="415"/>
      <c r="Z194" s="264">
        <f>Z129</f>
        <v>0</v>
      </c>
    </row>
    <row r="195" spans="1:26" ht="15.75" x14ac:dyDescent="0.25">
      <c r="A195" s="51" t="s">
        <v>55</v>
      </c>
      <c r="O195" s="48"/>
      <c r="P195" s="49"/>
      <c r="Q195" s="49"/>
      <c r="X195" s="415" t="s">
        <v>94</v>
      </c>
      <c r="Y195" s="415"/>
      <c r="Z195" s="265" t="e">
        <f>Z193*Z194</f>
        <v>#N/A</v>
      </c>
    </row>
    <row r="196" spans="1:26" ht="15.75" x14ac:dyDescent="0.25">
      <c r="A196" s="51"/>
      <c r="O196" s="48"/>
      <c r="P196" s="49"/>
      <c r="Q196" s="49"/>
      <c r="X196" s="415" t="s">
        <v>69</v>
      </c>
      <c r="Y196" s="415"/>
      <c r="Z196" s="275" t="e">
        <f>Z193-(2*Z195)</f>
        <v>#N/A</v>
      </c>
    </row>
    <row r="197" spans="1:26" ht="15.75" x14ac:dyDescent="0.2">
      <c r="X197" s="415" t="s">
        <v>70</v>
      </c>
      <c r="Y197" s="415"/>
      <c r="Z197" s="275" t="e">
        <f>Z193+(2*Z195)</f>
        <v>#N/A</v>
      </c>
    </row>
    <row r="198" spans="1:26" ht="15.75" x14ac:dyDescent="0.2">
      <c r="X198" s="415" t="s">
        <v>71</v>
      </c>
      <c r="Y198" s="415"/>
      <c r="Z198" s="275" t="e">
        <f>Z193-(3*Z195)</f>
        <v>#N/A</v>
      </c>
    </row>
    <row r="199" spans="1:26" ht="15.75" x14ac:dyDescent="0.2">
      <c r="X199" s="415" t="s">
        <v>72</v>
      </c>
      <c r="Y199" s="415"/>
      <c r="Z199" s="275" t="e">
        <f>Z193+(3*Z195)</f>
        <v>#N/A</v>
      </c>
    </row>
  </sheetData>
  <sheetProtection password="EB33" sheet="1" objects="1" scenarios="1" selectLockedCells="1"/>
  <mergeCells count="55">
    <mergeCell ref="X196:Y196"/>
    <mergeCell ref="X197:Y197"/>
    <mergeCell ref="X198:Y198"/>
    <mergeCell ref="X199:Y199"/>
    <mergeCell ref="X128:Y128"/>
    <mergeCell ref="X132:Y132"/>
    <mergeCell ref="X195:Y195"/>
    <mergeCell ref="X194:Y194"/>
    <mergeCell ref="X193:Y193"/>
    <mergeCell ref="W170:Z170"/>
    <mergeCell ref="A194:H194"/>
    <mergeCell ref="W105:Z105"/>
    <mergeCell ref="A129:H129"/>
    <mergeCell ref="A134:B134"/>
    <mergeCell ref="F138:H138"/>
    <mergeCell ref="F137:H137"/>
    <mergeCell ref="D105:E105"/>
    <mergeCell ref="X129:Y129"/>
    <mergeCell ref="X130:Y130"/>
    <mergeCell ref="X131:Y131"/>
    <mergeCell ref="X133:Y133"/>
    <mergeCell ref="X134:Y134"/>
    <mergeCell ref="E139:H139"/>
    <mergeCell ref="F72:H72"/>
    <mergeCell ref="F73:H73"/>
    <mergeCell ref="D170:E170"/>
    <mergeCell ref="D78:F79"/>
    <mergeCell ref="D143:F144"/>
    <mergeCell ref="E75:H75"/>
    <mergeCell ref="E74:H74"/>
    <mergeCell ref="E140:H140"/>
    <mergeCell ref="A69:B69"/>
    <mergeCell ref="X68:Y68"/>
    <mergeCell ref="X67:Y67"/>
    <mergeCell ref="X66:Y66"/>
    <mergeCell ref="X4:Z4"/>
    <mergeCell ref="X5:Y5"/>
    <mergeCell ref="X6:Y6"/>
    <mergeCell ref="X7:Y7"/>
    <mergeCell ref="D39:E39"/>
    <mergeCell ref="W39:Z39"/>
    <mergeCell ref="X65:Y65"/>
    <mergeCell ref="X64:Y64"/>
    <mergeCell ref="X62:Y62"/>
    <mergeCell ref="X63:Y63"/>
    <mergeCell ref="A3:B3"/>
    <mergeCell ref="A1:A2"/>
    <mergeCell ref="B1:B2"/>
    <mergeCell ref="A63:H63"/>
    <mergeCell ref="B5:D5"/>
    <mergeCell ref="B7:D7"/>
    <mergeCell ref="F6:G6"/>
    <mergeCell ref="F5:G5"/>
    <mergeCell ref="E7:G7"/>
    <mergeCell ref="E8:G8"/>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3">
    <tablePart r:id="rId3"/>
    <tablePart r:id="rId4"/>
    <tablePart r:id="rId5"/>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tint="0.39997558519241921"/>
  </sheetPr>
  <dimension ref="A1:Z202"/>
  <sheetViews>
    <sheetView showGridLines="0" view="pageBreakPreview" zoomScale="70" zoomScaleNormal="100" zoomScaleSheetLayoutView="70" workbookViewId="0">
      <selection activeCell="B6" sqref="B6"/>
    </sheetView>
  </sheetViews>
  <sheetFormatPr baseColWidth="10" defaultRowHeight="14.25" x14ac:dyDescent="0.2"/>
  <cols>
    <col min="1" max="1" width="35.42578125" style="11" customWidth="1"/>
    <col min="2" max="2" width="23.85546875" style="11" customWidth="1"/>
    <col min="3" max="3" width="20.28515625" style="11" customWidth="1"/>
    <col min="4" max="4" width="11.42578125" style="86"/>
    <col min="5" max="5" width="23" style="86"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4.5703125" style="11" customWidth="1"/>
    <col min="26"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15.75" x14ac:dyDescent="0.25">
      <c r="A3" s="383"/>
      <c r="B3" s="383"/>
      <c r="X3" s="239"/>
      <c r="Y3" s="239"/>
      <c r="Z3" s="239"/>
    </row>
    <row r="4" spans="1:26" ht="42.75" customHeight="1" x14ac:dyDescent="0.2">
      <c r="A4" s="117" t="s">
        <v>43</v>
      </c>
      <c r="B4" s="122"/>
      <c r="C4" s="93" t="s">
        <v>96</v>
      </c>
      <c r="D4" s="122"/>
      <c r="E4" s="219"/>
      <c r="F4" s="251" t="s">
        <v>48</v>
      </c>
      <c r="G4" s="205" t="s">
        <v>109</v>
      </c>
      <c r="H4" s="52"/>
      <c r="X4" s="401"/>
      <c r="Y4" s="401"/>
      <c r="Z4" s="401"/>
    </row>
    <row r="5" spans="1:26" ht="31.5" customHeight="1" x14ac:dyDescent="0.2">
      <c r="A5" s="117" t="s">
        <v>47</v>
      </c>
      <c r="B5" s="436"/>
      <c r="C5" s="436"/>
      <c r="D5" s="436"/>
      <c r="E5" s="87"/>
      <c r="F5" s="52"/>
      <c r="G5" s="52"/>
      <c r="H5" s="52"/>
      <c r="X5" s="396"/>
      <c r="Y5" s="396"/>
      <c r="Z5" s="211"/>
    </row>
    <row r="6" spans="1:26" ht="53.25" customHeight="1" x14ac:dyDescent="0.2">
      <c r="A6" s="117" t="s">
        <v>44</v>
      </c>
      <c r="B6" s="212"/>
      <c r="C6" s="252" t="s">
        <v>97</v>
      </c>
      <c r="D6" s="122"/>
      <c r="E6" s="253" t="s">
        <v>99</v>
      </c>
      <c r="F6" s="420">
        <f>'FV - NIVEAU N'!F5:G5</f>
        <v>0</v>
      </c>
      <c r="G6" s="420"/>
      <c r="H6" s="420"/>
      <c r="X6" s="396"/>
      <c r="Y6" s="396"/>
      <c r="Z6" s="211"/>
    </row>
    <row r="7" spans="1:26" ht="26.25" x14ac:dyDescent="0.2">
      <c r="A7" s="124" t="s">
        <v>45</v>
      </c>
      <c r="B7" s="451">
        <f>B5*B4/100</f>
        <v>0</v>
      </c>
      <c r="C7" s="451"/>
      <c r="D7" s="451"/>
      <c r="E7" s="215" t="s">
        <v>98</v>
      </c>
      <c r="F7" s="398" t="s">
        <v>76</v>
      </c>
      <c r="G7" s="398"/>
      <c r="H7" s="398"/>
      <c r="X7" s="396"/>
      <c r="Y7" s="396"/>
      <c r="Z7" s="211"/>
    </row>
    <row r="8" spans="1:26" ht="15.75" x14ac:dyDescent="0.2">
      <c r="A8" s="65" t="s">
        <v>7</v>
      </c>
      <c r="B8" s="66">
        <v>20</v>
      </c>
      <c r="C8" s="52"/>
      <c r="D8" s="87"/>
      <c r="E8" s="87"/>
      <c r="F8" s="441" t="s">
        <v>102</v>
      </c>
      <c r="G8" s="442"/>
      <c r="H8" s="443"/>
      <c r="X8" s="239"/>
      <c r="Y8" s="239"/>
      <c r="Z8" s="239"/>
    </row>
    <row r="9" spans="1:26" ht="31.5" customHeight="1" x14ac:dyDescent="0.2">
      <c r="A9" s="65" t="s">
        <v>8</v>
      </c>
      <c r="B9" s="66">
        <v>0.05</v>
      </c>
      <c r="C9" s="52"/>
      <c r="D9" s="87"/>
      <c r="E9" s="87"/>
      <c r="F9" s="444"/>
      <c r="G9" s="444"/>
      <c r="H9" s="444"/>
      <c r="X9" s="239"/>
      <c r="Y9" s="239"/>
      <c r="Z9" s="239"/>
    </row>
    <row r="10" spans="1:26" ht="20.25" x14ac:dyDescent="0.3">
      <c r="A10" s="65" t="s">
        <v>9</v>
      </c>
      <c r="B10" s="66">
        <v>370</v>
      </c>
      <c r="C10" s="52"/>
      <c r="D10" s="87"/>
      <c r="E10" s="126"/>
      <c r="F10" s="52"/>
      <c r="G10" s="52"/>
      <c r="H10" s="52"/>
      <c r="X10" s="239"/>
      <c r="Y10" s="239"/>
      <c r="Z10" s="239"/>
    </row>
    <row r="11" spans="1:26" x14ac:dyDescent="0.2">
      <c r="A11" s="67"/>
      <c r="B11" s="68"/>
      <c r="C11" s="52"/>
      <c r="D11" s="87"/>
      <c r="F11" s="52"/>
      <c r="G11" s="52"/>
      <c r="H11" s="52"/>
    </row>
    <row r="12" spans="1:26" ht="14.25" customHeight="1" x14ac:dyDescent="0.2">
      <c r="A12" s="69" t="s">
        <v>81</v>
      </c>
      <c r="B12" s="70">
        <f>1-(1-B9)^(1/(B8-1))</f>
        <v>2.6960063028712566E-3</v>
      </c>
      <c r="C12" s="52"/>
      <c r="D12" s="245"/>
      <c r="E12" s="245"/>
      <c r="F12" s="245"/>
      <c r="G12" s="52"/>
      <c r="H12" s="52"/>
    </row>
    <row r="13" spans="1:26" ht="14.25" customHeight="1" x14ac:dyDescent="0.2">
      <c r="A13" s="69" t="s">
        <v>0</v>
      </c>
      <c r="B13" s="70">
        <f>NORMSINV($B$12/2)</f>
        <v>-3.0004278342529251</v>
      </c>
      <c r="C13" s="52"/>
      <c r="D13" s="245"/>
      <c r="E13" s="245"/>
      <c r="F13" s="245"/>
      <c r="G13" s="52"/>
      <c r="H13" s="52"/>
    </row>
    <row r="14" spans="1:26" x14ac:dyDescent="0.2">
      <c r="A14" s="69" t="s">
        <v>1</v>
      </c>
      <c r="B14" s="70">
        <f>NORMSINV(1-$B$12/2)</f>
        <v>3.0004278342529132</v>
      </c>
      <c r="C14" s="52"/>
      <c r="D14" s="87"/>
      <c r="E14" s="87"/>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27" customHeight="1" x14ac:dyDescent="0.2">
      <c r="D39" s="419" t="s">
        <v>59</v>
      </c>
      <c r="E39" s="419"/>
      <c r="W39" s="402" t="s">
        <v>67</v>
      </c>
      <c r="X39" s="403"/>
      <c r="Y39" s="403"/>
      <c r="Z39" s="404"/>
    </row>
    <row r="40" spans="1:26" ht="36" x14ac:dyDescent="0.2">
      <c r="A40" s="15" t="s">
        <v>49</v>
      </c>
      <c r="B40" s="16" t="s">
        <v>61</v>
      </c>
      <c r="C40" s="16" t="s">
        <v>62</v>
      </c>
      <c r="D40" s="17" t="s">
        <v>50</v>
      </c>
      <c r="E40" s="17" t="s">
        <v>51</v>
      </c>
      <c r="F40" s="18" t="s">
        <v>52</v>
      </c>
      <c r="G40" s="19" t="s">
        <v>56</v>
      </c>
      <c r="H40" s="20" t="s">
        <v>53</v>
      </c>
      <c r="I40" s="21"/>
      <c r="J40" s="128" t="s">
        <v>5</v>
      </c>
      <c r="K40" s="128" t="s">
        <v>10</v>
      </c>
      <c r="L40" s="128" t="s">
        <v>6</v>
      </c>
      <c r="M40" s="128" t="s">
        <v>3</v>
      </c>
      <c r="N40" s="128" t="s">
        <v>4</v>
      </c>
      <c r="O40" s="128" t="s">
        <v>2</v>
      </c>
      <c r="P40" s="128" t="s">
        <v>11</v>
      </c>
      <c r="Q40" s="128" t="s">
        <v>12</v>
      </c>
      <c r="R40" s="128" t="s">
        <v>10</v>
      </c>
      <c r="S40" s="129"/>
      <c r="T40" s="129"/>
      <c r="U40" s="128" t="s">
        <v>33</v>
      </c>
      <c r="V40" s="128" t="s">
        <v>34</v>
      </c>
      <c r="W40" s="27" t="s">
        <v>63</v>
      </c>
      <c r="X40" s="27" t="s">
        <v>65</v>
      </c>
      <c r="Y40" s="27" t="s">
        <v>66</v>
      </c>
      <c r="Z40" s="27" t="s">
        <v>64</v>
      </c>
    </row>
    <row r="41" spans="1:26" ht="15" x14ac:dyDescent="0.2">
      <c r="A41" s="28"/>
      <c r="B41" s="29"/>
      <c r="C41" s="138"/>
      <c r="D41" s="163"/>
      <c r="E41" s="163"/>
      <c r="F41" s="141" t="str">
        <f>IF(AND(D41="",E41=""),"",IF(OR(AND(D41&lt;&gt;"",E41=""),AND(D41="",E41&lt;&gt;"")),"Fill the number twice",IF(AND(D41&lt;&gt;"",E41&lt;&gt;"",D41=E41),E41,"Error in entry")))</f>
        <v/>
      </c>
      <c r="G41" s="31"/>
      <c r="H41" s="31"/>
      <c r="I41" s="32" t="str">
        <f t="shared" ref="I41:I60" si="0">IF(OR(OR(D41="",E41=""),AND(D41&lt;&gt;"",E41&lt;&gt;"",AND(ISNUMBER(D41),ISNUMBER(E41)))),"","Need to enter a number")</f>
        <v/>
      </c>
      <c r="J41" s="130" t="e">
        <f>B7^2/(B7^2+B6^2)</f>
        <v>#DIV/0!</v>
      </c>
      <c r="K41" s="130" t="str">
        <f>IF(ISNUMBER(F41),J41*F41+(1-J41)*B5,"")</f>
        <v/>
      </c>
      <c r="L41" s="130" t="e">
        <f>J41*$B$6^2</f>
        <v>#DIV/0!</v>
      </c>
      <c r="M41" s="130"/>
      <c r="N41" s="130"/>
      <c r="O41" s="130" t="e">
        <f t="shared" ref="O41:O60" si="1">IF(ISNUMBER(F41),F41,NA())</f>
        <v>#N/A</v>
      </c>
      <c r="P41" s="131"/>
      <c r="Q41" s="131"/>
      <c r="R41" s="131" t="e">
        <f t="shared" ref="R41:R60" si="2">IF(ISNUMBER($O41),K41,NA())</f>
        <v>#N/A</v>
      </c>
      <c r="S41" s="130"/>
      <c r="T41" s="130"/>
      <c r="U41" s="130"/>
      <c r="V41" s="130"/>
      <c r="W41" s="38"/>
      <c r="X41" s="38"/>
      <c r="Y41" s="38"/>
      <c r="Z41" s="38"/>
    </row>
    <row r="42" spans="1:26" ht="15" x14ac:dyDescent="0.25">
      <c r="A42" s="28"/>
      <c r="B42" s="29"/>
      <c r="C42" s="138"/>
      <c r="D42" s="163"/>
      <c r="E42" s="163"/>
      <c r="F42" s="141" t="str">
        <f t="shared" ref="F42:F60" si="3">IF(AND(D42="",E42=""),"",IF(OR(AND(D42&lt;&gt;"",E42=""),AND(D42="",E42&lt;&gt;"")),"Fill the number twice",IF(AND(D42&lt;&gt;"",E42&lt;&gt;"",D42=E42),E42,"Error in entry")))</f>
        <v/>
      </c>
      <c r="G42" s="39"/>
      <c r="H42" s="39"/>
      <c r="I42" s="32" t="str">
        <f t="shared" si="0"/>
        <v/>
      </c>
      <c r="J42" s="129" t="str">
        <f>IF(ISNUMBER(F42),L41/(L41+$B$6^2),"")</f>
        <v/>
      </c>
      <c r="K42" s="129" t="str">
        <f t="shared" ref="K42:K60" si="4">IF(ISNUMBER(F42),J42*F42+(1-J42)*K41,"")</f>
        <v/>
      </c>
      <c r="L42" s="129" t="str">
        <f t="shared" ref="L42:L60" si="5">IF(ISNUMBER(F42),J42*$B$6^2,"")</f>
        <v/>
      </c>
      <c r="M42" s="129" t="str">
        <f t="shared" ref="M42:M60" si="6">IF(ISNUMBER(F42),K41,"")</f>
        <v/>
      </c>
      <c r="N42" s="129" t="str">
        <f t="shared" ref="N42:N60" si="7">IF(ISNUMBER(F42),L41+$B$6^2,"")</f>
        <v/>
      </c>
      <c r="O42" s="129" t="e">
        <f t="shared" si="1"/>
        <v>#N/A</v>
      </c>
      <c r="P42" s="132" t="e">
        <f>IF(ISNUMBER(O42),M42+$B$13*SQRT(N42),NA())</f>
        <v>#N/A</v>
      </c>
      <c r="Q42" s="132" t="e">
        <f t="shared" ref="Q42:Q60" si="8">IF(ISNUMBER(O42),M42+$B$14*SQRT(N42),NA())</f>
        <v>#N/A</v>
      </c>
      <c r="R42" s="132" t="e">
        <f t="shared" si="2"/>
        <v>#N/A</v>
      </c>
      <c r="S42" s="129" t="str">
        <f t="shared" ref="S42:S60" si="9">IF(ISNUMBER(O42),M42+$B$13*SQRT(N42),"")</f>
        <v/>
      </c>
      <c r="T42" s="129" t="str">
        <f t="shared" ref="T42:T60" si="10">IF(ISNUMBER(O42),M42+$B$14*SQRT(N42),"")</f>
        <v/>
      </c>
      <c r="U42" s="129" t="str">
        <f t="shared" ref="U42:U60" si="11">IF(OR(S42="",T42=""),"",IF(OR(F42&lt;S42,F42&gt;T42),0,1))</f>
        <v/>
      </c>
      <c r="V42" s="129" t="str">
        <f>IF(AND(ISNUMBER(O42),U42=1),O42,"")</f>
        <v/>
      </c>
      <c r="W42" s="38"/>
      <c r="X42" s="38"/>
      <c r="Y42" s="38"/>
      <c r="Z42" s="38"/>
    </row>
    <row r="43" spans="1:26" ht="15" x14ac:dyDescent="0.25">
      <c r="A43" s="28"/>
      <c r="B43" s="29"/>
      <c r="C43" s="138"/>
      <c r="D43" s="163"/>
      <c r="E43" s="163"/>
      <c r="F43" s="141" t="str">
        <f t="shared" si="3"/>
        <v/>
      </c>
      <c r="G43" s="39" t="str">
        <f t="shared" ref="G43:G60" si="12">IF(OR(S43="",T43=""),"",IF(OR(F43&lt;S43,F43&gt;T43),"*** ALARM ***",""))</f>
        <v/>
      </c>
      <c r="H43" s="39"/>
      <c r="I43" s="32" t="str">
        <f t="shared" si="0"/>
        <v/>
      </c>
      <c r="J43" s="129" t="str">
        <f t="shared" ref="J43:J60" si="13">IF(ISNUMBER(F43),L42/(L42+$B$6^2),"")</f>
        <v/>
      </c>
      <c r="K43" s="129" t="str">
        <f t="shared" si="4"/>
        <v/>
      </c>
      <c r="L43" s="129" t="str">
        <f t="shared" si="5"/>
        <v/>
      </c>
      <c r="M43" s="129" t="str">
        <f t="shared" si="6"/>
        <v/>
      </c>
      <c r="N43" s="129" t="str">
        <f t="shared" si="7"/>
        <v/>
      </c>
      <c r="O43" s="133" t="e">
        <f t="shared" si="1"/>
        <v>#N/A</v>
      </c>
      <c r="P43" s="132" t="e">
        <f t="shared" ref="P43:P60" si="14">IF(ISNUMBER(O43),M43+$B$13*SQRT(N43),NA())</f>
        <v>#N/A</v>
      </c>
      <c r="Q43" s="132" t="e">
        <f t="shared" si="8"/>
        <v>#N/A</v>
      </c>
      <c r="R43" s="134" t="e">
        <f t="shared" si="2"/>
        <v>#N/A</v>
      </c>
      <c r="S43" s="129" t="str">
        <f t="shared" si="9"/>
        <v/>
      </c>
      <c r="T43" s="129" t="str">
        <f t="shared" si="10"/>
        <v/>
      </c>
      <c r="U43" s="129" t="str">
        <f t="shared" si="11"/>
        <v/>
      </c>
      <c r="V43" s="135" t="str">
        <f t="shared" ref="V43:V60" si="15">IF(AND(ISNUMBER(O43),U43=1),O43,"")</f>
        <v/>
      </c>
      <c r="W43" s="38"/>
      <c r="X43" s="38"/>
      <c r="Y43" s="38"/>
      <c r="Z43" s="38"/>
    </row>
    <row r="44" spans="1:26" ht="15" x14ac:dyDescent="0.25">
      <c r="A44" s="28"/>
      <c r="B44" s="29"/>
      <c r="C44" s="138"/>
      <c r="D44" s="163"/>
      <c r="E44" s="163"/>
      <c r="F44" s="141" t="str">
        <f t="shared" si="3"/>
        <v/>
      </c>
      <c r="G44" s="39"/>
      <c r="H44" s="39"/>
      <c r="I44" s="32" t="str">
        <f t="shared" si="0"/>
        <v/>
      </c>
      <c r="J44" s="129" t="str">
        <f t="shared" si="13"/>
        <v/>
      </c>
      <c r="K44" s="129" t="str">
        <f t="shared" si="4"/>
        <v/>
      </c>
      <c r="L44" s="129" t="str">
        <f t="shared" si="5"/>
        <v/>
      </c>
      <c r="M44" s="129" t="str">
        <f t="shared" si="6"/>
        <v/>
      </c>
      <c r="N44" s="129" t="str">
        <f t="shared" si="7"/>
        <v/>
      </c>
      <c r="O44" s="133" t="e">
        <f t="shared" si="1"/>
        <v>#N/A</v>
      </c>
      <c r="P44" s="132" t="e">
        <f t="shared" si="14"/>
        <v>#N/A</v>
      </c>
      <c r="Q44" s="132" t="e">
        <f t="shared" si="8"/>
        <v>#N/A</v>
      </c>
      <c r="R44" s="134" t="e">
        <f t="shared" si="2"/>
        <v>#N/A</v>
      </c>
      <c r="S44" s="129" t="str">
        <f t="shared" si="9"/>
        <v/>
      </c>
      <c r="T44" s="129" t="str">
        <f t="shared" si="10"/>
        <v/>
      </c>
      <c r="U44" s="129" t="str">
        <f t="shared" si="11"/>
        <v/>
      </c>
      <c r="V44" s="135" t="str">
        <f t="shared" si="15"/>
        <v/>
      </c>
      <c r="W44" s="38"/>
      <c r="X44" s="38"/>
      <c r="Y44" s="38"/>
      <c r="Z44" s="38"/>
    </row>
    <row r="45" spans="1:26" ht="15" x14ac:dyDescent="0.25">
      <c r="A45" s="28"/>
      <c r="B45" s="29"/>
      <c r="C45" s="138"/>
      <c r="D45" s="163"/>
      <c r="E45" s="163"/>
      <c r="F45" s="141" t="str">
        <f t="shared" si="3"/>
        <v/>
      </c>
      <c r="G45" s="39" t="str">
        <f t="shared" si="12"/>
        <v/>
      </c>
      <c r="H45" s="39"/>
      <c r="I45" s="32" t="str">
        <f t="shared" si="0"/>
        <v/>
      </c>
      <c r="J45" s="129" t="str">
        <f t="shared" si="13"/>
        <v/>
      </c>
      <c r="K45" s="129" t="str">
        <f t="shared" si="4"/>
        <v/>
      </c>
      <c r="L45" s="129" t="str">
        <f t="shared" si="5"/>
        <v/>
      </c>
      <c r="M45" s="129" t="str">
        <f t="shared" si="6"/>
        <v/>
      </c>
      <c r="N45" s="129" t="str">
        <f t="shared" si="7"/>
        <v/>
      </c>
      <c r="O45" s="133" t="e">
        <f t="shared" si="1"/>
        <v>#N/A</v>
      </c>
      <c r="P45" s="132" t="e">
        <f t="shared" si="14"/>
        <v>#N/A</v>
      </c>
      <c r="Q45" s="132" t="e">
        <f t="shared" si="8"/>
        <v>#N/A</v>
      </c>
      <c r="R45" s="134" t="e">
        <f t="shared" si="2"/>
        <v>#N/A</v>
      </c>
      <c r="S45" s="129" t="str">
        <f t="shared" si="9"/>
        <v/>
      </c>
      <c r="T45" s="129" t="str">
        <f t="shared" si="10"/>
        <v/>
      </c>
      <c r="U45" s="129" t="str">
        <f t="shared" si="11"/>
        <v/>
      </c>
      <c r="V45" s="135" t="str">
        <f t="shared" si="15"/>
        <v/>
      </c>
      <c r="W45" s="38"/>
      <c r="X45" s="38"/>
      <c r="Y45" s="38"/>
      <c r="Z45" s="38"/>
    </row>
    <row r="46" spans="1:26" ht="15" x14ac:dyDescent="0.25">
      <c r="A46" s="28"/>
      <c r="B46" s="29"/>
      <c r="C46" s="138"/>
      <c r="D46" s="163"/>
      <c r="E46" s="163"/>
      <c r="F46" s="141" t="str">
        <f t="shared" si="3"/>
        <v/>
      </c>
      <c r="G46" s="39" t="str">
        <f t="shared" si="12"/>
        <v/>
      </c>
      <c r="H46" s="39"/>
      <c r="I46" s="32" t="str">
        <f t="shared" si="0"/>
        <v/>
      </c>
      <c r="J46" s="129" t="str">
        <f t="shared" si="13"/>
        <v/>
      </c>
      <c r="K46" s="129" t="str">
        <f t="shared" si="4"/>
        <v/>
      </c>
      <c r="L46" s="129" t="str">
        <f t="shared" si="5"/>
        <v/>
      </c>
      <c r="M46" s="129" t="str">
        <f t="shared" si="6"/>
        <v/>
      </c>
      <c r="N46" s="129" t="str">
        <f t="shared" si="7"/>
        <v/>
      </c>
      <c r="O46" s="133" t="e">
        <f t="shared" si="1"/>
        <v>#N/A</v>
      </c>
      <c r="P46" s="132" t="e">
        <f t="shared" si="14"/>
        <v>#N/A</v>
      </c>
      <c r="Q46" s="132" t="e">
        <f t="shared" si="8"/>
        <v>#N/A</v>
      </c>
      <c r="R46" s="134" t="e">
        <f t="shared" si="2"/>
        <v>#N/A</v>
      </c>
      <c r="S46" s="129" t="str">
        <f t="shared" si="9"/>
        <v/>
      </c>
      <c r="T46" s="129" t="str">
        <f t="shared" si="10"/>
        <v/>
      </c>
      <c r="U46" s="129" t="str">
        <f t="shared" si="11"/>
        <v/>
      </c>
      <c r="V46" s="135" t="str">
        <f t="shared" si="15"/>
        <v/>
      </c>
      <c r="W46" s="38"/>
      <c r="X46" s="38"/>
      <c r="Y46" s="38"/>
      <c r="Z46" s="38"/>
    </row>
    <row r="47" spans="1:26" ht="15" x14ac:dyDescent="0.25">
      <c r="A47" s="28"/>
      <c r="B47" s="29"/>
      <c r="C47" s="138"/>
      <c r="D47" s="163"/>
      <c r="E47" s="163"/>
      <c r="F47" s="141" t="str">
        <f t="shared" si="3"/>
        <v/>
      </c>
      <c r="G47" s="39" t="str">
        <f t="shared" si="12"/>
        <v/>
      </c>
      <c r="H47" s="39"/>
      <c r="I47" s="32" t="str">
        <f t="shared" si="0"/>
        <v/>
      </c>
      <c r="J47" s="129" t="str">
        <f t="shared" si="13"/>
        <v/>
      </c>
      <c r="K47" s="129" t="str">
        <f t="shared" si="4"/>
        <v/>
      </c>
      <c r="L47" s="129" t="str">
        <f t="shared" si="5"/>
        <v/>
      </c>
      <c r="M47" s="129" t="str">
        <f t="shared" si="6"/>
        <v/>
      </c>
      <c r="N47" s="129" t="str">
        <f t="shared" si="7"/>
        <v/>
      </c>
      <c r="O47" s="133" t="e">
        <f t="shared" si="1"/>
        <v>#N/A</v>
      </c>
      <c r="P47" s="132" t="e">
        <f t="shared" si="14"/>
        <v>#N/A</v>
      </c>
      <c r="Q47" s="132" t="e">
        <f t="shared" si="8"/>
        <v>#N/A</v>
      </c>
      <c r="R47" s="134" t="e">
        <f t="shared" si="2"/>
        <v>#N/A</v>
      </c>
      <c r="S47" s="129" t="str">
        <f t="shared" si="9"/>
        <v/>
      </c>
      <c r="T47" s="129" t="str">
        <f t="shared" si="10"/>
        <v/>
      </c>
      <c r="U47" s="129" t="str">
        <f t="shared" si="11"/>
        <v/>
      </c>
      <c r="V47" s="135" t="str">
        <f t="shared" si="15"/>
        <v/>
      </c>
      <c r="W47" s="38"/>
      <c r="X47" s="38"/>
      <c r="Y47" s="38"/>
      <c r="Z47" s="38"/>
    </row>
    <row r="48" spans="1:26" ht="15" x14ac:dyDescent="0.25">
      <c r="A48" s="28"/>
      <c r="B48" s="29"/>
      <c r="C48" s="138"/>
      <c r="D48" s="163"/>
      <c r="E48" s="163"/>
      <c r="F48" s="141" t="str">
        <f t="shared" si="3"/>
        <v/>
      </c>
      <c r="G48" s="39" t="str">
        <f t="shared" si="12"/>
        <v/>
      </c>
      <c r="H48" s="39"/>
      <c r="I48" s="32" t="str">
        <f t="shared" si="0"/>
        <v/>
      </c>
      <c r="J48" s="129" t="str">
        <f t="shared" si="13"/>
        <v/>
      </c>
      <c r="K48" s="129" t="str">
        <f t="shared" si="4"/>
        <v/>
      </c>
      <c r="L48" s="129" t="str">
        <f t="shared" si="5"/>
        <v/>
      </c>
      <c r="M48" s="129" t="str">
        <f t="shared" si="6"/>
        <v/>
      </c>
      <c r="N48" s="129" t="str">
        <f t="shared" si="7"/>
        <v/>
      </c>
      <c r="O48" s="133" t="e">
        <f t="shared" si="1"/>
        <v>#N/A</v>
      </c>
      <c r="P48" s="132" t="e">
        <f t="shared" si="14"/>
        <v>#N/A</v>
      </c>
      <c r="Q48" s="132" t="e">
        <f t="shared" si="8"/>
        <v>#N/A</v>
      </c>
      <c r="R48" s="134" t="e">
        <f t="shared" si="2"/>
        <v>#N/A</v>
      </c>
      <c r="S48" s="129" t="str">
        <f t="shared" si="9"/>
        <v/>
      </c>
      <c r="T48" s="129" t="str">
        <f t="shared" si="10"/>
        <v/>
      </c>
      <c r="U48" s="129" t="str">
        <f t="shared" si="11"/>
        <v/>
      </c>
      <c r="V48" s="135" t="str">
        <f t="shared" si="15"/>
        <v/>
      </c>
      <c r="W48" s="38"/>
      <c r="X48" s="38"/>
      <c r="Y48" s="38"/>
      <c r="Z48" s="38"/>
    </row>
    <row r="49" spans="1:26" ht="15" x14ac:dyDescent="0.25">
      <c r="A49" s="28"/>
      <c r="B49" s="29"/>
      <c r="C49" s="138"/>
      <c r="D49" s="163"/>
      <c r="E49" s="163"/>
      <c r="F49" s="141" t="str">
        <f t="shared" si="3"/>
        <v/>
      </c>
      <c r="G49" s="39" t="str">
        <f t="shared" si="12"/>
        <v/>
      </c>
      <c r="H49" s="39"/>
      <c r="I49" s="32" t="str">
        <f t="shared" si="0"/>
        <v/>
      </c>
      <c r="J49" s="129" t="str">
        <f t="shared" si="13"/>
        <v/>
      </c>
      <c r="K49" s="129" t="str">
        <f t="shared" si="4"/>
        <v/>
      </c>
      <c r="L49" s="129" t="str">
        <f t="shared" si="5"/>
        <v/>
      </c>
      <c r="M49" s="129" t="str">
        <f t="shared" si="6"/>
        <v/>
      </c>
      <c r="N49" s="129" t="str">
        <f t="shared" si="7"/>
        <v/>
      </c>
      <c r="O49" s="133" t="e">
        <f t="shared" si="1"/>
        <v>#N/A</v>
      </c>
      <c r="P49" s="132" t="e">
        <f t="shared" si="14"/>
        <v>#N/A</v>
      </c>
      <c r="Q49" s="132" t="e">
        <f t="shared" si="8"/>
        <v>#N/A</v>
      </c>
      <c r="R49" s="134" t="e">
        <f t="shared" si="2"/>
        <v>#N/A</v>
      </c>
      <c r="S49" s="129" t="str">
        <f t="shared" si="9"/>
        <v/>
      </c>
      <c r="T49" s="129" t="str">
        <f t="shared" si="10"/>
        <v/>
      </c>
      <c r="U49" s="129" t="str">
        <f t="shared" si="11"/>
        <v/>
      </c>
      <c r="V49" s="135" t="str">
        <f t="shared" si="15"/>
        <v/>
      </c>
      <c r="W49" s="38"/>
      <c r="X49" s="38"/>
      <c r="Y49" s="38"/>
      <c r="Z49" s="38"/>
    </row>
    <row r="50" spans="1:26" ht="15" x14ac:dyDescent="0.25">
      <c r="A50" s="28"/>
      <c r="B50" s="29"/>
      <c r="C50" s="138"/>
      <c r="D50" s="163"/>
      <c r="E50" s="163"/>
      <c r="F50" s="141" t="str">
        <f t="shared" si="3"/>
        <v/>
      </c>
      <c r="G50" s="39" t="str">
        <f t="shared" si="12"/>
        <v/>
      </c>
      <c r="H50" s="39"/>
      <c r="I50" s="32" t="str">
        <f t="shared" si="0"/>
        <v/>
      </c>
      <c r="J50" s="129" t="str">
        <f t="shared" si="13"/>
        <v/>
      </c>
      <c r="K50" s="129" t="str">
        <f t="shared" si="4"/>
        <v/>
      </c>
      <c r="L50" s="129" t="str">
        <f t="shared" si="5"/>
        <v/>
      </c>
      <c r="M50" s="129" t="str">
        <f t="shared" si="6"/>
        <v/>
      </c>
      <c r="N50" s="129" t="str">
        <f t="shared" si="7"/>
        <v/>
      </c>
      <c r="O50" s="133" t="e">
        <f t="shared" si="1"/>
        <v>#N/A</v>
      </c>
      <c r="P50" s="132" t="e">
        <f t="shared" si="14"/>
        <v>#N/A</v>
      </c>
      <c r="Q50" s="132" t="e">
        <f t="shared" si="8"/>
        <v>#N/A</v>
      </c>
      <c r="R50" s="134" t="e">
        <f t="shared" si="2"/>
        <v>#N/A</v>
      </c>
      <c r="S50" s="129" t="str">
        <f t="shared" si="9"/>
        <v/>
      </c>
      <c r="T50" s="129" t="str">
        <f t="shared" si="10"/>
        <v/>
      </c>
      <c r="U50" s="129" t="str">
        <f t="shared" si="11"/>
        <v/>
      </c>
      <c r="V50" s="135" t="str">
        <f t="shared" si="15"/>
        <v/>
      </c>
      <c r="W50" s="38"/>
      <c r="X50" s="38"/>
      <c r="Y50" s="38"/>
      <c r="Z50" s="38"/>
    </row>
    <row r="51" spans="1:26" ht="15" x14ac:dyDescent="0.25">
      <c r="A51" s="28"/>
      <c r="B51" s="29"/>
      <c r="C51" s="138"/>
      <c r="D51" s="163"/>
      <c r="E51" s="163"/>
      <c r="F51" s="141" t="str">
        <f t="shared" si="3"/>
        <v/>
      </c>
      <c r="G51" s="39" t="str">
        <f t="shared" si="12"/>
        <v/>
      </c>
      <c r="H51" s="39"/>
      <c r="I51" s="32" t="str">
        <f t="shared" si="0"/>
        <v/>
      </c>
      <c r="J51" s="129" t="str">
        <f t="shared" si="13"/>
        <v/>
      </c>
      <c r="K51" s="129" t="str">
        <f t="shared" si="4"/>
        <v/>
      </c>
      <c r="L51" s="129" t="str">
        <f t="shared" si="5"/>
        <v/>
      </c>
      <c r="M51" s="129" t="str">
        <f t="shared" si="6"/>
        <v/>
      </c>
      <c r="N51" s="129" t="str">
        <f t="shared" si="7"/>
        <v/>
      </c>
      <c r="O51" s="133" t="e">
        <f t="shared" si="1"/>
        <v>#N/A</v>
      </c>
      <c r="P51" s="132" t="e">
        <f t="shared" si="14"/>
        <v>#N/A</v>
      </c>
      <c r="Q51" s="132" t="e">
        <f t="shared" si="8"/>
        <v>#N/A</v>
      </c>
      <c r="R51" s="134" t="e">
        <f t="shared" si="2"/>
        <v>#N/A</v>
      </c>
      <c r="S51" s="129" t="str">
        <f t="shared" si="9"/>
        <v/>
      </c>
      <c r="T51" s="129" t="str">
        <f t="shared" si="10"/>
        <v/>
      </c>
      <c r="U51" s="129" t="str">
        <f t="shared" si="11"/>
        <v/>
      </c>
      <c r="V51" s="135" t="str">
        <f t="shared" si="15"/>
        <v/>
      </c>
      <c r="W51" s="38"/>
      <c r="X51" s="38"/>
      <c r="Y51" s="38"/>
      <c r="Z51" s="38"/>
    </row>
    <row r="52" spans="1:26" ht="15" x14ac:dyDescent="0.25">
      <c r="A52" s="28"/>
      <c r="B52" s="29"/>
      <c r="C52" s="138"/>
      <c r="D52" s="163"/>
      <c r="E52" s="163"/>
      <c r="F52" s="141" t="str">
        <f t="shared" si="3"/>
        <v/>
      </c>
      <c r="G52" s="39" t="str">
        <f t="shared" si="12"/>
        <v/>
      </c>
      <c r="H52" s="39"/>
      <c r="I52" s="32" t="str">
        <f t="shared" si="0"/>
        <v/>
      </c>
      <c r="J52" s="129" t="str">
        <f t="shared" si="13"/>
        <v/>
      </c>
      <c r="K52" s="129" t="str">
        <f t="shared" si="4"/>
        <v/>
      </c>
      <c r="L52" s="129" t="str">
        <f t="shared" si="5"/>
        <v/>
      </c>
      <c r="M52" s="129" t="str">
        <f t="shared" si="6"/>
        <v/>
      </c>
      <c r="N52" s="129" t="str">
        <f t="shared" si="7"/>
        <v/>
      </c>
      <c r="O52" s="133" t="e">
        <f t="shared" si="1"/>
        <v>#N/A</v>
      </c>
      <c r="P52" s="132" t="e">
        <f t="shared" si="14"/>
        <v>#N/A</v>
      </c>
      <c r="Q52" s="132" t="e">
        <f t="shared" si="8"/>
        <v>#N/A</v>
      </c>
      <c r="R52" s="134" t="e">
        <f t="shared" si="2"/>
        <v>#N/A</v>
      </c>
      <c r="S52" s="129" t="str">
        <f t="shared" si="9"/>
        <v/>
      </c>
      <c r="T52" s="129" t="str">
        <f t="shared" si="10"/>
        <v/>
      </c>
      <c r="U52" s="129" t="str">
        <f t="shared" si="11"/>
        <v/>
      </c>
      <c r="V52" s="135" t="str">
        <f t="shared" si="15"/>
        <v/>
      </c>
      <c r="W52" s="38"/>
      <c r="X52" s="38"/>
      <c r="Y52" s="38"/>
      <c r="Z52" s="38"/>
    </row>
    <row r="53" spans="1:26" ht="15" x14ac:dyDescent="0.25">
      <c r="A53" s="28"/>
      <c r="B53" s="29"/>
      <c r="C53" s="138"/>
      <c r="D53" s="163"/>
      <c r="E53" s="163"/>
      <c r="F53" s="141" t="str">
        <f t="shared" si="3"/>
        <v/>
      </c>
      <c r="G53" s="39" t="str">
        <f t="shared" si="12"/>
        <v/>
      </c>
      <c r="H53" s="39"/>
      <c r="I53" s="32" t="str">
        <f t="shared" si="0"/>
        <v/>
      </c>
      <c r="J53" s="129" t="str">
        <f t="shared" si="13"/>
        <v/>
      </c>
      <c r="K53" s="129" t="str">
        <f t="shared" si="4"/>
        <v/>
      </c>
      <c r="L53" s="129" t="str">
        <f t="shared" si="5"/>
        <v/>
      </c>
      <c r="M53" s="129" t="str">
        <f t="shared" si="6"/>
        <v/>
      </c>
      <c r="N53" s="129" t="str">
        <f t="shared" si="7"/>
        <v/>
      </c>
      <c r="O53" s="133" t="e">
        <f t="shared" si="1"/>
        <v>#N/A</v>
      </c>
      <c r="P53" s="132" t="e">
        <f t="shared" si="14"/>
        <v>#N/A</v>
      </c>
      <c r="Q53" s="132" t="e">
        <f t="shared" si="8"/>
        <v>#N/A</v>
      </c>
      <c r="R53" s="134" t="e">
        <f t="shared" si="2"/>
        <v>#N/A</v>
      </c>
      <c r="S53" s="129" t="str">
        <f t="shared" si="9"/>
        <v/>
      </c>
      <c r="T53" s="129" t="str">
        <f t="shared" si="10"/>
        <v/>
      </c>
      <c r="U53" s="129" t="str">
        <f t="shared" si="11"/>
        <v/>
      </c>
      <c r="V53" s="135" t="str">
        <f t="shared" si="15"/>
        <v/>
      </c>
      <c r="W53" s="38"/>
      <c r="X53" s="38"/>
      <c r="Y53" s="38"/>
      <c r="Z53" s="38"/>
    </row>
    <row r="54" spans="1:26" ht="15" x14ac:dyDescent="0.25">
      <c r="A54" s="28"/>
      <c r="B54" s="29"/>
      <c r="C54" s="138"/>
      <c r="D54" s="163"/>
      <c r="E54" s="163"/>
      <c r="F54" s="141" t="str">
        <f t="shared" si="3"/>
        <v/>
      </c>
      <c r="G54" s="39" t="str">
        <f t="shared" si="12"/>
        <v/>
      </c>
      <c r="H54" s="39"/>
      <c r="I54" s="32" t="str">
        <f t="shared" si="0"/>
        <v/>
      </c>
      <c r="J54" s="129" t="str">
        <f t="shared" si="13"/>
        <v/>
      </c>
      <c r="K54" s="129" t="str">
        <f t="shared" si="4"/>
        <v/>
      </c>
      <c r="L54" s="129" t="str">
        <f t="shared" si="5"/>
        <v/>
      </c>
      <c r="M54" s="129" t="str">
        <f t="shared" si="6"/>
        <v/>
      </c>
      <c r="N54" s="129" t="str">
        <f t="shared" si="7"/>
        <v/>
      </c>
      <c r="O54" s="133" t="e">
        <f t="shared" si="1"/>
        <v>#N/A</v>
      </c>
      <c r="P54" s="132" t="e">
        <f t="shared" si="14"/>
        <v>#N/A</v>
      </c>
      <c r="Q54" s="132" t="e">
        <f t="shared" si="8"/>
        <v>#N/A</v>
      </c>
      <c r="R54" s="134" t="e">
        <f t="shared" si="2"/>
        <v>#N/A</v>
      </c>
      <c r="S54" s="129" t="str">
        <f t="shared" si="9"/>
        <v/>
      </c>
      <c r="T54" s="129" t="str">
        <f t="shared" si="10"/>
        <v/>
      </c>
      <c r="U54" s="129" t="str">
        <f t="shared" si="11"/>
        <v/>
      </c>
      <c r="V54" s="135" t="str">
        <f t="shared" si="15"/>
        <v/>
      </c>
      <c r="W54" s="38"/>
      <c r="X54" s="38"/>
      <c r="Y54" s="38"/>
      <c r="Z54" s="38"/>
    </row>
    <row r="55" spans="1:26" ht="15" x14ac:dyDescent="0.25">
      <c r="A55" s="28"/>
      <c r="B55" s="29"/>
      <c r="C55" s="138"/>
      <c r="D55" s="163"/>
      <c r="E55" s="163"/>
      <c r="F55" s="141" t="str">
        <f t="shared" si="3"/>
        <v/>
      </c>
      <c r="G55" s="39" t="str">
        <f t="shared" si="12"/>
        <v/>
      </c>
      <c r="H55" s="39"/>
      <c r="I55" s="32" t="str">
        <f t="shared" si="0"/>
        <v/>
      </c>
      <c r="J55" s="129" t="str">
        <f t="shared" si="13"/>
        <v/>
      </c>
      <c r="K55" s="129" t="str">
        <f t="shared" si="4"/>
        <v/>
      </c>
      <c r="L55" s="129" t="str">
        <f t="shared" si="5"/>
        <v/>
      </c>
      <c r="M55" s="129" t="str">
        <f t="shared" si="6"/>
        <v/>
      </c>
      <c r="N55" s="129" t="str">
        <f t="shared" si="7"/>
        <v/>
      </c>
      <c r="O55" s="133" t="e">
        <f t="shared" si="1"/>
        <v>#N/A</v>
      </c>
      <c r="P55" s="132" t="e">
        <f t="shared" si="14"/>
        <v>#N/A</v>
      </c>
      <c r="Q55" s="132" t="e">
        <f t="shared" si="8"/>
        <v>#N/A</v>
      </c>
      <c r="R55" s="134" t="e">
        <f t="shared" si="2"/>
        <v>#N/A</v>
      </c>
      <c r="S55" s="129" t="str">
        <f t="shared" si="9"/>
        <v/>
      </c>
      <c r="T55" s="129" t="str">
        <f t="shared" si="10"/>
        <v/>
      </c>
      <c r="U55" s="129" t="str">
        <f t="shared" si="11"/>
        <v/>
      </c>
      <c r="V55" s="135" t="str">
        <f t="shared" si="15"/>
        <v/>
      </c>
      <c r="W55" s="38"/>
      <c r="X55" s="38"/>
      <c r="Y55" s="38"/>
      <c r="Z55" s="38"/>
    </row>
    <row r="56" spans="1:26" ht="15" x14ac:dyDescent="0.25">
      <c r="A56" s="28"/>
      <c r="B56" s="29"/>
      <c r="C56" s="138"/>
      <c r="D56" s="163"/>
      <c r="E56" s="163"/>
      <c r="F56" s="141" t="str">
        <f t="shared" si="3"/>
        <v/>
      </c>
      <c r="G56" s="39" t="str">
        <f t="shared" si="12"/>
        <v/>
      </c>
      <c r="H56" s="39"/>
      <c r="I56" s="32" t="str">
        <f t="shared" si="0"/>
        <v/>
      </c>
      <c r="J56" s="129" t="str">
        <f t="shared" si="13"/>
        <v/>
      </c>
      <c r="K56" s="129" t="str">
        <f t="shared" si="4"/>
        <v/>
      </c>
      <c r="L56" s="129" t="str">
        <f t="shared" si="5"/>
        <v/>
      </c>
      <c r="M56" s="129" t="str">
        <f t="shared" si="6"/>
        <v/>
      </c>
      <c r="N56" s="129" t="str">
        <f t="shared" si="7"/>
        <v/>
      </c>
      <c r="O56" s="133" t="e">
        <f t="shared" si="1"/>
        <v>#N/A</v>
      </c>
      <c r="P56" s="132" t="e">
        <f t="shared" si="14"/>
        <v>#N/A</v>
      </c>
      <c r="Q56" s="132" t="e">
        <f t="shared" si="8"/>
        <v>#N/A</v>
      </c>
      <c r="R56" s="134" t="e">
        <f t="shared" si="2"/>
        <v>#N/A</v>
      </c>
      <c r="S56" s="129" t="str">
        <f t="shared" si="9"/>
        <v/>
      </c>
      <c r="T56" s="129" t="str">
        <f t="shared" si="10"/>
        <v/>
      </c>
      <c r="U56" s="129" t="str">
        <f t="shared" si="11"/>
        <v/>
      </c>
      <c r="V56" s="135" t="str">
        <f t="shared" si="15"/>
        <v/>
      </c>
      <c r="W56" s="38"/>
      <c r="X56" s="38"/>
      <c r="Y56" s="38"/>
      <c r="Z56" s="38"/>
    </row>
    <row r="57" spans="1:26" ht="15" x14ac:dyDescent="0.25">
      <c r="A57" s="28"/>
      <c r="B57" s="29"/>
      <c r="C57" s="138"/>
      <c r="D57" s="163"/>
      <c r="E57" s="163"/>
      <c r="F57" s="141" t="str">
        <f t="shared" si="3"/>
        <v/>
      </c>
      <c r="G57" s="39" t="str">
        <f t="shared" si="12"/>
        <v/>
      </c>
      <c r="H57" s="39"/>
      <c r="I57" s="32" t="str">
        <f t="shared" si="0"/>
        <v/>
      </c>
      <c r="J57" s="129" t="str">
        <f t="shared" si="13"/>
        <v/>
      </c>
      <c r="K57" s="129" t="str">
        <f t="shared" si="4"/>
        <v/>
      </c>
      <c r="L57" s="129" t="str">
        <f t="shared" si="5"/>
        <v/>
      </c>
      <c r="M57" s="129" t="str">
        <f t="shared" si="6"/>
        <v/>
      </c>
      <c r="N57" s="129" t="str">
        <f t="shared" si="7"/>
        <v/>
      </c>
      <c r="O57" s="133" t="e">
        <f t="shared" si="1"/>
        <v>#N/A</v>
      </c>
      <c r="P57" s="132" t="e">
        <f t="shared" si="14"/>
        <v>#N/A</v>
      </c>
      <c r="Q57" s="132" t="e">
        <f t="shared" si="8"/>
        <v>#N/A</v>
      </c>
      <c r="R57" s="134" t="e">
        <f t="shared" si="2"/>
        <v>#N/A</v>
      </c>
      <c r="S57" s="129" t="str">
        <f t="shared" si="9"/>
        <v/>
      </c>
      <c r="T57" s="129" t="str">
        <f t="shared" si="10"/>
        <v/>
      </c>
      <c r="U57" s="129" t="str">
        <f t="shared" si="11"/>
        <v/>
      </c>
      <c r="V57" s="135" t="str">
        <f t="shared" si="15"/>
        <v/>
      </c>
      <c r="W57" s="38"/>
      <c r="X57" s="38"/>
      <c r="Y57" s="38"/>
      <c r="Z57" s="38"/>
    </row>
    <row r="58" spans="1:26" ht="15" x14ac:dyDescent="0.25">
      <c r="A58" s="28"/>
      <c r="B58" s="29"/>
      <c r="C58" s="138"/>
      <c r="D58" s="163"/>
      <c r="E58" s="163"/>
      <c r="F58" s="141" t="str">
        <f t="shared" si="3"/>
        <v/>
      </c>
      <c r="G58" s="39" t="str">
        <f t="shared" si="12"/>
        <v/>
      </c>
      <c r="H58" s="39"/>
      <c r="I58" s="44" t="str">
        <f t="shared" si="0"/>
        <v/>
      </c>
      <c r="J58" s="136" t="str">
        <f t="shared" si="13"/>
        <v/>
      </c>
      <c r="K58" s="136" t="str">
        <f t="shared" si="4"/>
        <v/>
      </c>
      <c r="L58" s="136" t="str">
        <f t="shared" si="5"/>
        <v/>
      </c>
      <c r="M58" s="136" t="str">
        <f t="shared" si="6"/>
        <v/>
      </c>
      <c r="N58" s="136" t="str">
        <f t="shared" si="7"/>
        <v/>
      </c>
      <c r="O58" s="136" t="e">
        <f t="shared" si="1"/>
        <v>#N/A</v>
      </c>
      <c r="P58" s="137" t="e">
        <f t="shared" si="14"/>
        <v>#N/A</v>
      </c>
      <c r="Q58" s="137" t="e">
        <f t="shared" si="8"/>
        <v>#N/A</v>
      </c>
      <c r="R58" s="137" t="e">
        <f t="shared" si="2"/>
        <v>#N/A</v>
      </c>
      <c r="S58" s="136" t="str">
        <f t="shared" si="9"/>
        <v/>
      </c>
      <c r="T58" s="136" t="str">
        <f t="shared" si="10"/>
        <v/>
      </c>
      <c r="U58" s="136" t="str">
        <f t="shared" si="11"/>
        <v/>
      </c>
      <c r="V58" s="135" t="str">
        <f t="shared" si="15"/>
        <v/>
      </c>
      <c r="W58" s="47"/>
      <c r="X58" s="38"/>
      <c r="Y58" s="38"/>
      <c r="Z58" s="38"/>
    </row>
    <row r="59" spans="1:26" ht="15" x14ac:dyDescent="0.25">
      <c r="A59" s="28"/>
      <c r="B59" s="29"/>
      <c r="C59" s="138"/>
      <c r="D59" s="163"/>
      <c r="E59" s="163"/>
      <c r="F59" s="141" t="str">
        <f t="shared" si="3"/>
        <v/>
      </c>
      <c r="G59" s="39" t="str">
        <f t="shared" si="12"/>
        <v/>
      </c>
      <c r="H59" s="39"/>
      <c r="I59" s="44" t="str">
        <f t="shared" si="0"/>
        <v/>
      </c>
      <c r="J59" s="136" t="str">
        <f t="shared" si="13"/>
        <v/>
      </c>
      <c r="K59" s="136" t="str">
        <f t="shared" si="4"/>
        <v/>
      </c>
      <c r="L59" s="136" t="str">
        <f t="shared" si="5"/>
        <v/>
      </c>
      <c r="M59" s="136" t="str">
        <f t="shared" si="6"/>
        <v/>
      </c>
      <c r="N59" s="136" t="str">
        <f t="shared" si="7"/>
        <v/>
      </c>
      <c r="O59" s="136" t="e">
        <f t="shared" si="1"/>
        <v>#N/A</v>
      </c>
      <c r="P59" s="137" t="e">
        <f t="shared" si="14"/>
        <v>#N/A</v>
      </c>
      <c r="Q59" s="137" t="e">
        <f t="shared" si="8"/>
        <v>#N/A</v>
      </c>
      <c r="R59" s="137" t="e">
        <f t="shared" si="2"/>
        <v>#N/A</v>
      </c>
      <c r="S59" s="136" t="str">
        <f t="shared" si="9"/>
        <v/>
      </c>
      <c r="T59" s="136" t="str">
        <f t="shared" si="10"/>
        <v/>
      </c>
      <c r="U59" s="136" t="str">
        <f t="shared" si="11"/>
        <v/>
      </c>
      <c r="V59" s="135" t="str">
        <f t="shared" si="15"/>
        <v/>
      </c>
      <c r="W59" s="47"/>
      <c r="X59" s="38"/>
      <c r="Y59" s="38"/>
      <c r="Z59" s="38"/>
    </row>
    <row r="60" spans="1:26" ht="15" x14ac:dyDescent="0.25">
      <c r="A60" s="28"/>
      <c r="B60" s="29"/>
      <c r="C60" s="138"/>
      <c r="D60" s="163"/>
      <c r="E60" s="163"/>
      <c r="F60" s="141"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5" thickBot="1" x14ac:dyDescent="0.25">
      <c r="O62" s="48"/>
      <c r="P62" s="49"/>
      <c r="Q62" s="49"/>
    </row>
    <row r="63" spans="1:26" ht="16.5" thickBot="1" x14ac:dyDescent="0.25">
      <c r="A63" s="386" t="s">
        <v>54</v>
      </c>
      <c r="B63" s="386"/>
      <c r="C63" s="386"/>
      <c r="D63" s="386"/>
      <c r="E63" s="386"/>
      <c r="F63" s="386"/>
      <c r="G63" s="386"/>
      <c r="H63" s="387"/>
      <c r="I63" s="169" t="e">
        <f>R60</f>
        <v>#N/A</v>
      </c>
      <c r="O63" s="48"/>
      <c r="P63" s="49"/>
      <c r="Q63" s="49"/>
      <c r="X63" s="416" t="s">
        <v>92</v>
      </c>
      <c r="Y63" s="416"/>
      <c r="Z63" s="258" t="e">
        <f>I63</f>
        <v>#N/A</v>
      </c>
    </row>
    <row r="64" spans="1:26" ht="15.75" x14ac:dyDescent="0.25">
      <c r="A64" s="51" t="s">
        <v>55</v>
      </c>
      <c r="O64" s="48"/>
      <c r="P64" s="49"/>
      <c r="Q64" s="49"/>
      <c r="X64" s="416" t="s">
        <v>93</v>
      </c>
      <c r="Y64" s="416"/>
      <c r="Z64" s="257">
        <v>0.04</v>
      </c>
    </row>
    <row r="65" spans="1:26" ht="15.75" x14ac:dyDescent="0.2">
      <c r="O65" s="48"/>
      <c r="P65" s="49"/>
      <c r="Q65" s="49"/>
      <c r="X65" s="416" t="s">
        <v>94</v>
      </c>
      <c r="Y65" s="416"/>
      <c r="Z65" s="258" t="e">
        <f>Z63*Z64</f>
        <v>#N/A</v>
      </c>
    </row>
    <row r="66" spans="1:26" ht="15.75" x14ac:dyDescent="0.2">
      <c r="O66" s="48"/>
      <c r="P66" s="49"/>
      <c r="Q66" s="49"/>
      <c r="X66" s="416" t="s">
        <v>69</v>
      </c>
      <c r="Y66" s="416"/>
      <c r="Z66" s="271" t="e">
        <f>Z63-(2*Z65)</f>
        <v>#N/A</v>
      </c>
    </row>
    <row r="67" spans="1:26" ht="15.75" x14ac:dyDescent="0.2">
      <c r="O67" s="48"/>
      <c r="P67" s="49"/>
      <c r="Q67" s="49"/>
      <c r="X67" s="416" t="s">
        <v>70</v>
      </c>
      <c r="Y67" s="416"/>
      <c r="Z67" s="271" t="e">
        <f>Z63+(2*Z65)</f>
        <v>#N/A</v>
      </c>
    </row>
    <row r="68" spans="1:26" ht="15.75" x14ac:dyDescent="0.2">
      <c r="X68" s="416" t="s">
        <v>71</v>
      </c>
      <c r="Y68" s="416"/>
      <c r="Z68" s="271" t="e">
        <f>Z63-(3*Z65)</f>
        <v>#N/A</v>
      </c>
    </row>
    <row r="69" spans="1:26" ht="15.75" x14ac:dyDescent="0.25">
      <c r="A69" s="383" t="s">
        <v>46</v>
      </c>
      <c r="B69" s="383"/>
      <c r="X69" s="416" t="s">
        <v>72</v>
      </c>
      <c r="Y69" s="416"/>
      <c r="Z69" s="271" t="e">
        <f>Z63+(3*Z65)</f>
        <v>#N/A</v>
      </c>
    </row>
    <row r="70" spans="1:26" ht="30.75" customHeight="1" x14ac:dyDescent="0.2">
      <c r="A70" s="117" t="s">
        <v>43</v>
      </c>
      <c r="B70" s="113">
        <f>B4</f>
        <v>0</v>
      </c>
      <c r="C70" s="52"/>
      <c r="D70" s="219"/>
      <c r="E70" s="219"/>
      <c r="F70" s="251" t="s">
        <v>48</v>
      </c>
      <c r="G70" s="204" t="str">
        <f>G4</f>
        <v>FV - NIVEAU P</v>
      </c>
      <c r="H70" s="52"/>
    </row>
    <row r="71" spans="1:26" ht="31.5" customHeight="1" x14ac:dyDescent="0.2">
      <c r="A71" s="117" t="s">
        <v>47</v>
      </c>
      <c r="B71" s="114">
        <f>B5</f>
        <v>0</v>
      </c>
      <c r="C71" s="52"/>
      <c r="D71" s="87"/>
      <c r="E71" s="87"/>
      <c r="F71" s="52"/>
      <c r="G71" s="52"/>
      <c r="H71" s="52"/>
    </row>
    <row r="72" spans="1:26" ht="58.5" customHeight="1" x14ac:dyDescent="0.2">
      <c r="A72" s="117" t="s">
        <v>44</v>
      </c>
      <c r="B72" s="115">
        <f>B6</f>
        <v>0</v>
      </c>
      <c r="C72" s="52"/>
      <c r="D72" s="274"/>
      <c r="E72" s="253" t="s">
        <v>99</v>
      </c>
      <c r="F72" s="421">
        <f>F6</f>
        <v>0</v>
      </c>
      <c r="G72" s="421"/>
      <c r="H72" s="421"/>
    </row>
    <row r="73" spans="1:26" ht="54" customHeight="1" x14ac:dyDescent="0.2">
      <c r="A73" s="124" t="s">
        <v>45</v>
      </c>
      <c r="B73" s="64">
        <f>B71*B70/100</f>
        <v>0</v>
      </c>
      <c r="C73" s="52"/>
      <c r="D73" s="244"/>
      <c r="E73" s="215" t="s">
        <v>98</v>
      </c>
      <c r="F73" s="395" t="s">
        <v>77</v>
      </c>
      <c r="G73" s="395"/>
      <c r="H73" s="395"/>
    </row>
    <row r="74" spans="1:26" ht="15.75" customHeight="1" x14ac:dyDescent="0.2">
      <c r="A74" s="74" t="s">
        <v>7</v>
      </c>
      <c r="B74" s="66">
        <v>20</v>
      </c>
      <c r="C74" s="52"/>
      <c r="D74" s="87"/>
      <c r="E74" s="447" t="s">
        <v>102</v>
      </c>
      <c r="F74" s="447"/>
      <c r="G74" s="447"/>
      <c r="H74" s="447"/>
    </row>
    <row r="75" spans="1:26" ht="41.25" customHeight="1" x14ac:dyDescent="0.2">
      <c r="A75" s="74" t="s">
        <v>8</v>
      </c>
      <c r="B75" s="66">
        <v>0.05</v>
      </c>
      <c r="C75" s="52"/>
      <c r="D75" s="87"/>
      <c r="E75" s="446"/>
      <c r="F75" s="446"/>
      <c r="G75" s="446"/>
      <c r="H75" s="446"/>
    </row>
    <row r="76" spans="1:26" ht="25.5" x14ac:dyDescent="0.2">
      <c r="A76" s="74" t="s">
        <v>9</v>
      </c>
      <c r="B76" s="66">
        <v>370</v>
      </c>
      <c r="C76" s="52"/>
      <c r="D76" s="87"/>
      <c r="E76" s="87"/>
      <c r="F76" s="52"/>
      <c r="G76" s="52"/>
      <c r="H76" s="52"/>
    </row>
    <row r="77" spans="1:26" x14ac:dyDescent="0.2">
      <c r="A77" s="68"/>
      <c r="B77" s="68"/>
      <c r="C77" s="52"/>
      <c r="D77" s="87"/>
      <c r="E77" s="87"/>
      <c r="F77" s="52"/>
      <c r="G77" s="52"/>
      <c r="H77" s="52"/>
    </row>
    <row r="78" spans="1:26" ht="25.5" x14ac:dyDescent="0.2">
      <c r="A78" s="75" t="s">
        <v>81</v>
      </c>
      <c r="B78" s="70">
        <f>1-(1-B75)^(1/(B74-1))</f>
        <v>2.6960063028712566E-3</v>
      </c>
      <c r="C78" s="52"/>
      <c r="D78" s="417"/>
      <c r="E78" s="417"/>
      <c r="F78" s="417"/>
      <c r="G78" s="52"/>
      <c r="H78" s="52"/>
    </row>
    <row r="79" spans="1:26" x14ac:dyDescent="0.2">
      <c r="A79" s="75" t="s">
        <v>0</v>
      </c>
      <c r="B79" s="70">
        <f>NORMSINV($B$78/2)</f>
        <v>-3.0004278342529251</v>
      </c>
      <c r="C79" s="52"/>
      <c r="D79" s="417"/>
      <c r="E79" s="417"/>
      <c r="F79" s="417"/>
      <c r="G79" s="52"/>
      <c r="H79" s="52"/>
    </row>
    <row r="80" spans="1:26" x14ac:dyDescent="0.2">
      <c r="A80" s="75" t="s">
        <v>1</v>
      </c>
      <c r="B80" s="70">
        <f>NORMSINV(1-$B$78/2)</f>
        <v>3.0004278342529132</v>
      </c>
      <c r="C80" s="52"/>
      <c r="D80" s="87"/>
      <c r="E80" s="87"/>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6" ht="15.75" x14ac:dyDescent="0.2">
      <c r="A97" s="12"/>
      <c r="B97" s="14"/>
    </row>
    <row r="98" spans="1:26" ht="15.75" x14ac:dyDescent="0.2">
      <c r="A98" s="12"/>
      <c r="B98" s="14"/>
    </row>
    <row r="99" spans="1:26" ht="15.75" x14ac:dyDescent="0.2">
      <c r="A99" s="12"/>
      <c r="B99" s="14"/>
    </row>
    <row r="100" spans="1:26" ht="15.75" x14ac:dyDescent="0.2">
      <c r="A100" s="12"/>
      <c r="B100" s="14"/>
    </row>
    <row r="101" spans="1:26" ht="15.75" x14ac:dyDescent="0.2">
      <c r="A101" s="12"/>
      <c r="B101" s="14"/>
    </row>
    <row r="102" spans="1:26" ht="15.75" x14ac:dyDescent="0.2">
      <c r="A102" s="12"/>
      <c r="B102" s="14"/>
    </row>
    <row r="103" spans="1:26" ht="15.75" x14ac:dyDescent="0.2">
      <c r="A103" s="12"/>
      <c r="B103" s="14"/>
    </row>
    <row r="105" spans="1:26" ht="32.25" customHeight="1" x14ac:dyDescent="0.2">
      <c r="D105" s="425" t="s">
        <v>59</v>
      </c>
      <c r="E105" s="426"/>
      <c r="W105" s="405" t="s">
        <v>67</v>
      </c>
      <c r="X105" s="403"/>
      <c r="Y105" s="403"/>
      <c r="Z105" s="404"/>
    </row>
    <row r="106" spans="1:26" ht="43.5" customHeight="1" x14ac:dyDescent="0.2">
      <c r="A106" s="97" t="s">
        <v>49</v>
      </c>
      <c r="B106" s="97" t="s">
        <v>61</v>
      </c>
      <c r="C106" s="97" t="s">
        <v>62</v>
      </c>
      <c r="D106" s="99" t="s">
        <v>50</v>
      </c>
      <c r="E106" s="99"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6" ht="15" x14ac:dyDescent="0.2">
      <c r="A107" s="91"/>
      <c r="B107" s="83"/>
      <c r="C107" s="139"/>
      <c r="D107" s="168"/>
      <c r="E107" s="168"/>
      <c r="F107" s="141" t="str">
        <f t="shared" ref="F107:F126" si="16">IF(AND(D107="",E107=""),"",IF(OR(AND(D107&lt;&gt;"",E107=""),AND(D107="",E107&lt;&gt;"")),"Fill the number twice",IF(AND(D107&lt;&gt;"",E107&lt;&gt;"",D107=E107),E107,"Error in entry")))</f>
        <v/>
      </c>
      <c r="G107" s="31"/>
      <c r="H107" s="31"/>
      <c r="I107" s="32" t="str">
        <f t="shared" ref="I107:I126" si="17">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row>
    <row r="108" spans="1:26" ht="15" x14ac:dyDescent="0.25">
      <c r="A108" s="91"/>
      <c r="B108" s="83"/>
      <c r="C108" s="139"/>
      <c r="D108" s="168"/>
      <c r="E108" s="168"/>
      <c r="F108" s="141" t="str">
        <f t="shared" si="16"/>
        <v/>
      </c>
      <c r="G108" s="39" t="str">
        <f t="shared" ref="G108:G126" si="18">IF(OR(S108="",T108=""),"",IF(OR(F108&lt;S108,F108&gt;T108),"*** ALARM ***",""))</f>
        <v/>
      </c>
      <c r="H108" s="31"/>
      <c r="I108" s="32" t="str">
        <f t="shared" si="17"/>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row>
    <row r="109" spans="1:26" ht="15" x14ac:dyDescent="0.25">
      <c r="A109" s="91"/>
      <c r="B109" s="83"/>
      <c r="C109" s="139"/>
      <c r="D109" s="168"/>
      <c r="E109" s="168"/>
      <c r="F109" s="141" t="str">
        <f t="shared" si="16"/>
        <v/>
      </c>
      <c r="G109" s="39" t="str">
        <f t="shared" si="18"/>
        <v/>
      </c>
      <c r="H109" s="31"/>
      <c r="I109" s="32" t="str">
        <f t="shared" si="17"/>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row>
    <row r="110" spans="1:26" ht="15" x14ac:dyDescent="0.25">
      <c r="A110" s="91"/>
      <c r="B110" s="83"/>
      <c r="C110" s="139"/>
      <c r="D110" s="168"/>
      <c r="E110" s="168"/>
      <c r="F110" s="141" t="str">
        <f t="shared" si="16"/>
        <v/>
      </c>
      <c r="G110" s="39" t="str">
        <f t="shared" si="18"/>
        <v/>
      </c>
      <c r="H110" s="31"/>
      <c r="I110" s="32" t="str">
        <f t="shared" si="17"/>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row>
    <row r="111" spans="1:26" ht="15" x14ac:dyDescent="0.25">
      <c r="A111" s="91"/>
      <c r="B111" s="83"/>
      <c r="C111" s="139"/>
      <c r="D111" s="168"/>
      <c r="E111" s="168"/>
      <c r="F111" s="141" t="str">
        <f t="shared" si="16"/>
        <v/>
      </c>
      <c r="G111" s="39" t="str">
        <f t="shared" si="18"/>
        <v/>
      </c>
      <c r="H111" s="31"/>
      <c r="I111" s="32" t="str">
        <f t="shared" si="17"/>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row>
    <row r="112" spans="1:26" ht="15" x14ac:dyDescent="0.25">
      <c r="A112" s="91"/>
      <c r="B112" s="83"/>
      <c r="C112" s="139"/>
      <c r="D112" s="168"/>
      <c r="E112" s="168"/>
      <c r="F112" s="141" t="str">
        <f t="shared" si="16"/>
        <v/>
      </c>
      <c r="G112" s="39" t="str">
        <f t="shared" si="18"/>
        <v/>
      </c>
      <c r="H112" s="31"/>
      <c r="I112" s="32" t="str">
        <f t="shared" si="17"/>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row>
    <row r="113" spans="1:26" ht="15" x14ac:dyDescent="0.2">
      <c r="A113" s="91"/>
      <c r="B113" s="83"/>
      <c r="C113" s="139"/>
      <c r="D113" s="168"/>
      <c r="E113" s="168"/>
      <c r="F113" s="141" t="str">
        <f t="shared" si="16"/>
        <v/>
      </c>
      <c r="G113" s="170"/>
      <c r="H113" s="31"/>
      <c r="I113" s="32" t="str">
        <f t="shared" si="17"/>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row>
    <row r="114" spans="1:26" ht="15" x14ac:dyDescent="0.25">
      <c r="A114" s="91"/>
      <c r="B114" s="83"/>
      <c r="C114" s="139"/>
      <c r="D114" s="168"/>
      <c r="E114" s="168"/>
      <c r="F114" s="141" t="str">
        <f t="shared" si="16"/>
        <v/>
      </c>
      <c r="G114" s="39" t="str">
        <f t="shared" si="18"/>
        <v/>
      </c>
      <c r="H114" s="31"/>
      <c r="I114" s="32" t="str">
        <f t="shared" si="17"/>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row>
    <row r="115" spans="1:26" ht="15" x14ac:dyDescent="0.25">
      <c r="A115" s="91"/>
      <c r="B115" s="83"/>
      <c r="C115" s="139"/>
      <c r="D115" s="168"/>
      <c r="E115" s="168"/>
      <c r="F115" s="141" t="str">
        <f t="shared" si="16"/>
        <v/>
      </c>
      <c r="G115" s="39" t="str">
        <f t="shared" si="18"/>
        <v/>
      </c>
      <c r="H115" s="31"/>
      <c r="I115" s="32" t="str">
        <f t="shared" si="17"/>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row>
    <row r="116" spans="1:26" ht="15" x14ac:dyDescent="0.25">
      <c r="A116" s="91"/>
      <c r="B116" s="83"/>
      <c r="C116" s="139"/>
      <c r="D116" s="168"/>
      <c r="E116" s="168"/>
      <c r="F116" s="141" t="str">
        <f t="shared" si="16"/>
        <v/>
      </c>
      <c r="G116" s="39" t="str">
        <f t="shared" si="18"/>
        <v/>
      </c>
      <c r="H116" s="31"/>
      <c r="I116" s="32" t="str">
        <f t="shared" si="17"/>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row>
    <row r="117" spans="1:26" ht="15" x14ac:dyDescent="0.25">
      <c r="A117" s="91"/>
      <c r="B117" s="83"/>
      <c r="C117" s="139"/>
      <c r="D117" s="168"/>
      <c r="E117" s="168"/>
      <c r="F117" s="141" t="str">
        <f t="shared" si="16"/>
        <v/>
      </c>
      <c r="G117" s="39" t="str">
        <f t="shared" si="18"/>
        <v/>
      </c>
      <c r="H117" s="31"/>
      <c r="I117" s="32" t="str">
        <f t="shared" si="17"/>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row>
    <row r="118" spans="1:26" ht="15" x14ac:dyDescent="0.25">
      <c r="A118" s="91"/>
      <c r="B118" s="83"/>
      <c r="C118" s="139"/>
      <c r="D118" s="168"/>
      <c r="E118" s="168"/>
      <c r="F118" s="141" t="str">
        <f t="shared" si="16"/>
        <v/>
      </c>
      <c r="G118" s="39" t="str">
        <f t="shared" si="18"/>
        <v/>
      </c>
      <c r="H118" s="31"/>
      <c r="I118" s="32" t="str">
        <f t="shared" si="17"/>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row>
    <row r="119" spans="1:26" ht="15" x14ac:dyDescent="0.25">
      <c r="A119" s="91"/>
      <c r="B119" s="83"/>
      <c r="C119" s="139"/>
      <c r="D119" s="168"/>
      <c r="E119" s="168"/>
      <c r="F119" s="141" t="str">
        <f t="shared" si="16"/>
        <v/>
      </c>
      <c r="G119" s="39" t="str">
        <f t="shared" si="18"/>
        <v/>
      </c>
      <c r="H119" s="31"/>
      <c r="I119" s="32" t="str">
        <f t="shared" si="17"/>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row>
    <row r="120" spans="1:26" ht="15" x14ac:dyDescent="0.25">
      <c r="A120" s="91"/>
      <c r="B120" s="83"/>
      <c r="C120" s="139"/>
      <c r="D120" s="168"/>
      <c r="E120" s="168"/>
      <c r="F120" s="141" t="str">
        <f t="shared" si="16"/>
        <v/>
      </c>
      <c r="G120" s="39" t="str">
        <f t="shared" si="18"/>
        <v/>
      </c>
      <c r="H120" s="31"/>
      <c r="I120" s="32" t="str">
        <f t="shared" si="17"/>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row>
    <row r="121" spans="1:26" ht="15" x14ac:dyDescent="0.25">
      <c r="A121" s="91"/>
      <c r="B121" s="83"/>
      <c r="C121" s="139"/>
      <c r="D121" s="168"/>
      <c r="E121" s="168"/>
      <c r="F121" s="141" t="str">
        <f t="shared" si="16"/>
        <v/>
      </c>
      <c r="G121" s="39" t="str">
        <f t="shared" si="18"/>
        <v/>
      </c>
      <c r="H121" s="31"/>
      <c r="I121" s="32" t="str">
        <f t="shared" si="17"/>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row>
    <row r="122" spans="1:26" ht="15" x14ac:dyDescent="0.25">
      <c r="A122" s="91"/>
      <c r="B122" s="83"/>
      <c r="C122" s="139"/>
      <c r="D122" s="168"/>
      <c r="E122" s="168"/>
      <c r="F122" s="141" t="str">
        <f t="shared" si="16"/>
        <v/>
      </c>
      <c r="G122" s="39" t="str">
        <f t="shared" si="18"/>
        <v/>
      </c>
      <c r="H122" s="31"/>
      <c r="I122" s="32" t="str">
        <f t="shared" si="17"/>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row>
    <row r="123" spans="1:26" ht="15" x14ac:dyDescent="0.25">
      <c r="A123" s="91"/>
      <c r="B123" s="83"/>
      <c r="C123" s="139"/>
      <c r="D123" s="168"/>
      <c r="E123" s="168"/>
      <c r="F123" s="141" t="str">
        <f t="shared" si="16"/>
        <v/>
      </c>
      <c r="G123" s="39" t="str">
        <f>IF(OR(S123="",T123=""),"",IF(OR(F123&lt;S123,F123&gt;T123),"*** ALARM ***",""))</f>
        <v/>
      </c>
      <c r="H123" s="31"/>
      <c r="I123" s="32" t="str">
        <f t="shared" si="17"/>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row>
    <row r="124" spans="1:26" ht="15" x14ac:dyDescent="0.25">
      <c r="A124" s="91"/>
      <c r="B124" s="83"/>
      <c r="C124" s="139"/>
      <c r="D124" s="168"/>
      <c r="E124" s="168"/>
      <c r="F124" s="141" t="str">
        <f t="shared" si="16"/>
        <v/>
      </c>
      <c r="G124" s="39" t="str">
        <f t="shared" si="18"/>
        <v/>
      </c>
      <c r="H124" s="31"/>
      <c r="I124" s="44" t="str">
        <f t="shared" si="17"/>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row>
    <row r="125" spans="1:26" ht="15" x14ac:dyDescent="0.25">
      <c r="A125" s="91"/>
      <c r="B125" s="83"/>
      <c r="C125" s="139"/>
      <c r="D125" s="168"/>
      <c r="E125" s="168"/>
      <c r="F125" s="141" t="str">
        <f t="shared" si="16"/>
        <v/>
      </c>
      <c r="G125" s="39" t="str">
        <f t="shared" si="18"/>
        <v/>
      </c>
      <c r="H125" s="31"/>
      <c r="I125" s="44" t="str">
        <f t="shared" si="17"/>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row>
    <row r="126" spans="1:26" ht="15" x14ac:dyDescent="0.25">
      <c r="A126" s="91"/>
      <c r="B126" s="83"/>
      <c r="C126" s="139"/>
      <c r="D126" s="168"/>
      <c r="E126" s="168"/>
      <c r="F126" s="141" t="str">
        <f t="shared" si="16"/>
        <v/>
      </c>
      <c r="G126" s="39" t="str">
        <f t="shared" si="18"/>
        <v/>
      </c>
      <c r="H126" s="31"/>
      <c r="I126" s="44" t="str">
        <f t="shared" si="17"/>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255"/>
      <c r="X126" s="254"/>
      <c r="Y126" s="254"/>
      <c r="Z126" s="254"/>
    </row>
    <row r="127" spans="1:26" x14ac:dyDescent="0.2">
      <c r="O127" s="48"/>
      <c r="P127" s="49"/>
      <c r="Q127" s="49"/>
    </row>
    <row r="128" spans="1:26" ht="16.5" thickBot="1" x14ac:dyDescent="0.25">
      <c r="O128" s="48"/>
      <c r="P128" s="49"/>
      <c r="Q128" s="49"/>
      <c r="X128" s="409" t="s">
        <v>92</v>
      </c>
      <c r="Y128" s="409"/>
      <c r="Z128" s="262" t="e">
        <f>I129</f>
        <v>#N/A</v>
      </c>
    </row>
    <row r="129" spans="1:26" ht="16.5" thickBot="1" x14ac:dyDescent="0.25">
      <c r="A129" s="386" t="s">
        <v>54</v>
      </c>
      <c r="B129" s="386"/>
      <c r="C129" s="386"/>
      <c r="D129" s="386"/>
      <c r="E129" s="386"/>
      <c r="F129" s="386"/>
      <c r="G129" s="386"/>
      <c r="H129" s="387"/>
      <c r="I129" s="169" t="e">
        <f>R126</f>
        <v>#N/A</v>
      </c>
      <c r="O129" s="48"/>
      <c r="P129" s="49"/>
      <c r="Q129" s="49"/>
      <c r="X129" s="409" t="s">
        <v>93</v>
      </c>
      <c r="Y129" s="409"/>
      <c r="Z129" s="261">
        <v>0.04</v>
      </c>
    </row>
    <row r="130" spans="1:26" ht="15.75" x14ac:dyDescent="0.25">
      <c r="A130" s="51" t="s">
        <v>55</v>
      </c>
      <c r="O130" s="48"/>
      <c r="P130" s="49"/>
      <c r="Q130" s="49"/>
      <c r="X130" s="409" t="s">
        <v>94</v>
      </c>
      <c r="Y130" s="409"/>
      <c r="Z130" s="262" t="e">
        <f>Z128*Z129</f>
        <v>#N/A</v>
      </c>
    </row>
    <row r="131" spans="1:26" ht="15.75" x14ac:dyDescent="0.25">
      <c r="A131" s="51"/>
      <c r="O131" s="48"/>
      <c r="P131" s="49"/>
      <c r="Q131" s="49"/>
      <c r="X131" s="409" t="s">
        <v>69</v>
      </c>
      <c r="Y131" s="409"/>
      <c r="Z131" s="273" t="e">
        <f>Z128-(2*Z130)</f>
        <v>#N/A</v>
      </c>
    </row>
    <row r="132" spans="1:26" ht="15.75" x14ac:dyDescent="0.25">
      <c r="A132" s="51"/>
      <c r="O132" s="48"/>
      <c r="P132" s="49"/>
      <c r="Q132" s="49"/>
      <c r="X132" s="409" t="s">
        <v>70</v>
      </c>
      <c r="Y132" s="409"/>
      <c r="Z132" s="273" t="e">
        <f>Z128+(2*Z130)</f>
        <v>#N/A</v>
      </c>
    </row>
    <row r="133" spans="1:26" ht="15.75" x14ac:dyDescent="0.25">
      <c r="A133" s="51"/>
      <c r="O133" s="48"/>
      <c r="P133" s="49"/>
      <c r="Q133" s="49"/>
      <c r="X133" s="409" t="s">
        <v>71</v>
      </c>
      <c r="Y133" s="409"/>
      <c r="Z133" s="273" t="e">
        <f>Z128-(3*Z130)</f>
        <v>#N/A</v>
      </c>
    </row>
    <row r="134" spans="1:26" ht="15.75" x14ac:dyDescent="0.25">
      <c r="A134" s="51"/>
      <c r="O134" s="48"/>
      <c r="P134" s="49"/>
      <c r="Q134" s="49"/>
      <c r="X134" s="409" t="s">
        <v>72</v>
      </c>
      <c r="Y134" s="409"/>
      <c r="Z134" s="273" t="e">
        <f>Z128+(3*Z130)</f>
        <v>#N/A</v>
      </c>
    </row>
    <row r="135" spans="1:26" ht="15" x14ac:dyDescent="0.25">
      <c r="A135" s="51"/>
      <c r="O135" s="48"/>
      <c r="P135" s="49"/>
      <c r="Q135" s="49"/>
    </row>
    <row r="137" spans="1:26" ht="15.75" x14ac:dyDescent="0.25">
      <c r="A137" s="383" t="s">
        <v>46</v>
      </c>
      <c r="B137" s="383"/>
    </row>
    <row r="138" spans="1:26" ht="30.75" customHeight="1" x14ac:dyDescent="0.2">
      <c r="A138" s="117" t="s">
        <v>43</v>
      </c>
      <c r="B138" s="113">
        <f>B4</f>
        <v>0</v>
      </c>
      <c r="C138" s="52"/>
      <c r="D138" s="219"/>
      <c r="E138" s="219"/>
      <c r="F138" s="251" t="s">
        <v>48</v>
      </c>
      <c r="G138" s="203" t="str">
        <f>G70</f>
        <v>FV - NIVEAU P</v>
      </c>
      <c r="H138" s="52"/>
    </row>
    <row r="139" spans="1:26" ht="31.5" customHeight="1" x14ac:dyDescent="0.2">
      <c r="A139" s="117" t="s">
        <v>47</v>
      </c>
      <c r="B139" s="114">
        <f>B5</f>
        <v>0</v>
      </c>
      <c r="C139" s="52"/>
      <c r="D139" s="87"/>
      <c r="E139" s="87"/>
      <c r="F139" s="52"/>
      <c r="G139" s="52"/>
      <c r="H139" s="52"/>
    </row>
    <row r="140" spans="1:26" ht="54.75" customHeight="1" x14ac:dyDescent="0.2">
      <c r="A140" s="117" t="s">
        <v>44</v>
      </c>
      <c r="B140" s="115">
        <f>B6</f>
        <v>0</v>
      </c>
      <c r="C140" s="52"/>
      <c r="D140" s="118"/>
      <c r="E140" s="253" t="s">
        <v>99</v>
      </c>
      <c r="F140" s="424">
        <f>F72</f>
        <v>0</v>
      </c>
      <c r="G140" s="424"/>
      <c r="H140" s="424"/>
    </row>
    <row r="141" spans="1:26" ht="47.25" customHeight="1" x14ac:dyDescent="0.2">
      <c r="A141" s="124" t="s">
        <v>45</v>
      </c>
      <c r="B141" s="64">
        <f>B139*B138/100</f>
        <v>0</v>
      </c>
      <c r="C141" s="52"/>
      <c r="D141" s="240"/>
      <c r="E141" s="215" t="s">
        <v>98</v>
      </c>
      <c r="F141" s="452" t="s">
        <v>78</v>
      </c>
      <c r="G141" s="452"/>
      <c r="H141" s="452"/>
    </row>
    <row r="142" spans="1:26" ht="15.75" x14ac:dyDescent="0.2">
      <c r="A142" s="76" t="s">
        <v>7</v>
      </c>
      <c r="B142" s="66">
        <v>20</v>
      </c>
      <c r="C142" s="52"/>
      <c r="D142" s="87"/>
      <c r="E142" s="447" t="s">
        <v>102</v>
      </c>
      <c r="F142" s="447"/>
      <c r="G142" s="447"/>
      <c r="H142" s="447"/>
    </row>
    <row r="143" spans="1:26" ht="31.5" customHeight="1" x14ac:dyDescent="0.2">
      <c r="A143" s="76" t="s">
        <v>8</v>
      </c>
      <c r="B143" s="66">
        <v>0.05</v>
      </c>
      <c r="C143" s="52"/>
      <c r="D143" s="87"/>
      <c r="E143" s="448"/>
      <c r="F143" s="448"/>
      <c r="G143" s="448"/>
      <c r="H143" s="448"/>
    </row>
    <row r="144" spans="1:26" x14ac:dyDescent="0.2">
      <c r="A144" s="76" t="s">
        <v>9</v>
      </c>
      <c r="B144" s="66">
        <v>370</v>
      </c>
      <c r="C144" s="52"/>
      <c r="D144" s="87"/>
      <c r="E144" s="87"/>
      <c r="F144" s="52"/>
      <c r="G144" s="52"/>
      <c r="H144" s="52"/>
    </row>
    <row r="145" spans="1:8" x14ac:dyDescent="0.2">
      <c r="A145" s="77"/>
      <c r="B145" s="68"/>
      <c r="C145" s="52"/>
      <c r="D145" s="87"/>
      <c r="E145" s="87"/>
      <c r="F145" s="52"/>
      <c r="G145" s="52"/>
      <c r="H145" s="52"/>
    </row>
    <row r="146" spans="1:8" x14ac:dyDescent="0.2">
      <c r="A146" s="78" t="s">
        <v>81</v>
      </c>
      <c r="B146" s="70">
        <f>1-(1-B143)^(1/(B142-1))</f>
        <v>2.6960063028712566E-3</v>
      </c>
      <c r="C146" s="52"/>
      <c r="D146" s="417"/>
      <c r="E146" s="417"/>
      <c r="F146" s="417"/>
      <c r="G146" s="52"/>
      <c r="H146" s="52"/>
    </row>
    <row r="147" spans="1:8" x14ac:dyDescent="0.2">
      <c r="A147" s="78" t="s">
        <v>0</v>
      </c>
      <c r="B147" s="70">
        <f>NORMSINV($B$12/2)</f>
        <v>-3.0004278342529251</v>
      </c>
      <c r="C147" s="52"/>
      <c r="D147" s="417"/>
      <c r="E147" s="417"/>
      <c r="F147" s="417"/>
      <c r="G147" s="52"/>
      <c r="H147" s="52"/>
    </row>
    <row r="148" spans="1:8" x14ac:dyDescent="0.2">
      <c r="A148" s="78" t="s">
        <v>1</v>
      </c>
      <c r="B148" s="70">
        <f>NORMSINV(1-$B$12/2)</f>
        <v>3.0004278342529132</v>
      </c>
      <c r="C148" s="52"/>
      <c r="D148" s="87"/>
      <c r="E148" s="87"/>
      <c r="F148" s="52"/>
      <c r="G148" s="52"/>
      <c r="H148" s="52"/>
    </row>
    <row r="149" spans="1:8" ht="15.75" x14ac:dyDescent="0.2">
      <c r="A149" s="12"/>
      <c r="B149" s="13"/>
    </row>
    <row r="151" spans="1:8" ht="15.75" x14ac:dyDescent="0.2">
      <c r="A151" s="12"/>
      <c r="B151" s="14"/>
    </row>
    <row r="152" spans="1:8" ht="15.75" x14ac:dyDescent="0.2">
      <c r="A152" s="12"/>
      <c r="B152" s="14"/>
    </row>
    <row r="153" spans="1:8" ht="15.75" x14ac:dyDescent="0.2">
      <c r="A153" s="12"/>
      <c r="B153" s="14"/>
    </row>
    <row r="154" spans="1:8" ht="15.75" x14ac:dyDescent="0.2">
      <c r="A154" s="12"/>
      <c r="B154" s="14"/>
    </row>
    <row r="155" spans="1:8" ht="15.75" x14ac:dyDescent="0.2">
      <c r="A155" s="12"/>
      <c r="B155" s="14"/>
    </row>
    <row r="156" spans="1:8" ht="15.75" x14ac:dyDescent="0.2">
      <c r="A156" s="12"/>
      <c r="B156" s="14"/>
    </row>
    <row r="157" spans="1:8" ht="15.75" x14ac:dyDescent="0.2">
      <c r="A157" s="12"/>
      <c r="B157" s="14"/>
    </row>
    <row r="158" spans="1:8" ht="15.75" x14ac:dyDescent="0.2">
      <c r="A158" s="12"/>
      <c r="B158" s="14"/>
    </row>
    <row r="159" spans="1:8" ht="15.75" x14ac:dyDescent="0.2">
      <c r="A159" s="12"/>
      <c r="B159" s="14"/>
    </row>
    <row r="160" spans="1:8" ht="15.75" x14ac:dyDescent="0.2">
      <c r="A160" s="12"/>
      <c r="B160" s="14"/>
    </row>
    <row r="161" spans="1:26" ht="15.75" x14ac:dyDescent="0.2">
      <c r="A161" s="12"/>
      <c r="B161" s="14"/>
    </row>
    <row r="162" spans="1:26" ht="15.75" x14ac:dyDescent="0.2">
      <c r="A162" s="12"/>
      <c r="B162" s="14"/>
    </row>
    <row r="163" spans="1:26" ht="15.75" x14ac:dyDescent="0.2">
      <c r="A163" s="12"/>
      <c r="B163" s="14"/>
    </row>
    <row r="164" spans="1:26" ht="15.75" x14ac:dyDescent="0.2">
      <c r="A164" s="12"/>
      <c r="B164" s="14"/>
    </row>
    <row r="165" spans="1:26" ht="15.75" x14ac:dyDescent="0.2">
      <c r="A165" s="12"/>
      <c r="B165" s="14"/>
    </row>
    <row r="166" spans="1:26" ht="15.75" x14ac:dyDescent="0.2">
      <c r="A166" s="12"/>
      <c r="B166" s="14"/>
    </row>
    <row r="167" spans="1:26" ht="15.75" x14ac:dyDescent="0.2">
      <c r="A167" s="12"/>
      <c r="B167" s="14"/>
    </row>
    <row r="168" spans="1:26" ht="15.75" x14ac:dyDescent="0.2">
      <c r="A168" s="12"/>
      <c r="B168" s="14"/>
    </row>
    <row r="169" spans="1:26" ht="15.75" x14ac:dyDescent="0.2">
      <c r="A169" s="12"/>
      <c r="B169" s="14"/>
    </row>
    <row r="170" spans="1:26" ht="15.75" x14ac:dyDescent="0.2">
      <c r="A170" s="12"/>
      <c r="B170" s="14"/>
    </row>
    <row r="171" spans="1:26" ht="15.75" x14ac:dyDescent="0.2">
      <c r="A171" s="12"/>
      <c r="B171" s="14"/>
    </row>
    <row r="173" spans="1:26" ht="30" customHeight="1" x14ac:dyDescent="0.2">
      <c r="D173" s="422" t="s">
        <v>59</v>
      </c>
      <c r="E173" s="423"/>
      <c r="W173" s="405" t="s">
        <v>67</v>
      </c>
      <c r="X173" s="403"/>
      <c r="Y173" s="403"/>
      <c r="Z173" s="404"/>
    </row>
    <row r="174" spans="1:26" ht="35.25" customHeight="1" x14ac:dyDescent="0.2">
      <c r="A174" s="98" t="s">
        <v>49</v>
      </c>
      <c r="B174" s="98" t="s">
        <v>61</v>
      </c>
      <c r="C174" s="98" t="s">
        <v>62</v>
      </c>
      <c r="D174" s="100" t="s">
        <v>50</v>
      </c>
      <c r="E174" s="100" t="s">
        <v>51</v>
      </c>
      <c r="F174" s="60" t="s">
        <v>52</v>
      </c>
      <c r="G174" s="20" t="s">
        <v>56</v>
      </c>
      <c r="H174" s="20" t="s">
        <v>53</v>
      </c>
      <c r="I174" s="21"/>
      <c r="J174" s="22" t="s">
        <v>5</v>
      </c>
      <c r="K174" s="22" t="s">
        <v>10</v>
      </c>
      <c r="L174" s="22" t="s">
        <v>6</v>
      </c>
      <c r="M174" s="22" t="s">
        <v>3</v>
      </c>
      <c r="N174" s="22" t="s">
        <v>4</v>
      </c>
      <c r="O174" s="23" t="s">
        <v>2</v>
      </c>
      <c r="P174" s="24" t="s">
        <v>11</v>
      </c>
      <c r="Q174" s="24" t="s">
        <v>12</v>
      </c>
      <c r="R174" s="25" t="s">
        <v>10</v>
      </c>
      <c r="S174" s="21"/>
      <c r="T174" s="21"/>
      <c r="U174" s="22" t="s">
        <v>33</v>
      </c>
      <c r="V174" s="26" t="s">
        <v>34</v>
      </c>
      <c r="W174" s="27" t="s">
        <v>63</v>
      </c>
      <c r="X174" s="27" t="s">
        <v>65</v>
      </c>
      <c r="Y174" s="27" t="s">
        <v>66</v>
      </c>
      <c r="Z174" s="27" t="s">
        <v>64</v>
      </c>
    </row>
    <row r="175" spans="1:26" ht="15" x14ac:dyDescent="0.2">
      <c r="A175" s="61"/>
      <c r="B175" s="62"/>
      <c r="C175" s="140"/>
      <c r="D175" s="167"/>
      <c r="E175" s="167"/>
      <c r="F175" s="141" t="str">
        <f>IF(AND(D175="",E175=""),"",IF(OR(AND(D175&lt;&gt;"",E175=""),AND(D175="",E175&lt;&gt;"")),"Fill the number twice",IF(AND(D175&lt;&gt;"",E175&lt;&gt;"",D175=E175),E175,"Error in entry")))</f>
        <v/>
      </c>
      <c r="G175" s="31"/>
      <c r="H175" s="31"/>
      <c r="I175" s="32" t="str">
        <f t="shared" ref="I175:I194" si="32">IF(OR(OR(D175="",E175=""),AND(D175&lt;&gt;"",E175&lt;&gt;"",AND(ISNUMBER(D175),ISNUMBER(E175)))),"","Need to enter a number")</f>
        <v/>
      </c>
      <c r="J175" s="33" t="e">
        <f>B141^2/(B141^2+B140^2)</f>
        <v>#DIV/0!</v>
      </c>
      <c r="K175" s="33" t="str">
        <f>IF(ISNUMBER(F175),J175*F175+(1-J175)*B139,"")</f>
        <v/>
      </c>
      <c r="L175" s="33" t="e">
        <f>J175*$B$140^2</f>
        <v>#DIV/0!</v>
      </c>
      <c r="M175" s="33"/>
      <c r="N175" s="33"/>
      <c r="O175" s="34" t="e">
        <f>IF(ISNUMBER(F175),F175,NA())</f>
        <v>#N/A</v>
      </c>
      <c r="P175" s="35"/>
      <c r="Q175" s="35"/>
      <c r="R175" s="36" t="e">
        <f>IF(ISNUMBER($O175),K175,NA())</f>
        <v>#N/A</v>
      </c>
      <c r="S175" s="33"/>
      <c r="T175" s="33"/>
      <c r="U175" s="33"/>
      <c r="V175" s="37"/>
      <c r="W175" s="38"/>
      <c r="X175" s="38"/>
      <c r="Y175" s="38"/>
      <c r="Z175" s="38"/>
    </row>
    <row r="176" spans="1:26" ht="15" x14ac:dyDescent="0.2">
      <c r="A176" s="61"/>
      <c r="B176" s="62"/>
      <c r="C176" s="140"/>
      <c r="D176" s="167"/>
      <c r="E176" s="167"/>
      <c r="F176" s="141" t="str">
        <f t="shared" ref="F176:F194" si="33">IF(AND(D176="",E176=""),"",IF(OR(AND(D176&lt;&gt;"",E176=""),AND(D176="",E176&lt;&gt;"")),"Fill the number twice",IF(AND(D176&lt;&gt;"",E176&lt;&gt;"",D176=E176),E176,"Error in entry")))</f>
        <v/>
      </c>
      <c r="G176" s="31" t="str">
        <f>IF(OR(S176="",T176=""),"",IF(OR(F176&lt;S176,F176&gt;T176),"*** ALARM ***",""))</f>
        <v/>
      </c>
      <c r="H176" s="31"/>
      <c r="I176" s="32" t="str">
        <f t="shared" si="32"/>
        <v/>
      </c>
      <c r="J176" s="21" t="str">
        <f>IF(ISNUMBER(F176),L175/(L175+$B$140^2),"")</f>
        <v/>
      </c>
      <c r="K176" s="21" t="str">
        <f t="shared" ref="K176:K194" si="34">IF(ISNUMBER(F176),J176*F176+(1-J176)*K175,"")</f>
        <v/>
      </c>
      <c r="L176" s="21" t="str">
        <f>IF(ISNUMBER(F176),J176*$B$140^2,"")</f>
        <v/>
      </c>
      <c r="M176" s="21" t="str">
        <f>IF(ISNUMBER(F176),K175,"")</f>
        <v/>
      </c>
      <c r="N176" s="21" t="str">
        <f>IF(ISNUMBER(F176),L175+$B$140^2,"")</f>
        <v/>
      </c>
      <c r="O176" s="40" t="e">
        <f t="shared" ref="O176:O194" si="35">IF(ISNUMBER(F176),F176,NA())</f>
        <v>#N/A</v>
      </c>
      <c r="P176" s="41" t="e">
        <f>IF(ISNUMBER(O176),M176+$B$147*SQRT(N176),NA())</f>
        <v>#N/A</v>
      </c>
      <c r="Q176" s="41" t="e">
        <f>IF(ISNUMBER(O176),M176+$B$148*SQRT(N176),NA())</f>
        <v>#N/A</v>
      </c>
      <c r="R176" s="42" t="e">
        <f>IF(ISNUMBER($O176),K176,NA())</f>
        <v>#N/A</v>
      </c>
      <c r="S176" s="21" t="str">
        <f>IF(ISNUMBER(O176),M176+$B$147*SQRT(N176),"")</f>
        <v/>
      </c>
      <c r="T176" s="21" t="str">
        <f>IF(ISNUMBER(O176),M176+$B$148*SQRT(N176),"")</f>
        <v/>
      </c>
      <c r="U176" s="21" t="str">
        <f t="shared" ref="U176:U194" si="36">IF(OR(S176="",T176=""),"",IF(OR(F176&lt;S176,F176&gt;T176),0,1))</f>
        <v/>
      </c>
      <c r="V176" s="43" t="str">
        <f>IF(AND(ISNUMBER(O176),U176=1),O176,"")</f>
        <v/>
      </c>
      <c r="W176" s="38"/>
      <c r="X176" s="38"/>
      <c r="Y176" s="38"/>
      <c r="Z176" s="38"/>
    </row>
    <row r="177" spans="1:26" ht="15" x14ac:dyDescent="0.2">
      <c r="A177" s="61"/>
      <c r="B177" s="62"/>
      <c r="C177" s="140"/>
      <c r="D177" s="167"/>
      <c r="E177" s="167"/>
      <c r="F177" s="141" t="str">
        <f t="shared" si="33"/>
        <v/>
      </c>
      <c r="G177" s="31" t="str">
        <f t="shared" ref="G177:G194" si="37">IF(OR(S177="",T177=""),"",IF(OR(F177&lt;S177,F177&gt;T177),"*** ALARM ***",""))</f>
        <v/>
      </c>
      <c r="H177" s="31"/>
      <c r="I177" s="32" t="str">
        <f t="shared" si="32"/>
        <v/>
      </c>
      <c r="J177" s="21" t="str">
        <f t="shared" ref="J177:J194" si="38">IF(ISNUMBER(F177),L176/(L176+$B$140^2),"")</f>
        <v/>
      </c>
      <c r="K177" s="21" t="str">
        <f t="shared" si="34"/>
        <v/>
      </c>
      <c r="L177" s="21" t="str">
        <f t="shared" ref="L177:L194" si="39">IF(ISNUMBER(F177),J177*$B$140^2,"")</f>
        <v/>
      </c>
      <c r="M177" s="21" t="str">
        <f t="shared" ref="M177:M194" si="40">IF(ISNUMBER(F177),K176,"")</f>
        <v/>
      </c>
      <c r="N177" s="21" t="str">
        <f t="shared" ref="N177:N194" si="41">IF(ISNUMBER(F177),L176+$B$140^2,"")</f>
        <v/>
      </c>
      <c r="O177" s="40" t="e">
        <f t="shared" si="35"/>
        <v>#N/A</v>
      </c>
      <c r="P177" s="41" t="e">
        <f t="shared" ref="P177:P194" si="42">IF(ISNUMBER(O177),M177+$B$147*SQRT(N177),NA())</f>
        <v>#N/A</v>
      </c>
      <c r="Q177" s="41" t="e">
        <f t="shared" ref="Q177:Q194" si="43">IF(ISNUMBER(O177),M177+$B$148*SQRT(N177),NA())</f>
        <v>#N/A</v>
      </c>
      <c r="R177" s="42" t="e">
        <f t="shared" ref="R177:R194" si="44">IF(ISNUMBER($O177),K177,NA())</f>
        <v>#N/A</v>
      </c>
      <c r="S177" s="21" t="str">
        <f t="shared" ref="S177:S194" si="45">IF(ISNUMBER(O177),M177+$B$147*SQRT(N177),"")</f>
        <v/>
      </c>
      <c r="T177" s="21" t="str">
        <f t="shared" ref="T177:T194" si="46">IF(ISNUMBER(O177),M177+$B$148*SQRT(N177),"")</f>
        <v/>
      </c>
      <c r="U177" s="21" t="str">
        <f t="shared" si="36"/>
        <v/>
      </c>
      <c r="V177" s="43" t="str">
        <f t="shared" ref="V177:V194" si="47">IF(AND(ISNUMBER(O177),U177=1),O177,"")</f>
        <v/>
      </c>
      <c r="W177" s="38"/>
      <c r="X177" s="38"/>
      <c r="Y177" s="38"/>
      <c r="Z177" s="38"/>
    </row>
    <row r="178" spans="1:26" ht="15" x14ac:dyDescent="0.2">
      <c r="A178" s="61"/>
      <c r="B178" s="62"/>
      <c r="C178" s="140"/>
      <c r="D178" s="167"/>
      <c r="E178" s="167"/>
      <c r="F178" s="141" t="str">
        <f t="shared" si="33"/>
        <v/>
      </c>
      <c r="G178" s="31" t="str">
        <f t="shared" si="37"/>
        <v/>
      </c>
      <c r="H178" s="31"/>
      <c r="I178" s="32" t="str">
        <f t="shared" si="32"/>
        <v/>
      </c>
      <c r="J178" s="21" t="str">
        <f t="shared" si="38"/>
        <v/>
      </c>
      <c r="K178" s="21" t="str">
        <f t="shared" si="34"/>
        <v/>
      </c>
      <c r="L178" s="21" t="str">
        <f t="shared" si="39"/>
        <v/>
      </c>
      <c r="M178" s="21" t="str">
        <f t="shared" si="40"/>
        <v/>
      </c>
      <c r="N178" s="21" t="str">
        <f t="shared" si="41"/>
        <v/>
      </c>
      <c r="O178" s="40" t="e">
        <f t="shared" si="35"/>
        <v>#N/A</v>
      </c>
      <c r="P178" s="41" t="e">
        <f t="shared" si="42"/>
        <v>#N/A</v>
      </c>
      <c r="Q178" s="41" t="e">
        <f t="shared" si="43"/>
        <v>#N/A</v>
      </c>
      <c r="R178" s="42" t="e">
        <f t="shared" si="44"/>
        <v>#N/A</v>
      </c>
      <c r="S178" s="21" t="str">
        <f t="shared" si="45"/>
        <v/>
      </c>
      <c r="T178" s="21" t="str">
        <f t="shared" si="46"/>
        <v/>
      </c>
      <c r="U178" s="21" t="str">
        <f t="shared" si="36"/>
        <v/>
      </c>
      <c r="V178" s="43" t="str">
        <f t="shared" si="47"/>
        <v/>
      </c>
      <c r="W178" s="38"/>
      <c r="X178" s="38"/>
      <c r="Y178" s="38"/>
      <c r="Z178" s="38"/>
    </row>
    <row r="179" spans="1:26" ht="15" x14ac:dyDescent="0.2">
      <c r="A179" s="61"/>
      <c r="B179" s="62"/>
      <c r="C179" s="140"/>
      <c r="D179" s="167"/>
      <c r="E179" s="167"/>
      <c r="F179" s="141" t="str">
        <f t="shared" si="33"/>
        <v/>
      </c>
      <c r="G179" s="31" t="str">
        <f t="shared" si="37"/>
        <v/>
      </c>
      <c r="H179" s="31"/>
      <c r="I179" s="32" t="str">
        <f t="shared" si="32"/>
        <v/>
      </c>
      <c r="J179" s="21" t="str">
        <f t="shared" si="38"/>
        <v/>
      </c>
      <c r="K179" s="21" t="str">
        <f t="shared" si="34"/>
        <v/>
      </c>
      <c r="L179" s="21" t="str">
        <f t="shared" si="39"/>
        <v/>
      </c>
      <c r="M179" s="21" t="str">
        <f t="shared" si="40"/>
        <v/>
      </c>
      <c r="N179" s="21" t="str">
        <f t="shared" si="41"/>
        <v/>
      </c>
      <c r="O179" s="40" t="e">
        <f t="shared" si="35"/>
        <v>#N/A</v>
      </c>
      <c r="P179" s="41" t="e">
        <f t="shared" si="42"/>
        <v>#N/A</v>
      </c>
      <c r="Q179" s="41" t="e">
        <f t="shared" si="43"/>
        <v>#N/A</v>
      </c>
      <c r="R179" s="42" t="e">
        <f t="shared" si="44"/>
        <v>#N/A</v>
      </c>
      <c r="S179" s="21" t="str">
        <f t="shared" si="45"/>
        <v/>
      </c>
      <c r="T179" s="21" t="str">
        <f t="shared" si="46"/>
        <v/>
      </c>
      <c r="U179" s="21" t="str">
        <f t="shared" si="36"/>
        <v/>
      </c>
      <c r="V179" s="43" t="str">
        <f t="shared" si="47"/>
        <v/>
      </c>
      <c r="W179" s="38"/>
      <c r="X179" s="38"/>
      <c r="Y179" s="38"/>
      <c r="Z179" s="38"/>
    </row>
    <row r="180" spans="1:26" ht="15" x14ac:dyDescent="0.2">
      <c r="A180" s="61"/>
      <c r="B180" s="62"/>
      <c r="C180" s="140"/>
      <c r="D180" s="167"/>
      <c r="E180" s="167"/>
      <c r="F180" s="141" t="str">
        <f t="shared" si="33"/>
        <v/>
      </c>
      <c r="G180" s="31" t="str">
        <f t="shared" si="37"/>
        <v/>
      </c>
      <c r="H180" s="31"/>
      <c r="I180" s="32" t="str">
        <f t="shared" si="32"/>
        <v/>
      </c>
      <c r="J180" s="21" t="str">
        <f t="shared" si="38"/>
        <v/>
      </c>
      <c r="K180" s="21" t="str">
        <f t="shared" si="34"/>
        <v/>
      </c>
      <c r="L180" s="21" t="str">
        <f t="shared" si="39"/>
        <v/>
      </c>
      <c r="M180" s="21" t="str">
        <f t="shared" si="40"/>
        <v/>
      </c>
      <c r="N180" s="21" t="str">
        <f t="shared" si="41"/>
        <v/>
      </c>
      <c r="O180" s="40" t="e">
        <f t="shared" si="35"/>
        <v>#N/A</v>
      </c>
      <c r="P180" s="41" t="e">
        <f t="shared" si="42"/>
        <v>#N/A</v>
      </c>
      <c r="Q180" s="41" t="e">
        <f t="shared" si="43"/>
        <v>#N/A</v>
      </c>
      <c r="R180" s="42" t="e">
        <f t="shared" si="44"/>
        <v>#N/A</v>
      </c>
      <c r="S180" s="21" t="str">
        <f t="shared" si="45"/>
        <v/>
      </c>
      <c r="T180" s="21" t="str">
        <f t="shared" si="46"/>
        <v/>
      </c>
      <c r="U180" s="21" t="str">
        <f t="shared" si="36"/>
        <v/>
      </c>
      <c r="V180" s="43" t="str">
        <f t="shared" si="47"/>
        <v/>
      </c>
      <c r="W180" s="173"/>
      <c r="X180" s="174"/>
      <c r="Y180" s="175"/>
      <c r="Z180" s="173"/>
    </row>
    <row r="181" spans="1:26" ht="15" x14ac:dyDescent="0.2">
      <c r="A181" s="61"/>
      <c r="B181" s="62"/>
      <c r="C181" s="140"/>
      <c r="D181" s="167"/>
      <c r="E181" s="167"/>
      <c r="F181" s="141" t="str">
        <f t="shared" si="33"/>
        <v/>
      </c>
      <c r="G181" s="31" t="str">
        <f t="shared" si="37"/>
        <v/>
      </c>
      <c r="H181" s="31"/>
      <c r="I181" s="32" t="str">
        <f t="shared" si="32"/>
        <v/>
      </c>
      <c r="J181" s="21" t="str">
        <f t="shared" si="38"/>
        <v/>
      </c>
      <c r="K181" s="21" t="str">
        <f t="shared" si="34"/>
        <v/>
      </c>
      <c r="L181" s="21" t="str">
        <f t="shared" si="39"/>
        <v/>
      </c>
      <c r="M181" s="21" t="str">
        <f t="shared" si="40"/>
        <v/>
      </c>
      <c r="N181" s="21" t="str">
        <f t="shared" si="41"/>
        <v/>
      </c>
      <c r="O181" s="40" t="e">
        <f t="shared" si="35"/>
        <v>#N/A</v>
      </c>
      <c r="P181" s="41" t="e">
        <f t="shared" si="42"/>
        <v>#N/A</v>
      </c>
      <c r="Q181" s="41" t="e">
        <f t="shared" si="43"/>
        <v>#N/A</v>
      </c>
      <c r="R181" s="42" t="e">
        <f t="shared" si="44"/>
        <v>#N/A</v>
      </c>
      <c r="S181" s="21" t="str">
        <f t="shared" si="45"/>
        <v/>
      </c>
      <c r="T181" s="21" t="str">
        <f t="shared" si="46"/>
        <v/>
      </c>
      <c r="U181" s="21" t="str">
        <f t="shared" si="36"/>
        <v/>
      </c>
      <c r="V181" s="43" t="str">
        <f t="shared" si="47"/>
        <v/>
      </c>
      <c r="W181" s="173"/>
      <c r="X181" s="174"/>
      <c r="Y181" s="175"/>
      <c r="Z181" s="173"/>
    </row>
    <row r="182" spans="1:26" ht="15" x14ac:dyDescent="0.2">
      <c r="A182" s="61"/>
      <c r="B182" s="62"/>
      <c r="C182" s="140"/>
      <c r="D182" s="167"/>
      <c r="E182" s="167"/>
      <c r="F182" s="141" t="str">
        <f t="shared" si="33"/>
        <v/>
      </c>
      <c r="G182" s="31" t="str">
        <f t="shared" si="37"/>
        <v/>
      </c>
      <c r="H182" s="31"/>
      <c r="I182" s="32" t="str">
        <f t="shared" si="32"/>
        <v/>
      </c>
      <c r="J182" s="21" t="str">
        <f t="shared" si="38"/>
        <v/>
      </c>
      <c r="K182" s="21" t="str">
        <f t="shared" si="34"/>
        <v/>
      </c>
      <c r="L182" s="21" t="str">
        <f t="shared" si="39"/>
        <v/>
      </c>
      <c r="M182" s="21" t="str">
        <f t="shared" si="40"/>
        <v/>
      </c>
      <c r="N182" s="21" t="str">
        <f t="shared" si="41"/>
        <v/>
      </c>
      <c r="O182" s="40" t="e">
        <f t="shared" si="35"/>
        <v>#N/A</v>
      </c>
      <c r="P182" s="41" t="e">
        <f t="shared" si="42"/>
        <v>#N/A</v>
      </c>
      <c r="Q182" s="41" t="e">
        <f t="shared" si="43"/>
        <v>#N/A</v>
      </c>
      <c r="R182" s="42" t="e">
        <f t="shared" si="44"/>
        <v>#N/A</v>
      </c>
      <c r="S182" s="21" t="str">
        <f t="shared" si="45"/>
        <v/>
      </c>
      <c r="T182" s="21" t="str">
        <f t="shared" si="46"/>
        <v/>
      </c>
      <c r="U182" s="21" t="str">
        <f t="shared" si="36"/>
        <v/>
      </c>
      <c r="V182" s="43" t="str">
        <f t="shared" si="47"/>
        <v/>
      </c>
      <c r="W182" s="38"/>
      <c r="X182" s="38"/>
      <c r="Y182" s="38"/>
      <c r="Z182" s="38"/>
    </row>
    <row r="183" spans="1:26" ht="15" x14ac:dyDescent="0.2">
      <c r="A183" s="61"/>
      <c r="B183" s="62"/>
      <c r="C183" s="140"/>
      <c r="D183" s="167"/>
      <c r="E183" s="167"/>
      <c r="F183" s="141" t="str">
        <f t="shared" si="33"/>
        <v/>
      </c>
      <c r="G183" s="31" t="str">
        <f t="shared" si="37"/>
        <v/>
      </c>
      <c r="H183" s="31"/>
      <c r="I183" s="32" t="str">
        <f t="shared" si="32"/>
        <v/>
      </c>
      <c r="J183" s="21" t="str">
        <f t="shared" si="38"/>
        <v/>
      </c>
      <c r="K183" s="21" t="str">
        <f t="shared" si="34"/>
        <v/>
      </c>
      <c r="L183" s="21" t="str">
        <f t="shared" si="39"/>
        <v/>
      </c>
      <c r="M183" s="21" t="str">
        <f t="shared" si="40"/>
        <v/>
      </c>
      <c r="N183" s="21" t="str">
        <f t="shared" si="41"/>
        <v/>
      </c>
      <c r="O183" s="40" t="e">
        <f t="shared" si="35"/>
        <v>#N/A</v>
      </c>
      <c r="P183" s="41" t="e">
        <f t="shared" si="42"/>
        <v>#N/A</v>
      </c>
      <c r="Q183" s="41" t="e">
        <f t="shared" si="43"/>
        <v>#N/A</v>
      </c>
      <c r="R183" s="42" t="e">
        <f t="shared" si="44"/>
        <v>#N/A</v>
      </c>
      <c r="S183" s="21" t="str">
        <f t="shared" si="45"/>
        <v/>
      </c>
      <c r="T183" s="21" t="str">
        <f t="shared" si="46"/>
        <v/>
      </c>
      <c r="U183" s="21" t="str">
        <f t="shared" si="36"/>
        <v/>
      </c>
      <c r="V183" s="43" t="str">
        <f t="shared" si="47"/>
        <v/>
      </c>
      <c r="W183" s="38"/>
      <c r="X183" s="38"/>
      <c r="Y183" s="38"/>
      <c r="Z183" s="38"/>
    </row>
    <row r="184" spans="1:26" ht="15" x14ac:dyDescent="0.2">
      <c r="A184" s="61"/>
      <c r="B184" s="62"/>
      <c r="C184" s="140"/>
      <c r="D184" s="167"/>
      <c r="E184" s="167"/>
      <c r="F184" s="141" t="str">
        <f t="shared" si="33"/>
        <v/>
      </c>
      <c r="G184" s="31" t="str">
        <f t="shared" si="37"/>
        <v/>
      </c>
      <c r="H184" s="31"/>
      <c r="I184" s="32" t="str">
        <f t="shared" si="32"/>
        <v/>
      </c>
      <c r="J184" s="21" t="str">
        <f t="shared" si="38"/>
        <v/>
      </c>
      <c r="K184" s="21" t="str">
        <f t="shared" si="34"/>
        <v/>
      </c>
      <c r="L184" s="21" t="str">
        <f t="shared" si="39"/>
        <v/>
      </c>
      <c r="M184" s="21" t="str">
        <f t="shared" si="40"/>
        <v/>
      </c>
      <c r="N184" s="21" t="str">
        <f t="shared" si="41"/>
        <v/>
      </c>
      <c r="O184" s="40" t="e">
        <f t="shared" si="35"/>
        <v>#N/A</v>
      </c>
      <c r="P184" s="41" t="e">
        <f t="shared" si="42"/>
        <v>#N/A</v>
      </c>
      <c r="Q184" s="41" t="e">
        <f t="shared" si="43"/>
        <v>#N/A</v>
      </c>
      <c r="R184" s="42" t="e">
        <f t="shared" si="44"/>
        <v>#N/A</v>
      </c>
      <c r="S184" s="21" t="str">
        <f t="shared" si="45"/>
        <v/>
      </c>
      <c r="T184" s="21" t="str">
        <f t="shared" si="46"/>
        <v/>
      </c>
      <c r="U184" s="21" t="str">
        <f t="shared" si="36"/>
        <v/>
      </c>
      <c r="V184" s="43" t="str">
        <f t="shared" si="47"/>
        <v/>
      </c>
      <c r="W184" s="38"/>
      <c r="X184" s="38"/>
      <c r="Y184" s="38"/>
      <c r="Z184" s="38"/>
    </row>
    <row r="185" spans="1:26" ht="15" x14ac:dyDescent="0.2">
      <c r="A185" s="61"/>
      <c r="B185" s="62"/>
      <c r="C185" s="140"/>
      <c r="D185" s="167"/>
      <c r="E185" s="167"/>
      <c r="F185" s="141" t="str">
        <f t="shared" si="33"/>
        <v/>
      </c>
      <c r="G185" s="31" t="str">
        <f t="shared" si="37"/>
        <v/>
      </c>
      <c r="H185" s="31"/>
      <c r="I185" s="32" t="str">
        <f t="shared" si="32"/>
        <v/>
      </c>
      <c r="J185" s="21" t="str">
        <f t="shared" si="38"/>
        <v/>
      </c>
      <c r="K185" s="21" t="str">
        <f t="shared" si="34"/>
        <v/>
      </c>
      <c r="L185" s="21" t="str">
        <f t="shared" si="39"/>
        <v/>
      </c>
      <c r="M185" s="21" t="str">
        <f t="shared" si="40"/>
        <v/>
      </c>
      <c r="N185" s="21" t="str">
        <f t="shared" si="41"/>
        <v/>
      </c>
      <c r="O185" s="40" t="e">
        <f t="shared" si="35"/>
        <v>#N/A</v>
      </c>
      <c r="P185" s="41" t="e">
        <f t="shared" si="42"/>
        <v>#N/A</v>
      </c>
      <c r="Q185" s="41" t="e">
        <f t="shared" si="43"/>
        <v>#N/A</v>
      </c>
      <c r="R185" s="42" t="e">
        <f t="shared" si="44"/>
        <v>#N/A</v>
      </c>
      <c r="S185" s="21" t="str">
        <f t="shared" si="45"/>
        <v/>
      </c>
      <c r="T185" s="21" t="str">
        <f t="shared" si="46"/>
        <v/>
      </c>
      <c r="U185" s="21" t="str">
        <f t="shared" si="36"/>
        <v/>
      </c>
      <c r="V185" s="43" t="str">
        <f t="shared" si="47"/>
        <v/>
      </c>
      <c r="W185" s="38"/>
      <c r="X185" s="38"/>
      <c r="Y185" s="38"/>
      <c r="Z185" s="38"/>
    </row>
    <row r="186" spans="1:26" ht="15" x14ac:dyDescent="0.2">
      <c r="A186" s="61"/>
      <c r="B186" s="62"/>
      <c r="C186" s="140"/>
      <c r="D186" s="167"/>
      <c r="E186" s="167"/>
      <c r="F186" s="141" t="str">
        <f t="shared" si="33"/>
        <v/>
      </c>
      <c r="G186" s="31" t="str">
        <f t="shared" si="37"/>
        <v/>
      </c>
      <c r="H186" s="31"/>
      <c r="I186" s="32" t="str">
        <f t="shared" si="32"/>
        <v/>
      </c>
      <c r="J186" s="21" t="str">
        <f t="shared" si="38"/>
        <v/>
      </c>
      <c r="K186" s="21" t="str">
        <f t="shared" si="34"/>
        <v/>
      </c>
      <c r="L186" s="21" t="str">
        <f t="shared" si="39"/>
        <v/>
      </c>
      <c r="M186" s="21" t="str">
        <f t="shared" si="40"/>
        <v/>
      </c>
      <c r="N186" s="21" t="str">
        <f t="shared" si="41"/>
        <v/>
      </c>
      <c r="O186" s="40" t="e">
        <f t="shared" si="35"/>
        <v>#N/A</v>
      </c>
      <c r="P186" s="41" t="e">
        <f t="shared" si="42"/>
        <v>#N/A</v>
      </c>
      <c r="Q186" s="41" t="e">
        <f t="shared" si="43"/>
        <v>#N/A</v>
      </c>
      <c r="R186" s="42" t="e">
        <f t="shared" si="44"/>
        <v>#N/A</v>
      </c>
      <c r="S186" s="21" t="str">
        <f t="shared" si="45"/>
        <v/>
      </c>
      <c r="T186" s="21" t="str">
        <f t="shared" si="46"/>
        <v/>
      </c>
      <c r="U186" s="21" t="str">
        <f t="shared" si="36"/>
        <v/>
      </c>
      <c r="V186" s="43" t="str">
        <f t="shared" si="47"/>
        <v/>
      </c>
      <c r="W186" s="38"/>
      <c r="X186" s="38"/>
      <c r="Y186" s="38"/>
      <c r="Z186" s="38"/>
    </row>
    <row r="187" spans="1:26" ht="15" x14ac:dyDescent="0.2">
      <c r="A187" s="61"/>
      <c r="B187" s="62"/>
      <c r="C187" s="140"/>
      <c r="D187" s="167"/>
      <c r="E187" s="167"/>
      <c r="F187" s="141" t="str">
        <f t="shared" si="33"/>
        <v/>
      </c>
      <c r="G187" s="31" t="str">
        <f t="shared" si="37"/>
        <v/>
      </c>
      <c r="H187" s="31"/>
      <c r="I187" s="32" t="str">
        <f t="shared" si="32"/>
        <v/>
      </c>
      <c r="J187" s="21" t="str">
        <f t="shared" si="38"/>
        <v/>
      </c>
      <c r="K187" s="21" t="str">
        <f t="shared" si="34"/>
        <v/>
      </c>
      <c r="L187" s="21" t="str">
        <f t="shared" si="39"/>
        <v/>
      </c>
      <c r="M187" s="21" t="str">
        <f t="shared" si="40"/>
        <v/>
      </c>
      <c r="N187" s="21" t="str">
        <f t="shared" si="41"/>
        <v/>
      </c>
      <c r="O187" s="40" t="e">
        <f t="shared" si="35"/>
        <v>#N/A</v>
      </c>
      <c r="P187" s="41" t="e">
        <f t="shared" si="42"/>
        <v>#N/A</v>
      </c>
      <c r="Q187" s="41" t="e">
        <f t="shared" si="43"/>
        <v>#N/A</v>
      </c>
      <c r="R187" s="42" t="e">
        <f t="shared" si="44"/>
        <v>#N/A</v>
      </c>
      <c r="S187" s="21" t="str">
        <f t="shared" si="45"/>
        <v/>
      </c>
      <c r="T187" s="21" t="str">
        <f t="shared" si="46"/>
        <v/>
      </c>
      <c r="U187" s="21" t="str">
        <f t="shared" si="36"/>
        <v/>
      </c>
      <c r="V187" s="43" t="str">
        <f t="shared" si="47"/>
        <v/>
      </c>
      <c r="W187" s="38"/>
      <c r="X187" s="38"/>
      <c r="Y187" s="38"/>
      <c r="Z187" s="38"/>
    </row>
    <row r="188" spans="1:26" ht="15" x14ac:dyDescent="0.2">
      <c r="A188" s="61"/>
      <c r="B188" s="62"/>
      <c r="C188" s="140"/>
      <c r="D188" s="167"/>
      <c r="E188" s="167"/>
      <c r="F188" s="141" t="str">
        <f t="shared" si="33"/>
        <v/>
      </c>
      <c r="G188" s="31" t="str">
        <f t="shared" si="37"/>
        <v/>
      </c>
      <c r="H188" s="31"/>
      <c r="I188" s="32" t="str">
        <f t="shared" si="32"/>
        <v/>
      </c>
      <c r="J188" s="21" t="str">
        <f t="shared" si="38"/>
        <v/>
      </c>
      <c r="K188" s="21" t="str">
        <f t="shared" si="34"/>
        <v/>
      </c>
      <c r="L188" s="21" t="str">
        <f t="shared" si="39"/>
        <v/>
      </c>
      <c r="M188" s="21" t="str">
        <f t="shared" si="40"/>
        <v/>
      </c>
      <c r="N188" s="21" t="str">
        <f t="shared" si="41"/>
        <v/>
      </c>
      <c r="O188" s="40" t="e">
        <f t="shared" si="35"/>
        <v>#N/A</v>
      </c>
      <c r="P188" s="41" t="e">
        <f t="shared" si="42"/>
        <v>#N/A</v>
      </c>
      <c r="Q188" s="41" t="e">
        <f t="shared" si="43"/>
        <v>#N/A</v>
      </c>
      <c r="R188" s="42" t="e">
        <f t="shared" si="44"/>
        <v>#N/A</v>
      </c>
      <c r="S188" s="21" t="str">
        <f t="shared" si="45"/>
        <v/>
      </c>
      <c r="T188" s="21" t="str">
        <f t="shared" si="46"/>
        <v/>
      </c>
      <c r="U188" s="21" t="str">
        <f t="shared" si="36"/>
        <v/>
      </c>
      <c r="V188" s="43" t="str">
        <f t="shared" si="47"/>
        <v/>
      </c>
      <c r="W188" s="38"/>
      <c r="X188" s="38"/>
      <c r="Y188" s="38"/>
      <c r="Z188" s="38"/>
    </row>
    <row r="189" spans="1:26" ht="15" x14ac:dyDescent="0.2">
      <c r="A189" s="61"/>
      <c r="B189" s="62"/>
      <c r="C189" s="140"/>
      <c r="D189" s="167"/>
      <c r="E189" s="167"/>
      <c r="F189" s="141" t="str">
        <f t="shared" si="33"/>
        <v/>
      </c>
      <c r="G189" s="31" t="str">
        <f t="shared" si="37"/>
        <v/>
      </c>
      <c r="H189" s="31"/>
      <c r="I189" s="32" t="str">
        <f t="shared" si="32"/>
        <v/>
      </c>
      <c r="J189" s="21" t="str">
        <f t="shared" si="38"/>
        <v/>
      </c>
      <c r="K189" s="21" t="str">
        <f t="shared" si="34"/>
        <v/>
      </c>
      <c r="L189" s="21" t="str">
        <f t="shared" si="39"/>
        <v/>
      </c>
      <c r="M189" s="21" t="str">
        <f t="shared" si="40"/>
        <v/>
      </c>
      <c r="N189" s="21" t="str">
        <f t="shared" si="41"/>
        <v/>
      </c>
      <c r="O189" s="40" t="e">
        <f t="shared" si="35"/>
        <v>#N/A</v>
      </c>
      <c r="P189" s="41" t="e">
        <f t="shared" si="42"/>
        <v>#N/A</v>
      </c>
      <c r="Q189" s="41" t="e">
        <f t="shared" si="43"/>
        <v>#N/A</v>
      </c>
      <c r="R189" s="42" t="e">
        <f t="shared" si="44"/>
        <v>#N/A</v>
      </c>
      <c r="S189" s="21" t="str">
        <f t="shared" si="45"/>
        <v/>
      </c>
      <c r="T189" s="21" t="str">
        <f t="shared" si="46"/>
        <v/>
      </c>
      <c r="U189" s="21" t="str">
        <f t="shared" si="36"/>
        <v/>
      </c>
      <c r="V189" s="43" t="str">
        <f t="shared" si="47"/>
        <v/>
      </c>
      <c r="W189" s="38"/>
      <c r="X189" s="38"/>
      <c r="Y189" s="38"/>
      <c r="Z189" s="38"/>
    </row>
    <row r="190" spans="1:26" ht="15" x14ac:dyDescent="0.2">
      <c r="A190" s="61"/>
      <c r="B190" s="62"/>
      <c r="C190" s="140"/>
      <c r="D190" s="167"/>
      <c r="E190" s="167"/>
      <c r="F190" s="141" t="str">
        <f t="shared" si="33"/>
        <v/>
      </c>
      <c r="G190" s="31" t="str">
        <f t="shared" si="37"/>
        <v/>
      </c>
      <c r="H190" s="31"/>
      <c r="I190" s="32" t="str">
        <f t="shared" si="32"/>
        <v/>
      </c>
      <c r="J190" s="21" t="str">
        <f t="shared" si="38"/>
        <v/>
      </c>
      <c r="K190" s="21" t="str">
        <f t="shared" si="34"/>
        <v/>
      </c>
      <c r="L190" s="21" t="str">
        <f t="shared" si="39"/>
        <v/>
      </c>
      <c r="M190" s="21" t="str">
        <f t="shared" si="40"/>
        <v/>
      </c>
      <c r="N190" s="21" t="str">
        <f t="shared" si="41"/>
        <v/>
      </c>
      <c r="O190" s="40" t="e">
        <f t="shared" si="35"/>
        <v>#N/A</v>
      </c>
      <c r="P190" s="41" t="e">
        <f t="shared" si="42"/>
        <v>#N/A</v>
      </c>
      <c r="Q190" s="41" t="e">
        <f t="shared" si="43"/>
        <v>#N/A</v>
      </c>
      <c r="R190" s="42" t="e">
        <f t="shared" si="44"/>
        <v>#N/A</v>
      </c>
      <c r="S190" s="21" t="str">
        <f t="shared" si="45"/>
        <v/>
      </c>
      <c r="T190" s="21" t="str">
        <f t="shared" si="46"/>
        <v/>
      </c>
      <c r="U190" s="21" t="str">
        <f t="shared" si="36"/>
        <v/>
      </c>
      <c r="V190" s="43" t="str">
        <f t="shared" si="47"/>
        <v/>
      </c>
      <c r="W190" s="38"/>
      <c r="X190" s="38"/>
      <c r="Y190" s="38"/>
      <c r="Z190" s="38"/>
    </row>
    <row r="191" spans="1:26" ht="15" x14ac:dyDescent="0.2">
      <c r="A191" s="61"/>
      <c r="B191" s="62"/>
      <c r="C191" s="140"/>
      <c r="D191" s="167"/>
      <c r="E191" s="167"/>
      <c r="F191" s="141" t="str">
        <f t="shared" si="33"/>
        <v/>
      </c>
      <c r="G191" s="31" t="str">
        <f t="shared" si="37"/>
        <v/>
      </c>
      <c r="H191" s="31"/>
      <c r="I191" s="32" t="str">
        <f t="shared" si="32"/>
        <v/>
      </c>
      <c r="J191" s="21" t="str">
        <f t="shared" si="38"/>
        <v/>
      </c>
      <c r="K191" s="21" t="str">
        <f t="shared" si="34"/>
        <v/>
      </c>
      <c r="L191" s="21" t="str">
        <f t="shared" si="39"/>
        <v/>
      </c>
      <c r="M191" s="21" t="str">
        <f t="shared" si="40"/>
        <v/>
      </c>
      <c r="N191" s="21" t="str">
        <f t="shared" si="41"/>
        <v/>
      </c>
      <c r="O191" s="40" t="e">
        <f t="shared" si="35"/>
        <v>#N/A</v>
      </c>
      <c r="P191" s="41" t="e">
        <f t="shared" si="42"/>
        <v>#N/A</v>
      </c>
      <c r="Q191" s="41" t="e">
        <f t="shared" si="43"/>
        <v>#N/A</v>
      </c>
      <c r="R191" s="42" t="e">
        <f t="shared" si="44"/>
        <v>#N/A</v>
      </c>
      <c r="S191" s="21" t="str">
        <f t="shared" si="45"/>
        <v/>
      </c>
      <c r="T191" s="21" t="str">
        <f t="shared" si="46"/>
        <v/>
      </c>
      <c r="U191" s="21" t="str">
        <f t="shared" si="36"/>
        <v/>
      </c>
      <c r="V191" s="43" t="str">
        <f t="shared" si="47"/>
        <v/>
      </c>
      <c r="W191" s="38"/>
      <c r="X191" s="38"/>
      <c r="Y191" s="38"/>
      <c r="Z191" s="38"/>
    </row>
    <row r="192" spans="1:26" ht="15" x14ac:dyDescent="0.2">
      <c r="A192" s="61"/>
      <c r="B192" s="62"/>
      <c r="C192" s="140"/>
      <c r="D192" s="167"/>
      <c r="E192" s="167"/>
      <c r="F192" s="141" t="str">
        <f t="shared" si="33"/>
        <v/>
      </c>
      <c r="G192" s="31" t="str">
        <f t="shared" si="37"/>
        <v/>
      </c>
      <c r="H192" s="31"/>
      <c r="I192" s="44" t="str">
        <f t="shared" si="32"/>
        <v/>
      </c>
      <c r="J192" s="21" t="str">
        <f t="shared" si="38"/>
        <v/>
      </c>
      <c r="K192" s="21" t="str">
        <f t="shared" si="34"/>
        <v/>
      </c>
      <c r="L192" s="21" t="str">
        <f t="shared" si="39"/>
        <v/>
      </c>
      <c r="M192" s="21" t="str">
        <f t="shared" si="40"/>
        <v/>
      </c>
      <c r="N192" s="21" t="str">
        <f t="shared" si="41"/>
        <v/>
      </c>
      <c r="O192" s="40" t="e">
        <f t="shared" si="35"/>
        <v>#N/A</v>
      </c>
      <c r="P192" s="41" t="e">
        <f t="shared" si="42"/>
        <v>#N/A</v>
      </c>
      <c r="Q192" s="41" t="e">
        <f t="shared" si="43"/>
        <v>#N/A</v>
      </c>
      <c r="R192" s="42" t="e">
        <f t="shared" si="44"/>
        <v>#N/A</v>
      </c>
      <c r="S192" s="21" t="str">
        <f t="shared" si="45"/>
        <v/>
      </c>
      <c r="T192" s="21" t="str">
        <f t="shared" si="46"/>
        <v/>
      </c>
      <c r="U192" s="21" t="str">
        <f t="shared" si="36"/>
        <v/>
      </c>
      <c r="V192" s="43" t="str">
        <f t="shared" si="47"/>
        <v/>
      </c>
      <c r="W192" s="47"/>
      <c r="X192" s="38"/>
      <c r="Y192" s="38"/>
      <c r="Z192" s="38"/>
    </row>
    <row r="193" spans="1:26" ht="15" x14ac:dyDescent="0.2">
      <c r="A193" s="61"/>
      <c r="B193" s="62"/>
      <c r="C193" s="140"/>
      <c r="D193" s="167"/>
      <c r="E193" s="167"/>
      <c r="F193" s="141" t="str">
        <f t="shared" si="33"/>
        <v/>
      </c>
      <c r="G193" s="31" t="str">
        <f t="shared" si="37"/>
        <v/>
      </c>
      <c r="H193" s="31"/>
      <c r="I193" s="44" t="str">
        <f t="shared" si="32"/>
        <v/>
      </c>
      <c r="J193" s="21" t="str">
        <f t="shared" si="38"/>
        <v/>
      </c>
      <c r="K193" s="21" t="str">
        <f t="shared" si="34"/>
        <v/>
      </c>
      <c r="L193" s="21" t="str">
        <f t="shared" si="39"/>
        <v/>
      </c>
      <c r="M193" s="21" t="str">
        <f t="shared" si="40"/>
        <v/>
      </c>
      <c r="N193" s="21" t="str">
        <f t="shared" si="41"/>
        <v/>
      </c>
      <c r="O193" s="40" t="e">
        <f t="shared" si="35"/>
        <v>#N/A</v>
      </c>
      <c r="P193" s="41" t="e">
        <f t="shared" si="42"/>
        <v>#N/A</v>
      </c>
      <c r="Q193" s="41" t="e">
        <f t="shared" si="43"/>
        <v>#N/A</v>
      </c>
      <c r="R193" s="42" t="e">
        <f t="shared" si="44"/>
        <v>#N/A</v>
      </c>
      <c r="S193" s="21" t="str">
        <f t="shared" si="45"/>
        <v/>
      </c>
      <c r="T193" s="21" t="str">
        <f t="shared" si="46"/>
        <v/>
      </c>
      <c r="U193" s="21" t="str">
        <f t="shared" si="36"/>
        <v/>
      </c>
      <c r="V193" s="43" t="str">
        <f t="shared" si="47"/>
        <v/>
      </c>
      <c r="W193" s="47"/>
      <c r="X193" s="38"/>
      <c r="Y193" s="38"/>
      <c r="Z193" s="38"/>
    </row>
    <row r="194" spans="1:26" ht="15" x14ac:dyDescent="0.2">
      <c r="A194" s="61"/>
      <c r="B194" s="62"/>
      <c r="C194" s="140"/>
      <c r="D194" s="167"/>
      <c r="E194" s="167"/>
      <c r="F194" s="141" t="str">
        <f t="shared" si="33"/>
        <v/>
      </c>
      <c r="G194" s="31" t="str">
        <f t="shared" si="37"/>
        <v/>
      </c>
      <c r="H194" s="31"/>
      <c r="I194" s="44" t="str">
        <f t="shared" si="32"/>
        <v/>
      </c>
      <c r="J194" s="21" t="str">
        <f t="shared" si="38"/>
        <v/>
      </c>
      <c r="K194" s="21" t="str">
        <f t="shared" si="34"/>
        <v/>
      </c>
      <c r="L194" s="21" t="str">
        <f t="shared" si="39"/>
        <v/>
      </c>
      <c r="M194" s="21" t="str">
        <f t="shared" si="40"/>
        <v/>
      </c>
      <c r="N194" s="21" t="str">
        <f t="shared" si="41"/>
        <v/>
      </c>
      <c r="O194" s="40" t="e">
        <f t="shared" si="35"/>
        <v>#N/A</v>
      </c>
      <c r="P194" s="41" t="e">
        <f t="shared" si="42"/>
        <v>#N/A</v>
      </c>
      <c r="Q194" s="41" t="e">
        <f t="shared" si="43"/>
        <v>#N/A</v>
      </c>
      <c r="R194" s="42" t="e">
        <f t="shared" si="44"/>
        <v>#N/A</v>
      </c>
      <c r="S194" s="21" t="str">
        <f t="shared" si="45"/>
        <v/>
      </c>
      <c r="T194" s="21" t="str">
        <f t="shared" si="46"/>
        <v/>
      </c>
      <c r="U194" s="21" t="str">
        <f t="shared" si="36"/>
        <v/>
      </c>
      <c r="V194" s="43" t="str">
        <f t="shared" si="47"/>
        <v/>
      </c>
      <c r="W194" s="47"/>
      <c r="X194" s="38"/>
      <c r="Y194" s="38"/>
      <c r="Z194" s="38"/>
    </row>
    <row r="195" spans="1:26" x14ac:dyDescent="0.2">
      <c r="O195" s="48"/>
      <c r="P195" s="49"/>
      <c r="Q195" s="49"/>
    </row>
    <row r="196" spans="1:26" ht="16.5" thickBot="1" x14ac:dyDescent="0.25">
      <c r="O196" s="48"/>
      <c r="P196" s="49"/>
      <c r="Q196" s="49"/>
      <c r="X196" s="415" t="s">
        <v>92</v>
      </c>
      <c r="Y196" s="415"/>
      <c r="Z196" s="265" t="e">
        <f>I197</f>
        <v>#N/A</v>
      </c>
    </row>
    <row r="197" spans="1:26" ht="16.5" thickBot="1" x14ac:dyDescent="0.25">
      <c r="A197" s="386" t="s">
        <v>54</v>
      </c>
      <c r="B197" s="386"/>
      <c r="C197" s="386"/>
      <c r="D197" s="386"/>
      <c r="E197" s="386"/>
      <c r="F197" s="386"/>
      <c r="G197" s="386"/>
      <c r="H197" s="387"/>
      <c r="I197" s="169" t="e">
        <f>R194</f>
        <v>#N/A</v>
      </c>
      <c r="O197" s="48"/>
      <c r="P197" s="49"/>
      <c r="Q197" s="49"/>
      <c r="X197" s="415" t="s">
        <v>93</v>
      </c>
      <c r="Y197" s="415"/>
      <c r="Z197" s="264">
        <v>0.04</v>
      </c>
    </row>
    <row r="198" spans="1:26" ht="15.75" x14ac:dyDescent="0.25">
      <c r="A198" s="51" t="s">
        <v>55</v>
      </c>
      <c r="O198" s="48"/>
      <c r="P198" s="49"/>
      <c r="Q198" s="49"/>
      <c r="X198" s="415" t="s">
        <v>94</v>
      </c>
      <c r="Y198" s="415"/>
      <c r="Z198" s="265" t="e">
        <f>Z196*Z197</f>
        <v>#N/A</v>
      </c>
    </row>
    <row r="199" spans="1:26" ht="15.75" x14ac:dyDescent="0.25">
      <c r="A199" s="51"/>
      <c r="O199" s="48"/>
      <c r="P199" s="49"/>
      <c r="Q199" s="49"/>
      <c r="X199" s="415" t="s">
        <v>69</v>
      </c>
      <c r="Y199" s="415"/>
      <c r="Z199" s="275" t="e">
        <f>Z196-(2*Z198)</f>
        <v>#N/A</v>
      </c>
    </row>
    <row r="200" spans="1:26" ht="15.75" x14ac:dyDescent="0.2">
      <c r="X200" s="415" t="s">
        <v>70</v>
      </c>
      <c r="Y200" s="415"/>
      <c r="Z200" s="275" t="e">
        <f>Z196+(2*Z198)</f>
        <v>#N/A</v>
      </c>
    </row>
    <row r="201" spans="1:26" ht="15.75" x14ac:dyDescent="0.2">
      <c r="X201" s="415" t="s">
        <v>71</v>
      </c>
      <c r="Y201" s="415"/>
      <c r="Z201" s="275" t="e">
        <f>Z196-(3*Z198)</f>
        <v>#N/A</v>
      </c>
    </row>
    <row r="202" spans="1:26" ht="15.75" x14ac:dyDescent="0.2">
      <c r="X202" s="415" t="s">
        <v>72</v>
      </c>
      <c r="Y202" s="415"/>
      <c r="Z202" s="275" t="e">
        <f>Z196+(3*Z198)</f>
        <v>#N/A</v>
      </c>
    </row>
  </sheetData>
  <sheetProtection password="EB33" sheet="1" objects="1" scenarios="1" selectLockedCells="1"/>
  <mergeCells count="55">
    <mergeCell ref="X202:Y202"/>
    <mergeCell ref="X199:Y199"/>
    <mergeCell ref="X133:Y133"/>
    <mergeCell ref="X134:Y134"/>
    <mergeCell ref="W173:Z173"/>
    <mergeCell ref="X198:Y198"/>
    <mergeCell ref="X197:Y197"/>
    <mergeCell ref="X196:Y196"/>
    <mergeCell ref="X200:Y200"/>
    <mergeCell ref="X201:Y201"/>
    <mergeCell ref="A197:H197"/>
    <mergeCell ref="W105:Z105"/>
    <mergeCell ref="A129:H129"/>
    <mergeCell ref="A137:B137"/>
    <mergeCell ref="F141:H141"/>
    <mergeCell ref="F140:H140"/>
    <mergeCell ref="D105:E105"/>
    <mergeCell ref="X128:Y128"/>
    <mergeCell ref="X129:Y129"/>
    <mergeCell ref="X130:Y130"/>
    <mergeCell ref="X131:Y131"/>
    <mergeCell ref="X132:Y132"/>
    <mergeCell ref="E142:H142"/>
    <mergeCell ref="F72:H72"/>
    <mergeCell ref="F73:H73"/>
    <mergeCell ref="D173:E173"/>
    <mergeCell ref="D78:F79"/>
    <mergeCell ref="D146:F147"/>
    <mergeCell ref="E74:H74"/>
    <mergeCell ref="E75:H75"/>
    <mergeCell ref="E143:H143"/>
    <mergeCell ref="X7:Y7"/>
    <mergeCell ref="D39:E39"/>
    <mergeCell ref="W39:Z39"/>
    <mergeCell ref="A69:B69"/>
    <mergeCell ref="X63:Y63"/>
    <mergeCell ref="X64:Y64"/>
    <mergeCell ref="X65:Y65"/>
    <mergeCell ref="X66:Y66"/>
    <mergeCell ref="X67:Y67"/>
    <mergeCell ref="X68:Y68"/>
    <mergeCell ref="X69:Y69"/>
    <mergeCell ref="B7:D7"/>
    <mergeCell ref="F8:H8"/>
    <mergeCell ref="F9:H9"/>
    <mergeCell ref="X4:Z4"/>
    <mergeCell ref="X5:Y5"/>
    <mergeCell ref="F6:H6"/>
    <mergeCell ref="X6:Y6"/>
    <mergeCell ref="B5:D5"/>
    <mergeCell ref="A3:B3"/>
    <mergeCell ref="A1:A2"/>
    <mergeCell ref="B1:B2"/>
    <mergeCell ref="A63:H63"/>
    <mergeCell ref="F7:H7"/>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3">
    <tablePart r:id="rId3"/>
    <tablePart r:id="rId4"/>
    <tablePart r:id="rId5"/>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9" tint="0.39997558519241921"/>
  </sheetPr>
  <dimension ref="A1:AT91"/>
  <sheetViews>
    <sheetView showGridLines="0" view="pageBreakPreview" zoomScale="80" zoomScaleNormal="100" zoomScaleSheetLayoutView="80" workbookViewId="0">
      <selection activeCell="AB5" sqref="AB5"/>
    </sheetView>
  </sheetViews>
  <sheetFormatPr baseColWidth="10" defaultRowHeight="14.25" x14ac:dyDescent="0.2"/>
  <cols>
    <col min="1" max="1" width="35.42578125" style="11" customWidth="1"/>
    <col min="2" max="2" width="23.5703125" style="11" customWidth="1"/>
    <col min="3" max="3" width="14.5703125" style="11" customWidth="1"/>
    <col min="4" max="4" width="17.28515625" style="11" customWidth="1"/>
    <col min="5" max="5" width="15.5703125" style="11" customWidth="1"/>
    <col min="6" max="6" width="13.28515625" style="11" customWidth="1"/>
    <col min="7" max="7" width="23.140625" style="11" hidden="1" customWidth="1"/>
    <col min="8" max="22" width="11.42578125" style="11" hidden="1" customWidth="1"/>
    <col min="23" max="23" width="2.42578125" style="11" customWidth="1"/>
    <col min="24" max="24" width="35.42578125" style="11" customWidth="1"/>
    <col min="25" max="25" width="25.42578125" style="11" customWidth="1"/>
    <col min="26" max="26" width="14.5703125" style="11" customWidth="1"/>
    <col min="27" max="27" width="17.28515625" style="11" customWidth="1"/>
    <col min="28" max="28" width="15.5703125" style="11" customWidth="1"/>
    <col min="29" max="29" width="13.7109375" style="11" customWidth="1"/>
    <col min="30" max="30" width="23.140625" style="11" hidden="1" customWidth="1"/>
    <col min="31" max="45" width="11.42578125" style="11" hidden="1" customWidth="1"/>
    <col min="46" max="46" width="5" style="11" hidden="1" customWidth="1"/>
    <col min="47" max="16384" width="11.42578125" style="11"/>
  </cols>
  <sheetData>
    <row r="1" spans="1:45" x14ac:dyDescent="0.2">
      <c r="A1" s="374"/>
      <c r="B1" s="384" t="str">
        <f>'SAISIE - RECAPITULATIF'!B1:B2</f>
        <v>CARTE BAYESIENNE - ROUTINE QC</v>
      </c>
      <c r="C1" s="110" t="s">
        <v>87</v>
      </c>
      <c r="D1" s="110" t="s">
        <v>88</v>
      </c>
      <c r="F1" s="95"/>
      <c r="X1" s="374"/>
      <c r="Y1" s="384" t="str">
        <f>B1</f>
        <v>CARTE BAYESIENNE - ROUTINE QC</v>
      </c>
      <c r="Z1" s="110" t="s">
        <v>87</v>
      </c>
      <c r="AA1" s="110" t="s">
        <v>88</v>
      </c>
    </row>
    <row r="2" spans="1:45" x14ac:dyDescent="0.2">
      <c r="A2" s="374"/>
      <c r="B2" s="385"/>
      <c r="C2" s="207">
        <f>'SAISIE - RECAPITULATIF'!F2</f>
        <v>14011</v>
      </c>
      <c r="D2" s="207">
        <f>'SAISIE - RECAPITULATIF'!G2</f>
        <v>1</v>
      </c>
      <c r="F2" s="95"/>
      <c r="X2" s="374"/>
      <c r="Y2" s="385"/>
      <c r="Z2" s="207">
        <f>C2</f>
        <v>14011</v>
      </c>
      <c r="AA2" s="207">
        <f>D2</f>
        <v>1</v>
      </c>
    </row>
    <row r="3" spans="1:45" ht="15.75" x14ac:dyDescent="0.25">
      <c r="A3" s="383"/>
      <c r="B3" s="383"/>
      <c r="X3" s="383"/>
      <c r="Y3" s="383"/>
    </row>
    <row r="4" spans="1:45" ht="39" customHeight="1" x14ac:dyDescent="0.2">
      <c r="A4" s="112" t="s">
        <v>43</v>
      </c>
      <c r="B4" s="113">
        <f>'FV - NIVEAU N'!B4</f>
        <v>0</v>
      </c>
      <c r="C4" s="52"/>
      <c r="D4" s="202" t="s">
        <v>48</v>
      </c>
      <c r="E4" s="430" t="s">
        <v>110</v>
      </c>
      <c r="F4" s="430"/>
      <c r="G4" s="52"/>
      <c r="H4" s="52"/>
      <c r="X4" s="112" t="s">
        <v>43</v>
      </c>
      <c r="Y4" s="113">
        <f>'FV - NIVEAU P'!B4</f>
        <v>0</v>
      </c>
      <c r="Z4" s="52"/>
      <c r="AA4" s="202" t="s">
        <v>48</v>
      </c>
      <c r="AB4" s="430" t="s">
        <v>111</v>
      </c>
      <c r="AC4" s="430"/>
      <c r="AD4" s="52"/>
      <c r="AE4" s="52"/>
    </row>
    <row r="5" spans="1:45" ht="39" customHeight="1" x14ac:dyDescent="0.2">
      <c r="A5" s="112" t="s">
        <v>47</v>
      </c>
      <c r="B5" s="114">
        <f>'FV - NIVEAU N'!B5</f>
        <v>0</v>
      </c>
      <c r="C5" s="52"/>
      <c r="D5" s="52"/>
      <c r="E5" s="52"/>
      <c r="F5" s="52"/>
      <c r="G5" s="52"/>
      <c r="H5" s="52"/>
      <c r="X5" s="112" t="s">
        <v>47</v>
      </c>
      <c r="Y5" s="113">
        <f>'FV - NIVEAU P'!B5</f>
        <v>0</v>
      </c>
      <c r="Z5" s="52"/>
      <c r="AA5" s="52"/>
      <c r="AB5" s="52"/>
      <c r="AC5" s="52"/>
      <c r="AD5" s="52"/>
      <c r="AE5" s="52"/>
    </row>
    <row r="6" spans="1:45" ht="39" customHeight="1" x14ac:dyDescent="0.2">
      <c r="A6" s="112" t="s">
        <v>44</v>
      </c>
      <c r="B6" s="114">
        <f>'FV - NIVEAU N'!B6</f>
        <v>0</v>
      </c>
      <c r="C6" s="121" t="s">
        <v>60</v>
      </c>
      <c r="D6" s="427">
        <f>'FV - NIVEAU N'!F5</f>
        <v>0</v>
      </c>
      <c r="E6" s="428"/>
      <c r="F6" s="428"/>
      <c r="G6" s="428"/>
      <c r="H6" s="429"/>
      <c r="X6" s="112" t="s">
        <v>44</v>
      </c>
      <c r="Y6" s="115">
        <f>'FV - NIVEAU P'!B6</f>
        <v>0</v>
      </c>
      <c r="Z6" s="121" t="s">
        <v>60</v>
      </c>
      <c r="AA6" s="427">
        <f>D6</f>
        <v>0</v>
      </c>
      <c r="AB6" s="428"/>
      <c r="AC6" s="428"/>
      <c r="AD6" s="428"/>
      <c r="AE6" s="429"/>
    </row>
    <row r="7" spans="1:45" ht="39" customHeight="1" x14ac:dyDescent="0.2">
      <c r="A7" s="63" t="s">
        <v>45</v>
      </c>
      <c r="B7" s="73">
        <f>'FV - NIVEAU N'!B7</f>
        <v>0</v>
      </c>
      <c r="C7" s="52"/>
      <c r="D7" s="52"/>
      <c r="E7" s="52"/>
      <c r="F7" s="52"/>
      <c r="G7" s="52"/>
      <c r="H7" s="52"/>
      <c r="X7" s="63" t="s">
        <v>45</v>
      </c>
      <c r="Y7" s="72">
        <f>'FV - NIVEAU P'!B7</f>
        <v>0</v>
      </c>
      <c r="Z7" s="52"/>
      <c r="AA7" s="52"/>
      <c r="AB7" s="52"/>
      <c r="AC7" s="52"/>
      <c r="AD7" s="52"/>
      <c r="AE7" s="52"/>
    </row>
    <row r="8" spans="1:45" ht="14.25" customHeight="1" x14ac:dyDescent="0.2">
      <c r="A8" s="74" t="s">
        <v>7</v>
      </c>
      <c r="B8" s="66">
        <f>'FV - NIVEAU N'!B8</f>
        <v>20</v>
      </c>
      <c r="C8" s="52"/>
      <c r="D8" s="52"/>
      <c r="E8" s="52"/>
      <c r="F8" s="52"/>
      <c r="G8" s="52"/>
      <c r="H8" s="52"/>
      <c r="X8" s="74" t="s">
        <v>7</v>
      </c>
      <c r="Y8" s="66">
        <f>'FV - NIVEAU P'!B8</f>
        <v>20</v>
      </c>
      <c r="Z8" s="52"/>
      <c r="AA8" s="52"/>
      <c r="AB8" s="52"/>
      <c r="AC8" s="52"/>
      <c r="AD8" s="52"/>
      <c r="AE8" s="52"/>
    </row>
    <row r="9" spans="1:45" ht="25.5" customHeight="1" x14ac:dyDescent="0.2">
      <c r="A9" s="74" t="s">
        <v>8</v>
      </c>
      <c r="B9" s="66">
        <f>'FV - NIVEAU N'!B9</f>
        <v>0.05</v>
      </c>
      <c r="C9" s="52"/>
      <c r="D9" s="52"/>
      <c r="E9" s="52"/>
      <c r="F9" s="52"/>
      <c r="G9" s="52"/>
      <c r="H9" s="52"/>
      <c r="X9" s="74" t="s">
        <v>8</v>
      </c>
      <c r="Y9" s="66">
        <f>'FV - NIVEAU P'!B9</f>
        <v>0.05</v>
      </c>
      <c r="Z9" s="52"/>
      <c r="AA9" s="52"/>
      <c r="AB9" s="52"/>
      <c r="AC9" s="52"/>
      <c r="AD9" s="52"/>
      <c r="AE9" s="52"/>
    </row>
    <row r="10" spans="1:45" ht="25.5" customHeight="1" x14ac:dyDescent="0.2">
      <c r="A10" s="74" t="s">
        <v>9</v>
      </c>
      <c r="B10" s="66">
        <f>'FV - NIVEAU N'!B10</f>
        <v>370</v>
      </c>
      <c r="C10" s="52"/>
      <c r="D10" s="52"/>
      <c r="E10" s="52"/>
      <c r="F10" s="52"/>
      <c r="G10" s="52"/>
      <c r="H10" s="52"/>
      <c r="X10" s="74" t="s">
        <v>9</v>
      </c>
      <c r="Y10" s="66">
        <f>'FV - NIVEAU P'!B10</f>
        <v>370</v>
      </c>
      <c r="Z10" s="52"/>
      <c r="AA10" s="52"/>
      <c r="AB10" s="52"/>
      <c r="AC10" s="52"/>
      <c r="AD10" s="52"/>
      <c r="AE10" s="52"/>
    </row>
    <row r="11" spans="1:45" x14ac:dyDescent="0.2">
      <c r="A11" s="68"/>
      <c r="B11" s="66">
        <f>'FV - NIVEAU N'!B11</f>
        <v>0</v>
      </c>
      <c r="C11" s="52"/>
      <c r="D11" s="52"/>
      <c r="E11" s="52"/>
      <c r="F11" s="52"/>
      <c r="G11" s="52"/>
      <c r="H11" s="52"/>
      <c r="X11" s="68"/>
      <c r="Y11" s="66">
        <f>'FV - NIVEAU P'!B11</f>
        <v>0</v>
      </c>
      <c r="Z11" s="52"/>
      <c r="AA11" s="52"/>
      <c r="AB11" s="52"/>
      <c r="AC11" s="52"/>
      <c r="AD11" s="52"/>
      <c r="AE11" s="52"/>
    </row>
    <row r="12" spans="1:45" ht="25.5" customHeight="1" x14ac:dyDescent="0.2">
      <c r="A12" s="75" t="s">
        <v>81</v>
      </c>
      <c r="B12" s="66">
        <f>'FV - NIVEAU N'!B12</f>
        <v>2.6960063028712566E-3</v>
      </c>
      <c r="C12" s="52"/>
      <c r="D12" s="52"/>
      <c r="E12" s="52"/>
      <c r="F12" s="52"/>
      <c r="G12" s="52"/>
      <c r="H12" s="52"/>
      <c r="X12" s="75" t="s">
        <v>81</v>
      </c>
      <c r="Y12" s="66">
        <f>'FV - NIVEAU P'!B12</f>
        <v>2.6960063028712566E-3</v>
      </c>
      <c r="Z12" s="52"/>
      <c r="AA12" s="52"/>
      <c r="AB12" s="52"/>
      <c r="AC12" s="52"/>
      <c r="AD12" s="52"/>
      <c r="AE12" s="52"/>
    </row>
    <row r="13" spans="1:45" ht="14.25" customHeight="1" x14ac:dyDescent="0.2">
      <c r="A13" s="75" t="s">
        <v>0</v>
      </c>
      <c r="B13" s="66">
        <f>'FV - NIVEAU N'!B13</f>
        <v>-3.0004278342529251</v>
      </c>
      <c r="C13" s="52"/>
      <c r="D13" s="52"/>
      <c r="E13" s="52"/>
      <c r="F13" s="52"/>
      <c r="G13" s="52"/>
      <c r="H13" s="52"/>
      <c r="X13" s="75" t="s">
        <v>0</v>
      </c>
      <c r="Y13" s="66">
        <f>'FV - NIVEAU P'!B13</f>
        <v>-3.0004278342529251</v>
      </c>
      <c r="Z13" s="52"/>
      <c r="AA13" s="52"/>
      <c r="AB13" s="52"/>
      <c r="AC13" s="52"/>
      <c r="AD13" s="52"/>
      <c r="AE13" s="52"/>
    </row>
    <row r="14" spans="1:45" ht="14.25" customHeight="1" x14ac:dyDescent="0.2">
      <c r="A14" s="75" t="s">
        <v>1</v>
      </c>
      <c r="B14" s="66">
        <f>'FV - NIVEAU N'!B14</f>
        <v>3.0004278342529132</v>
      </c>
      <c r="C14" s="52"/>
      <c r="D14" s="52"/>
      <c r="E14" s="52"/>
      <c r="F14" s="52"/>
      <c r="G14" s="52"/>
      <c r="H14" s="52"/>
      <c r="X14" s="75" t="s">
        <v>1</v>
      </c>
      <c r="Y14" s="66">
        <f>'FV - NIVEAU P'!B14</f>
        <v>3.0004278342529132</v>
      </c>
      <c r="Z14" s="52"/>
      <c r="AA14" s="52"/>
      <c r="AB14" s="52"/>
      <c r="AC14" s="52"/>
      <c r="AD14" s="52"/>
      <c r="AE14" s="52"/>
    </row>
    <row r="15" spans="1:45" ht="15" customHeight="1" x14ac:dyDescent="0.2">
      <c r="D15" s="388" t="s">
        <v>59</v>
      </c>
      <c r="E15" s="388"/>
      <c r="AA15" s="388" t="s">
        <v>59</v>
      </c>
      <c r="AB15" s="388"/>
    </row>
    <row r="16" spans="1:45" ht="38.25" x14ac:dyDescent="0.2">
      <c r="A16" s="79" t="s">
        <v>80</v>
      </c>
      <c r="B16" s="80" t="s">
        <v>65</v>
      </c>
      <c r="C16" s="80" t="s">
        <v>62</v>
      </c>
      <c r="D16" s="81" t="s">
        <v>50</v>
      </c>
      <c r="E16" s="81" t="s">
        <v>51</v>
      </c>
      <c r="F16" s="60" t="s">
        <v>52</v>
      </c>
      <c r="G16" s="20" t="s">
        <v>56</v>
      </c>
      <c r="H16" s="20" t="s">
        <v>53</v>
      </c>
      <c r="I16" s="21"/>
      <c r="J16" s="22" t="s">
        <v>5</v>
      </c>
      <c r="K16" s="22" t="s">
        <v>10</v>
      </c>
      <c r="L16" s="22" t="s">
        <v>6</v>
      </c>
      <c r="M16" s="22" t="s">
        <v>3</v>
      </c>
      <c r="N16" s="22" t="s">
        <v>4</v>
      </c>
      <c r="O16" s="22" t="s">
        <v>2</v>
      </c>
      <c r="P16" s="22" t="s">
        <v>11</v>
      </c>
      <c r="Q16" s="22" t="s">
        <v>12</v>
      </c>
      <c r="R16" s="22" t="s">
        <v>10</v>
      </c>
      <c r="S16" s="21"/>
      <c r="T16" s="21"/>
      <c r="U16" s="22" t="s">
        <v>33</v>
      </c>
      <c r="V16" s="22" t="s">
        <v>34</v>
      </c>
      <c r="X16" s="79" t="s">
        <v>80</v>
      </c>
      <c r="Y16" s="80" t="s">
        <v>65</v>
      </c>
      <c r="Z16" s="80" t="s">
        <v>62</v>
      </c>
      <c r="AA16" s="81" t="s">
        <v>50</v>
      </c>
      <c r="AB16" s="81" t="s">
        <v>51</v>
      </c>
      <c r="AC16" s="60" t="s">
        <v>52</v>
      </c>
      <c r="AD16" s="20" t="s">
        <v>56</v>
      </c>
      <c r="AE16" s="20" t="s">
        <v>53</v>
      </c>
      <c r="AF16" s="21"/>
      <c r="AG16" s="22" t="s">
        <v>5</v>
      </c>
      <c r="AH16" s="22" t="s">
        <v>10</v>
      </c>
      <c r="AI16" s="22" t="s">
        <v>6</v>
      </c>
      <c r="AJ16" s="22" t="s">
        <v>3</v>
      </c>
      <c r="AK16" s="22" t="s">
        <v>4</v>
      </c>
      <c r="AL16" s="22" t="s">
        <v>2</v>
      </c>
      <c r="AM16" s="22" t="s">
        <v>11</v>
      </c>
      <c r="AN16" s="22" t="s">
        <v>12</v>
      </c>
      <c r="AO16" s="22" t="s">
        <v>10</v>
      </c>
      <c r="AP16" s="21"/>
      <c r="AQ16" s="21"/>
      <c r="AR16" s="22" t="s">
        <v>33</v>
      </c>
      <c r="AS16" s="22" t="s">
        <v>34</v>
      </c>
    </row>
    <row r="17" spans="1:45" ht="15" x14ac:dyDescent="0.2">
      <c r="A17" s="103" t="s">
        <v>73</v>
      </c>
      <c r="B17" s="104" t="str">
        <f>IF(ISBLANK('FV - NIVEAU N'!B41),"",'FV - NIVEAU N'!B41)</f>
        <v/>
      </c>
      <c r="C17" s="150" t="str">
        <f>IF(ISBLANK('FV - NIVEAU N'!C41),"",'FV - NIVEAU N'!C41)</f>
        <v/>
      </c>
      <c r="D17" s="145" t="str">
        <f>IF(ISBLANK('FV - NIVEAU N'!D41),"",'FV - NIVEAU N'!D41)</f>
        <v/>
      </c>
      <c r="E17" s="145" t="str">
        <f>IF(ISBLANK('FV - NIVEAU N'!E41),"",'FV - NIVEAU N'!E41)</f>
        <v/>
      </c>
      <c r="F17" s="141" t="str">
        <f t="shared" ref="F17:F76" si="0">IF(AND(D17="",E17=""),"",IF(OR(AND(D17&lt;&gt;"",E17=""),AND(D17="",E17&lt;&gt;"")),"Fill the number twice",IF(AND(D17&lt;&gt;"",E17&lt;&gt;"",D17=E17),E17,"Error in entry")))</f>
        <v/>
      </c>
      <c r="G17" s="31"/>
      <c r="H17" s="31"/>
      <c r="I17" s="32" t="str">
        <f t="shared" ref="I17:I76" si="1">IF(OR(OR(D17="",E17=""),AND(D17&lt;&gt;"",E17&lt;&gt;"",AND(ISNUMBER(D17),ISNUMBER(E17)))),"","Need to enter a number")</f>
        <v/>
      </c>
      <c r="J17" s="21" t="e">
        <f>B7^2/(B7^2+B6^2)</f>
        <v>#DIV/0!</v>
      </c>
      <c r="K17" s="21" t="str">
        <f>IF(ISNUMBER(F17),J17*F17+(1-J17)*B5,"")</f>
        <v/>
      </c>
      <c r="L17" s="21" t="e">
        <f>J17*$B$6^2</f>
        <v>#DIV/0!</v>
      </c>
      <c r="M17" s="21"/>
      <c r="N17" s="21"/>
      <c r="O17" s="21" t="e">
        <f t="shared" ref="O17:O76" si="2">IF(ISNUMBER(F17),F17,NA())</f>
        <v>#N/A</v>
      </c>
      <c r="P17" s="41"/>
      <c r="Q17" s="41"/>
      <c r="R17" s="41" t="e">
        <f t="shared" ref="R17:R76" si="3">IF(ISNUMBER($O17),K17,NA())</f>
        <v>#N/A</v>
      </c>
      <c r="S17" s="21"/>
      <c r="T17" s="21"/>
      <c r="U17" s="21"/>
      <c r="V17" s="21"/>
      <c r="X17" s="103" t="s">
        <v>73</v>
      </c>
      <c r="Y17" s="104" t="str">
        <f>IF(ISBLANK('FV - NIVEAU P'!B41),"",'FV - NIVEAU P'!B41)</f>
        <v/>
      </c>
      <c r="Z17" s="150" t="str">
        <f>IF(ISBLANK('FV - NIVEAU P'!C41),"",'FV - NIVEAU P'!C41)</f>
        <v/>
      </c>
      <c r="AA17" s="145" t="str">
        <f>IF(ISBLANK('FV - NIVEAU P'!D41),"",'FV - NIVEAU P'!D41)</f>
        <v/>
      </c>
      <c r="AB17" s="145" t="str">
        <f>IF(ISBLANK('FV - NIVEAU P'!E41),"",'FV - NIVEAU P'!E41)</f>
        <v/>
      </c>
      <c r="AC17" s="141" t="str">
        <f t="shared" ref="AC17:AC76" si="4">IF(AND(AA17="",AB17=""),"",IF(OR(AND(AA17&lt;&gt;"",AB17=""),AND(AA17="",AB17&lt;&gt;"")),"Fill the number twice",IF(AND(AA17&lt;&gt;"",AB17&lt;&gt;"",AA17=AB17),AB17,"Error in entry")))</f>
        <v/>
      </c>
      <c r="AD17" s="31"/>
      <c r="AE17" s="31"/>
      <c r="AF17" s="32" t="str">
        <f t="shared" ref="AF17:AF76" si="5">IF(OR(OR(AA17="",AB17=""),AND(AA17&lt;&gt;"",AB17&lt;&gt;"",AND(ISNUMBER(AA17),ISNUMBER(AB17)))),"","Need to enter a number")</f>
        <v/>
      </c>
      <c r="AG17" s="21" t="e">
        <f>Y7^2/(Y7^2+Y6^2)</f>
        <v>#DIV/0!</v>
      </c>
      <c r="AH17" s="21" t="str">
        <f>IF(ISNUMBER(AC17),AG17*AC17+(1-AG17)*Y5,"")</f>
        <v/>
      </c>
      <c r="AI17" s="21" t="e">
        <f>AG17*$B$6^2</f>
        <v>#DIV/0!</v>
      </c>
      <c r="AJ17" s="21"/>
      <c r="AK17" s="21"/>
      <c r="AL17" s="21" t="e">
        <f t="shared" ref="AL17:AL76" si="6">IF(ISNUMBER(AC17),AC17,NA())</f>
        <v>#N/A</v>
      </c>
      <c r="AM17" s="41"/>
      <c r="AN17" s="41"/>
      <c r="AO17" s="41" t="e">
        <f t="shared" ref="AO17:AO76" si="7">IF(ISNUMBER($O17),AH17,NA())</f>
        <v>#N/A</v>
      </c>
      <c r="AP17" s="21"/>
      <c r="AQ17" s="21"/>
      <c r="AR17" s="21"/>
      <c r="AS17" s="21"/>
    </row>
    <row r="18" spans="1:45" ht="15" x14ac:dyDescent="0.25">
      <c r="A18" s="103" t="s">
        <v>73</v>
      </c>
      <c r="B18" s="104" t="str">
        <f>IF(ISBLANK('FV - NIVEAU N'!B42),"",'FV - NIVEAU N'!B42)</f>
        <v/>
      </c>
      <c r="C18" s="150" t="str">
        <f>IF(ISBLANK('FV - NIVEAU N'!C42),"",'FV - NIVEAU N'!C42)</f>
        <v/>
      </c>
      <c r="D18" s="145" t="str">
        <f>IF(ISBLANK('FV - NIVEAU N'!D42),"",'FV - NIVEAU N'!D42)</f>
        <v/>
      </c>
      <c r="E18" s="145" t="str">
        <f>IF(ISBLANK('FV - NIVEAU N'!E42),"",'FV - NIVEAU N'!E42)</f>
        <v/>
      </c>
      <c r="F18" s="141" t="str">
        <f t="shared" si="0"/>
        <v/>
      </c>
      <c r="G18" s="39" t="str">
        <f t="shared" ref="G18:G76" si="8">IF(OR(S18="",T18=""),"",IF(OR(F18&lt;S18,F18&gt;T18),"*** ALARM ***",""))</f>
        <v/>
      </c>
      <c r="H18" s="39"/>
      <c r="I18" s="32" t="str">
        <f t="shared" si="1"/>
        <v/>
      </c>
      <c r="J18" s="21" t="str">
        <f>IF(ISNUMBER(F18),L17/(L17+$B$6^2),"")</f>
        <v/>
      </c>
      <c r="K18" s="21" t="str">
        <f>IF(ISNUMBER(F18),J18*F18+(1-J18)*K17,"")</f>
        <v/>
      </c>
      <c r="L18" s="21" t="str">
        <f>IF(ISNUMBER(F18),J18*$B$6^2,"")</f>
        <v/>
      </c>
      <c r="M18" s="21" t="str">
        <f t="shared" ref="M18:M76" si="9">IF(ISNUMBER(F18),K17,"")</f>
        <v/>
      </c>
      <c r="N18" s="21" t="str">
        <f t="shared" ref="N18:N76" si="10">IF(ISNUMBER(F18),L17+$B$6^2,"")</f>
        <v/>
      </c>
      <c r="O18" s="21" t="e">
        <f t="shared" si="2"/>
        <v>#N/A</v>
      </c>
      <c r="P18" s="41" t="e">
        <f t="shared" ref="P18:P76" si="11">IF(ISNUMBER(O18),M18+$B$13*SQRT(N18),NA())</f>
        <v>#N/A</v>
      </c>
      <c r="Q18" s="41" t="e">
        <f t="shared" ref="Q18:Q76" si="12">IF(ISNUMBER(O18),M18+$B$14*SQRT(N18),NA())</f>
        <v>#N/A</v>
      </c>
      <c r="R18" s="41" t="e">
        <f t="shared" si="3"/>
        <v>#N/A</v>
      </c>
      <c r="S18" s="21" t="str">
        <f t="shared" ref="S18:S76" si="13">IF(ISNUMBER(O18),M18+$B$13*SQRT(N18),"")</f>
        <v/>
      </c>
      <c r="T18" s="21" t="str">
        <f t="shared" ref="T18:T76" si="14">IF(ISNUMBER(O18),M18+$B$14*SQRT(N18),"")</f>
        <v/>
      </c>
      <c r="U18" s="21" t="str">
        <f t="shared" ref="U18:U76" si="15">IF(OR(S18="",T18=""),"",IF(OR(F18&lt;S18,F18&gt;T18),0,1))</f>
        <v/>
      </c>
      <c r="V18" s="21" t="str">
        <f>IF(AND(ISNUMBER(O18),U18=1),O18,"")</f>
        <v/>
      </c>
      <c r="X18" s="103" t="s">
        <v>73</v>
      </c>
      <c r="Y18" s="104" t="str">
        <f>IF(ISBLANK('FV - NIVEAU P'!B42),"",'FV - NIVEAU P'!B42)</f>
        <v/>
      </c>
      <c r="Z18" s="150" t="str">
        <f>IF(ISBLANK('FV - NIVEAU P'!C42),"",'FV - NIVEAU P'!C42)</f>
        <v/>
      </c>
      <c r="AA18" s="145" t="str">
        <f>IF(ISBLANK('FV - NIVEAU P'!D42),"",'FV - NIVEAU P'!D42)</f>
        <v/>
      </c>
      <c r="AB18" s="145" t="str">
        <f>IF(ISBLANK('FV - NIVEAU P'!E42),"",'FV - NIVEAU P'!E42)</f>
        <v/>
      </c>
      <c r="AC18" s="141" t="str">
        <f t="shared" si="4"/>
        <v/>
      </c>
      <c r="AD18" s="39" t="str">
        <f t="shared" ref="AD18:AD76" si="16">IF(OR(AP18="",AQ18=""),"",IF(OR(AC18&lt;AP18,AC18&gt;AQ18),"*** ALARM ***",""))</f>
        <v/>
      </c>
      <c r="AE18" s="39"/>
      <c r="AF18" s="32" t="str">
        <f t="shared" si="5"/>
        <v/>
      </c>
      <c r="AG18" s="21" t="str">
        <f>IF(ISNUMBER(AC18),AI17/(AI17+$B$6^2),"")</f>
        <v/>
      </c>
      <c r="AH18" s="21" t="str">
        <f>IF(ISNUMBER(AC18),AG18*AC18+(1-AG18)*AH17,"")</f>
        <v/>
      </c>
      <c r="AI18" s="21" t="str">
        <f>IF(ISNUMBER(AC18),AG18*$B$6^2,"")</f>
        <v/>
      </c>
      <c r="AJ18" s="21" t="str">
        <f t="shared" ref="AJ18:AJ76" si="17">IF(ISNUMBER(AC18),AH17,"")</f>
        <v/>
      </c>
      <c r="AK18" s="21" t="str">
        <f t="shared" ref="AK18:AK76" si="18">IF(ISNUMBER(AC18),AI17+$B$6^2,"")</f>
        <v/>
      </c>
      <c r="AL18" s="21" t="e">
        <f t="shared" si="6"/>
        <v>#N/A</v>
      </c>
      <c r="AM18" s="41" t="e">
        <f t="shared" ref="AM18:AM76" si="19">IF(ISNUMBER(AL18),AJ18+$B$13*SQRT(AK18),NA())</f>
        <v>#N/A</v>
      </c>
      <c r="AN18" s="41" t="e">
        <f t="shared" ref="AN18:AN76" si="20">IF(ISNUMBER(AL18),AJ18+$B$14*SQRT(AK18),NA())</f>
        <v>#N/A</v>
      </c>
      <c r="AO18" s="41" t="e">
        <f t="shared" si="7"/>
        <v>#N/A</v>
      </c>
      <c r="AP18" s="21" t="str">
        <f t="shared" ref="AP18:AP76" si="21">IF(ISNUMBER(AL18),AJ18+$B$13*SQRT(AK18),"")</f>
        <v/>
      </c>
      <c r="AQ18" s="21" t="str">
        <f t="shared" ref="AQ18:AQ76" si="22">IF(ISNUMBER(AL18),AJ18+$B$14*SQRT(AK18),"")</f>
        <v/>
      </c>
      <c r="AR18" s="21" t="str">
        <f t="shared" ref="AR18:AR76" si="23">IF(OR(AP18="",AQ18=""),"",IF(OR(AC18&lt;AP18,AC18&gt;AQ18),0,1))</f>
        <v/>
      </c>
      <c r="AS18" s="21" t="str">
        <f>IF(AND(ISNUMBER(AL18),AR18=1),AL18,"")</f>
        <v/>
      </c>
    </row>
    <row r="19" spans="1:45" ht="15" x14ac:dyDescent="0.25">
      <c r="A19" s="103" t="s">
        <v>73</v>
      </c>
      <c r="B19" s="104" t="str">
        <f>IF(ISBLANK('FV - NIVEAU N'!B43),"",'FV - NIVEAU N'!B43)</f>
        <v/>
      </c>
      <c r="C19" s="150" t="str">
        <f>IF(ISBLANK('FV - NIVEAU N'!C43),"",'FV - NIVEAU N'!C43)</f>
        <v/>
      </c>
      <c r="D19" s="145" t="str">
        <f>IF(ISBLANK('FV - NIVEAU N'!D43),"",'FV - NIVEAU N'!D43)</f>
        <v/>
      </c>
      <c r="E19" s="145" t="str">
        <f>IF(ISBLANK('FV - NIVEAU N'!E43),"",'FV - NIVEAU N'!E43)</f>
        <v/>
      </c>
      <c r="F19" s="141" t="str">
        <f t="shared" si="0"/>
        <v/>
      </c>
      <c r="G19" s="39" t="str">
        <f t="shared" si="8"/>
        <v/>
      </c>
      <c r="H19" s="39"/>
      <c r="I19" s="32" t="str">
        <f t="shared" si="1"/>
        <v/>
      </c>
      <c r="J19" s="21" t="str">
        <f t="shared" ref="J19:J76" si="24">IF(ISNUMBER(F19),L18/(L18+$B$6^2),"")</f>
        <v/>
      </c>
      <c r="K19" s="21" t="str">
        <f t="shared" ref="K19:K76" si="25">IF(ISNUMBER(F19),J19*F19+(1-J19)*K18,"")</f>
        <v/>
      </c>
      <c r="L19" s="21" t="str">
        <f t="shared" ref="L19:L76" si="26">IF(ISNUMBER(F19),J19*$B$6^2,"")</f>
        <v/>
      </c>
      <c r="M19" s="21" t="str">
        <f t="shared" si="9"/>
        <v/>
      </c>
      <c r="N19" s="21" t="str">
        <f t="shared" si="10"/>
        <v/>
      </c>
      <c r="O19" s="21" t="e">
        <f t="shared" si="2"/>
        <v>#N/A</v>
      </c>
      <c r="P19" s="41" t="e">
        <f t="shared" si="11"/>
        <v>#N/A</v>
      </c>
      <c r="Q19" s="41" t="e">
        <f t="shared" si="12"/>
        <v>#N/A</v>
      </c>
      <c r="R19" s="41" t="e">
        <f t="shared" si="3"/>
        <v>#N/A</v>
      </c>
      <c r="S19" s="21" t="str">
        <f t="shared" si="13"/>
        <v/>
      </c>
      <c r="T19" s="21" t="str">
        <f t="shared" si="14"/>
        <v/>
      </c>
      <c r="U19" s="21" t="str">
        <f t="shared" si="15"/>
        <v/>
      </c>
      <c r="V19" s="21" t="str">
        <f t="shared" ref="V19:V76" si="27">IF(AND(ISNUMBER(O19),U19=1),O19,"")</f>
        <v/>
      </c>
      <c r="X19" s="103" t="s">
        <v>73</v>
      </c>
      <c r="Y19" s="104" t="str">
        <f>IF(ISBLANK('FV - NIVEAU P'!B43),"",'FV - NIVEAU P'!B43)</f>
        <v/>
      </c>
      <c r="Z19" s="150" t="str">
        <f>IF(ISBLANK('FV - NIVEAU P'!C43),"",'FV - NIVEAU P'!C43)</f>
        <v/>
      </c>
      <c r="AA19" s="145" t="str">
        <f>IF(ISBLANK('FV - NIVEAU P'!D43),"",'FV - NIVEAU P'!D43)</f>
        <v/>
      </c>
      <c r="AB19" s="145" t="str">
        <f>IF(ISBLANK('FV - NIVEAU P'!E43),"",'FV - NIVEAU P'!E43)</f>
        <v/>
      </c>
      <c r="AC19" s="141" t="str">
        <f t="shared" si="4"/>
        <v/>
      </c>
      <c r="AD19" s="39" t="str">
        <f t="shared" si="16"/>
        <v/>
      </c>
      <c r="AE19" s="39"/>
      <c r="AF19" s="32" t="str">
        <f t="shared" si="5"/>
        <v/>
      </c>
      <c r="AG19" s="21" t="str">
        <f t="shared" ref="AG19:AG76" si="28">IF(ISNUMBER(AC19),AI18/(AI18+$B$6^2),"")</f>
        <v/>
      </c>
      <c r="AH19" s="21" t="str">
        <f t="shared" ref="AH19:AH76" si="29">IF(ISNUMBER(AC19),AG19*AC19+(1-AG19)*AH18,"")</f>
        <v/>
      </c>
      <c r="AI19" s="21" t="str">
        <f t="shared" ref="AI19:AI76" si="30">IF(ISNUMBER(AC19),AG19*$B$6^2,"")</f>
        <v/>
      </c>
      <c r="AJ19" s="21" t="str">
        <f t="shared" si="17"/>
        <v/>
      </c>
      <c r="AK19" s="21" t="str">
        <f t="shared" si="18"/>
        <v/>
      </c>
      <c r="AL19" s="21" t="e">
        <f t="shared" si="6"/>
        <v>#N/A</v>
      </c>
      <c r="AM19" s="41" t="e">
        <f t="shared" si="19"/>
        <v>#N/A</v>
      </c>
      <c r="AN19" s="41" t="e">
        <f t="shared" si="20"/>
        <v>#N/A</v>
      </c>
      <c r="AO19" s="41" t="e">
        <f t="shared" si="7"/>
        <v>#N/A</v>
      </c>
      <c r="AP19" s="21" t="str">
        <f t="shared" si="21"/>
        <v/>
      </c>
      <c r="AQ19" s="21" t="str">
        <f t="shared" si="22"/>
        <v/>
      </c>
      <c r="AR19" s="21" t="str">
        <f t="shared" si="23"/>
        <v/>
      </c>
      <c r="AS19" s="21" t="str">
        <f t="shared" ref="AS19:AS76" si="31">IF(AND(ISNUMBER(AL19),AR19=1),AL19,"")</f>
        <v/>
      </c>
    </row>
    <row r="20" spans="1:45" ht="15" x14ac:dyDescent="0.25">
      <c r="A20" s="103" t="s">
        <v>73</v>
      </c>
      <c r="B20" s="104" t="str">
        <f>IF(ISBLANK('FV - NIVEAU N'!B44),"",'FV - NIVEAU N'!B44)</f>
        <v/>
      </c>
      <c r="C20" s="150" t="str">
        <f>IF(ISBLANK('FV - NIVEAU N'!C44),"",'FV - NIVEAU N'!C44)</f>
        <v/>
      </c>
      <c r="D20" s="145" t="str">
        <f>IF(ISBLANK('FV - NIVEAU N'!D44),"",'FV - NIVEAU N'!D44)</f>
        <v/>
      </c>
      <c r="E20" s="145" t="str">
        <f>IF(ISBLANK('FV - NIVEAU N'!E44),"",'FV - NIVEAU N'!E44)</f>
        <v/>
      </c>
      <c r="F20" s="141" t="str">
        <f t="shared" si="0"/>
        <v/>
      </c>
      <c r="G20" s="39" t="str">
        <f t="shared" si="8"/>
        <v/>
      </c>
      <c r="H20" s="39"/>
      <c r="I20" s="32" t="str">
        <f t="shared" si="1"/>
        <v/>
      </c>
      <c r="J20" s="21" t="str">
        <f t="shared" si="24"/>
        <v/>
      </c>
      <c r="K20" s="21" t="str">
        <f t="shared" si="25"/>
        <v/>
      </c>
      <c r="L20" s="21" t="str">
        <f t="shared" si="26"/>
        <v/>
      </c>
      <c r="M20" s="21" t="str">
        <f t="shared" si="9"/>
        <v/>
      </c>
      <c r="N20" s="21" t="str">
        <f t="shared" si="10"/>
        <v/>
      </c>
      <c r="O20" s="21" t="e">
        <f t="shared" si="2"/>
        <v>#N/A</v>
      </c>
      <c r="P20" s="41" t="e">
        <f t="shared" si="11"/>
        <v>#N/A</v>
      </c>
      <c r="Q20" s="41" t="e">
        <f t="shared" si="12"/>
        <v>#N/A</v>
      </c>
      <c r="R20" s="41" t="e">
        <f t="shared" si="3"/>
        <v>#N/A</v>
      </c>
      <c r="S20" s="21" t="str">
        <f t="shared" si="13"/>
        <v/>
      </c>
      <c r="T20" s="21" t="str">
        <f t="shared" si="14"/>
        <v/>
      </c>
      <c r="U20" s="21" t="str">
        <f t="shared" si="15"/>
        <v/>
      </c>
      <c r="V20" s="21" t="str">
        <f t="shared" si="27"/>
        <v/>
      </c>
      <c r="X20" s="103" t="s">
        <v>73</v>
      </c>
      <c r="Y20" s="104" t="str">
        <f>IF(ISBLANK('FV - NIVEAU P'!B44),"",'FV - NIVEAU P'!B44)</f>
        <v/>
      </c>
      <c r="Z20" s="150" t="str">
        <f>IF(ISBLANK('FV - NIVEAU P'!C44),"",'FV - NIVEAU P'!C44)</f>
        <v/>
      </c>
      <c r="AA20" s="145" t="str">
        <f>IF(ISBLANK('FV - NIVEAU P'!D44),"",'FV - NIVEAU P'!D44)</f>
        <v/>
      </c>
      <c r="AB20" s="145" t="str">
        <f>IF(ISBLANK('FV - NIVEAU P'!E44),"",'FV - NIVEAU P'!E44)</f>
        <v/>
      </c>
      <c r="AC20" s="141" t="str">
        <f t="shared" si="4"/>
        <v/>
      </c>
      <c r="AD20" s="39" t="str">
        <f t="shared" si="16"/>
        <v/>
      </c>
      <c r="AE20" s="39"/>
      <c r="AF20" s="32" t="str">
        <f t="shared" si="5"/>
        <v/>
      </c>
      <c r="AG20" s="21" t="str">
        <f t="shared" si="28"/>
        <v/>
      </c>
      <c r="AH20" s="21" t="str">
        <f t="shared" si="29"/>
        <v/>
      </c>
      <c r="AI20" s="21" t="str">
        <f t="shared" si="30"/>
        <v/>
      </c>
      <c r="AJ20" s="21" t="str">
        <f t="shared" si="17"/>
        <v/>
      </c>
      <c r="AK20" s="21" t="str">
        <f t="shared" si="18"/>
        <v/>
      </c>
      <c r="AL20" s="21" t="e">
        <f t="shared" si="6"/>
        <v>#N/A</v>
      </c>
      <c r="AM20" s="41" t="e">
        <f t="shared" si="19"/>
        <v>#N/A</v>
      </c>
      <c r="AN20" s="41" t="e">
        <f t="shared" si="20"/>
        <v>#N/A</v>
      </c>
      <c r="AO20" s="41" t="e">
        <f t="shared" si="7"/>
        <v>#N/A</v>
      </c>
      <c r="AP20" s="21" t="str">
        <f t="shared" si="21"/>
        <v/>
      </c>
      <c r="AQ20" s="21" t="str">
        <f t="shared" si="22"/>
        <v/>
      </c>
      <c r="AR20" s="21" t="str">
        <f t="shared" si="23"/>
        <v/>
      </c>
      <c r="AS20" s="21" t="str">
        <f t="shared" si="31"/>
        <v/>
      </c>
    </row>
    <row r="21" spans="1:45" ht="15" x14ac:dyDescent="0.25">
      <c r="A21" s="103" t="s">
        <v>73</v>
      </c>
      <c r="B21" s="104" t="str">
        <f>IF(ISBLANK('FV - NIVEAU N'!B45),"",'FV - NIVEAU N'!B45)</f>
        <v/>
      </c>
      <c r="C21" s="150" t="str">
        <f>IF(ISBLANK('FV - NIVEAU N'!C45),"",'FV - NIVEAU N'!C45)</f>
        <v/>
      </c>
      <c r="D21" s="145" t="str">
        <f>IF(ISBLANK('FV - NIVEAU N'!D45),"",'FV - NIVEAU N'!D45)</f>
        <v/>
      </c>
      <c r="E21" s="145" t="str">
        <f>IF(ISBLANK('FV - NIVEAU N'!E45),"",'FV - NIVEAU N'!E45)</f>
        <v/>
      </c>
      <c r="F21" s="141" t="str">
        <f t="shared" si="0"/>
        <v/>
      </c>
      <c r="G21" s="39" t="str">
        <f t="shared" si="8"/>
        <v/>
      </c>
      <c r="H21" s="39"/>
      <c r="I21" s="32" t="str">
        <f t="shared" si="1"/>
        <v/>
      </c>
      <c r="J21" s="21" t="str">
        <f t="shared" si="24"/>
        <v/>
      </c>
      <c r="K21" s="21" t="str">
        <f t="shared" si="25"/>
        <v/>
      </c>
      <c r="L21" s="21" t="str">
        <f t="shared" si="26"/>
        <v/>
      </c>
      <c r="M21" s="21" t="str">
        <f t="shared" si="9"/>
        <v/>
      </c>
      <c r="N21" s="21" t="str">
        <f t="shared" si="10"/>
        <v/>
      </c>
      <c r="O21" s="21" t="e">
        <f t="shared" si="2"/>
        <v>#N/A</v>
      </c>
      <c r="P21" s="41" t="e">
        <f t="shared" si="11"/>
        <v>#N/A</v>
      </c>
      <c r="Q21" s="41" t="e">
        <f t="shared" si="12"/>
        <v>#N/A</v>
      </c>
      <c r="R21" s="41" t="e">
        <f t="shared" si="3"/>
        <v>#N/A</v>
      </c>
      <c r="S21" s="21" t="str">
        <f t="shared" si="13"/>
        <v/>
      </c>
      <c r="T21" s="21" t="str">
        <f t="shared" si="14"/>
        <v/>
      </c>
      <c r="U21" s="21" t="str">
        <f t="shared" si="15"/>
        <v/>
      </c>
      <c r="V21" s="21" t="str">
        <f t="shared" si="27"/>
        <v/>
      </c>
      <c r="X21" s="103" t="s">
        <v>73</v>
      </c>
      <c r="Y21" s="104" t="str">
        <f>IF(ISBLANK('FV - NIVEAU P'!B45),"",'FV - NIVEAU P'!B45)</f>
        <v/>
      </c>
      <c r="Z21" s="150" t="str">
        <f>IF(ISBLANK('FV - NIVEAU P'!C45),"",'FV - NIVEAU P'!C45)</f>
        <v/>
      </c>
      <c r="AA21" s="145" t="str">
        <f>IF(ISBLANK('FV - NIVEAU P'!D45),"",'FV - NIVEAU P'!D45)</f>
        <v/>
      </c>
      <c r="AB21" s="145" t="str">
        <f>IF(ISBLANK('FV - NIVEAU P'!E45),"",'FV - NIVEAU P'!E45)</f>
        <v/>
      </c>
      <c r="AC21" s="141" t="str">
        <f t="shared" si="4"/>
        <v/>
      </c>
      <c r="AD21" s="39" t="str">
        <f t="shared" si="16"/>
        <v/>
      </c>
      <c r="AE21" s="39"/>
      <c r="AF21" s="32" t="str">
        <f t="shared" si="5"/>
        <v/>
      </c>
      <c r="AG21" s="21" t="str">
        <f t="shared" si="28"/>
        <v/>
      </c>
      <c r="AH21" s="21" t="str">
        <f t="shared" si="29"/>
        <v/>
      </c>
      <c r="AI21" s="21" t="str">
        <f t="shared" si="30"/>
        <v/>
      </c>
      <c r="AJ21" s="21" t="str">
        <f t="shared" si="17"/>
        <v/>
      </c>
      <c r="AK21" s="21" t="str">
        <f t="shared" si="18"/>
        <v/>
      </c>
      <c r="AL21" s="21" t="e">
        <f t="shared" si="6"/>
        <v>#N/A</v>
      </c>
      <c r="AM21" s="41" t="e">
        <f t="shared" si="19"/>
        <v>#N/A</v>
      </c>
      <c r="AN21" s="41" t="e">
        <f t="shared" si="20"/>
        <v>#N/A</v>
      </c>
      <c r="AO21" s="41" t="e">
        <f t="shared" si="7"/>
        <v>#N/A</v>
      </c>
      <c r="AP21" s="21" t="str">
        <f t="shared" si="21"/>
        <v/>
      </c>
      <c r="AQ21" s="21" t="str">
        <f t="shared" si="22"/>
        <v/>
      </c>
      <c r="AR21" s="21" t="str">
        <f t="shared" si="23"/>
        <v/>
      </c>
      <c r="AS21" s="21" t="str">
        <f t="shared" si="31"/>
        <v/>
      </c>
    </row>
    <row r="22" spans="1:45" ht="15" x14ac:dyDescent="0.25">
      <c r="A22" s="103" t="s">
        <v>73</v>
      </c>
      <c r="B22" s="104" t="str">
        <f>IF(ISBLANK('FV - NIVEAU N'!B46),"",'FV - NIVEAU N'!B46)</f>
        <v/>
      </c>
      <c r="C22" s="150" t="str">
        <f>IF(ISBLANK('FV - NIVEAU N'!C46),"",'FV - NIVEAU N'!C46)</f>
        <v/>
      </c>
      <c r="D22" s="145" t="str">
        <f>IF(ISBLANK('FV - NIVEAU N'!D46),"",'FV - NIVEAU N'!D46)</f>
        <v/>
      </c>
      <c r="E22" s="145" t="str">
        <f>IF(ISBLANK('FV - NIVEAU N'!E46),"",'FV - NIVEAU N'!E46)</f>
        <v/>
      </c>
      <c r="F22" s="141" t="str">
        <f t="shared" si="0"/>
        <v/>
      </c>
      <c r="G22" s="39" t="str">
        <f t="shared" si="8"/>
        <v/>
      </c>
      <c r="H22" s="39"/>
      <c r="I22" s="32" t="str">
        <f t="shared" si="1"/>
        <v/>
      </c>
      <c r="J22" s="21" t="str">
        <f t="shared" si="24"/>
        <v/>
      </c>
      <c r="K22" s="21" t="str">
        <f t="shared" si="25"/>
        <v/>
      </c>
      <c r="L22" s="21" t="str">
        <f t="shared" si="26"/>
        <v/>
      </c>
      <c r="M22" s="21" t="str">
        <f t="shared" si="9"/>
        <v/>
      </c>
      <c r="N22" s="21" t="str">
        <f t="shared" si="10"/>
        <v/>
      </c>
      <c r="O22" s="21" t="e">
        <f t="shared" si="2"/>
        <v>#N/A</v>
      </c>
      <c r="P22" s="41" t="e">
        <f t="shared" si="11"/>
        <v>#N/A</v>
      </c>
      <c r="Q22" s="41" t="e">
        <f t="shared" si="12"/>
        <v>#N/A</v>
      </c>
      <c r="R22" s="41" t="e">
        <f t="shared" si="3"/>
        <v>#N/A</v>
      </c>
      <c r="S22" s="21" t="str">
        <f t="shared" si="13"/>
        <v/>
      </c>
      <c r="T22" s="21" t="str">
        <f t="shared" si="14"/>
        <v/>
      </c>
      <c r="U22" s="21" t="str">
        <f t="shared" si="15"/>
        <v/>
      </c>
      <c r="V22" s="21" t="str">
        <f t="shared" si="27"/>
        <v/>
      </c>
      <c r="X22" s="103" t="s">
        <v>73</v>
      </c>
      <c r="Y22" s="104" t="str">
        <f>IF(ISBLANK('FV - NIVEAU P'!B46),"",'FV - NIVEAU P'!B46)</f>
        <v/>
      </c>
      <c r="Z22" s="150" t="str">
        <f>IF(ISBLANK('FV - NIVEAU P'!C46),"",'FV - NIVEAU P'!C46)</f>
        <v/>
      </c>
      <c r="AA22" s="145" t="str">
        <f>IF(ISBLANK('FV - NIVEAU P'!D46),"",'FV - NIVEAU P'!D46)</f>
        <v/>
      </c>
      <c r="AB22" s="145" t="str">
        <f>IF(ISBLANK('FV - NIVEAU P'!E46),"",'FV - NIVEAU P'!E46)</f>
        <v/>
      </c>
      <c r="AC22" s="141" t="str">
        <f t="shared" si="4"/>
        <v/>
      </c>
      <c r="AD22" s="39" t="str">
        <f t="shared" si="16"/>
        <v/>
      </c>
      <c r="AE22" s="39"/>
      <c r="AF22" s="32" t="str">
        <f t="shared" si="5"/>
        <v/>
      </c>
      <c r="AG22" s="21" t="str">
        <f t="shared" si="28"/>
        <v/>
      </c>
      <c r="AH22" s="21" t="str">
        <f t="shared" si="29"/>
        <v/>
      </c>
      <c r="AI22" s="21" t="str">
        <f t="shared" si="30"/>
        <v/>
      </c>
      <c r="AJ22" s="21" t="str">
        <f t="shared" si="17"/>
        <v/>
      </c>
      <c r="AK22" s="21" t="str">
        <f t="shared" si="18"/>
        <v/>
      </c>
      <c r="AL22" s="21" t="e">
        <f t="shared" si="6"/>
        <v>#N/A</v>
      </c>
      <c r="AM22" s="41" t="e">
        <f t="shared" si="19"/>
        <v>#N/A</v>
      </c>
      <c r="AN22" s="41" t="e">
        <f t="shared" si="20"/>
        <v>#N/A</v>
      </c>
      <c r="AO22" s="41" t="e">
        <f t="shared" si="7"/>
        <v>#N/A</v>
      </c>
      <c r="AP22" s="21" t="str">
        <f t="shared" si="21"/>
        <v/>
      </c>
      <c r="AQ22" s="21" t="str">
        <f t="shared" si="22"/>
        <v/>
      </c>
      <c r="AR22" s="21" t="str">
        <f t="shared" si="23"/>
        <v/>
      </c>
      <c r="AS22" s="21" t="str">
        <f t="shared" si="31"/>
        <v/>
      </c>
    </row>
    <row r="23" spans="1:45" ht="15" x14ac:dyDescent="0.25">
      <c r="A23" s="103" t="s">
        <v>73</v>
      </c>
      <c r="B23" s="104" t="str">
        <f>IF(ISBLANK('FV - NIVEAU N'!B47),"",'FV - NIVEAU N'!B47)</f>
        <v/>
      </c>
      <c r="C23" s="150" t="str">
        <f>IF(ISBLANK('FV - NIVEAU N'!C47),"",'FV - NIVEAU N'!C47)</f>
        <v/>
      </c>
      <c r="D23" s="145" t="str">
        <f>IF(ISBLANK('FV - NIVEAU N'!D47),"",'FV - NIVEAU N'!D47)</f>
        <v/>
      </c>
      <c r="E23" s="145" t="str">
        <f>IF(ISBLANK('FV - NIVEAU N'!E47),"",'FV - NIVEAU N'!E47)</f>
        <v/>
      </c>
      <c r="F23" s="141" t="str">
        <f t="shared" si="0"/>
        <v/>
      </c>
      <c r="G23" s="39" t="str">
        <f t="shared" si="8"/>
        <v/>
      </c>
      <c r="H23" s="39"/>
      <c r="I23" s="32" t="str">
        <f t="shared" si="1"/>
        <v/>
      </c>
      <c r="J23" s="21" t="str">
        <f t="shared" si="24"/>
        <v/>
      </c>
      <c r="K23" s="21" t="str">
        <f t="shared" si="25"/>
        <v/>
      </c>
      <c r="L23" s="21" t="str">
        <f t="shared" si="26"/>
        <v/>
      </c>
      <c r="M23" s="21" t="str">
        <f t="shared" si="9"/>
        <v/>
      </c>
      <c r="N23" s="21" t="str">
        <f t="shared" si="10"/>
        <v/>
      </c>
      <c r="O23" s="21" t="e">
        <f t="shared" si="2"/>
        <v>#N/A</v>
      </c>
      <c r="P23" s="41" t="e">
        <f t="shared" si="11"/>
        <v>#N/A</v>
      </c>
      <c r="Q23" s="41" t="e">
        <f t="shared" si="12"/>
        <v>#N/A</v>
      </c>
      <c r="R23" s="41" t="e">
        <f t="shared" si="3"/>
        <v>#N/A</v>
      </c>
      <c r="S23" s="21" t="str">
        <f t="shared" si="13"/>
        <v/>
      </c>
      <c r="T23" s="21" t="str">
        <f t="shared" si="14"/>
        <v/>
      </c>
      <c r="U23" s="21" t="str">
        <f t="shared" si="15"/>
        <v/>
      </c>
      <c r="V23" s="21" t="str">
        <f t="shared" si="27"/>
        <v/>
      </c>
      <c r="X23" s="103" t="s">
        <v>73</v>
      </c>
      <c r="Y23" s="104" t="str">
        <f>IF(ISBLANK('FV - NIVEAU P'!B47),"",'FV - NIVEAU P'!B47)</f>
        <v/>
      </c>
      <c r="Z23" s="150" t="str">
        <f>IF(ISBLANK('FV - NIVEAU P'!C47),"",'FV - NIVEAU P'!C47)</f>
        <v/>
      </c>
      <c r="AA23" s="145" t="str">
        <f>IF(ISBLANK('FV - NIVEAU P'!D47),"",'FV - NIVEAU P'!D47)</f>
        <v/>
      </c>
      <c r="AB23" s="145" t="str">
        <f>IF(ISBLANK('FV - NIVEAU P'!E47),"",'FV - NIVEAU P'!E47)</f>
        <v/>
      </c>
      <c r="AC23" s="141" t="str">
        <f t="shared" si="4"/>
        <v/>
      </c>
      <c r="AD23" s="39" t="str">
        <f t="shared" si="16"/>
        <v/>
      </c>
      <c r="AE23" s="39"/>
      <c r="AF23" s="32" t="str">
        <f t="shared" si="5"/>
        <v/>
      </c>
      <c r="AG23" s="21" t="str">
        <f t="shared" si="28"/>
        <v/>
      </c>
      <c r="AH23" s="21" t="str">
        <f t="shared" si="29"/>
        <v/>
      </c>
      <c r="AI23" s="21" t="str">
        <f t="shared" si="30"/>
        <v/>
      </c>
      <c r="AJ23" s="21" t="str">
        <f t="shared" si="17"/>
        <v/>
      </c>
      <c r="AK23" s="21" t="str">
        <f t="shared" si="18"/>
        <v/>
      </c>
      <c r="AL23" s="21" t="e">
        <f t="shared" si="6"/>
        <v>#N/A</v>
      </c>
      <c r="AM23" s="41" t="e">
        <f t="shared" si="19"/>
        <v>#N/A</v>
      </c>
      <c r="AN23" s="41" t="e">
        <f t="shared" si="20"/>
        <v>#N/A</v>
      </c>
      <c r="AO23" s="41" t="e">
        <f t="shared" si="7"/>
        <v>#N/A</v>
      </c>
      <c r="AP23" s="21" t="str">
        <f t="shared" si="21"/>
        <v/>
      </c>
      <c r="AQ23" s="21" t="str">
        <f t="shared" si="22"/>
        <v/>
      </c>
      <c r="AR23" s="21" t="str">
        <f t="shared" si="23"/>
        <v/>
      </c>
      <c r="AS23" s="21" t="str">
        <f t="shared" si="31"/>
        <v/>
      </c>
    </row>
    <row r="24" spans="1:45" ht="15" x14ac:dyDescent="0.25">
      <c r="A24" s="103" t="s">
        <v>73</v>
      </c>
      <c r="B24" s="104" t="str">
        <f>IF(ISBLANK('FV - NIVEAU N'!B48),"",'FV - NIVEAU N'!B48)</f>
        <v/>
      </c>
      <c r="C24" s="150" t="str">
        <f>IF(ISBLANK('FV - NIVEAU N'!C48),"",'FV - NIVEAU N'!C48)</f>
        <v/>
      </c>
      <c r="D24" s="145" t="str">
        <f>IF(ISBLANK('FV - NIVEAU N'!D48),"",'FV - NIVEAU N'!D48)</f>
        <v/>
      </c>
      <c r="E24" s="145" t="str">
        <f>IF(ISBLANK('FV - NIVEAU N'!E48),"",'FV - NIVEAU N'!E48)</f>
        <v/>
      </c>
      <c r="F24" s="141" t="str">
        <f t="shared" si="0"/>
        <v/>
      </c>
      <c r="G24" s="39" t="str">
        <f t="shared" si="8"/>
        <v/>
      </c>
      <c r="H24" s="39"/>
      <c r="I24" s="32" t="str">
        <f t="shared" si="1"/>
        <v/>
      </c>
      <c r="J24" s="21" t="str">
        <f t="shared" si="24"/>
        <v/>
      </c>
      <c r="K24" s="21" t="str">
        <f t="shared" si="25"/>
        <v/>
      </c>
      <c r="L24" s="21" t="str">
        <f t="shared" si="26"/>
        <v/>
      </c>
      <c r="M24" s="21" t="str">
        <f t="shared" si="9"/>
        <v/>
      </c>
      <c r="N24" s="21" t="str">
        <f t="shared" si="10"/>
        <v/>
      </c>
      <c r="O24" s="21" t="e">
        <f t="shared" si="2"/>
        <v>#N/A</v>
      </c>
      <c r="P24" s="41" t="e">
        <f t="shared" si="11"/>
        <v>#N/A</v>
      </c>
      <c r="Q24" s="41" t="e">
        <f t="shared" si="12"/>
        <v>#N/A</v>
      </c>
      <c r="R24" s="41" t="e">
        <f t="shared" si="3"/>
        <v>#N/A</v>
      </c>
      <c r="S24" s="21" t="str">
        <f t="shared" si="13"/>
        <v/>
      </c>
      <c r="T24" s="21" t="str">
        <f t="shared" si="14"/>
        <v/>
      </c>
      <c r="U24" s="21" t="str">
        <f t="shared" si="15"/>
        <v/>
      </c>
      <c r="V24" s="21" t="str">
        <f t="shared" si="27"/>
        <v/>
      </c>
      <c r="X24" s="103" t="s">
        <v>73</v>
      </c>
      <c r="Y24" s="104" t="str">
        <f>IF(ISBLANK('FV - NIVEAU P'!B48),"",'FV - NIVEAU P'!B48)</f>
        <v/>
      </c>
      <c r="Z24" s="150" t="str">
        <f>IF(ISBLANK('FV - NIVEAU P'!C48),"",'FV - NIVEAU P'!C48)</f>
        <v/>
      </c>
      <c r="AA24" s="145" t="str">
        <f>IF(ISBLANK('FV - NIVEAU P'!D48),"",'FV - NIVEAU P'!D48)</f>
        <v/>
      </c>
      <c r="AB24" s="145" t="str">
        <f>IF(ISBLANK('FV - NIVEAU P'!E48),"",'FV - NIVEAU P'!E48)</f>
        <v/>
      </c>
      <c r="AC24" s="141" t="str">
        <f t="shared" si="4"/>
        <v/>
      </c>
      <c r="AD24" s="39" t="str">
        <f t="shared" si="16"/>
        <v/>
      </c>
      <c r="AE24" s="39"/>
      <c r="AF24" s="32" t="str">
        <f t="shared" si="5"/>
        <v/>
      </c>
      <c r="AG24" s="21" t="str">
        <f t="shared" si="28"/>
        <v/>
      </c>
      <c r="AH24" s="21" t="str">
        <f t="shared" si="29"/>
        <v/>
      </c>
      <c r="AI24" s="21" t="str">
        <f t="shared" si="30"/>
        <v/>
      </c>
      <c r="AJ24" s="21" t="str">
        <f t="shared" si="17"/>
        <v/>
      </c>
      <c r="AK24" s="21" t="str">
        <f t="shared" si="18"/>
        <v/>
      </c>
      <c r="AL24" s="21" t="e">
        <f t="shared" si="6"/>
        <v>#N/A</v>
      </c>
      <c r="AM24" s="41" t="e">
        <f t="shared" si="19"/>
        <v>#N/A</v>
      </c>
      <c r="AN24" s="41" t="e">
        <f t="shared" si="20"/>
        <v>#N/A</v>
      </c>
      <c r="AO24" s="41" t="e">
        <f t="shared" si="7"/>
        <v>#N/A</v>
      </c>
      <c r="AP24" s="21" t="str">
        <f t="shared" si="21"/>
        <v/>
      </c>
      <c r="AQ24" s="21" t="str">
        <f t="shared" si="22"/>
        <v/>
      </c>
      <c r="AR24" s="21" t="str">
        <f t="shared" si="23"/>
        <v/>
      </c>
      <c r="AS24" s="21" t="str">
        <f t="shared" si="31"/>
        <v/>
      </c>
    </row>
    <row r="25" spans="1:45" ht="15" x14ac:dyDescent="0.25">
      <c r="A25" s="103" t="s">
        <v>73</v>
      </c>
      <c r="B25" s="104" t="str">
        <f>IF(ISBLANK('FV - NIVEAU N'!B49),"",'FV - NIVEAU N'!B49)</f>
        <v/>
      </c>
      <c r="C25" s="150" t="str">
        <f>IF(ISBLANK('FV - NIVEAU N'!C49),"",'FV - NIVEAU N'!C49)</f>
        <v/>
      </c>
      <c r="D25" s="145" t="str">
        <f>IF(ISBLANK('FV - NIVEAU N'!D49),"",'FV - NIVEAU N'!D49)</f>
        <v/>
      </c>
      <c r="E25" s="145" t="str">
        <f>IF(ISBLANK('FV - NIVEAU N'!E49),"",'FV - NIVEAU N'!E49)</f>
        <v/>
      </c>
      <c r="F25" s="141" t="str">
        <f t="shared" si="0"/>
        <v/>
      </c>
      <c r="G25" s="39" t="str">
        <f t="shared" si="8"/>
        <v/>
      </c>
      <c r="H25" s="39"/>
      <c r="I25" s="32" t="str">
        <f t="shared" si="1"/>
        <v/>
      </c>
      <c r="J25" s="21" t="str">
        <f t="shared" si="24"/>
        <v/>
      </c>
      <c r="K25" s="21" t="str">
        <f t="shared" si="25"/>
        <v/>
      </c>
      <c r="L25" s="21" t="str">
        <f t="shared" si="26"/>
        <v/>
      </c>
      <c r="M25" s="21" t="str">
        <f t="shared" si="9"/>
        <v/>
      </c>
      <c r="N25" s="21" t="str">
        <f t="shared" si="10"/>
        <v/>
      </c>
      <c r="O25" s="21" t="e">
        <f t="shared" si="2"/>
        <v>#N/A</v>
      </c>
      <c r="P25" s="41" t="e">
        <f t="shared" si="11"/>
        <v>#N/A</v>
      </c>
      <c r="Q25" s="41" t="e">
        <f t="shared" si="12"/>
        <v>#N/A</v>
      </c>
      <c r="R25" s="41" t="e">
        <f t="shared" si="3"/>
        <v>#N/A</v>
      </c>
      <c r="S25" s="21" t="str">
        <f t="shared" si="13"/>
        <v/>
      </c>
      <c r="T25" s="21" t="str">
        <f t="shared" si="14"/>
        <v/>
      </c>
      <c r="U25" s="21" t="str">
        <f t="shared" si="15"/>
        <v/>
      </c>
      <c r="V25" s="21" t="str">
        <f t="shared" si="27"/>
        <v/>
      </c>
      <c r="X25" s="103" t="s">
        <v>73</v>
      </c>
      <c r="Y25" s="104" t="str">
        <f>IF(ISBLANK('FV - NIVEAU P'!B49),"",'FV - NIVEAU P'!B49)</f>
        <v/>
      </c>
      <c r="Z25" s="150" t="str">
        <f>IF(ISBLANK('FV - NIVEAU P'!C49),"",'FV - NIVEAU P'!C49)</f>
        <v/>
      </c>
      <c r="AA25" s="145" t="str">
        <f>IF(ISBLANK('FV - NIVEAU P'!D49),"",'FV - NIVEAU P'!D49)</f>
        <v/>
      </c>
      <c r="AB25" s="145" t="str">
        <f>IF(ISBLANK('FV - NIVEAU P'!E49),"",'FV - NIVEAU P'!E49)</f>
        <v/>
      </c>
      <c r="AC25" s="141" t="str">
        <f t="shared" si="4"/>
        <v/>
      </c>
      <c r="AD25" s="39" t="str">
        <f t="shared" si="16"/>
        <v/>
      </c>
      <c r="AE25" s="39"/>
      <c r="AF25" s="32" t="str">
        <f t="shared" si="5"/>
        <v/>
      </c>
      <c r="AG25" s="21" t="str">
        <f t="shared" si="28"/>
        <v/>
      </c>
      <c r="AH25" s="21" t="str">
        <f t="shared" si="29"/>
        <v/>
      </c>
      <c r="AI25" s="21" t="str">
        <f t="shared" si="30"/>
        <v/>
      </c>
      <c r="AJ25" s="21" t="str">
        <f t="shared" si="17"/>
        <v/>
      </c>
      <c r="AK25" s="21" t="str">
        <f t="shared" si="18"/>
        <v/>
      </c>
      <c r="AL25" s="21" t="e">
        <f t="shared" si="6"/>
        <v>#N/A</v>
      </c>
      <c r="AM25" s="41" t="e">
        <f t="shared" si="19"/>
        <v>#N/A</v>
      </c>
      <c r="AN25" s="41" t="e">
        <f t="shared" si="20"/>
        <v>#N/A</v>
      </c>
      <c r="AO25" s="41" t="e">
        <f t="shared" si="7"/>
        <v>#N/A</v>
      </c>
      <c r="AP25" s="21" t="str">
        <f t="shared" si="21"/>
        <v/>
      </c>
      <c r="AQ25" s="21" t="str">
        <f t="shared" si="22"/>
        <v/>
      </c>
      <c r="AR25" s="21" t="str">
        <f t="shared" si="23"/>
        <v/>
      </c>
      <c r="AS25" s="21" t="str">
        <f t="shared" si="31"/>
        <v/>
      </c>
    </row>
    <row r="26" spans="1:45" ht="15" x14ac:dyDescent="0.25">
      <c r="A26" s="103" t="s">
        <v>73</v>
      </c>
      <c r="B26" s="104" t="str">
        <f>IF(ISBLANK('FV - NIVEAU N'!B50),"",'FV - NIVEAU N'!B50)</f>
        <v/>
      </c>
      <c r="C26" s="150" t="str">
        <f>IF(ISBLANK('FV - NIVEAU N'!C50),"",'FV - NIVEAU N'!C50)</f>
        <v/>
      </c>
      <c r="D26" s="145" t="str">
        <f>IF(ISBLANK('FV - NIVEAU N'!D50),"",'FV - NIVEAU N'!D50)</f>
        <v/>
      </c>
      <c r="E26" s="145" t="str">
        <f>IF(ISBLANK('FV - NIVEAU N'!E50),"",'FV - NIVEAU N'!E50)</f>
        <v/>
      </c>
      <c r="F26" s="141" t="str">
        <f t="shared" si="0"/>
        <v/>
      </c>
      <c r="G26" s="39" t="str">
        <f t="shared" si="8"/>
        <v/>
      </c>
      <c r="H26" s="39"/>
      <c r="I26" s="32" t="str">
        <f t="shared" si="1"/>
        <v/>
      </c>
      <c r="J26" s="21" t="str">
        <f t="shared" si="24"/>
        <v/>
      </c>
      <c r="K26" s="21" t="str">
        <f t="shared" si="25"/>
        <v/>
      </c>
      <c r="L26" s="21" t="str">
        <f t="shared" si="26"/>
        <v/>
      </c>
      <c r="M26" s="21" t="str">
        <f t="shared" si="9"/>
        <v/>
      </c>
      <c r="N26" s="21" t="str">
        <f t="shared" si="10"/>
        <v/>
      </c>
      <c r="O26" s="21" t="e">
        <f t="shared" si="2"/>
        <v>#N/A</v>
      </c>
      <c r="P26" s="41" t="e">
        <f t="shared" si="11"/>
        <v>#N/A</v>
      </c>
      <c r="Q26" s="41" t="e">
        <f t="shared" si="12"/>
        <v>#N/A</v>
      </c>
      <c r="R26" s="41" t="e">
        <f t="shared" si="3"/>
        <v>#N/A</v>
      </c>
      <c r="S26" s="21" t="str">
        <f t="shared" si="13"/>
        <v/>
      </c>
      <c r="T26" s="21" t="str">
        <f t="shared" si="14"/>
        <v/>
      </c>
      <c r="U26" s="21" t="str">
        <f t="shared" si="15"/>
        <v/>
      </c>
      <c r="V26" s="21" t="str">
        <f t="shared" si="27"/>
        <v/>
      </c>
      <c r="X26" s="103" t="s">
        <v>73</v>
      </c>
      <c r="Y26" s="104" t="str">
        <f>IF(ISBLANK('FV - NIVEAU P'!B50),"",'FV - NIVEAU P'!B50)</f>
        <v/>
      </c>
      <c r="Z26" s="150" t="str">
        <f>IF(ISBLANK('FV - NIVEAU P'!C50),"",'FV - NIVEAU P'!C50)</f>
        <v/>
      </c>
      <c r="AA26" s="145" t="str">
        <f>IF(ISBLANK('FV - NIVEAU P'!D50),"",'FV - NIVEAU P'!D50)</f>
        <v/>
      </c>
      <c r="AB26" s="145" t="str">
        <f>IF(ISBLANK('FV - NIVEAU P'!E50),"",'FV - NIVEAU P'!E50)</f>
        <v/>
      </c>
      <c r="AC26" s="141" t="str">
        <f t="shared" si="4"/>
        <v/>
      </c>
      <c r="AD26" s="39" t="str">
        <f t="shared" si="16"/>
        <v/>
      </c>
      <c r="AE26" s="39"/>
      <c r="AF26" s="32" t="str">
        <f t="shared" si="5"/>
        <v/>
      </c>
      <c r="AG26" s="21" t="str">
        <f t="shared" si="28"/>
        <v/>
      </c>
      <c r="AH26" s="21" t="str">
        <f t="shared" si="29"/>
        <v/>
      </c>
      <c r="AI26" s="21" t="str">
        <f t="shared" si="30"/>
        <v/>
      </c>
      <c r="AJ26" s="21" t="str">
        <f t="shared" si="17"/>
        <v/>
      </c>
      <c r="AK26" s="21" t="str">
        <f t="shared" si="18"/>
        <v/>
      </c>
      <c r="AL26" s="21" t="e">
        <f t="shared" si="6"/>
        <v>#N/A</v>
      </c>
      <c r="AM26" s="41" t="e">
        <f t="shared" si="19"/>
        <v>#N/A</v>
      </c>
      <c r="AN26" s="41" t="e">
        <f t="shared" si="20"/>
        <v>#N/A</v>
      </c>
      <c r="AO26" s="41" t="e">
        <f t="shared" si="7"/>
        <v>#N/A</v>
      </c>
      <c r="AP26" s="21" t="str">
        <f t="shared" si="21"/>
        <v/>
      </c>
      <c r="AQ26" s="21" t="str">
        <f t="shared" si="22"/>
        <v/>
      </c>
      <c r="AR26" s="21" t="str">
        <f t="shared" si="23"/>
        <v/>
      </c>
      <c r="AS26" s="21" t="str">
        <f t="shared" si="31"/>
        <v/>
      </c>
    </row>
    <row r="27" spans="1:45" ht="15" x14ac:dyDescent="0.25">
      <c r="A27" s="103" t="s">
        <v>73</v>
      </c>
      <c r="B27" s="104" t="str">
        <f>IF(ISBLANK('FV - NIVEAU N'!B51),"",'FV - NIVEAU N'!B51)</f>
        <v/>
      </c>
      <c r="C27" s="150" t="str">
        <f>IF(ISBLANK('FV - NIVEAU N'!C51),"",'FV - NIVEAU N'!C51)</f>
        <v/>
      </c>
      <c r="D27" s="145" t="str">
        <f>IF(ISBLANK('FV - NIVEAU N'!D51),"",'FV - NIVEAU N'!D51)</f>
        <v/>
      </c>
      <c r="E27" s="145" t="str">
        <f>IF(ISBLANK('FV - NIVEAU N'!E51),"",'FV - NIVEAU N'!E51)</f>
        <v/>
      </c>
      <c r="F27" s="141" t="str">
        <f t="shared" si="0"/>
        <v/>
      </c>
      <c r="G27" s="39" t="str">
        <f t="shared" si="8"/>
        <v/>
      </c>
      <c r="H27" s="39"/>
      <c r="I27" s="32" t="str">
        <f t="shared" si="1"/>
        <v/>
      </c>
      <c r="J27" s="21" t="str">
        <f t="shared" si="24"/>
        <v/>
      </c>
      <c r="K27" s="21" t="str">
        <f t="shared" si="25"/>
        <v/>
      </c>
      <c r="L27" s="21" t="str">
        <f t="shared" si="26"/>
        <v/>
      </c>
      <c r="M27" s="21" t="str">
        <f t="shared" si="9"/>
        <v/>
      </c>
      <c r="N27" s="21" t="str">
        <f t="shared" si="10"/>
        <v/>
      </c>
      <c r="O27" s="21" t="e">
        <f t="shared" si="2"/>
        <v>#N/A</v>
      </c>
      <c r="P27" s="41" t="e">
        <f t="shared" si="11"/>
        <v>#N/A</v>
      </c>
      <c r="Q27" s="41" t="e">
        <f t="shared" si="12"/>
        <v>#N/A</v>
      </c>
      <c r="R27" s="41" t="e">
        <f t="shared" si="3"/>
        <v>#N/A</v>
      </c>
      <c r="S27" s="21" t="str">
        <f t="shared" si="13"/>
        <v/>
      </c>
      <c r="T27" s="21" t="str">
        <f t="shared" si="14"/>
        <v/>
      </c>
      <c r="U27" s="21" t="str">
        <f t="shared" si="15"/>
        <v/>
      </c>
      <c r="V27" s="21" t="str">
        <f t="shared" si="27"/>
        <v/>
      </c>
      <c r="X27" s="103" t="s">
        <v>73</v>
      </c>
      <c r="Y27" s="104" t="str">
        <f>IF(ISBLANK('FV - NIVEAU P'!B51),"",'FV - NIVEAU P'!B51)</f>
        <v/>
      </c>
      <c r="Z27" s="150" t="str">
        <f>IF(ISBLANK('FV - NIVEAU P'!C51),"",'FV - NIVEAU P'!C51)</f>
        <v/>
      </c>
      <c r="AA27" s="145" t="str">
        <f>IF(ISBLANK('FV - NIVEAU P'!D51),"",'FV - NIVEAU P'!D51)</f>
        <v/>
      </c>
      <c r="AB27" s="145" t="str">
        <f>IF(ISBLANK('FV - NIVEAU P'!E51),"",'FV - NIVEAU P'!E51)</f>
        <v/>
      </c>
      <c r="AC27" s="141" t="str">
        <f t="shared" si="4"/>
        <v/>
      </c>
      <c r="AD27" s="39" t="str">
        <f t="shared" si="16"/>
        <v/>
      </c>
      <c r="AE27" s="39"/>
      <c r="AF27" s="32" t="str">
        <f t="shared" si="5"/>
        <v/>
      </c>
      <c r="AG27" s="21" t="str">
        <f t="shared" si="28"/>
        <v/>
      </c>
      <c r="AH27" s="21" t="str">
        <f t="shared" si="29"/>
        <v/>
      </c>
      <c r="AI27" s="21" t="str">
        <f t="shared" si="30"/>
        <v/>
      </c>
      <c r="AJ27" s="21" t="str">
        <f t="shared" si="17"/>
        <v/>
      </c>
      <c r="AK27" s="21" t="str">
        <f t="shared" si="18"/>
        <v/>
      </c>
      <c r="AL27" s="21" t="e">
        <f t="shared" si="6"/>
        <v>#N/A</v>
      </c>
      <c r="AM27" s="41" t="e">
        <f t="shared" si="19"/>
        <v>#N/A</v>
      </c>
      <c r="AN27" s="41" t="e">
        <f t="shared" si="20"/>
        <v>#N/A</v>
      </c>
      <c r="AO27" s="41" t="e">
        <f t="shared" si="7"/>
        <v>#N/A</v>
      </c>
      <c r="AP27" s="21" t="str">
        <f t="shared" si="21"/>
        <v/>
      </c>
      <c r="AQ27" s="21" t="str">
        <f t="shared" si="22"/>
        <v/>
      </c>
      <c r="AR27" s="21" t="str">
        <f t="shared" si="23"/>
        <v/>
      </c>
      <c r="AS27" s="21" t="str">
        <f t="shared" si="31"/>
        <v/>
      </c>
    </row>
    <row r="28" spans="1:45" ht="15" x14ac:dyDescent="0.25">
      <c r="A28" s="103" t="s">
        <v>73</v>
      </c>
      <c r="B28" s="104" t="str">
        <f>IF(ISBLANK('FV - NIVEAU N'!B52),"",'FV - NIVEAU N'!B52)</f>
        <v/>
      </c>
      <c r="C28" s="150" t="str">
        <f>IF(ISBLANK('FV - NIVEAU N'!C52),"",'FV - NIVEAU N'!C52)</f>
        <v/>
      </c>
      <c r="D28" s="145" t="str">
        <f>IF(ISBLANK('FV - NIVEAU N'!D52),"",'FV - NIVEAU N'!D52)</f>
        <v/>
      </c>
      <c r="E28" s="145" t="str">
        <f>IF(ISBLANK('FV - NIVEAU N'!E52),"",'FV - NIVEAU N'!E52)</f>
        <v/>
      </c>
      <c r="F28" s="146" t="str">
        <f t="shared" si="0"/>
        <v/>
      </c>
      <c r="G28" s="39" t="str">
        <f t="shared" si="8"/>
        <v/>
      </c>
      <c r="H28" s="39"/>
      <c r="I28" s="32" t="str">
        <f t="shared" si="1"/>
        <v/>
      </c>
      <c r="J28" s="21" t="str">
        <f t="shared" si="24"/>
        <v/>
      </c>
      <c r="K28" s="21" t="str">
        <f t="shared" si="25"/>
        <v/>
      </c>
      <c r="L28" s="21" t="str">
        <f t="shared" si="26"/>
        <v/>
      </c>
      <c r="M28" s="21" t="str">
        <f t="shared" si="9"/>
        <v/>
      </c>
      <c r="N28" s="21" t="str">
        <f t="shared" si="10"/>
        <v/>
      </c>
      <c r="O28" s="21" t="e">
        <f t="shared" si="2"/>
        <v>#N/A</v>
      </c>
      <c r="P28" s="41" t="e">
        <f t="shared" si="11"/>
        <v>#N/A</v>
      </c>
      <c r="Q28" s="41" t="e">
        <f t="shared" si="12"/>
        <v>#N/A</v>
      </c>
      <c r="R28" s="41" t="e">
        <f t="shared" si="3"/>
        <v>#N/A</v>
      </c>
      <c r="S28" s="21" t="str">
        <f t="shared" si="13"/>
        <v/>
      </c>
      <c r="T28" s="21" t="str">
        <f t="shared" si="14"/>
        <v/>
      </c>
      <c r="U28" s="21" t="str">
        <f t="shared" si="15"/>
        <v/>
      </c>
      <c r="V28" s="21" t="str">
        <f t="shared" si="27"/>
        <v/>
      </c>
      <c r="X28" s="103" t="s">
        <v>73</v>
      </c>
      <c r="Y28" s="104" t="str">
        <f>IF(ISBLANK('FV - NIVEAU P'!B52),"",'FV - NIVEAU P'!B52)</f>
        <v/>
      </c>
      <c r="Z28" s="150" t="str">
        <f>IF(ISBLANK('FV - NIVEAU P'!C52),"",'FV - NIVEAU P'!C52)</f>
        <v/>
      </c>
      <c r="AA28" s="145" t="str">
        <f>IF(ISBLANK('FV - NIVEAU P'!D52),"",'FV - NIVEAU P'!D52)</f>
        <v/>
      </c>
      <c r="AB28" s="145" t="str">
        <f>IF(ISBLANK('FV - NIVEAU P'!E52),"",'FV - NIVEAU P'!E52)</f>
        <v/>
      </c>
      <c r="AC28" s="146" t="str">
        <f t="shared" si="4"/>
        <v/>
      </c>
      <c r="AD28" s="39" t="str">
        <f t="shared" si="16"/>
        <v/>
      </c>
      <c r="AE28" s="39"/>
      <c r="AF28" s="32" t="str">
        <f t="shared" si="5"/>
        <v/>
      </c>
      <c r="AG28" s="21" t="str">
        <f t="shared" si="28"/>
        <v/>
      </c>
      <c r="AH28" s="21" t="str">
        <f t="shared" si="29"/>
        <v/>
      </c>
      <c r="AI28" s="21" t="str">
        <f t="shared" si="30"/>
        <v/>
      </c>
      <c r="AJ28" s="21" t="str">
        <f t="shared" si="17"/>
        <v/>
      </c>
      <c r="AK28" s="21" t="str">
        <f t="shared" si="18"/>
        <v/>
      </c>
      <c r="AL28" s="21" t="e">
        <f t="shared" si="6"/>
        <v>#N/A</v>
      </c>
      <c r="AM28" s="41" t="e">
        <f t="shared" si="19"/>
        <v>#N/A</v>
      </c>
      <c r="AN28" s="41" t="e">
        <f t="shared" si="20"/>
        <v>#N/A</v>
      </c>
      <c r="AO28" s="41" t="e">
        <f t="shared" si="7"/>
        <v>#N/A</v>
      </c>
      <c r="AP28" s="21" t="str">
        <f t="shared" si="21"/>
        <v/>
      </c>
      <c r="AQ28" s="21" t="str">
        <f t="shared" si="22"/>
        <v/>
      </c>
      <c r="AR28" s="21" t="str">
        <f t="shared" si="23"/>
        <v/>
      </c>
      <c r="AS28" s="21" t="str">
        <f t="shared" si="31"/>
        <v/>
      </c>
    </row>
    <row r="29" spans="1:45" ht="15" x14ac:dyDescent="0.25">
      <c r="A29" s="103" t="s">
        <v>73</v>
      </c>
      <c r="B29" s="104" t="str">
        <f>IF(ISBLANK('FV - NIVEAU N'!B53),"",'FV - NIVEAU N'!B53)</f>
        <v/>
      </c>
      <c r="C29" s="150" t="str">
        <f>IF(ISBLANK('FV - NIVEAU N'!C53),"",'FV - NIVEAU N'!C53)</f>
        <v/>
      </c>
      <c r="D29" s="145" t="str">
        <f>IF(ISBLANK('FV - NIVEAU N'!D53),"",'FV - NIVEAU N'!D53)</f>
        <v/>
      </c>
      <c r="E29" s="145" t="str">
        <f>IF(ISBLANK('FV - NIVEAU N'!E53),"",'FV - NIVEAU N'!E53)</f>
        <v/>
      </c>
      <c r="F29" s="146" t="str">
        <f t="shared" si="0"/>
        <v/>
      </c>
      <c r="G29" s="39" t="str">
        <f t="shared" si="8"/>
        <v/>
      </c>
      <c r="H29" s="39"/>
      <c r="I29" s="32" t="str">
        <f t="shared" si="1"/>
        <v/>
      </c>
      <c r="J29" s="21" t="str">
        <f t="shared" si="24"/>
        <v/>
      </c>
      <c r="K29" s="21" t="str">
        <f t="shared" si="25"/>
        <v/>
      </c>
      <c r="L29" s="21" t="str">
        <f t="shared" si="26"/>
        <v/>
      </c>
      <c r="M29" s="21" t="str">
        <f t="shared" si="9"/>
        <v/>
      </c>
      <c r="N29" s="21" t="str">
        <f t="shared" si="10"/>
        <v/>
      </c>
      <c r="O29" s="21" t="e">
        <f t="shared" si="2"/>
        <v>#N/A</v>
      </c>
      <c r="P29" s="41" t="e">
        <f t="shared" si="11"/>
        <v>#N/A</v>
      </c>
      <c r="Q29" s="41" t="e">
        <f t="shared" si="12"/>
        <v>#N/A</v>
      </c>
      <c r="R29" s="41" t="e">
        <f t="shared" si="3"/>
        <v>#N/A</v>
      </c>
      <c r="S29" s="21" t="str">
        <f t="shared" si="13"/>
        <v/>
      </c>
      <c r="T29" s="21" t="str">
        <f t="shared" si="14"/>
        <v/>
      </c>
      <c r="U29" s="21" t="str">
        <f t="shared" si="15"/>
        <v/>
      </c>
      <c r="V29" s="21" t="str">
        <f t="shared" si="27"/>
        <v/>
      </c>
      <c r="X29" s="103" t="s">
        <v>73</v>
      </c>
      <c r="Y29" s="104" t="str">
        <f>IF(ISBLANK('FV - NIVEAU P'!B53),"",'FV - NIVEAU P'!B53)</f>
        <v/>
      </c>
      <c r="Z29" s="150" t="str">
        <f>IF(ISBLANK('FV - NIVEAU P'!C53),"",'FV - NIVEAU P'!C53)</f>
        <v/>
      </c>
      <c r="AA29" s="145" t="str">
        <f>IF(ISBLANK('FV - NIVEAU P'!D53),"",'FV - NIVEAU P'!D53)</f>
        <v/>
      </c>
      <c r="AB29" s="145" t="str">
        <f>IF(ISBLANK('FV - NIVEAU P'!E53),"",'FV - NIVEAU P'!E53)</f>
        <v/>
      </c>
      <c r="AC29" s="146" t="str">
        <f t="shared" si="4"/>
        <v/>
      </c>
      <c r="AD29" s="39" t="str">
        <f t="shared" si="16"/>
        <v/>
      </c>
      <c r="AE29" s="39"/>
      <c r="AF29" s="32" t="str">
        <f t="shared" si="5"/>
        <v/>
      </c>
      <c r="AG29" s="21" t="str">
        <f t="shared" si="28"/>
        <v/>
      </c>
      <c r="AH29" s="21" t="str">
        <f t="shared" si="29"/>
        <v/>
      </c>
      <c r="AI29" s="21" t="str">
        <f t="shared" si="30"/>
        <v/>
      </c>
      <c r="AJ29" s="21" t="str">
        <f t="shared" si="17"/>
        <v/>
      </c>
      <c r="AK29" s="21" t="str">
        <f t="shared" si="18"/>
        <v/>
      </c>
      <c r="AL29" s="21" t="e">
        <f t="shared" si="6"/>
        <v>#N/A</v>
      </c>
      <c r="AM29" s="41" t="e">
        <f t="shared" si="19"/>
        <v>#N/A</v>
      </c>
      <c r="AN29" s="41" t="e">
        <f t="shared" si="20"/>
        <v>#N/A</v>
      </c>
      <c r="AO29" s="41" t="e">
        <f t="shared" si="7"/>
        <v>#N/A</v>
      </c>
      <c r="AP29" s="21" t="str">
        <f t="shared" si="21"/>
        <v/>
      </c>
      <c r="AQ29" s="21" t="str">
        <f t="shared" si="22"/>
        <v/>
      </c>
      <c r="AR29" s="21" t="str">
        <f t="shared" si="23"/>
        <v/>
      </c>
      <c r="AS29" s="21" t="str">
        <f t="shared" si="31"/>
        <v/>
      </c>
    </row>
    <row r="30" spans="1:45" ht="15" x14ac:dyDescent="0.25">
      <c r="A30" s="103" t="s">
        <v>73</v>
      </c>
      <c r="B30" s="104" t="str">
        <f>IF(ISBLANK('FV - NIVEAU N'!B54),"",'FV - NIVEAU N'!B54)</f>
        <v/>
      </c>
      <c r="C30" s="150" t="str">
        <f>IF(ISBLANK('FV - NIVEAU N'!C54),"",'FV - NIVEAU N'!C54)</f>
        <v/>
      </c>
      <c r="D30" s="145" t="str">
        <f>IF(ISBLANK('FV - NIVEAU N'!D54),"",'FV - NIVEAU N'!D54)</f>
        <v/>
      </c>
      <c r="E30" s="145" t="str">
        <f>IF(ISBLANK('FV - NIVEAU N'!E54),"",'FV - NIVEAU N'!E54)</f>
        <v/>
      </c>
      <c r="F30" s="146" t="str">
        <f t="shared" si="0"/>
        <v/>
      </c>
      <c r="G30" s="39" t="str">
        <f t="shared" si="8"/>
        <v/>
      </c>
      <c r="H30" s="39"/>
      <c r="I30" s="32" t="str">
        <f t="shared" si="1"/>
        <v/>
      </c>
      <c r="J30" s="21" t="str">
        <f t="shared" si="24"/>
        <v/>
      </c>
      <c r="K30" s="21" t="str">
        <f t="shared" si="25"/>
        <v/>
      </c>
      <c r="L30" s="21" t="str">
        <f t="shared" si="26"/>
        <v/>
      </c>
      <c r="M30" s="21" t="str">
        <f t="shared" si="9"/>
        <v/>
      </c>
      <c r="N30" s="21" t="str">
        <f t="shared" si="10"/>
        <v/>
      </c>
      <c r="O30" s="21" t="e">
        <f t="shared" si="2"/>
        <v>#N/A</v>
      </c>
      <c r="P30" s="41" t="e">
        <f t="shared" si="11"/>
        <v>#N/A</v>
      </c>
      <c r="Q30" s="41" t="e">
        <f t="shared" si="12"/>
        <v>#N/A</v>
      </c>
      <c r="R30" s="41" t="e">
        <f t="shared" si="3"/>
        <v>#N/A</v>
      </c>
      <c r="S30" s="21" t="str">
        <f t="shared" si="13"/>
        <v/>
      </c>
      <c r="T30" s="21" t="str">
        <f t="shared" si="14"/>
        <v/>
      </c>
      <c r="U30" s="21" t="str">
        <f t="shared" si="15"/>
        <v/>
      </c>
      <c r="V30" s="21" t="str">
        <f t="shared" si="27"/>
        <v/>
      </c>
      <c r="X30" s="103" t="s">
        <v>73</v>
      </c>
      <c r="Y30" s="104" t="str">
        <f>IF(ISBLANK('FV - NIVEAU P'!B54),"",'FV - NIVEAU P'!B54)</f>
        <v/>
      </c>
      <c r="Z30" s="150" t="str">
        <f>IF(ISBLANK('FV - NIVEAU P'!C54),"",'FV - NIVEAU P'!C54)</f>
        <v/>
      </c>
      <c r="AA30" s="145" t="str">
        <f>IF(ISBLANK('FV - NIVEAU P'!D54),"",'FV - NIVEAU P'!D54)</f>
        <v/>
      </c>
      <c r="AB30" s="145" t="str">
        <f>IF(ISBLANK('FV - NIVEAU P'!E54),"",'FV - NIVEAU P'!E54)</f>
        <v/>
      </c>
      <c r="AC30" s="146" t="str">
        <f t="shared" si="4"/>
        <v/>
      </c>
      <c r="AD30" s="39" t="str">
        <f t="shared" si="16"/>
        <v/>
      </c>
      <c r="AE30" s="39"/>
      <c r="AF30" s="32" t="str">
        <f t="shared" si="5"/>
        <v/>
      </c>
      <c r="AG30" s="21" t="str">
        <f t="shared" si="28"/>
        <v/>
      </c>
      <c r="AH30" s="21" t="str">
        <f t="shared" si="29"/>
        <v/>
      </c>
      <c r="AI30" s="21" t="str">
        <f t="shared" si="30"/>
        <v/>
      </c>
      <c r="AJ30" s="21" t="str">
        <f t="shared" si="17"/>
        <v/>
      </c>
      <c r="AK30" s="21" t="str">
        <f t="shared" si="18"/>
        <v/>
      </c>
      <c r="AL30" s="21" t="e">
        <f t="shared" si="6"/>
        <v>#N/A</v>
      </c>
      <c r="AM30" s="41" t="e">
        <f t="shared" si="19"/>
        <v>#N/A</v>
      </c>
      <c r="AN30" s="41" t="e">
        <f t="shared" si="20"/>
        <v>#N/A</v>
      </c>
      <c r="AO30" s="41" t="e">
        <f t="shared" si="7"/>
        <v>#N/A</v>
      </c>
      <c r="AP30" s="21" t="str">
        <f t="shared" si="21"/>
        <v/>
      </c>
      <c r="AQ30" s="21" t="str">
        <f t="shared" si="22"/>
        <v/>
      </c>
      <c r="AR30" s="21" t="str">
        <f t="shared" si="23"/>
        <v/>
      </c>
      <c r="AS30" s="21" t="str">
        <f t="shared" si="31"/>
        <v/>
      </c>
    </row>
    <row r="31" spans="1:45" ht="15" x14ac:dyDescent="0.25">
      <c r="A31" s="103" t="s">
        <v>73</v>
      </c>
      <c r="B31" s="104" t="str">
        <f>IF(ISBLANK('FV - NIVEAU N'!B55),"",'FV - NIVEAU N'!B55)</f>
        <v/>
      </c>
      <c r="C31" s="150" t="str">
        <f>IF(ISBLANK('FV - NIVEAU N'!C55),"",'FV - NIVEAU N'!C55)</f>
        <v/>
      </c>
      <c r="D31" s="145" t="str">
        <f>IF(ISBLANK('FV - NIVEAU N'!D55),"",'FV - NIVEAU N'!D55)</f>
        <v/>
      </c>
      <c r="E31" s="145" t="str">
        <f>IF(ISBLANK('FV - NIVEAU N'!E55),"",'FV - NIVEAU N'!E55)</f>
        <v/>
      </c>
      <c r="F31" s="146" t="str">
        <f t="shared" si="0"/>
        <v/>
      </c>
      <c r="G31" s="39" t="str">
        <f t="shared" si="8"/>
        <v/>
      </c>
      <c r="H31" s="39"/>
      <c r="I31" s="32" t="str">
        <f t="shared" si="1"/>
        <v/>
      </c>
      <c r="J31" s="21" t="str">
        <f t="shared" si="24"/>
        <v/>
      </c>
      <c r="K31" s="21" t="str">
        <f t="shared" si="25"/>
        <v/>
      </c>
      <c r="L31" s="21" t="str">
        <f t="shared" si="26"/>
        <v/>
      </c>
      <c r="M31" s="21" t="str">
        <f t="shared" si="9"/>
        <v/>
      </c>
      <c r="N31" s="21" t="str">
        <f t="shared" si="10"/>
        <v/>
      </c>
      <c r="O31" s="21" t="e">
        <f t="shared" si="2"/>
        <v>#N/A</v>
      </c>
      <c r="P31" s="41" t="e">
        <f t="shared" si="11"/>
        <v>#N/A</v>
      </c>
      <c r="Q31" s="41" t="e">
        <f t="shared" si="12"/>
        <v>#N/A</v>
      </c>
      <c r="R31" s="41" t="e">
        <f t="shared" si="3"/>
        <v>#N/A</v>
      </c>
      <c r="S31" s="21" t="str">
        <f t="shared" si="13"/>
        <v/>
      </c>
      <c r="T31" s="21" t="str">
        <f t="shared" si="14"/>
        <v/>
      </c>
      <c r="U31" s="21" t="str">
        <f t="shared" si="15"/>
        <v/>
      </c>
      <c r="V31" s="21" t="str">
        <f t="shared" si="27"/>
        <v/>
      </c>
      <c r="X31" s="103" t="s">
        <v>73</v>
      </c>
      <c r="Y31" s="104" t="str">
        <f>IF(ISBLANK('FV - NIVEAU P'!B55),"",'FV - NIVEAU P'!B55)</f>
        <v/>
      </c>
      <c r="Z31" s="150" t="str">
        <f>IF(ISBLANK('FV - NIVEAU P'!C55),"",'FV - NIVEAU P'!C55)</f>
        <v/>
      </c>
      <c r="AA31" s="145" t="str">
        <f>IF(ISBLANK('FV - NIVEAU P'!D55),"",'FV - NIVEAU P'!D55)</f>
        <v/>
      </c>
      <c r="AB31" s="145" t="str">
        <f>IF(ISBLANK('FV - NIVEAU P'!E55),"",'FV - NIVEAU P'!E55)</f>
        <v/>
      </c>
      <c r="AC31" s="146" t="str">
        <f t="shared" si="4"/>
        <v/>
      </c>
      <c r="AD31" s="39" t="str">
        <f t="shared" si="16"/>
        <v/>
      </c>
      <c r="AE31" s="39"/>
      <c r="AF31" s="32" t="str">
        <f t="shared" si="5"/>
        <v/>
      </c>
      <c r="AG31" s="21" t="str">
        <f t="shared" si="28"/>
        <v/>
      </c>
      <c r="AH31" s="21" t="str">
        <f t="shared" si="29"/>
        <v/>
      </c>
      <c r="AI31" s="21" t="str">
        <f t="shared" si="30"/>
        <v/>
      </c>
      <c r="AJ31" s="21" t="str">
        <f t="shared" si="17"/>
        <v/>
      </c>
      <c r="AK31" s="21" t="str">
        <f t="shared" si="18"/>
        <v/>
      </c>
      <c r="AL31" s="21" t="e">
        <f t="shared" si="6"/>
        <v>#N/A</v>
      </c>
      <c r="AM31" s="41" t="e">
        <f t="shared" si="19"/>
        <v>#N/A</v>
      </c>
      <c r="AN31" s="41" t="e">
        <f t="shared" si="20"/>
        <v>#N/A</v>
      </c>
      <c r="AO31" s="41" t="e">
        <f t="shared" si="7"/>
        <v>#N/A</v>
      </c>
      <c r="AP31" s="21" t="str">
        <f t="shared" si="21"/>
        <v/>
      </c>
      <c r="AQ31" s="21" t="str">
        <f t="shared" si="22"/>
        <v/>
      </c>
      <c r="AR31" s="21" t="str">
        <f t="shared" si="23"/>
        <v/>
      </c>
      <c r="AS31" s="21" t="str">
        <f t="shared" si="31"/>
        <v/>
      </c>
    </row>
    <row r="32" spans="1:45" ht="15" x14ac:dyDescent="0.25">
      <c r="A32" s="103" t="s">
        <v>73</v>
      </c>
      <c r="B32" s="104" t="str">
        <f>IF(ISBLANK('FV - NIVEAU N'!B56),"",'FV - NIVEAU N'!B56)</f>
        <v/>
      </c>
      <c r="C32" s="150" t="str">
        <f>IF(ISBLANK('FV - NIVEAU N'!C56),"",'FV - NIVEAU N'!C56)</f>
        <v/>
      </c>
      <c r="D32" s="145" t="str">
        <f>IF(ISBLANK('FV - NIVEAU N'!D56),"",'FV - NIVEAU N'!D56)</f>
        <v/>
      </c>
      <c r="E32" s="145" t="str">
        <f>IF(ISBLANK('FV - NIVEAU N'!E56),"",'FV - NIVEAU N'!E56)</f>
        <v/>
      </c>
      <c r="F32" s="146" t="str">
        <f t="shared" si="0"/>
        <v/>
      </c>
      <c r="G32" s="39" t="str">
        <f t="shared" si="8"/>
        <v/>
      </c>
      <c r="H32" s="39"/>
      <c r="I32" s="32" t="str">
        <f t="shared" si="1"/>
        <v/>
      </c>
      <c r="J32" s="21" t="str">
        <f t="shared" si="24"/>
        <v/>
      </c>
      <c r="K32" s="21" t="str">
        <f t="shared" si="25"/>
        <v/>
      </c>
      <c r="L32" s="21" t="str">
        <f t="shared" si="26"/>
        <v/>
      </c>
      <c r="M32" s="21" t="str">
        <f t="shared" si="9"/>
        <v/>
      </c>
      <c r="N32" s="21" t="str">
        <f t="shared" si="10"/>
        <v/>
      </c>
      <c r="O32" s="21" t="e">
        <f t="shared" si="2"/>
        <v>#N/A</v>
      </c>
      <c r="P32" s="41" t="e">
        <f t="shared" si="11"/>
        <v>#N/A</v>
      </c>
      <c r="Q32" s="41" t="e">
        <f t="shared" si="12"/>
        <v>#N/A</v>
      </c>
      <c r="R32" s="41" t="e">
        <f t="shared" si="3"/>
        <v>#N/A</v>
      </c>
      <c r="S32" s="21" t="str">
        <f t="shared" si="13"/>
        <v/>
      </c>
      <c r="T32" s="21" t="str">
        <f t="shared" si="14"/>
        <v/>
      </c>
      <c r="U32" s="21" t="str">
        <f t="shared" si="15"/>
        <v/>
      </c>
      <c r="V32" s="21" t="str">
        <f t="shared" si="27"/>
        <v/>
      </c>
      <c r="X32" s="103" t="s">
        <v>73</v>
      </c>
      <c r="Y32" s="104" t="str">
        <f>IF(ISBLANK('FV - NIVEAU P'!B56),"",'FV - NIVEAU P'!B56)</f>
        <v/>
      </c>
      <c r="Z32" s="150" t="str">
        <f>IF(ISBLANK('FV - NIVEAU P'!C56),"",'FV - NIVEAU P'!C56)</f>
        <v/>
      </c>
      <c r="AA32" s="145" t="str">
        <f>IF(ISBLANK('FV - NIVEAU P'!D56),"",'FV - NIVEAU P'!D56)</f>
        <v/>
      </c>
      <c r="AB32" s="145" t="str">
        <f>IF(ISBLANK('FV - NIVEAU P'!E56),"",'FV - NIVEAU P'!E56)</f>
        <v/>
      </c>
      <c r="AC32" s="146" t="str">
        <f t="shared" si="4"/>
        <v/>
      </c>
      <c r="AD32" s="39" t="str">
        <f t="shared" si="16"/>
        <v/>
      </c>
      <c r="AE32" s="39"/>
      <c r="AF32" s="32" t="str">
        <f t="shared" si="5"/>
        <v/>
      </c>
      <c r="AG32" s="21" t="str">
        <f t="shared" si="28"/>
        <v/>
      </c>
      <c r="AH32" s="21" t="str">
        <f t="shared" si="29"/>
        <v/>
      </c>
      <c r="AI32" s="21" t="str">
        <f t="shared" si="30"/>
        <v/>
      </c>
      <c r="AJ32" s="21" t="str">
        <f t="shared" si="17"/>
        <v/>
      </c>
      <c r="AK32" s="21" t="str">
        <f t="shared" si="18"/>
        <v/>
      </c>
      <c r="AL32" s="21" t="e">
        <f t="shared" si="6"/>
        <v>#N/A</v>
      </c>
      <c r="AM32" s="41" t="e">
        <f t="shared" si="19"/>
        <v>#N/A</v>
      </c>
      <c r="AN32" s="41" t="e">
        <f t="shared" si="20"/>
        <v>#N/A</v>
      </c>
      <c r="AO32" s="41" t="e">
        <f t="shared" si="7"/>
        <v>#N/A</v>
      </c>
      <c r="AP32" s="21" t="str">
        <f t="shared" si="21"/>
        <v/>
      </c>
      <c r="AQ32" s="21" t="str">
        <f t="shared" si="22"/>
        <v/>
      </c>
      <c r="AR32" s="21" t="str">
        <f t="shared" si="23"/>
        <v/>
      </c>
      <c r="AS32" s="21" t="str">
        <f t="shared" si="31"/>
        <v/>
      </c>
    </row>
    <row r="33" spans="1:45" ht="15" x14ac:dyDescent="0.25">
      <c r="A33" s="103" t="s">
        <v>73</v>
      </c>
      <c r="B33" s="104" t="str">
        <f>IF(ISBLANK('FV - NIVEAU N'!B57),"",'FV - NIVEAU N'!B57)</f>
        <v/>
      </c>
      <c r="C33" s="150" t="str">
        <f>IF(ISBLANK('FV - NIVEAU N'!C57),"",'FV - NIVEAU N'!C57)</f>
        <v/>
      </c>
      <c r="D33" s="145" t="str">
        <f>IF(ISBLANK('FV - NIVEAU N'!D57),"",'FV - NIVEAU N'!D57)</f>
        <v/>
      </c>
      <c r="E33" s="145" t="str">
        <f>IF(ISBLANK('FV - NIVEAU N'!E57),"",'FV - NIVEAU N'!E57)</f>
        <v/>
      </c>
      <c r="F33" s="141" t="str">
        <f t="shared" si="0"/>
        <v/>
      </c>
      <c r="G33" s="39" t="str">
        <f t="shared" si="8"/>
        <v/>
      </c>
      <c r="H33" s="39"/>
      <c r="I33" s="32" t="str">
        <f t="shared" si="1"/>
        <v/>
      </c>
      <c r="J33" s="21" t="str">
        <f t="shared" si="24"/>
        <v/>
      </c>
      <c r="K33" s="21" t="str">
        <f t="shared" si="25"/>
        <v/>
      </c>
      <c r="L33" s="21" t="str">
        <f t="shared" si="26"/>
        <v/>
      </c>
      <c r="M33" s="21" t="str">
        <f t="shared" si="9"/>
        <v/>
      </c>
      <c r="N33" s="21" t="str">
        <f t="shared" si="10"/>
        <v/>
      </c>
      <c r="O33" s="21" t="e">
        <f t="shared" si="2"/>
        <v>#N/A</v>
      </c>
      <c r="P33" s="41" t="e">
        <f t="shared" si="11"/>
        <v>#N/A</v>
      </c>
      <c r="Q33" s="41" t="e">
        <f t="shared" si="12"/>
        <v>#N/A</v>
      </c>
      <c r="R33" s="41" t="e">
        <f t="shared" si="3"/>
        <v>#N/A</v>
      </c>
      <c r="S33" s="21" t="str">
        <f t="shared" si="13"/>
        <v/>
      </c>
      <c r="T33" s="21" t="str">
        <f t="shared" si="14"/>
        <v/>
      </c>
      <c r="U33" s="21" t="str">
        <f t="shared" si="15"/>
        <v/>
      </c>
      <c r="V33" s="21" t="str">
        <f t="shared" si="27"/>
        <v/>
      </c>
      <c r="X33" s="103" t="s">
        <v>73</v>
      </c>
      <c r="Y33" s="104" t="str">
        <f>IF(ISBLANK('FV - NIVEAU P'!B57),"",'FV - NIVEAU P'!B57)</f>
        <v/>
      </c>
      <c r="Z33" s="150" t="str">
        <f>IF(ISBLANK('FV - NIVEAU P'!C57),"",'FV - NIVEAU P'!C57)</f>
        <v/>
      </c>
      <c r="AA33" s="145" t="str">
        <f>IF(ISBLANK('FV - NIVEAU P'!D57),"",'FV - NIVEAU P'!D57)</f>
        <v/>
      </c>
      <c r="AB33" s="145" t="str">
        <f>IF(ISBLANK('FV - NIVEAU P'!E57),"",'FV - NIVEAU P'!E57)</f>
        <v/>
      </c>
      <c r="AC33" s="141" t="str">
        <f t="shared" si="4"/>
        <v/>
      </c>
      <c r="AD33" s="39" t="str">
        <f t="shared" si="16"/>
        <v/>
      </c>
      <c r="AE33" s="39"/>
      <c r="AF33" s="32" t="str">
        <f t="shared" si="5"/>
        <v/>
      </c>
      <c r="AG33" s="21" t="str">
        <f t="shared" si="28"/>
        <v/>
      </c>
      <c r="AH33" s="21" t="str">
        <f t="shared" si="29"/>
        <v/>
      </c>
      <c r="AI33" s="21" t="str">
        <f t="shared" si="30"/>
        <v/>
      </c>
      <c r="AJ33" s="21" t="str">
        <f t="shared" si="17"/>
        <v/>
      </c>
      <c r="AK33" s="21" t="str">
        <f t="shared" si="18"/>
        <v/>
      </c>
      <c r="AL33" s="21" t="e">
        <f t="shared" si="6"/>
        <v>#N/A</v>
      </c>
      <c r="AM33" s="41" t="e">
        <f t="shared" si="19"/>
        <v>#N/A</v>
      </c>
      <c r="AN33" s="41" t="e">
        <f t="shared" si="20"/>
        <v>#N/A</v>
      </c>
      <c r="AO33" s="41" t="e">
        <f t="shared" si="7"/>
        <v>#N/A</v>
      </c>
      <c r="AP33" s="21" t="str">
        <f t="shared" si="21"/>
        <v/>
      </c>
      <c r="AQ33" s="21" t="str">
        <f t="shared" si="22"/>
        <v/>
      </c>
      <c r="AR33" s="21" t="str">
        <f t="shared" si="23"/>
        <v/>
      </c>
      <c r="AS33" s="21" t="str">
        <f t="shared" si="31"/>
        <v/>
      </c>
    </row>
    <row r="34" spans="1:45" ht="15" x14ac:dyDescent="0.25">
      <c r="A34" s="103" t="s">
        <v>73</v>
      </c>
      <c r="B34" s="104" t="str">
        <f>IF(ISBLANK('FV - NIVEAU N'!B58),"",'FV - NIVEAU N'!B58)</f>
        <v/>
      </c>
      <c r="C34" s="150" t="str">
        <f>IF(ISBLANK('FV - NIVEAU N'!C58),"",'FV - NIVEAU N'!C58)</f>
        <v/>
      </c>
      <c r="D34" s="145" t="str">
        <f>IF(ISBLANK('FV - NIVEAU N'!D58),"",'FV - NIVEAU N'!D58)</f>
        <v/>
      </c>
      <c r="E34" s="145" t="str">
        <f>IF(ISBLANK('FV - NIVEAU N'!E58),"",'FV - NIVEAU N'!E58)</f>
        <v/>
      </c>
      <c r="F34" s="141" t="str">
        <f t="shared" si="0"/>
        <v/>
      </c>
      <c r="G34" s="39" t="str">
        <f t="shared" si="8"/>
        <v/>
      </c>
      <c r="H34" s="39"/>
      <c r="I34" s="44" t="str">
        <f t="shared" si="1"/>
        <v/>
      </c>
      <c r="J34" s="45" t="str">
        <f t="shared" si="24"/>
        <v/>
      </c>
      <c r="K34" s="45" t="str">
        <f t="shared" si="25"/>
        <v/>
      </c>
      <c r="L34" s="45" t="str">
        <f t="shared" si="26"/>
        <v/>
      </c>
      <c r="M34" s="45" t="str">
        <f t="shared" si="9"/>
        <v/>
      </c>
      <c r="N34" s="45" t="str">
        <f t="shared" si="10"/>
        <v/>
      </c>
      <c r="O34" s="45" t="e">
        <f t="shared" si="2"/>
        <v>#N/A</v>
      </c>
      <c r="P34" s="46" t="e">
        <f t="shared" si="11"/>
        <v>#N/A</v>
      </c>
      <c r="Q34" s="46" t="e">
        <f t="shared" si="12"/>
        <v>#N/A</v>
      </c>
      <c r="R34" s="46" t="e">
        <f t="shared" si="3"/>
        <v>#N/A</v>
      </c>
      <c r="S34" s="45" t="str">
        <f t="shared" si="13"/>
        <v/>
      </c>
      <c r="T34" s="45" t="str">
        <f t="shared" si="14"/>
        <v/>
      </c>
      <c r="U34" s="45" t="str">
        <f t="shared" si="15"/>
        <v/>
      </c>
      <c r="V34" s="21" t="str">
        <f t="shared" si="27"/>
        <v/>
      </c>
      <c r="X34" s="103" t="s">
        <v>73</v>
      </c>
      <c r="Y34" s="104" t="str">
        <f>IF(ISBLANK('FV - NIVEAU P'!B58),"",'FV - NIVEAU P'!B58)</f>
        <v/>
      </c>
      <c r="Z34" s="150" t="str">
        <f>IF(ISBLANK('FV - NIVEAU P'!C58),"",'FV - NIVEAU P'!C58)</f>
        <v/>
      </c>
      <c r="AA34" s="145" t="str">
        <f>IF(ISBLANK('FV - NIVEAU P'!D58),"",'FV - NIVEAU P'!D58)</f>
        <v/>
      </c>
      <c r="AB34" s="145" t="str">
        <f>IF(ISBLANK('FV - NIVEAU P'!E58),"",'FV - NIVEAU P'!E58)</f>
        <v/>
      </c>
      <c r="AC34" s="141" t="str">
        <f t="shared" si="4"/>
        <v/>
      </c>
      <c r="AD34" s="39" t="str">
        <f t="shared" si="16"/>
        <v/>
      </c>
      <c r="AE34" s="39"/>
      <c r="AF34" s="44" t="str">
        <f t="shared" si="5"/>
        <v/>
      </c>
      <c r="AG34" s="45" t="str">
        <f t="shared" si="28"/>
        <v/>
      </c>
      <c r="AH34" s="45" t="str">
        <f t="shared" si="29"/>
        <v/>
      </c>
      <c r="AI34" s="45" t="str">
        <f t="shared" si="30"/>
        <v/>
      </c>
      <c r="AJ34" s="45" t="str">
        <f t="shared" si="17"/>
        <v/>
      </c>
      <c r="AK34" s="45" t="str">
        <f t="shared" si="18"/>
        <v/>
      </c>
      <c r="AL34" s="45" t="e">
        <f t="shared" si="6"/>
        <v>#N/A</v>
      </c>
      <c r="AM34" s="46" t="e">
        <f t="shared" si="19"/>
        <v>#N/A</v>
      </c>
      <c r="AN34" s="46" t="e">
        <f t="shared" si="20"/>
        <v>#N/A</v>
      </c>
      <c r="AO34" s="46" t="e">
        <f t="shared" si="7"/>
        <v>#N/A</v>
      </c>
      <c r="AP34" s="45" t="str">
        <f t="shared" si="21"/>
        <v/>
      </c>
      <c r="AQ34" s="45" t="str">
        <f t="shared" si="22"/>
        <v/>
      </c>
      <c r="AR34" s="45" t="str">
        <f t="shared" si="23"/>
        <v/>
      </c>
      <c r="AS34" s="21" t="str">
        <f t="shared" si="31"/>
        <v/>
      </c>
    </row>
    <row r="35" spans="1:45" ht="15" x14ac:dyDescent="0.25">
      <c r="A35" s="103" t="s">
        <v>73</v>
      </c>
      <c r="B35" s="104" t="str">
        <f>IF(ISBLANK('FV - NIVEAU N'!B59),"",'FV - NIVEAU N'!B59)</f>
        <v/>
      </c>
      <c r="C35" s="150" t="str">
        <f>IF(ISBLANK('FV - NIVEAU N'!C59),"",'FV - NIVEAU N'!C59)</f>
        <v/>
      </c>
      <c r="D35" s="145" t="str">
        <f>IF(ISBLANK('FV - NIVEAU N'!D59),"",'FV - NIVEAU N'!D59)</f>
        <v/>
      </c>
      <c r="E35" s="145" t="str">
        <f>IF(ISBLANK('FV - NIVEAU N'!E59),"",'FV - NIVEAU N'!E59)</f>
        <v/>
      </c>
      <c r="F35" s="141" t="str">
        <f t="shared" si="0"/>
        <v/>
      </c>
      <c r="G35" s="39" t="str">
        <f t="shared" si="8"/>
        <v/>
      </c>
      <c r="H35" s="39"/>
      <c r="I35" s="44" t="str">
        <f t="shared" si="1"/>
        <v/>
      </c>
      <c r="J35" s="45" t="str">
        <f t="shared" si="24"/>
        <v/>
      </c>
      <c r="K35" s="45" t="str">
        <f t="shared" si="25"/>
        <v/>
      </c>
      <c r="L35" s="45" t="str">
        <f t="shared" si="26"/>
        <v/>
      </c>
      <c r="M35" s="45" t="str">
        <f t="shared" si="9"/>
        <v/>
      </c>
      <c r="N35" s="45" t="str">
        <f t="shared" si="10"/>
        <v/>
      </c>
      <c r="O35" s="45" t="e">
        <f t="shared" si="2"/>
        <v>#N/A</v>
      </c>
      <c r="P35" s="46" t="e">
        <f t="shared" si="11"/>
        <v>#N/A</v>
      </c>
      <c r="Q35" s="46" t="e">
        <f t="shared" si="12"/>
        <v>#N/A</v>
      </c>
      <c r="R35" s="46" t="e">
        <f t="shared" si="3"/>
        <v>#N/A</v>
      </c>
      <c r="S35" s="45" t="str">
        <f t="shared" si="13"/>
        <v/>
      </c>
      <c r="T35" s="45" t="str">
        <f t="shared" si="14"/>
        <v/>
      </c>
      <c r="U35" s="45" t="str">
        <f t="shared" si="15"/>
        <v/>
      </c>
      <c r="V35" s="21" t="str">
        <f t="shared" si="27"/>
        <v/>
      </c>
      <c r="X35" s="103" t="s">
        <v>73</v>
      </c>
      <c r="Y35" s="104" t="str">
        <f>IF(ISBLANK('FV - NIVEAU P'!B59),"",'FV - NIVEAU P'!B59)</f>
        <v/>
      </c>
      <c r="Z35" s="150" t="str">
        <f>IF(ISBLANK('FV - NIVEAU P'!C59),"",'FV - NIVEAU P'!C59)</f>
        <v/>
      </c>
      <c r="AA35" s="145" t="str">
        <f>IF(ISBLANK('FV - NIVEAU P'!D59),"",'FV - NIVEAU P'!D59)</f>
        <v/>
      </c>
      <c r="AB35" s="145" t="str">
        <f>IF(ISBLANK('FV - NIVEAU P'!E59),"",'FV - NIVEAU P'!E59)</f>
        <v/>
      </c>
      <c r="AC35" s="141" t="str">
        <f t="shared" si="4"/>
        <v/>
      </c>
      <c r="AD35" s="39" t="str">
        <f t="shared" si="16"/>
        <v/>
      </c>
      <c r="AE35" s="39"/>
      <c r="AF35" s="44" t="str">
        <f t="shared" si="5"/>
        <v/>
      </c>
      <c r="AG35" s="45" t="str">
        <f t="shared" si="28"/>
        <v/>
      </c>
      <c r="AH35" s="45" t="str">
        <f t="shared" si="29"/>
        <v/>
      </c>
      <c r="AI35" s="45" t="str">
        <f t="shared" si="30"/>
        <v/>
      </c>
      <c r="AJ35" s="45" t="str">
        <f t="shared" si="17"/>
        <v/>
      </c>
      <c r="AK35" s="45" t="str">
        <f t="shared" si="18"/>
        <v/>
      </c>
      <c r="AL35" s="45" t="e">
        <f t="shared" si="6"/>
        <v>#N/A</v>
      </c>
      <c r="AM35" s="46" t="e">
        <f t="shared" si="19"/>
        <v>#N/A</v>
      </c>
      <c r="AN35" s="46" t="e">
        <f t="shared" si="20"/>
        <v>#N/A</v>
      </c>
      <c r="AO35" s="46" t="e">
        <f t="shared" si="7"/>
        <v>#N/A</v>
      </c>
      <c r="AP35" s="45" t="str">
        <f t="shared" si="21"/>
        <v/>
      </c>
      <c r="AQ35" s="45" t="str">
        <f t="shared" si="22"/>
        <v/>
      </c>
      <c r="AR35" s="45" t="str">
        <f t="shared" si="23"/>
        <v/>
      </c>
      <c r="AS35" s="21" t="str">
        <f t="shared" si="31"/>
        <v/>
      </c>
    </row>
    <row r="36" spans="1:45" ht="15" x14ac:dyDescent="0.25">
      <c r="A36" s="103" t="s">
        <v>73</v>
      </c>
      <c r="B36" s="104" t="str">
        <f>IF(ISBLANK('FV - NIVEAU N'!B60),"",'FV - NIVEAU N'!B60)</f>
        <v/>
      </c>
      <c r="C36" s="150" t="str">
        <f>IF(ISBLANK('FV - NIVEAU N'!C60),"",'FV - NIVEAU N'!C60)</f>
        <v/>
      </c>
      <c r="D36" s="145" t="str">
        <f>IF(ISBLANK('FV - NIVEAU N'!D60),"",'FV - NIVEAU N'!D60)</f>
        <v/>
      </c>
      <c r="E36" s="145" t="str">
        <f>IF(ISBLANK('FV - NIVEAU N'!E60),"",'FV - NIVEAU N'!E60)</f>
        <v/>
      </c>
      <c r="F36" s="147" t="str">
        <f t="shared" si="0"/>
        <v/>
      </c>
      <c r="G36" s="82" t="str">
        <f t="shared" si="8"/>
        <v/>
      </c>
      <c r="H36" s="82"/>
      <c r="I36" s="44" t="str">
        <f t="shared" si="1"/>
        <v/>
      </c>
      <c r="J36" s="45" t="str">
        <f t="shared" si="24"/>
        <v/>
      </c>
      <c r="K36" s="45" t="str">
        <f t="shared" si="25"/>
        <v/>
      </c>
      <c r="L36" s="45" t="str">
        <f t="shared" si="26"/>
        <v/>
      </c>
      <c r="M36" s="45" t="str">
        <f t="shared" si="9"/>
        <v/>
      </c>
      <c r="N36" s="45" t="str">
        <f t="shared" si="10"/>
        <v/>
      </c>
      <c r="O36" s="45" t="e">
        <f t="shared" si="2"/>
        <v>#N/A</v>
      </c>
      <c r="P36" s="46" t="e">
        <f t="shared" si="11"/>
        <v>#N/A</v>
      </c>
      <c r="Q36" s="46" t="e">
        <f t="shared" si="12"/>
        <v>#N/A</v>
      </c>
      <c r="R36" s="46" t="e">
        <f t="shared" si="3"/>
        <v>#N/A</v>
      </c>
      <c r="S36" s="45" t="str">
        <f t="shared" si="13"/>
        <v/>
      </c>
      <c r="T36" s="45" t="str">
        <f t="shared" si="14"/>
        <v/>
      </c>
      <c r="U36" s="45" t="str">
        <f t="shared" si="15"/>
        <v/>
      </c>
      <c r="V36" s="21" t="str">
        <f t="shared" si="27"/>
        <v/>
      </c>
      <c r="X36" s="103" t="s">
        <v>73</v>
      </c>
      <c r="Y36" s="104" t="str">
        <f>IF(ISBLANK('FV - NIVEAU P'!B60),"",'FV - NIVEAU P'!B60)</f>
        <v/>
      </c>
      <c r="Z36" s="150" t="str">
        <f>IF(ISBLANK('FV - NIVEAU P'!C60),"",'FV - NIVEAU P'!C60)</f>
        <v/>
      </c>
      <c r="AA36" s="145" t="str">
        <f>IF(ISBLANK('FV - NIVEAU P'!D60),"",'FV - NIVEAU P'!D60)</f>
        <v/>
      </c>
      <c r="AB36" s="145" t="str">
        <f>IF(ISBLANK('FV - NIVEAU P'!E60),"",'FV - NIVEAU P'!E60)</f>
        <v/>
      </c>
      <c r="AC36" s="147" t="str">
        <f t="shared" si="4"/>
        <v/>
      </c>
      <c r="AD36" s="82" t="str">
        <f t="shared" si="16"/>
        <v/>
      </c>
      <c r="AE36" s="82"/>
      <c r="AF36" s="44" t="str">
        <f t="shared" si="5"/>
        <v/>
      </c>
      <c r="AG36" s="45" t="str">
        <f t="shared" si="28"/>
        <v/>
      </c>
      <c r="AH36" s="45" t="str">
        <f t="shared" si="29"/>
        <v/>
      </c>
      <c r="AI36" s="45" t="str">
        <f t="shared" si="30"/>
        <v/>
      </c>
      <c r="AJ36" s="45" t="str">
        <f t="shared" si="17"/>
        <v/>
      </c>
      <c r="AK36" s="45" t="str">
        <f t="shared" si="18"/>
        <v/>
      </c>
      <c r="AL36" s="45" t="e">
        <f t="shared" si="6"/>
        <v>#N/A</v>
      </c>
      <c r="AM36" s="46" t="e">
        <f t="shared" si="19"/>
        <v>#N/A</v>
      </c>
      <c r="AN36" s="46" t="e">
        <f t="shared" si="20"/>
        <v>#N/A</v>
      </c>
      <c r="AO36" s="46" t="e">
        <f t="shared" si="7"/>
        <v>#N/A</v>
      </c>
      <c r="AP36" s="45" t="str">
        <f t="shared" si="21"/>
        <v/>
      </c>
      <c r="AQ36" s="45" t="str">
        <f t="shared" si="22"/>
        <v/>
      </c>
      <c r="AR36" s="45" t="str">
        <f t="shared" si="23"/>
        <v/>
      </c>
      <c r="AS36" s="21" t="str">
        <f t="shared" si="31"/>
        <v/>
      </c>
    </row>
    <row r="37" spans="1:45" ht="15" x14ac:dyDescent="0.25">
      <c r="A37" s="53" t="s">
        <v>74</v>
      </c>
      <c r="B37" s="54" t="str">
        <f>IF(ISBLANK('FV - NIVEAU N'!B107),"",'FV - NIVEAU N'!B107)</f>
        <v/>
      </c>
      <c r="C37" s="151" t="str">
        <f>IF(ISBLANK('FV - NIVEAU N'!C107),"",'FV - NIVEAU N'!C107)</f>
        <v/>
      </c>
      <c r="D37" s="148" t="str">
        <f>IF(ISBLANK('FV - NIVEAU N'!D107),"",'FV - NIVEAU N'!D107)</f>
        <v/>
      </c>
      <c r="E37" s="148" t="str">
        <f>IF(ISBLANK('FV - NIVEAU N'!E107),"",'FV - NIVEAU N'!E107)</f>
        <v/>
      </c>
      <c r="F37" s="141" t="str">
        <f t="shared" si="0"/>
        <v/>
      </c>
      <c r="G37" s="39" t="str">
        <f t="shared" si="8"/>
        <v/>
      </c>
      <c r="H37" s="39"/>
      <c r="I37" s="44" t="str">
        <f t="shared" si="1"/>
        <v/>
      </c>
      <c r="J37" s="45" t="str">
        <f t="shared" si="24"/>
        <v/>
      </c>
      <c r="K37" s="45" t="str">
        <f t="shared" si="25"/>
        <v/>
      </c>
      <c r="L37" s="45" t="str">
        <f t="shared" si="26"/>
        <v/>
      </c>
      <c r="M37" s="45" t="str">
        <f t="shared" si="9"/>
        <v/>
      </c>
      <c r="N37" s="45" t="str">
        <f t="shared" si="10"/>
        <v/>
      </c>
      <c r="O37" s="45" t="e">
        <f t="shared" si="2"/>
        <v>#N/A</v>
      </c>
      <c r="P37" s="46" t="e">
        <f t="shared" si="11"/>
        <v>#N/A</v>
      </c>
      <c r="Q37" s="46" t="e">
        <f t="shared" si="12"/>
        <v>#N/A</v>
      </c>
      <c r="R37" s="46" t="e">
        <f t="shared" si="3"/>
        <v>#N/A</v>
      </c>
      <c r="S37" s="45" t="str">
        <f t="shared" si="13"/>
        <v/>
      </c>
      <c r="T37" s="45" t="str">
        <f t="shared" si="14"/>
        <v/>
      </c>
      <c r="U37" s="45" t="str">
        <f t="shared" si="15"/>
        <v/>
      </c>
      <c r="V37" s="21" t="str">
        <f t="shared" si="27"/>
        <v/>
      </c>
      <c r="X37" s="53" t="s">
        <v>74</v>
      </c>
      <c r="Y37" s="54" t="str">
        <f>IF(ISBLANK('FV - NIVEAU P'!B107),"",'FV - NIVEAU P'!B107)</f>
        <v/>
      </c>
      <c r="Z37" s="151" t="str">
        <f>IF(ISBLANK('FV - NIVEAU P'!C107),"",'FV - NIVEAU P'!C107)</f>
        <v/>
      </c>
      <c r="AA37" s="148" t="str">
        <f>IF(ISBLANK('FV - NIVEAU P'!D107),"",'FV - NIVEAU P'!D107)</f>
        <v/>
      </c>
      <c r="AB37" s="148" t="str">
        <f>IF(ISBLANK('FV - NIVEAU P'!E107),"",'FV - NIVEAU P'!E107)</f>
        <v/>
      </c>
      <c r="AC37" s="141" t="str">
        <f t="shared" si="4"/>
        <v/>
      </c>
      <c r="AD37" s="39" t="str">
        <f t="shared" si="16"/>
        <v/>
      </c>
      <c r="AE37" s="39"/>
      <c r="AF37" s="44" t="str">
        <f t="shared" si="5"/>
        <v/>
      </c>
      <c r="AG37" s="45" t="str">
        <f t="shared" si="28"/>
        <v/>
      </c>
      <c r="AH37" s="45" t="str">
        <f t="shared" si="29"/>
        <v/>
      </c>
      <c r="AI37" s="45" t="str">
        <f t="shared" si="30"/>
        <v/>
      </c>
      <c r="AJ37" s="45" t="str">
        <f t="shared" si="17"/>
        <v/>
      </c>
      <c r="AK37" s="45" t="str">
        <f t="shared" si="18"/>
        <v/>
      </c>
      <c r="AL37" s="45" t="e">
        <f t="shared" si="6"/>
        <v>#N/A</v>
      </c>
      <c r="AM37" s="46" t="e">
        <f t="shared" si="19"/>
        <v>#N/A</v>
      </c>
      <c r="AN37" s="46" t="e">
        <f t="shared" si="20"/>
        <v>#N/A</v>
      </c>
      <c r="AO37" s="46" t="e">
        <f t="shared" si="7"/>
        <v>#N/A</v>
      </c>
      <c r="AP37" s="45" t="str">
        <f t="shared" si="21"/>
        <v/>
      </c>
      <c r="AQ37" s="45" t="str">
        <f t="shared" si="22"/>
        <v/>
      </c>
      <c r="AR37" s="45" t="str">
        <f t="shared" si="23"/>
        <v/>
      </c>
      <c r="AS37" s="21" t="str">
        <f t="shared" si="31"/>
        <v/>
      </c>
    </row>
    <row r="38" spans="1:45" ht="15" x14ac:dyDescent="0.25">
      <c r="A38" s="53" t="s">
        <v>74</v>
      </c>
      <c r="B38" s="54" t="str">
        <f>IF(ISBLANK('FV - NIVEAU N'!B108),"",'FV - NIVEAU N'!B108)</f>
        <v/>
      </c>
      <c r="C38" s="151" t="str">
        <f>IF(ISBLANK('FV - NIVEAU N'!C108),"",'FV - NIVEAU N'!C108)</f>
        <v/>
      </c>
      <c r="D38" s="148" t="str">
        <f>IF(ISBLANK('FV - NIVEAU N'!D108),"",'FV - NIVEAU N'!D108)</f>
        <v/>
      </c>
      <c r="E38" s="148" t="str">
        <f>IF(ISBLANK('FV - NIVEAU N'!E108),"",'FV - NIVEAU N'!E108)</f>
        <v/>
      </c>
      <c r="F38" s="141" t="str">
        <f t="shared" si="0"/>
        <v/>
      </c>
      <c r="G38" s="39" t="str">
        <f t="shared" si="8"/>
        <v/>
      </c>
      <c r="H38" s="39"/>
      <c r="I38" s="44" t="str">
        <f t="shared" si="1"/>
        <v/>
      </c>
      <c r="J38" s="45" t="str">
        <f t="shared" si="24"/>
        <v/>
      </c>
      <c r="K38" s="45" t="str">
        <f t="shared" si="25"/>
        <v/>
      </c>
      <c r="L38" s="45" t="str">
        <f t="shared" si="26"/>
        <v/>
      </c>
      <c r="M38" s="45" t="str">
        <f t="shared" si="9"/>
        <v/>
      </c>
      <c r="N38" s="45" t="str">
        <f t="shared" si="10"/>
        <v/>
      </c>
      <c r="O38" s="45" t="e">
        <f t="shared" si="2"/>
        <v>#N/A</v>
      </c>
      <c r="P38" s="46" t="e">
        <f t="shared" si="11"/>
        <v>#N/A</v>
      </c>
      <c r="Q38" s="46" t="e">
        <f t="shared" si="12"/>
        <v>#N/A</v>
      </c>
      <c r="R38" s="46" t="e">
        <f t="shared" si="3"/>
        <v>#N/A</v>
      </c>
      <c r="S38" s="45" t="str">
        <f t="shared" si="13"/>
        <v/>
      </c>
      <c r="T38" s="45" t="str">
        <f t="shared" si="14"/>
        <v/>
      </c>
      <c r="U38" s="45" t="str">
        <f t="shared" si="15"/>
        <v/>
      </c>
      <c r="V38" s="21" t="str">
        <f t="shared" si="27"/>
        <v/>
      </c>
      <c r="X38" s="53" t="s">
        <v>74</v>
      </c>
      <c r="Y38" s="54" t="str">
        <f>IF(ISBLANK('FV - NIVEAU P'!B108),"",'FV - NIVEAU P'!B108)</f>
        <v/>
      </c>
      <c r="Z38" s="151" t="str">
        <f>IF(ISBLANK('FV - NIVEAU P'!C108),"",'FV - NIVEAU P'!C108)</f>
        <v/>
      </c>
      <c r="AA38" s="148" t="str">
        <f>IF(ISBLANK('FV - NIVEAU P'!D108),"",'FV - NIVEAU P'!D108)</f>
        <v/>
      </c>
      <c r="AB38" s="148" t="str">
        <f>IF(ISBLANK('FV - NIVEAU P'!E108),"",'FV - NIVEAU P'!E108)</f>
        <v/>
      </c>
      <c r="AC38" s="141" t="str">
        <f t="shared" si="4"/>
        <v/>
      </c>
      <c r="AD38" s="39" t="str">
        <f t="shared" si="16"/>
        <v/>
      </c>
      <c r="AE38" s="39"/>
      <c r="AF38" s="44" t="str">
        <f t="shared" si="5"/>
        <v/>
      </c>
      <c r="AG38" s="45" t="str">
        <f t="shared" si="28"/>
        <v/>
      </c>
      <c r="AH38" s="45" t="str">
        <f t="shared" si="29"/>
        <v/>
      </c>
      <c r="AI38" s="45" t="str">
        <f t="shared" si="30"/>
        <v/>
      </c>
      <c r="AJ38" s="45" t="str">
        <f t="shared" si="17"/>
        <v/>
      </c>
      <c r="AK38" s="45" t="str">
        <f t="shared" si="18"/>
        <v/>
      </c>
      <c r="AL38" s="45" t="e">
        <f t="shared" si="6"/>
        <v>#N/A</v>
      </c>
      <c r="AM38" s="46" t="e">
        <f t="shared" si="19"/>
        <v>#N/A</v>
      </c>
      <c r="AN38" s="46" t="e">
        <f t="shared" si="20"/>
        <v>#N/A</v>
      </c>
      <c r="AO38" s="46" t="e">
        <f t="shared" si="7"/>
        <v>#N/A</v>
      </c>
      <c r="AP38" s="45" t="str">
        <f t="shared" si="21"/>
        <v/>
      </c>
      <c r="AQ38" s="45" t="str">
        <f t="shared" si="22"/>
        <v/>
      </c>
      <c r="AR38" s="45" t="str">
        <f t="shared" si="23"/>
        <v/>
      </c>
      <c r="AS38" s="21" t="str">
        <f t="shared" si="31"/>
        <v/>
      </c>
    </row>
    <row r="39" spans="1:45" ht="15" x14ac:dyDescent="0.25">
      <c r="A39" s="53" t="s">
        <v>74</v>
      </c>
      <c r="B39" s="54" t="str">
        <f>IF(ISBLANK('FV - NIVEAU N'!B109),"",'FV - NIVEAU N'!B109)</f>
        <v/>
      </c>
      <c r="C39" s="151" t="str">
        <f>IF(ISBLANK('FV - NIVEAU N'!C109),"",'FV - NIVEAU N'!C109)</f>
        <v/>
      </c>
      <c r="D39" s="148" t="str">
        <f>IF(ISBLANK('FV - NIVEAU N'!D109),"",'FV - NIVEAU N'!D109)</f>
        <v/>
      </c>
      <c r="E39" s="148" t="str">
        <f>IF(ISBLANK('FV - NIVEAU N'!E109),"",'FV - NIVEAU N'!E109)</f>
        <v/>
      </c>
      <c r="F39" s="141" t="str">
        <f t="shared" si="0"/>
        <v/>
      </c>
      <c r="G39" s="39" t="str">
        <f t="shared" si="8"/>
        <v/>
      </c>
      <c r="H39" s="39"/>
      <c r="I39" s="44" t="str">
        <f t="shared" si="1"/>
        <v/>
      </c>
      <c r="J39" s="45" t="str">
        <f t="shared" si="24"/>
        <v/>
      </c>
      <c r="K39" s="45" t="str">
        <f t="shared" si="25"/>
        <v/>
      </c>
      <c r="L39" s="45" t="str">
        <f t="shared" si="26"/>
        <v/>
      </c>
      <c r="M39" s="45" t="str">
        <f t="shared" si="9"/>
        <v/>
      </c>
      <c r="N39" s="45" t="str">
        <f t="shared" si="10"/>
        <v/>
      </c>
      <c r="O39" s="45" t="e">
        <f t="shared" si="2"/>
        <v>#N/A</v>
      </c>
      <c r="P39" s="46" t="e">
        <f t="shared" si="11"/>
        <v>#N/A</v>
      </c>
      <c r="Q39" s="46" t="e">
        <f t="shared" si="12"/>
        <v>#N/A</v>
      </c>
      <c r="R39" s="46" t="e">
        <f t="shared" si="3"/>
        <v>#N/A</v>
      </c>
      <c r="S39" s="45" t="str">
        <f t="shared" si="13"/>
        <v/>
      </c>
      <c r="T39" s="45" t="str">
        <f t="shared" si="14"/>
        <v/>
      </c>
      <c r="U39" s="45" t="str">
        <f t="shared" si="15"/>
        <v/>
      </c>
      <c r="V39" s="21" t="str">
        <f t="shared" si="27"/>
        <v/>
      </c>
      <c r="X39" s="53" t="s">
        <v>74</v>
      </c>
      <c r="Y39" s="54" t="str">
        <f>IF(ISBLANK('FV - NIVEAU P'!B109),"",'FV - NIVEAU P'!B109)</f>
        <v/>
      </c>
      <c r="Z39" s="151" t="str">
        <f>IF(ISBLANK('FV - NIVEAU P'!C109),"",'FV - NIVEAU P'!C109)</f>
        <v/>
      </c>
      <c r="AA39" s="148" t="str">
        <f>IF(ISBLANK('FV - NIVEAU P'!D109),"",'FV - NIVEAU P'!D109)</f>
        <v/>
      </c>
      <c r="AB39" s="148" t="str">
        <f>IF(ISBLANK('FV - NIVEAU P'!E109),"",'FV - NIVEAU P'!E109)</f>
        <v/>
      </c>
      <c r="AC39" s="141" t="str">
        <f t="shared" si="4"/>
        <v/>
      </c>
      <c r="AD39" s="39" t="str">
        <f t="shared" si="16"/>
        <v/>
      </c>
      <c r="AE39" s="39"/>
      <c r="AF39" s="44" t="str">
        <f t="shared" si="5"/>
        <v/>
      </c>
      <c r="AG39" s="45" t="str">
        <f t="shared" si="28"/>
        <v/>
      </c>
      <c r="AH39" s="45" t="str">
        <f t="shared" si="29"/>
        <v/>
      </c>
      <c r="AI39" s="45" t="str">
        <f t="shared" si="30"/>
        <v/>
      </c>
      <c r="AJ39" s="45" t="str">
        <f t="shared" si="17"/>
        <v/>
      </c>
      <c r="AK39" s="45" t="str">
        <f t="shared" si="18"/>
        <v/>
      </c>
      <c r="AL39" s="45" t="e">
        <f t="shared" si="6"/>
        <v>#N/A</v>
      </c>
      <c r="AM39" s="46" t="e">
        <f t="shared" si="19"/>
        <v>#N/A</v>
      </c>
      <c r="AN39" s="46" t="e">
        <f t="shared" si="20"/>
        <v>#N/A</v>
      </c>
      <c r="AO39" s="46" t="e">
        <f t="shared" si="7"/>
        <v>#N/A</v>
      </c>
      <c r="AP39" s="45" t="str">
        <f t="shared" si="21"/>
        <v/>
      </c>
      <c r="AQ39" s="45" t="str">
        <f t="shared" si="22"/>
        <v/>
      </c>
      <c r="AR39" s="45" t="str">
        <f t="shared" si="23"/>
        <v/>
      </c>
      <c r="AS39" s="21" t="str">
        <f t="shared" si="31"/>
        <v/>
      </c>
    </row>
    <row r="40" spans="1:45" ht="15" x14ac:dyDescent="0.25">
      <c r="A40" s="53" t="s">
        <v>74</v>
      </c>
      <c r="B40" s="54" t="str">
        <f>IF(ISBLANK('FV - NIVEAU N'!B110),"",'FV - NIVEAU N'!B110)</f>
        <v/>
      </c>
      <c r="C40" s="151" t="str">
        <f>IF(ISBLANK('FV - NIVEAU N'!C110),"",'FV - NIVEAU N'!C110)</f>
        <v/>
      </c>
      <c r="D40" s="148" t="str">
        <f>IF(ISBLANK('FV - NIVEAU N'!D110),"",'FV - NIVEAU N'!D110)</f>
        <v/>
      </c>
      <c r="E40" s="148" t="str">
        <f>IF(ISBLANK('FV - NIVEAU N'!E110),"",'FV - NIVEAU N'!E110)</f>
        <v/>
      </c>
      <c r="F40" s="141" t="str">
        <f t="shared" si="0"/>
        <v/>
      </c>
      <c r="G40" s="39" t="str">
        <f t="shared" si="8"/>
        <v/>
      </c>
      <c r="H40" s="39"/>
      <c r="I40" s="32" t="str">
        <f t="shared" si="1"/>
        <v/>
      </c>
      <c r="J40" s="21" t="str">
        <f t="shared" si="24"/>
        <v/>
      </c>
      <c r="K40" s="21" t="str">
        <f t="shared" si="25"/>
        <v/>
      </c>
      <c r="L40" s="21" t="str">
        <f t="shared" si="26"/>
        <v/>
      </c>
      <c r="M40" s="21" t="str">
        <f t="shared" si="9"/>
        <v/>
      </c>
      <c r="N40" s="21" t="str">
        <f t="shared" si="10"/>
        <v/>
      </c>
      <c r="O40" s="21" t="e">
        <f t="shared" si="2"/>
        <v>#N/A</v>
      </c>
      <c r="P40" s="41" t="e">
        <f t="shared" si="11"/>
        <v>#N/A</v>
      </c>
      <c r="Q40" s="41" t="e">
        <f t="shared" si="12"/>
        <v>#N/A</v>
      </c>
      <c r="R40" s="41" t="e">
        <f t="shared" si="3"/>
        <v>#N/A</v>
      </c>
      <c r="S40" s="21" t="str">
        <f t="shared" si="13"/>
        <v/>
      </c>
      <c r="T40" s="21" t="str">
        <f t="shared" si="14"/>
        <v/>
      </c>
      <c r="U40" s="21" t="str">
        <f t="shared" si="15"/>
        <v/>
      </c>
      <c r="V40" s="21" t="str">
        <f t="shared" si="27"/>
        <v/>
      </c>
      <c r="X40" s="53" t="s">
        <v>74</v>
      </c>
      <c r="Y40" s="54" t="str">
        <f>IF(ISBLANK('FV - NIVEAU P'!B110),"",'FV - NIVEAU P'!B110)</f>
        <v/>
      </c>
      <c r="Z40" s="151" t="str">
        <f>IF(ISBLANK('FV - NIVEAU P'!C110),"",'FV - NIVEAU P'!C110)</f>
        <v/>
      </c>
      <c r="AA40" s="148" t="str">
        <f>IF(ISBLANK('FV - NIVEAU P'!D110),"",'FV - NIVEAU P'!D110)</f>
        <v/>
      </c>
      <c r="AB40" s="148" t="str">
        <f>IF(ISBLANK('FV - NIVEAU P'!E110),"",'FV - NIVEAU P'!E110)</f>
        <v/>
      </c>
      <c r="AC40" s="141" t="str">
        <f t="shared" si="4"/>
        <v/>
      </c>
      <c r="AD40" s="39" t="str">
        <f t="shared" si="16"/>
        <v/>
      </c>
      <c r="AE40" s="39"/>
      <c r="AF40" s="32" t="str">
        <f t="shared" si="5"/>
        <v/>
      </c>
      <c r="AG40" s="21" t="str">
        <f t="shared" si="28"/>
        <v/>
      </c>
      <c r="AH40" s="21" t="str">
        <f t="shared" si="29"/>
        <v/>
      </c>
      <c r="AI40" s="21" t="str">
        <f t="shared" si="30"/>
        <v/>
      </c>
      <c r="AJ40" s="21" t="str">
        <f t="shared" si="17"/>
        <v/>
      </c>
      <c r="AK40" s="21" t="str">
        <f t="shared" si="18"/>
        <v/>
      </c>
      <c r="AL40" s="21" t="e">
        <f t="shared" si="6"/>
        <v>#N/A</v>
      </c>
      <c r="AM40" s="41" t="e">
        <f t="shared" si="19"/>
        <v>#N/A</v>
      </c>
      <c r="AN40" s="41" t="e">
        <f t="shared" si="20"/>
        <v>#N/A</v>
      </c>
      <c r="AO40" s="41" t="e">
        <f t="shared" si="7"/>
        <v>#N/A</v>
      </c>
      <c r="AP40" s="21" t="str">
        <f t="shared" si="21"/>
        <v/>
      </c>
      <c r="AQ40" s="21" t="str">
        <f t="shared" si="22"/>
        <v/>
      </c>
      <c r="AR40" s="21" t="str">
        <f t="shared" si="23"/>
        <v/>
      </c>
      <c r="AS40" s="21" t="str">
        <f t="shared" si="31"/>
        <v/>
      </c>
    </row>
    <row r="41" spans="1:45" ht="15" x14ac:dyDescent="0.25">
      <c r="A41" s="53" t="s">
        <v>74</v>
      </c>
      <c r="B41" s="54" t="str">
        <f>IF(ISBLANK('FV - NIVEAU N'!B111),"",'FV - NIVEAU N'!B111)</f>
        <v/>
      </c>
      <c r="C41" s="151" t="str">
        <f>IF(ISBLANK('FV - NIVEAU N'!C111),"",'FV - NIVEAU N'!C111)</f>
        <v/>
      </c>
      <c r="D41" s="148" t="str">
        <f>IF(ISBLANK('FV - NIVEAU N'!D111),"",'FV - NIVEAU N'!D111)</f>
        <v/>
      </c>
      <c r="E41" s="148" t="str">
        <f>IF(ISBLANK('FV - NIVEAU N'!E111),"",'FV - NIVEAU N'!E111)</f>
        <v/>
      </c>
      <c r="F41" s="141" t="str">
        <f t="shared" si="0"/>
        <v/>
      </c>
      <c r="G41" s="39" t="str">
        <f t="shared" si="8"/>
        <v/>
      </c>
      <c r="H41" s="39"/>
      <c r="I41" s="32" t="str">
        <f t="shared" si="1"/>
        <v/>
      </c>
      <c r="J41" s="21" t="str">
        <f t="shared" si="24"/>
        <v/>
      </c>
      <c r="K41" s="21" t="str">
        <f t="shared" si="25"/>
        <v/>
      </c>
      <c r="L41" s="21" t="str">
        <f t="shared" si="26"/>
        <v/>
      </c>
      <c r="M41" s="21" t="str">
        <f t="shared" si="9"/>
        <v/>
      </c>
      <c r="N41" s="21" t="str">
        <f t="shared" si="10"/>
        <v/>
      </c>
      <c r="O41" s="21" t="e">
        <f t="shared" si="2"/>
        <v>#N/A</v>
      </c>
      <c r="P41" s="41" t="e">
        <f t="shared" si="11"/>
        <v>#N/A</v>
      </c>
      <c r="Q41" s="41" t="e">
        <f t="shared" si="12"/>
        <v>#N/A</v>
      </c>
      <c r="R41" s="41" t="e">
        <f t="shared" si="3"/>
        <v>#N/A</v>
      </c>
      <c r="S41" s="21" t="str">
        <f t="shared" si="13"/>
        <v/>
      </c>
      <c r="T41" s="21" t="str">
        <f t="shared" si="14"/>
        <v/>
      </c>
      <c r="U41" s="21" t="str">
        <f t="shared" si="15"/>
        <v/>
      </c>
      <c r="V41" s="21" t="str">
        <f t="shared" si="27"/>
        <v/>
      </c>
      <c r="X41" s="53" t="s">
        <v>74</v>
      </c>
      <c r="Y41" s="54" t="str">
        <f>IF(ISBLANK('FV - NIVEAU P'!B111),"",'FV - NIVEAU P'!B111)</f>
        <v/>
      </c>
      <c r="Z41" s="151" t="str">
        <f>IF(ISBLANK('FV - NIVEAU P'!C111),"",'FV - NIVEAU P'!C111)</f>
        <v/>
      </c>
      <c r="AA41" s="148" t="str">
        <f>IF(ISBLANK('FV - NIVEAU P'!D111),"",'FV - NIVEAU P'!D111)</f>
        <v/>
      </c>
      <c r="AB41" s="148" t="str">
        <f>IF(ISBLANK('FV - NIVEAU P'!E111),"",'FV - NIVEAU P'!E111)</f>
        <v/>
      </c>
      <c r="AC41" s="141" t="str">
        <f t="shared" si="4"/>
        <v/>
      </c>
      <c r="AD41" s="39" t="str">
        <f t="shared" si="16"/>
        <v/>
      </c>
      <c r="AE41" s="39"/>
      <c r="AF41" s="32" t="str">
        <f t="shared" si="5"/>
        <v/>
      </c>
      <c r="AG41" s="21" t="str">
        <f t="shared" si="28"/>
        <v/>
      </c>
      <c r="AH41" s="21" t="str">
        <f t="shared" si="29"/>
        <v/>
      </c>
      <c r="AI41" s="21" t="str">
        <f t="shared" si="30"/>
        <v/>
      </c>
      <c r="AJ41" s="21" t="str">
        <f t="shared" si="17"/>
        <v/>
      </c>
      <c r="AK41" s="21" t="str">
        <f t="shared" si="18"/>
        <v/>
      </c>
      <c r="AL41" s="21" t="e">
        <f t="shared" si="6"/>
        <v>#N/A</v>
      </c>
      <c r="AM41" s="41" t="e">
        <f t="shared" si="19"/>
        <v>#N/A</v>
      </c>
      <c r="AN41" s="41" t="e">
        <f t="shared" si="20"/>
        <v>#N/A</v>
      </c>
      <c r="AO41" s="41" t="e">
        <f t="shared" si="7"/>
        <v>#N/A</v>
      </c>
      <c r="AP41" s="21" t="str">
        <f t="shared" si="21"/>
        <v/>
      </c>
      <c r="AQ41" s="21" t="str">
        <f t="shared" si="22"/>
        <v/>
      </c>
      <c r="AR41" s="21" t="str">
        <f t="shared" si="23"/>
        <v/>
      </c>
      <c r="AS41" s="21" t="str">
        <f t="shared" si="31"/>
        <v/>
      </c>
    </row>
    <row r="42" spans="1:45" ht="15" x14ac:dyDescent="0.25">
      <c r="A42" s="53" t="s">
        <v>74</v>
      </c>
      <c r="B42" s="54" t="str">
        <f>IF(ISBLANK('FV - NIVEAU N'!B112),"",'FV - NIVEAU N'!B112)</f>
        <v/>
      </c>
      <c r="C42" s="151" t="str">
        <f>IF(ISBLANK('FV - NIVEAU N'!C112),"",'FV - NIVEAU N'!C112)</f>
        <v/>
      </c>
      <c r="D42" s="148" t="str">
        <f>IF(ISBLANK('FV - NIVEAU N'!D112),"",'FV - NIVEAU N'!D112)</f>
        <v/>
      </c>
      <c r="E42" s="148" t="str">
        <f>IF(ISBLANK('FV - NIVEAU N'!E112),"",'FV - NIVEAU N'!E112)</f>
        <v/>
      </c>
      <c r="F42" s="141" t="str">
        <f t="shared" si="0"/>
        <v/>
      </c>
      <c r="G42" s="39" t="str">
        <f t="shared" si="8"/>
        <v/>
      </c>
      <c r="H42" s="39"/>
      <c r="I42" s="32" t="str">
        <f t="shared" si="1"/>
        <v/>
      </c>
      <c r="J42" s="21" t="str">
        <f t="shared" si="24"/>
        <v/>
      </c>
      <c r="K42" s="21" t="str">
        <f t="shared" si="25"/>
        <v/>
      </c>
      <c r="L42" s="21" t="str">
        <f t="shared" si="26"/>
        <v/>
      </c>
      <c r="M42" s="21" t="str">
        <f t="shared" si="9"/>
        <v/>
      </c>
      <c r="N42" s="21" t="str">
        <f t="shared" si="10"/>
        <v/>
      </c>
      <c r="O42" s="21" t="e">
        <f t="shared" si="2"/>
        <v>#N/A</v>
      </c>
      <c r="P42" s="41" t="e">
        <f t="shared" si="11"/>
        <v>#N/A</v>
      </c>
      <c r="Q42" s="41" t="e">
        <f t="shared" si="12"/>
        <v>#N/A</v>
      </c>
      <c r="R42" s="41" t="e">
        <f t="shared" si="3"/>
        <v>#N/A</v>
      </c>
      <c r="S42" s="21" t="str">
        <f t="shared" si="13"/>
        <v/>
      </c>
      <c r="T42" s="21" t="str">
        <f t="shared" si="14"/>
        <v/>
      </c>
      <c r="U42" s="21" t="str">
        <f t="shared" si="15"/>
        <v/>
      </c>
      <c r="V42" s="21" t="str">
        <f t="shared" si="27"/>
        <v/>
      </c>
      <c r="X42" s="53" t="s">
        <v>74</v>
      </c>
      <c r="Y42" s="54" t="str">
        <f>IF(ISBLANK('FV - NIVEAU P'!B112),"",'FV - NIVEAU P'!B112)</f>
        <v/>
      </c>
      <c r="Z42" s="151" t="str">
        <f>IF(ISBLANK('FV - NIVEAU P'!C112),"",'FV - NIVEAU P'!C112)</f>
        <v/>
      </c>
      <c r="AA42" s="148" t="str">
        <f>IF(ISBLANK('FV - NIVEAU P'!D112),"",'FV - NIVEAU P'!D112)</f>
        <v/>
      </c>
      <c r="AB42" s="148" t="str">
        <f>IF(ISBLANK('FV - NIVEAU P'!E112),"",'FV - NIVEAU P'!E112)</f>
        <v/>
      </c>
      <c r="AC42" s="141" t="str">
        <f t="shared" si="4"/>
        <v/>
      </c>
      <c r="AD42" s="39" t="str">
        <f t="shared" si="16"/>
        <v/>
      </c>
      <c r="AE42" s="39"/>
      <c r="AF42" s="32" t="str">
        <f t="shared" si="5"/>
        <v/>
      </c>
      <c r="AG42" s="21" t="str">
        <f t="shared" si="28"/>
        <v/>
      </c>
      <c r="AH42" s="21" t="str">
        <f t="shared" si="29"/>
        <v/>
      </c>
      <c r="AI42" s="21" t="str">
        <f t="shared" si="30"/>
        <v/>
      </c>
      <c r="AJ42" s="21" t="str">
        <f t="shared" si="17"/>
        <v/>
      </c>
      <c r="AK42" s="21" t="str">
        <f t="shared" si="18"/>
        <v/>
      </c>
      <c r="AL42" s="21" t="e">
        <f t="shared" si="6"/>
        <v>#N/A</v>
      </c>
      <c r="AM42" s="41" t="e">
        <f t="shared" si="19"/>
        <v>#N/A</v>
      </c>
      <c r="AN42" s="41" t="e">
        <f t="shared" si="20"/>
        <v>#N/A</v>
      </c>
      <c r="AO42" s="41" t="e">
        <f t="shared" si="7"/>
        <v>#N/A</v>
      </c>
      <c r="AP42" s="21" t="str">
        <f t="shared" si="21"/>
        <v/>
      </c>
      <c r="AQ42" s="21" t="str">
        <f t="shared" si="22"/>
        <v/>
      </c>
      <c r="AR42" s="21" t="str">
        <f t="shared" si="23"/>
        <v/>
      </c>
      <c r="AS42" s="21" t="str">
        <f t="shared" si="31"/>
        <v/>
      </c>
    </row>
    <row r="43" spans="1:45" ht="15" x14ac:dyDescent="0.25">
      <c r="A43" s="53" t="s">
        <v>74</v>
      </c>
      <c r="B43" s="54" t="str">
        <f>IF(ISBLANK('FV - NIVEAU N'!B113),"",'FV - NIVEAU N'!B113)</f>
        <v/>
      </c>
      <c r="C43" s="151" t="str">
        <f>IF(ISBLANK('FV - NIVEAU N'!C113),"",'FV - NIVEAU N'!C113)</f>
        <v/>
      </c>
      <c r="D43" s="148" t="str">
        <f>IF(ISBLANK('FV - NIVEAU N'!D113),"",'FV - NIVEAU N'!D113)</f>
        <v/>
      </c>
      <c r="E43" s="148" t="str">
        <f>IF(ISBLANK('FV - NIVEAU N'!E113),"",'FV - NIVEAU N'!E113)</f>
        <v/>
      </c>
      <c r="F43" s="141" t="str">
        <f t="shared" si="0"/>
        <v/>
      </c>
      <c r="G43" s="39" t="str">
        <f t="shared" si="8"/>
        <v/>
      </c>
      <c r="H43" s="39"/>
      <c r="I43" s="32" t="str">
        <f t="shared" si="1"/>
        <v/>
      </c>
      <c r="J43" s="21" t="str">
        <f t="shared" si="24"/>
        <v/>
      </c>
      <c r="K43" s="21" t="str">
        <f t="shared" si="25"/>
        <v/>
      </c>
      <c r="L43" s="21" t="str">
        <f t="shared" si="26"/>
        <v/>
      </c>
      <c r="M43" s="21" t="str">
        <f t="shared" si="9"/>
        <v/>
      </c>
      <c r="N43" s="21" t="str">
        <f t="shared" si="10"/>
        <v/>
      </c>
      <c r="O43" s="21" t="e">
        <f t="shared" si="2"/>
        <v>#N/A</v>
      </c>
      <c r="P43" s="41" t="e">
        <f t="shared" si="11"/>
        <v>#N/A</v>
      </c>
      <c r="Q43" s="41" t="e">
        <f t="shared" si="12"/>
        <v>#N/A</v>
      </c>
      <c r="R43" s="41" t="e">
        <f t="shared" si="3"/>
        <v>#N/A</v>
      </c>
      <c r="S43" s="21" t="str">
        <f t="shared" si="13"/>
        <v/>
      </c>
      <c r="T43" s="21" t="str">
        <f t="shared" si="14"/>
        <v/>
      </c>
      <c r="U43" s="21" t="str">
        <f t="shared" si="15"/>
        <v/>
      </c>
      <c r="V43" s="21" t="str">
        <f t="shared" si="27"/>
        <v/>
      </c>
      <c r="X43" s="53" t="s">
        <v>74</v>
      </c>
      <c r="Y43" s="54" t="str">
        <f>IF(ISBLANK('FV - NIVEAU P'!B113),"",'FV - NIVEAU P'!B113)</f>
        <v/>
      </c>
      <c r="Z43" s="151" t="str">
        <f>IF(ISBLANK('FV - NIVEAU P'!C113),"",'FV - NIVEAU P'!C113)</f>
        <v/>
      </c>
      <c r="AA43" s="148" t="str">
        <f>IF(ISBLANK('FV - NIVEAU P'!D113),"",'FV - NIVEAU P'!D113)</f>
        <v/>
      </c>
      <c r="AB43" s="148" t="str">
        <f>IF(ISBLANK('FV - NIVEAU P'!E113),"",'FV - NIVEAU P'!E113)</f>
        <v/>
      </c>
      <c r="AC43" s="141" t="str">
        <f t="shared" si="4"/>
        <v/>
      </c>
      <c r="AD43" s="39" t="str">
        <f t="shared" si="16"/>
        <v/>
      </c>
      <c r="AE43" s="39"/>
      <c r="AF43" s="32" t="str">
        <f t="shared" si="5"/>
        <v/>
      </c>
      <c r="AG43" s="21" t="str">
        <f t="shared" si="28"/>
        <v/>
      </c>
      <c r="AH43" s="21" t="str">
        <f t="shared" si="29"/>
        <v/>
      </c>
      <c r="AI43" s="21" t="str">
        <f t="shared" si="30"/>
        <v/>
      </c>
      <c r="AJ43" s="21" t="str">
        <f t="shared" si="17"/>
        <v/>
      </c>
      <c r="AK43" s="21" t="str">
        <f t="shared" si="18"/>
        <v/>
      </c>
      <c r="AL43" s="21" t="e">
        <f t="shared" si="6"/>
        <v>#N/A</v>
      </c>
      <c r="AM43" s="41" t="e">
        <f t="shared" si="19"/>
        <v>#N/A</v>
      </c>
      <c r="AN43" s="41" t="e">
        <f t="shared" si="20"/>
        <v>#N/A</v>
      </c>
      <c r="AO43" s="41" t="e">
        <f t="shared" si="7"/>
        <v>#N/A</v>
      </c>
      <c r="AP43" s="21" t="str">
        <f t="shared" si="21"/>
        <v/>
      </c>
      <c r="AQ43" s="21" t="str">
        <f t="shared" si="22"/>
        <v/>
      </c>
      <c r="AR43" s="21" t="str">
        <f t="shared" si="23"/>
        <v/>
      </c>
      <c r="AS43" s="21" t="str">
        <f t="shared" si="31"/>
        <v/>
      </c>
    </row>
    <row r="44" spans="1:45" ht="15" x14ac:dyDescent="0.25">
      <c r="A44" s="53" t="s">
        <v>74</v>
      </c>
      <c r="B44" s="54" t="str">
        <f>IF(ISBLANK('FV - NIVEAU N'!B114),"",'FV - NIVEAU N'!B114)</f>
        <v/>
      </c>
      <c r="C44" s="151" t="str">
        <f>IF(ISBLANK('FV - NIVEAU N'!C114),"",'FV - NIVEAU N'!C114)</f>
        <v/>
      </c>
      <c r="D44" s="148" t="str">
        <f>IF(ISBLANK('FV - NIVEAU N'!D114),"",'FV - NIVEAU N'!D114)</f>
        <v/>
      </c>
      <c r="E44" s="148" t="str">
        <f>IF(ISBLANK('FV - NIVEAU N'!E114),"",'FV - NIVEAU N'!E114)</f>
        <v/>
      </c>
      <c r="F44" s="141" t="str">
        <f t="shared" si="0"/>
        <v/>
      </c>
      <c r="G44" s="39" t="str">
        <f t="shared" si="8"/>
        <v/>
      </c>
      <c r="H44" s="39"/>
      <c r="I44" s="32" t="str">
        <f t="shared" si="1"/>
        <v/>
      </c>
      <c r="J44" s="21" t="str">
        <f t="shared" si="24"/>
        <v/>
      </c>
      <c r="K44" s="21" t="str">
        <f t="shared" si="25"/>
        <v/>
      </c>
      <c r="L44" s="21" t="str">
        <f t="shared" si="26"/>
        <v/>
      </c>
      <c r="M44" s="21" t="str">
        <f t="shared" si="9"/>
        <v/>
      </c>
      <c r="N44" s="21" t="str">
        <f t="shared" si="10"/>
        <v/>
      </c>
      <c r="O44" s="21" t="e">
        <f t="shared" si="2"/>
        <v>#N/A</v>
      </c>
      <c r="P44" s="41" t="e">
        <f t="shared" si="11"/>
        <v>#N/A</v>
      </c>
      <c r="Q44" s="41" t="e">
        <f t="shared" si="12"/>
        <v>#N/A</v>
      </c>
      <c r="R44" s="41" t="e">
        <f t="shared" si="3"/>
        <v>#N/A</v>
      </c>
      <c r="S44" s="21" t="str">
        <f t="shared" si="13"/>
        <v/>
      </c>
      <c r="T44" s="21" t="str">
        <f t="shared" si="14"/>
        <v/>
      </c>
      <c r="U44" s="21" t="str">
        <f t="shared" si="15"/>
        <v/>
      </c>
      <c r="V44" s="21" t="str">
        <f t="shared" si="27"/>
        <v/>
      </c>
      <c r="X44" s="53" t="s">
        <v>74</v>
      </c>
      <c r="Y44" s="54" t="str">
        <f>IF(ISBLANK('FV - NIVEAU P'!B114),"",'FV - NIVEAU P'!B114)</f>
        <v/>
      </c>
      <c r="Z44" s="151" t="str">
        <f>IF(ISBLANK('FV - NIVEAU P'!C114),"",'FV - NIVEAU P'!C114)</f>
        <v/>
      </c>
      <c r="AA44" s="148" t="str">
        <f>IF(ISBLANK('FV - NIVEAU P'!D114),"",'FV - NIVEAU P'!D114)</f>
        <v/>
      </c>
      <c r="AB44" s="148" t="str">
        <f>IF(ISBLANK('FV - NIVEAU P'!E114),"",'FV - NIVEAU P'!E114)</f>
        <v/>
      </c>
      <c r="AC44" s="141" t="str">
        <f t="shared" si="4"/>
        <v/>
      </c>
      <c r="AD44" s="39" t="str">
        <f t="shared" si="16"/>
        <v/>
      </c>
      <c r="AE44" s="39"/>
      <c r="AF44" s="32" t="str">
        <f t="shared" si="5"/>
        <v/>
      </c>
      <c r="AG44" s="21" t="str">
        <f t="shared" si="28"/>
        <v/>
      </c>
      <c r="AH44" s="21" t="str">
        <f t="shared" si="29"/>
        <v/>
      </c>
      <c r="AI44" s="21" t="str">
        <f t="shared" si="30"/>
        <v/>
      </c>
      <c r="AJ44" s="21" t="str">
        <f t="shared" si="17"/>
        <v/>
      </c>
      <c r="AK44" s="21" t="str">
        <f t="shared" si="18"/>
        <v/>
      </c>
      <c r="AL44" s="21" t="e">
        <f t="shared" si="6"/>
        <v>#N/A</v>
      </c>
      <c r="AM44" s="41" t="e">
        <f t="shared" si="19"/>
        <v>#N/A</v>
      </c>
      <c r="AN44" s="41" t="e">
        <f t="shared" si="20"/>
        <v>#N/A</v>
      </c>
      <c r="AO44" s="41" t="e">
        <f t="shared" si="7"/>
        <v>#N/A</v>
      </c>
      <c r="AP44" s="21" t="str">
        <f t="shared" si="21"/>
        <v/>
      </c>
      <c r="AQ44" s="21" t="str">
        <f t="shared" si="22"/>
        <v/>
      </c>
      <c r="AR44" s="21" t="str">
        <f t="shared" si="23"/>
        <v/>
      </c>
      <c r="AS44" s="21" t="str">
        <f t="shared" si="31"/>
        <v/>
      </c>
    </row>
    <row r="45" spans="1:45" ht="15" x14ac:dyDescent="0.25">
      <c r="A45" s="53" t="s">
        <v>74</v>
      </c>
      <c r="B45" s="54" t="str">
        <f>IF(ISBLANK('FV - NIVEAU N'!B115),"",'FV - NIVEAU N'!B115)</f>
        <v/>
      </c>
      <c r="C45" s="151" t="str">
        <f>IF(ISBLANK('FV - NIVEAU N'!C115),"",'FV - NIVEAU N'!C115)</f>
        <v/>
      </c>
      <c r="D45" s="148" t="str">
        <f>IF(ISBLANK('FV - NIVEAU N'!D115),"",'FV - NIVEAU N'!D115)</f>
        <v/>
      </c>
      <c r="E45" s="148" t="str">
        <f>IF(ISBLANK('FV - NIVEAU N'!E115),"",'FV - NIVEAU N'!E115)</f>
        <v/>
      </c>
      <c r="F45" s="141" t="str">
        <f t="shared" si="0"/>
        <v/>
      </c>
      <c r="G45" s="39" t="str">
        <f t="shared" si="8"/>
        <v/>
      </c>
      <c r="H45" s="39"/>
      <c r="I45" s="32" t="str">
        <f t="shared" si="1"/>
        <v/>
      </c>
      <c r="J45" s="21" t="str">
        <f t="shared" si="24"/>
        <v/>
      </c>
      <c r="K45" s="21" t="str">
        <f t="shared" si="25"/>
        <v/>
      </c>
      <c r="L45" s="21" t="str">
        <f t="shared" si="26"/>
        <v/>
      </c>
      <c r="M45" s="21" t="str">
        <f t="shared" si="9"/>
        <v/>
      </c>
      <c r="N45" s="21" t="str">
        <f t="shared" si="10"/>
        <v/>
      </c>
      <c r="O45" s="21" t="e">
        <f t="shared" si="2"/>
        <v>#N/A</v>
      </c>
      <c r="P45" s="41" t="e">
        <f t="shared" si="11"/>
        <v>#N/A</v>
      </c>
      <c r="Q45" s="41" t="e">
        <f t="shared" si="12"/>
        <v>#N/A</v>
      </c>
      <c r="R45" s="41" t="e">
        <f t="shared" si="3"/>
        <v>#N/A</v>
      </c>
      <c r="S45" s="21" t="str">
        <f t="shared" si="13"/>
        <v/>
      </c>
      <c r="T45" s="21" t="str">
        <f t="shared" si="14"/>
        <v/>
      </c>
      <c r="U45" s="21" t="str">
        <f t="shared" si="15"/>
        <v/>
      </c>
      <c r="V45" s="21" t="str">
        <f t="shared" si="27"/>
        <v/>
      </c>
      <c r="X45" s="53" t="s">
        <v>74</v>
      </c>
      <c r="Y45" s="54" t="str">
        <f>IF(ISBLANK('FV - NIVEAU P'!B115),"",'FV - NIVEAU P'!B115)</f>
        <v/>
      </c>
      <c r="Z45" s="151" t="str">
        <f>IF(ISBLANK('FV - NIVEAU P'!C115),"",'FV - NIVEAU P'!C115)</f>
        <v/>
      </c>
      <c r="AA45" s="148" t="str">
        <f>IF(ISBLANK('FV - NIVEAU P'!D115),"",'FV - NIVEAU P'!D115)</f>
        <v/>
      </c>
      <c r="AB45" s="148" t="str">
        <f>IF(ISBLANK('FV - NIVEAU P'!E115),"",'FV - NIVEAU P'!E115)</f>
        <v/>
      </c>
      <c r="AC45" s="141" t="str">
        <f t="shared" si="4"/>
        <v/>
      </c>
      <c r="AD45" s="39" t="str">
        <f t="shared" si="16"/>
        <v/>
      </c>
      <c r="AE45" s="39"/>
      <c r="AF45" s="32" t="str">
        <f t="shared" si="5"/>
        <v/>
      </c>
      <c r="AG45" s="21" t="str">
        <f t="shared" si="28"/>
        <v/>
      </c>
      <c r="AH45" s="21" t="str">
        <f t="shared" si="29"/>
        <v/>
      </c>
      <c r="AI45" s="21" t="str">
        <f t="shared" si="30"/>
        <v/>
      </c>
      <c r="AJ45" s="21" t="str">
        <f t="shared" si="17"/>
        <v/>
      </c>
      <c r="AK45" s="21" t="str">
        <f t="shared" si="18"/>
        <v/>
      </c>
      <c r="AL45" s="21" t="e">
        <f t="shared" si="6"/>
        <v>#N/A</v>
      </c>
      <c r="AM45" s="41" t="e">
        <f t="shared" si="19"/>
        <v>#N/A</v>
      </c>
      <c r="AN45" s="41" t="e">
        <f t="shared" si="20"/>
        <v>#N/A</v>
      </c>
      <c r="AO45" s="41" t="e">
        <f t="shared" si="7"/>
        <v>#N/A</v>
      </c>
      <c r="AP45" s="21" t="str">
        <f t="shared" si="21"/>
        <v/>
      </c>
      <c r="AQ45" s="21" t="str">
        <f t="shared" si="22"/>
        <v/>
      </c>
      <c r="AR45" s="21" t="str">
        <f t="shared" si="23"/>
        <v/>
      </c>
      <c r="AS45" s="21" t="str">
        <f t="shared" si="31"/>
        <v/>
      </c>
    </row>
    <row r="46" spans="1:45" ht="15" x14ac:dyDescent="0.25">
      <c r="A46" s="53" t="s">
        <v>74</v>
      </c>
      <c r="B46" s="54" t="str">
        <f>IF(ISBLANK('FV - NIVEAU N'!B116),"",'FV - NIVEAU N'!B116)</f>
        <v/>
      </c>
      <c r="C46" s="151" t="str">
        <f>IF(ISBLANK('FV - NIVEAU N'!C116),"",'FV - NIVEAU N'!C116)</f>
        <v/>
      </c>
      <c r="D46" s="148" t="str">
        <f>IF(ISBLANK('FV - NIVEAU N'!D116),"",'FV - NIVEAU N'!D116)</f>
        <v/>
      </c>
      <c r="E46" s="148" t="str">
        <f>IF(ISBLANK('FV - NIVEAU N'!E116),"",'FV - NIVEAU N'!E116)</f>
        <v/>
      </c>
      <c r="F46" s="141" t="str">
        <f t="shared" si="0"/>
        <v/>
      </c>
      <c r="G46" s="39" t="str">
        <f t="shared" si="8"/>
        <v/>
      </c>
      <c r="H46" s="39"/>
      <c r="I46" s="32" t="str">
        <f t="shared" si="1"/>
        <v/>
      </c>
      <c r="J46" s="21" t="str">
        <f t="shared" si="24"/>
        <v/>
      </c>
      <c r="K46" s="21" t="str">
        <f t="shared" si="25"/>
        <v/>
      </c>
      <c r="L46" s="21" t="str">
        <f t="shared" si="26"/>
        <v/>
      </c>
      <c r="M46" s="21" t="str">
        <f t="shared" si="9"/>
        <v/>
      </c>
      <c r="N46" s="21" t="str">
        <f t="shared" si="10"/>
        <v/>
      </c>
      <c r="O46" s="21" t="e">
        <f t="shared" si="2"/>
        <v>#N/A</v>
      </c>
      <c r="P46" s="41" t="e">
        <f t="shared" si="11"/>
        <v>#N/A</v>
      </c>
      <c r="Q46" s="41" t="e">
        <f t="shared" si="12"/>
        <v>#N/A</v>
      </c>
      <c r="R46" s="41" t="e">
        <f t="shared" si="3"/>
        <v>#N/A</v>
      </c>
      <c r="S46" s="21" t="str">
        <f t="shared" si="13"/>
        <v/>
      </c>
      <c r="T46" s="21" t="str">
        <f t="shared" si="14"/>
        <v/>
      </c>
      <c r="U46" s="21" t="str">
        <f t="shared" si="15"/>
        <v/>
      </c>
      <c r="V46" s="21" t="str">
        <f t="shared" si="27"/>
        <v/>
      </c>
      <c r="X46" s="53" t="s">
        <v>74</v>
      </c>
      <c r="Y46" s="54" t="str">
        <f>IF(ISBLANK('FV - NIVEAU P'!B116),"",'FV - NIVEAU P'!B116)</f>
        <v/>
      </c>
      <c r="Z46" s="151" t="str">
        <f>IF(ISBLANK('FV - NIVEAU P'!C116),"",'FV - NIVEAU P'!C116)</f>
        <v/>
      </c>
      <c r="AA46" s="148" t="str">
        <f>IF(ISBLANK('FV - NIVEAU P'!D116),"",'FV - NIVEAU P'!D116)</f>
        <v/>
      </c>
      <c r="AB46" s="148" t="str">
        <f>IF(ISBLANK('FV - NIVEAU P'!E116),"",'FV - NIVEAU P'!E116)</f>
        <v/>
      </c>
      <c r="AC46" s="141" t="str">
        <f t="shared" si="4"/>
        <v/>
      </c>
      <c r="AD46" s="39" t="str">
        <f t="shared" si="16"/>
        <v/>
      </c>
      <c r="AE46" s="39"/>
      <c r="AF46" s="32" t="str">
        <f t="shared" si="5"/>
        <v/>
      </c>
      <c r="AG46" s="21" t="str">
        <f t="shared" si="28"/>
        <v/>
      </c>
      <c r="AH46" s="21" t="str">
        <f t="shared" si="29"/>
        <v/>
      </c>
      <c r="AI46" s="21" t="str">
        <f t="shared" si="30"/>
        <v/>
      </c>
      <c r="AJ46" s="21" t="str">
        <f t="shared" si="17"/>
        <v/>
      </c>
      <c r="AK46" s="21" t="str">
        <f t="shared" si="18"/>
        <v/>
      </c>
      <c r="AL46" s="21" t="e">
        <f t="shared" si="6"/>
        <v>#N/A</v>
      </c>
      <c r="AM46" s="41" t="e">
        <f t="shared" si="19"/>
        <v>#N/A</v>
      </c>
      <c r="AN46" s="41" t="e">
        <f t="shared" si="20"/>
        <v>#N/A</v>
      </c>
      <c r="AO46" s="41" t="e">
        <f t="shared" si="7"/>
        <v>#N/A</v>
      </c>
      <c r="AP46" s="21" t="str">
        <f t="shared" si="21"/>
        <v/>
      </c>
      <c r="AQ46" s="21" t="str">
        <f t="shared" si="22"/>
        <v/>
      </c>
      <c r="AR46" s="21" t="str">
        <f t="shared" si="23"/>
        <v/>
      </c>
      <c r="AS46" s="21" t="str">
        <f t="shared" si="31"/>
        <v/>
      </c>
    </row>
    <row r="47" spans="1:45" ht="15" x14ac:dyDescent="0.25">
      <c r="A47" s="53" t="s">
        <v>74</v>
      </c>
      <c r="B47" s="54" t="str">
        <f>IF(ISBLANK('FV - NIVEAU N'!B117),"",'FV - NIVEAU N'!B117)</f>
        <v/>
      </c>
      <c r="C47" s="151" t="str">
        <f>IF(ISBLANK('FV - NIVEAU N'!C117),"",'FV - NIVEAU N'!C117)</f>
        <v/>
      </c>
      <c r="D47" s="148" t="str">
        <f>IF(ISBLANK('FV - NIVEAU N'!D117),"",'FV - NIVEAU N'!D117)</f>
        <v/>
      </c>
      <c r="E47" s="148" t="str">
        <f>IF(ISBLANK('FV - NIVEAU N'!E117),"",'FV - NIVEAU N'!E117)</f>
        <v/>
      </c>
      <c r="F47" s="141" t="str">
        <f t="shared" si="0"/>
        <v/>
      </c>
      <c r="G47" s="39" t="str">
        <f t="shared" si="8"/>
        <v/>
      </c>
      <c r="H47" s="39"/>
      <c r="I47" s="32" t="str">
        <f t="shared" si="1"/>
        <v/>
      </c>
      <c r="J47" s="21" t="str">
        <f t="shared" si="24"/>
        <v/>
      </c>
      <c r="K47" s="21" t="str">
        <f t="shared" si="25"/>
        <v/>
      </c>
      <c r="L47" s="21" t="str">
        <f t="shared" si="26"/>
        <v/>
      </c>
      <c r="M47" s="21" t="str">
        <f t="shared" si="9"/>
        <v/>
      </c>
      <c r="N47" s="21" t="str">
        <f t="shared" si="10"/>
        <v/>
      </c>
      <c r="O47" s="21" t="e">
        <f t="shared" si="2"/>
        <v>#N/A</v>
      </c>
      <c r="P47" s="41" t="e">
        <f t="shared" si="11"/>
        <v>#N/A</v>
      </c>
      <c r="Q47" s="41" t="e">
        <f t="shared" si="12"/>
        <v>#N/A</v>
      </c>
      <c r="R47" s="41" t="e">
        <f t="shared" si="3"/>
        <v>#N/A</v>
      </c>
      <c r="S47" s="21" t="str">
        <f t="shared" si="13"/>
        <v/>
      </c>
      <c r="T47" s="21" t="str">
        <f t="shared" si="14"/>
        <v/>
      </c>
      <c r="U47" s="21" t="str">
        <f t="shared" si="15"/>
        <v/>
      </c>
      <c r="V47" s="21" t="str">
        <f t="shared" si="27"/>
        <v/>
      </c>
      <c r="X47" s="53" t="s">
        <v>74</v>
      </c>
      <c r="Y47" s="54" t="str">
        <f>IF(ISBLANK('FV - NIVEAU P'!B117),"",'FV - NIVEAU P'!B117)</f>
        <v/>
      </c>
      <c r="Z47" s="151" t="str">
        <f>IF(ISBLANK('FV - NIVEAU P'!C117),"",'FV - NIVEAU P'!C117)</f>
        <v/>
      </c>
      <c r="AA47" s="148" t="str">
        <f>IF(ISBLANK('FV - NIVEAU P'!D117),"",'FV - NIVEAU P'!D117)</f>
        <v/>
      </c>
      <c r="AB47" s="148" t="str">
        <f>IF(ISBLANK('FV - NIVEAU P'!E117),"",'FV - NIVEAU P'!E117)</f>
        <v/>
      </c>
      <c r="AC47" s="141" t="str">
        <f t="shared" si="4"/>
        <v/>
      </c>
      <c r="AD47" s="39" t="str">
        <f t="shared" si="16"/>
        <v/>
      </c>
      <c r="AE47" s="39"/>
      <c r="AF47" s="32" t="str">
        <f t="shared" si="5"/>
        <v/>
      </c>
      <c r="AG47" s="21" t="str">
        <f t="shared" si="28"/>
        <v/>
      </c>
      <c r="AH47" s="21" t="str">
        <f t="shared" si="29"/>
        <v/>
      </c>
      <c r="AI47" s="21" t="str">
        <f t="shared" si="30"/>
        <v/>
      </c>
      <c r="AJ47" s="21" t="str">
        <f t="shared" si="17"/>
        <v/>
      </c>
      <c r="AK47" s="21" t="str">
        <f t="shared" si="18"/>
        <v/>
      </c>
      <c r="AL47" s="21" t="e">
        <f t="shared" si="6"/>
        <v>#N/A</v>
      </c>
      <c r="AM47" s="41" t="e">
        <f t="shared" si="19"/>
        <v>#N/A</v>
      </c>
      <c r="AN47" s="41" t="e">
        <f t="shared" si="20"/>
        <v>#N/A</v>
      </c>
      <c r="AO47" s="41" t="e">
        <f t="shared" si="7"/>
        <v>#N/A</v>
      </c>
      <c r="AP47" s="21" t="str">
        <f t="shared" si="21"/>
        <v/>
      </c>
      <c r="AQ47" s="21" t="str">
        <f t="shared" si="22"/>
        <v/>
      </c>
      <c r="AR47" s="21" t="str">
        <f t="shared" si="23"/>
        <v/>
      </c>
      <c r="AS47" s="21" t="str">
        <f t="shared" si="31"/>
        <v/>
      </c>
    </row>
    <row r="48" spans="1:45" ht="15" x14ac:dyDescent="0.25">
      <c r="A48" s="53" t="s">
        <v>74</v>
      </c>
      <c r="B48" s="54" t="str">
        <f>IF(ISBLANK('FV - NIVEAU N'!B118),"",'FV - NIVEAU N'!B118)</f>
        <v/>
      </c>
      <c r="C48" s="151" t="str">
        <f>IF(ISBLANK('FV - NIVEAU N'!C118),"",'FV - NIVEAU N'!C118)</f>
        <v/>
      </c>
      <c r="D48" s="148" t="str">
        <f>IF(ISBLANK('FV - NIVEAU N'!D118),"",'FV - NIVEAU N'!D118)</f>
        <v/>
      </c>
      <c r="E48" s="148" t="str">
        <f>IF(ISBLANK('FV - NIVEAU N'!E118),"",'FV - NIVEAU N'!E118)</f>
        <v/>
      </c>
      <c r="F48" s="141" t="str">
        <f t="shared" si="0"/>
        <v/>
      </c>
      <c r="G48" s="39" t="str">
        <f t="shared" si="8"/>
        <v/>
      </c>
      <c r="H48" s="39"/>
      <c r="I48" s="32" t="str">
        <f t="shared" si="1"/>
        <v/>
      </c>
      <c r="J48" s="21" t="str">
        <f t="shared" si="24"/>
        <v/>
      </c>
      <c r="K48" s="21" t="str">
        <f t="shared" si="25"/>
        <v/>
      </c>
      <c r="L48" s="21" t="str">
        <f t="shared" si="26"/>
        <v/>
      </c>
      <c r="M48" s="21" t="str">
        <f t="shared" si="9"/>
        <v/>
      </c>
      <c r="N48" s="21" t="str">
        <f t="shared" si="10"/>
        <v/>
      </c>
      <c r="O48" s="21" t="e">
        <f t="shared" si="2"/>
        <v>#N/A</v>
      </c>
      <c r="P48" s="41" t="e">
        <f t="shared" si="11"/>
        <v>#N/A</v>
      </c>
      <c r="Q48" s="41" t="e">
        <f t="shared" si="12"/>
        <v>#N/A</v>
      </c>
      <c r="R48" s="41" t="e">
        <f t="shared" si="3"/>
        <v>#N/A</v>
      </c>
      <c r="S48" s="21" t="str">
        <f t="shared" si="13"/>
        <v/>
      </c>
      <c r="T48" s="21" t="str">
        <f t="shared" si="14"/>
        <v/>
      </c>
      <c r="U48" s="21" t="str">
        <f t="shared" si="15"/>
        <v/>
      </c>
      <c r="V48" s="21" t="str">
        <f t="shared" si="27"/>
        <v/>
      </c>
      <c r="X48" s="53" t="s">
        <v>74</v>
      </c>
      <c r="Y48" s="54" t="str">
        <f>IF(ISBLANK('FV - NIVEAU P'!B118),"",'FV - NIVEAU P'!B118)</f>
        <v/>
      </c>
      <c r="Z48" s="151" t="str">
        <f>IF(ISBLANK('FV - NIVEAU P'!C118),"",'FV - NIVEAU P'!C118)</f>
        <v/>
      </c>
      <c r="AA48" s="148" t="str">
        <f>IF(ISBLANK('FV - NIVEAU P'!D118),"",'FV - NIVEAU P'!D118)</f>
        <v/>
      </c>
      <c r="AB48" s="148" t="str">
        <f>IF(ISBLANK('FV - NIVEAU P'!E118),"",'FV - NIVEAU P'!E118)</f>
        <v/>
      </c>
      <c r="AC48" s="141" t="str">
        <f t="shared" si="4"/>
        <v/>
      </c>
      <c r="AD48" s="39" t="str">
        <f t="shared" si="16"/>
        <v/>
      </c>
      <c r="AE48" s="39"/>
      <c r="AF48" s="32" t="str">
        <f t="shared" si="5"/>
        <v/>
      </c>
      <c r="AG48" s="21" t="str">
        <f t="shared" si="28"/>
        <v/>
      </c>
      <c r="AH48" s="21" t="str">
        <f t="shared" si="29"/>
        <v/>
      </c>
      <c r="AI48" s="21" t="str">
        <f t="shared" si="30"/>
        <v/>
      </c>
      <c r="AJ48" s="21" t="str">
        <f t="shared" si="17"/>
        <v/>
      </c>
      <c r="AK48" s="21" t="str">
        <f t="shared" si="18"/>
        <v/>
      </c>
      <c r="AL48" s="21" t="e">
        <f t="shared" si="6"/>
        <v>#N/A</v>
      </c>
      <c r="AM48" s="41" t="e">
        <f t="shared" si="19"/>
        <v>#N/A</v>
      </c>
      <c r="AN48" s="41" t="e">
        <f t="shared" si="20"/>
        <v>#N/A</v>
      </c>
      <c r="AO48" s="41" t="e">
        <f t="shared" si="7"/>
        <v>#N/A</v>
      </c>
      <c r="AP48" s="21" t="str">
        <f t="shared" si="21"/>
        <v/>
      </c>
      <c r="AQ48" s="21" t="str">
        <f t="shared" si="22"/>
        <v/>
      </c>
      <c r="AR48" s="21" t="str">
        <f t="shared" si="23"/>
        <v/>
      </c>
      <c r="AS48" s="21" t="str">
        <f t="shared" si="31"/>
        <v/>
      </c>
    </row>
    <row r="49" spans="1:45" ht="15" x14ac:dyDescent="0.25">
      <c r="A49" s="84" t="s">
        <v>74</v>
      </c>
      <c r="B49" s="54" t="str">
        <f>IF(ISBLANK('FV - NIVEAU N'!B119),"",'FV - NIVEAU N'!B119)</f>
        <v/>
      </c>
      <c r="C49" s="151" t="str">
        <f>IF(ISBLANK('FV - NIVEAU N'!C119),"",'FV - NIVEAU N'!C119)</f>
        <v/>
      </c>
      <c r="D49" s="148" t="str">
        <f>IF(ISBLANK('FV - NIVEAU N'!D119),"",'FV - NIVEAU N'!D119)</f>
        <v/>
      </c>
      <c r="E49" s="148" t="str">
        <f>IF(ISBLANK('FV - NIVEAU N'!E119),"",'FV - NIVEAU N'!E119)</f>
        <v/>
      </c>
      <c r="F49" s="146" t="str">
        <f t="shared" si="0"/>
        <v/>
      </c>
      <c r="G49" s="39" t="str">
        <f t="shared" si="8"/>
        <v/>
      </c>
      <c r="H49" s="39"/>
      <c r="I49" s="32" t="str">
        <f t="shared" si="1"/>
        <v/>
      </c>
      <c r="J49" s="21" t="str">
        <f t="shared" si="24"/>
        <v/>
      </c>
      <c r="K49" s="21" t="str">
        <f t="shared" si="25"/>
        <v/>
      </c>
      <c r="L49" s="21" t="str">
        <f t="shared" si="26"/>
        <v/>
      </c>
      <c r="M49" s="21" t="str">
        <f t="shared" si="9"/>
        <v/>
      </c>
      <c r="N49" s="21" t="str">
        <f t="shared" si="10"/>
        <v/>
      </c>
      <c r="O49" s="40" t="e">
        <f t="shared" si="2"/>
        <v>#N/A</v>
      </c>
      <c r="P49" s="41" t="e">
        <f t="shared" si="11"/>
        <v>#N/A</v>
      </c>
      <c r="Q49" s="41" t="e">
        <f t="shared" si="12"/>
        <v>#N/A</v>
      </c>
      <c r="R49" s="42" t="e">
        <f t="shared" si="3"/>
        <v>#N/A</v>
      </c>
      <c r="S49" s="21" t="str">
        <f t="shared" si="13"/>
        <v/>
      </c>
      <c r="T49" s="21" t="str">
        <f t="shared" si="14"/>
        <v/>
      </c>
      <c r="U49" s="21" t="str">
        <f t="shared" si="15"/>
        <v/>
      </c>
      <c r="V49" s="43" t="str">
        <f t="shared" si="27"/>
        <v/>
      </c>
      <c r="X49" s="84" t="s">
        <v>74</v>
      </c>
      <c r="Y49" s="54" t="str">
        <f>IF(ISBLANK('FV - NIVEAU P'!B119),"",'FV - NIVEAU P'!B119)</f>
        <v/>
      </c>
      <c r="Z49" s="151" t="str">
        <f>IF(ISBLANK('FV - NIVEAU P'!C119),"",'FV - NIVEAU P'!C119)</f>
        <v/>
      </c>
      <c r="AA49" s="148" t="str">
        <f>IF(ISBLANK('FV - NIVEAU P'!D119),"",'FV - NIVEAU P'!D119)</f>
        <v/>
      </c>
      <c r="AB49" s="148" t="str">
        <f>IF(ISBLANK('FV - NIVEAU P'!E119),"",'FV - NIVEAU P'!E119)</f>
        <v/>
      </c>
      <c r="AC49" s="146" t="str">
        <f t="shared" si="4"/>
        <v/>
      </c>
      <c r="AD49" s="39" t="str">
        <f t="shared" si="16"/>
        <v/>
      </c>
      <c r="AE49" s="39"/>
      <c r="AF49" s="32" t="str">
        <f t="shared" si="5"/>
        <v/>
      </c>
      <c r="AG49" s="21" t="str">
        <f t="shared" si="28"/>
        <v/>
      </c>
      <c r="AH49" s="21" t="str">
        <f t="shared" si="29"/>
        <v/>
      </c>
      <c r="AI49" s="21" t="str">
        <f t="shared" si="30"/>
        <v/>
      </c>
      <c r="AJ49" s="21" t="str">
        <f t="shared" si="17"/>
        <v/>
      </c>
      <c r="AK49" s="21" t="str">
        <f t="shared" si="18"/>
        <v/>
      </c>
      <c r="AL49" s="40" t="e">
        <f t="shared" si="6"/>
        <v>#N/A</v>
      </c>
      <c r="AM49" s="41" t="e">
        <f t="shared" si="19"/>
        <v>#N/A</v>
      </c>
      <c r="AN49" s="41" t="e">
        <f t="shared" si="20"/>
        <v>#N/A</v>
      </c>
      <c r="AO49" s="42" t="e">
        <f t="shared" si="7"/>
        <v>#N/A</v>
      </c>
      <c r="AP49" s="21" t="str">
        <f t="shared" si="21"/>
        <v/>
      </c>
      <c r="AQ49" s="21" t="str">
        <f t="shared" si="22"/>
        <v/>
      </c>
      <c r="AR49" s="21" t="str">
        <f t="shared" si="23"/>
        <v/>
      </c>
      <c r="AS49" s="43" t="str">
        <f t="shared" si="31"/>
        <v/>
      </c>
    </row>
    <row r="50" spans="1:45" ht="15" x14ac:dyDescent="0.25">
      <c r="A50" s="84" t="s">
        <v>74</v>
      </c>
      <c r="B50" s="54" t="str">
        <f>IF(ISBLANK('FV - NIVEAU N'!B120),"",'FV - NIVEAU N'!B120)</f>
        <v/>
      </c>
      <c r="C50" s="151" t="str">
        <f>IF(ISBLANK('FV - NIVEAU N'!C120),"",'FV - NIVEAU N'!C120)</f>
        <v/>
      </c>
      <c r="D50" s="148" t="str">
        <f>IF(ISBLANK('FV - NIVEAU N'!D120),"",'FV - NIVEAU N'!D120)</f>
        <v/>
      </c>
      <c r="E50" s="148" t="str">
        <f>IF(ISBLANK('FV - NIVEAU N'!E120),"",'FV - NIVEAU N'!E120)</f>
        <v/>
      </c>
      <c r="F50" s="146" t="str">
        <f t="shared" si="0"/>
        <v/>
      </c>
      <c r="G50" s="39" t="str">
        <f t="shared" si="8"/>
        <v/>
      </c>
      <c r="H50" s="39"/>
      <c r="I50" s="32" t="str">
        <f t="shared" si="1"/>
        <v/>
      </c>
      <c r="J50" s="21" t="str">
        <f t="shared" si="24"/>
        <v/>
      </c>
      <c r="K50" s="21" t="str">
        <f t="shared" si="25"/>
        <v/>
      </c>
      <c r="L50" s="21" t="str">
        <f t="shared" si="26"/>
        <v/>
      </c>
      <c r="M50" s="21" t="str">
        <f t="shared" si="9"/>
        <v/>
      </c>
      <c r="N50" s="21" t="str">
        <f t="shared" si="10"/>
        <v/>
      </c>
      <c r="O50" s="40" t="e">
        <f t="shared" si="2"/>
        <v>#N/A</v>
      </c>
      <c r="P50" s="41" t="e">
        <f t="shared" si="11"/>
        <v>#N/A</v>
      </c>
      <c r="Q50" s="41" t="e">
        <f t="shared" si="12"/>
        <v>#N/A</v>
      </c>
      <c r="R50" s="42" t="e">
        <f t="shared" si="3"/>
        <v>#N/A</v>
      </c>
      <c r="S50" s="21" t="str">
        <f t="shared" si="13"/>
        <v/>
      </c>
      <c r="T50" s="21" t="str">
        <f t="shared" si="14"/>
        <v/>
      </c>
      <c r="U50" s="21" t="str">
        <f t="shared" si="15"/>
        <v/>
      </c>
      <c r="V50" s="43" t="str">
        <f t="shared" si="27"/>
        <v/>
      </c>
      <c r="X50" s="84" t="s">
        <v>74</v>
      </c>
      <c r="Y50" s="54" t="str">
        <f>IF(ISBLANK('FV - NIVEAU P'!B120),"",'FV - NIVEAU P'!B120)</f>
        <v/>
      </c>
      <c r="Z50" s="151" t="str">
        <f>IF(ISBLANK('FV - NIVEAU P'!C120),"",'FV - NIVEAU P'!C120)</f>
        <v/>
      </c>
      <c r="AA50" s="148" t="str">
        <f>IF(ISBLANK('FV - NIVEAU P'!D120),"",'FV - NIVEAU P'!D120)</f>
        <v/>
      </c>
      <c r="AB50" s="148" t="str">
        <f>IF(ISBLANK('FV - NIVEAU P'!E120),"",'FV - NIVEAU P'!E120)</f>
        <v/>
      </c>
      <c r="AC50" s="146" t="str">
        <f t="shared" si="4"/>
        <v/>
      </c>
      <c r="AD50" s="39" t="str">
        <f t="shared" si="16"/>
        <v/>
      </c>
      <c r="AE50" s="39"/>
      <c r="AF50" s="32" t="str">
        <f t="shared" si="5"/>
        <v/>
      </c>
      <c r="AG50" s="21" t="str">
        <f t="shared" si="28"/>
        <v/>
      </c>
      <c r="AH50" s="21" t="str">
        <f t="shared" si="29"/>
        <v/>
      </c>
      <c r="AI50" s="21" t="str">
        <f t="shared" si="30"/>
        <v/>
      </c>
      <c r="AJ50" s="21" t="str">
        <f t="shared" si="17"/>
        <v/>
      </c>
      <c r="AK50" s="21" t="str">
        <f t="shared" si="18"/>
        <v/>
      </c>
      <c r="AL50" s="40" t="e">
        <f t="shared" si="6"/>
        <v>#N/A</v>
      </c>
      <c r="AM50" s="41" t="e">
        <f t="shared" si="19"/>
        <v>#N/A</v>
      </c>
      <c r="AN50" s="41" t="e">
        <f t="shared" si="20"/>
        <v>#N/A</v>
      </c>
      <c r="AO50" s="42" t="e">
        <f t="shared" si="7"/>
        <v>#N/A</v>
      </c>
      <c r="AP50" s="21" t="str">
        <f t="shared" si="21"/>
        <v/>
      </c>
      <c r="AQ50" s="21" t="str">
        <f t="shared" si="22"/>
        <v/>
      </c>
      <c r="AR50" s="21" t="str">
        <f t="shared" si="23"/>
        <v/>
      </c>
      <c r="AS50" s="43" t="str">
        <f t="shared" si="31"/>
        <v/>
      </c>
    </row>
    <row r="51" spans="1:45" ht="15" x14ac:dyDescent="0.25">
      <c r="A51" s="84" t="s">
        <v>74</v>
      </c>
      <c r="B51" s="54" t="str">
        <f>IF(ISBLANK('FV - NIVEAU N'!B121),"",'FV - NIVEAU N'!B121)</f>
        <v/>
      </c>
      <c r="C51" s="151" t="str">
        <f>IF(ISBLANK('FV - NIVEAU N'!C121),"",'FV - NIVEAU N'!C121)</f>
        <v/>
      </c>
      <c r="D51" s="148" t="str">
        <f>IF(ISBLANK('FV - NIVEAU N'!D121),"",'FV - NIVEAU N'!D121)</f>
        <v/>
      </c>
      <c r="E51" s="148" t="str">
        <f>IF(ISBLANK('FV - NIVEAU N'!E121),"",'FV - NIVEAU N'!E121)</f>
        <v/>
      </c>
      <c r="F51" s="146" t="str">
        <f t="shared" si="0"/>
        <v/>
      </c>
      <c r="G51" s="39" t="str">
        <f t="shared" si="8"/>
        <v/>
      </c>
      <c r="H51" s="39"/>
      <c r="I51" s="32" t="str">
        <f t="shared" si="1"/>
        <v/>
      </c>
      <c r="J51" s="21" t="str">
        <f t="shared" si="24"/>
        <v/>
      </c>
      <c r="K51" s="21" t="str">
        <f t="shared" si="25"/>
        <v/>
      </c>
      <c r="L51" s="21" t="str">
        <f t="shared" si="26"/>
        <v/>
      </c>
      <c r="M51" s="21" t="str">
        <f t="shared" si="9"/>
        <v/>
      </c>
      <c r="N51" s="21" t="str">
        <f t="shared" si="10"/>
        <v/>
      </c>
      <c r="O51" s="40" t="e">
        <f t="shared" si="2"/>
        <v>#N/A</v>
      </c>
      <c r="P51" s="41" t="e">
        <f t="shared" si="11"/>
        <v>#N/A</v>
      </c>
      <c r="Q51" s="41" t="e">
        <f t="shared" si="12"/>
        <v>#N/A</v>
      </c>
      <c r="R51" s="42" t="e">
        <f t="shared" si="3"/>
        <v>#N/A</v>
      </c>
      <c r="S51" s="21" t="str">
        <f t="shared" si="13"/>
        <v/>
      </c>
      <c r="T51" s="21" t="str">
        <f t="shared" si="14"/>
        <v/>
      </c>
      <c r="U51" s="21" t="str">
        <f t="shared" si="15"/>
        <v/>
      </c>
      <c r="V51" s="43" t="str">
        <f t="shared" si="27"/>
        <v/>
      </c>
      <c r="X51" s="84" t="s">
        <v>74</v>
      </c>
      <c r="Y51" s="54" t="str">
        <f>IF(ISBLANK('FV - NIVEAU P'!B121),"",'FV - NIVEAU P'!B121)</f>
        <v/>
      </c>
      <c r="Z51" s="151" t="str">
        <f>IF(ISBLANK('FV - NIVEAU P'!C121),"",'FV - NIVEAU P'!C121)</f>
        <v/>
      </c>
      <c r="AA51" s="148" t="str">
        <f>IF(ISBLANK('FV - NIVEAU P'!D121),"",'FV - NIVEAU P'!D121)</f>
        <v/>
      </c>
      <c r="AB51" s="148" t="str">
        <f>IF(ISBLANK('FV - NIVEAU P'!E121),"",'FV - NIVEAU P'!E121)</f>
        <v/>
      </c>
      <c r="AC51" s="146" t="str">
        <f t="shared" si="4"/>
        <v/>
      </c>
      <c r="AD51" s="39" t="str">
        <f t="shared" si="16"/>
        <v/>
      </c>
      <c r="AE51" s="39"/>
      <c r="AF51" s="32" t="str">
        <f t="shared" si="5"/>
        <v/>
      </c>
      <c r="AG51" s="21" t="str">
        <f t="shared" si="28"/>
        <v/>
      </c>
      <c r="AH51" s="21" t="str">
        <f t="shared" si="29"/>
        <v/>
      </c>
      <c r="AI51" s="21" t="str">
        <f t="shared" si="30"/>
        <v/>
      </c>
      <c r="AJ51" s="21" t="str">
        <f t="shared" si="17"/>
        <v/>
      </c>
      <c r="AK51" s="21" t="str">
        <f t="shared" si="18"/>
        <v/>
      </c>
      <c r="AL51" s="40" t="e">
        <f t="shared" si="6"/>
        <v>#N/A</v>
      </c>
      <c r="AM51" s="41" t="e">
        <f t="shared" si="19"/>
        <v>#N/A</v>
      </c>
      <c r="AN51" s="41" t="e">
        <f t="shared" si="20"/>
        <v>#N/A</v>
      </c>
      <c r="AO51" s="42" t="e">
        <f t="shared" si="7"/>
        <v>#N/A</v>
      </c>
      <c r="AP51" s="21" t="str">
        <f t="shared" si="21"/>
        <v/>
      </c>
      <c r="AQ51" s="21" t="str">
        <f t="shared" si="22"/>
        <v/>
      </c>
      <c r="AR51" s="21" t="str">
        <f t="shared" si="23"/>
        <v/>
      </c>
      <c r="AS51" s="43" t="str">
        <f t="shared" si="31"/>
        <v/>
      </c>
    </row>
    <row r="52" spans="1:45" ht="15" x14ac:dyDescent="0.25">
      <c r="A52" s="84" t="s">
        <v>74</v>
      </c>
      <c r="B52" s="54" t="str">
        <f>IF(ISBLANK('FV - NIVEAU N'!B122),"",'FV - NIVEAU N'!B122)</f>
        <v/>
      </c>
      <c r="C52" s="151" t="str">
        <f>IF(ISBLANK('FV - NIVEAU N'!C122),"",'FV - NIVEAU N'!C122)</f>
        <v/>
      </c>
      <c r="D52" s="148" t="str">
        <f>IF(ISBLANK('FV - NIVEAU N'!D122),"",'FV - NIVEAU N'!D122)</f>
        <v/>
      </c>
      <c r="E52" s="148" t="str">
        <f>IF(ISBLANK('FV - NIVEAU N'!E122),"",'FV - NIVEAU N'!E122)</f>
        <v/>
      </c>
      <c r="F52" s="146" t="str">
        <f t="shared" si="0"/>
        <v/>
      </c>
      <c r="G52" s="39" t="str">
        <f t="shared" si="8"/>
        <v/>
      </c>
      <c r="H52" s="39"/>
      <c r="I52" s="32" t="str">
        <f t="shared" si="1"/>
        <v/>
      </c>
      <c r="J52" s="21" t="str">
        <f t="shared" si="24"/>
        <v/>
      </c>
      <c r="K52" s="21" t="str">
        <f t="shared" si="25"/>
        <v/>
      </c>
      <c r="L52" s="21" t="str">
        <f t="shared" si="26"/>
        <v/>
      </c>
      <c r="M52" s="21" t="str">
        <f t="shared" si="9"/>
        <v/>
      </c>
      <c r="N52" s="21" t="str">
        <f t="shared" si="10"/>
        <v/>
      </c>
      <c r="O52" s="40" t="e">
        <f t="shared" si="2"/>
        <v>#N/A</v>
      </c>
      <c r="P52" s="41" t="e">
        <f t="shared" si="11"/>
        <v>#N/A</v>
      </c>
      <c r="Q52" s="41" t="e">
        <f t="shared" si="12"/>
        <v>#N/A</v>
      </c>
      <c r="R52" s="42" t="e">
        <f t="shared" si="3"/>
        <v>#N/A</v>
      </c>
      <c r="S52" s="21" t="str">
        <f t="shared" si="13"/>
        <v/>
      </c>
      <c r="T52" s="21" t="str">
        <f t="shared" si="14"/>
        <v/>
      </c>
      <c r="U52" s="21" t="str">
        <f t="shared" si="15"/>
        <v/>
      </c>
      <c r="V52" s="43" t="str">
        <f t="shared" si="27"/>
        <v/>
      </c>
      <c r="X52" s="84" t="s">
        <v>74</v>
      </c>
      <c r="Y52" s="54" t="str">
        <f>IF(ISBLANK('FV - NIVEAU P'!B122),"",'FV - NIVEAU P'!B122)</f>
        <v/>
      </c>
      <c r="Z52" s="151" t="str">
        <f>IF(ISBLANK('FV - NIVEAU P'!C122),"",'FV - NIVEAU P'!C122)</f>
        <v/>
      </c>
      <c r="AA52" s="148" t="str">
        <f>IF(ISBLANK('FV - NIVEAU P'!D122),"",'FV - NIVEAU P'!D122)</f>
        <v/>
      </c>
      <c r="AB52" s="148" t="str">
        <f>IF(ISBLANK('FV - NIVEAU P'!E122),"",'FV - NIVEAU P'!E122)</f>
        <v/>
      </c>
      <c r="AC52" s="146" t="str">
        <f t="shared" si="4"/>
        <v/>
      </c>
      <c r="AD52" s="39" t="str">
        <f t="shared" si="16"/>
        <v/>
      </c>
      <c r="AE52" s="39"/>
      <c r="AF52" s="32" t="str">
        <f t="shared" si="5"/>
        <v/>
      </c>
      <c r="AG52" s="21" t="str">
        <f t="shared" si="28"/>
        <v/>
      </c>
      <c r="AH52" s="21" t="str">
        <f t="shared" si="29"/>
        <v/>
      </c>
      <c r="AI52" s="21" t="str">
        <f t="shared" si="30"/>
        <v/>
      </c>
      <c r="AJ52" s="21" t="str">
        <f t="shared" si="17"/>
        <v/>
      </c>
      <c r="AK52" s="21" t="str">
        <f t="shared" si="18"/>
        <v/>
      </c>
      <c r="AL52" s="40" t="e">
        <f t="shared" si="6"/>
        <v>#N/A</v>
      </c>
      <c r="AM52" s="41" t="e">
        <f t="shared" si="19"/>
        <v>#N/A</v>
      </c>
      <c r="AN52" s="41" t="e">
        <f t="shared" si="20"/>
        <v>#N/A</v>
      </c>
      <c r="AO52" s="42" t="e">
        <f t="shared" si="7"/>
        <v>#N/A</v>
      </c>
      <c r="AP52" s="21" t="str">
        <f t="shared" si="21"/>
        <v/>
      </c>
      <c r="AQ52" s="21" t="str">
        <f t="shared" si="22"/>
        <v/>
      </c>
      <c r="AR52" s="21" t="str">
        <f t="shared" si="23"/>
        <v/>
      </c>
      <c r="AS52" s="43" t="str">
        <f t="shared" si="31"/>
        <v/>
      </c>
    </row>
    <row r="53" spans="1:45" ht="15" x14ac:dyDescent="0.25">
      <c r="A53" s="84" t="s">
        <v>74</v>
      </c>
      <c r="B53" s="54" t="str">
        <f>IF(ISBLANK('FV - NIVEAU N'!B123),"",'FV - NIVEAU N'!B123)</f>
        <v/>
      </c>
      <c r="C53" s="151" t="str">
        <f>IF(ISBLANK('FV - NIVEAU N'!C123),"",'FV - NIVEAU N'!C123)</f>
        <v/>
      </c>
      <c r="D53" s="148" t="str">
        <f>IF(ISBLANK('FV - NIVEAU N'!D123),"",'FV - NIVEAU N'!D123)</f>
        <v/>
      </c>
      <c r="E53" s="148" t="str">
        <f>IF(ISBLANK('FV - NIVEAU N'!E123),"",'FV - NIVEAU N'!E123)</f>
        <v/>
      </c>
      <c r="F53" s="146" t="str">
        <f t="shared" si="0"/>
        <v/>
      </c>
      <c r="G53" s="39" t="str">
        <f t="shared" si="8"/>
        <v/>
      </c>
      <c r="H53" s="39"/>
      <c r="I53" s="32" t="str">
        <f t="shared" si="1"/>
        <v/>
      </c>
      <c r="J53" s="21" t="str">
        <f t="shared" si="24"/>
        <v/>
      </c>
      <c r="K53" s="21" t="str">
        <f t="shared" si="25"/>
        <v/>
      </c>
      <c r="L53" s="21" t="str">
        <f t="shared" si="26"/>
        <v/>
      </c>
      <c r="M53" s="21" t="str">
        <f t="shared" si="9"/>
        <v/>
      </c>
      <c r="N53" s="21" t="str">
        <f t="shared" si="10"/>
        <v/>
      </c>
      <c r="O53" s="40" t="e">
        <f t="shared" si="2"/>
        <v>#N/A</v>
      </c>
      <c r="P53" s="41" t="e">
        <f t="shared" si="11"/>
        <v>#N/A</v>
      </c>
      <c r="Q53" s="41" t="e">
        <f t="shared" si="12"/>
        <v>#N/A</v>
      </c>
      <c r="R53" s="42" t="e">
        <f t="shared" si="3"/>
        <v>#N/A</v>
      </c>
      <c r="S53" s="21" t="str">
        <f t="shared" si="13"/>
        <v/>
      </c>
      <c r="T53" s="21" t="str">
        <f t="shared" si="14"/>
        <v/>
      </c>
      <c r="U53" s="21" t="str">
        <f t="shared" si="15"/>
        <v/>
      </c>
      <c r="V53" s="43" t="str">
        <f t="shared" si="27"/>
        <v/>
      </c>
      <c r="X53" s="84" t="s">
        <v>74</v>
      </c>
      <c r="Y53" s="54" t="str">
        <f>IF(ISBLANK('FV - NIVEAU P'!B123),"",'FV - NIVEAU P'!B123)</f>
        <v/>
      </c>
      <c r="Z53" s="151" t="str">
        <f>IF(ISBLANK('FV - NIVEAU P'!C123),"",'FV - NIVEAU P'!C123)</f>
        <v/>
      </c>
      <c r="AA53" s="148" t="str">
        <f>IF(ISBLANK('FV - NIVEAU P'!D123),"",'FV - NIVEAU P'!D123)</f>
        <v/>
      </c>
      <c r="AB53" s="148" t="str">
        <f>IF(ISBLANK('FV - NIVEAU P'!E123),"",'FV - NIVEAU P'!E123)</f>
        <v/>
      </c>
      <c r="AC53" s="146" t="str">
        <f t="shared" si="4"/>
        <v/>
      </c>
      <c r="AD53" s="39" t="str">
        <f t="shared" si="16"/>
        <v/>
      </c>
      <c r="AE53" s="39"/>
      <c r="AF53" s="32" t="str">
        <f t="shared" si="5"/>
        <v/>
      </c>
      <c r="AG53" s="21" t="str">
        <f t="shared" si="28"/>
        <v/>
      </c>
      <c r="AH53" s="21" t="str">
        <f t="shared" si="29"/>
        <v/>
      </c>
      <c r="AI53" s="21" t="str">
        <f t="shared" si="30"/>
        <v/>
      </c>
      <c r="AJ53" s="21" t="str">
        <f t="shared" si="17"/>
        <v/>
      </c>
      <c r="AK53" s="21" t="str">
        <f t="shared" si="18"/>
        <v/>
      </c>
      <c r="AL53" s="40" t="e">
        <f t="shared" si="6"/>
        <v>#N/A</v>
      </c>
      <c r="AM53" s="41" t="e">
        <f t="shared" si="19"/>
        <v>#N/A</v>
      </c>
      <c r="AN53" s="41" t="e">
        <f t="shared" si="20"/>
        <v>#N/A</v>
      </c>
      <c r="AO53" s="42" t="e">
        <f t="shared" si="7"/>
        <v>#N/A</v>
      </c>
      <c r="AP53" s="21" t="str">
        <f t="shared" si="21"/>
        <v/>
      </c>
      <c r="AQ53" s="21" t="str">
        <f t="shared" si="22"/>
        <v/>
      </c>
      <c r="AR53" s="21" t="str">
        <f t="shared" si="23"/>
        <v/>
      </c>
      <c r="AS53" s="43" t="str">
        <f t="shared" si="31"/>
        <v/>
      </c>
    </row>
    <row r="54" spans="1:45" ht="15" x14ac:dyDescent="0.25">
      <c r="A54" s="84" t="s">
        <v>74</v>
      </c>
      <c r="B54" s="54" t="str">
        <f>IF(ISBLANK('FV - NIVEAU N'!B124),"",'FV - NIVEAU N'!B124)</f>
        <v/>
      </c>
      <c r="C54" s="151" t="str">
        <f>IF(ISBLANK('FV - NIVEAU N'!C124),"",'FV - NIVEAU N'!C124)</f>
        <v/>
      </c>
      <c r="D54" s="148" t="str">
        <f>IF(ISBLANK('FV - NIVEAU N'!D124),"",'FV - NIVEAU N'!D124)</f>
        <v/>
      </c>
      <c r="E54" s="148" t="str">
        <f>IF(ISBLANK('FV - NIVEAU N'!E124),"",'FV - NIVEAU N'!E124)</f>
        <v/>
      </c>
      <c r="F54" s="146" t="str">
        <f t="shared" si="0"/>
        <v/>
      </c>
      <c r="G54" s="39" t="str">
        <f t="shared" si="8"/>
        <v/>
      </c>
      <c r="H54" s="39"/>
      <c r="I54" s="32" t="str">
        <f t="shared" si="1"/>
        <v/>
      </c>
      <c r="J54" s="21" t="str">
        <f t="shared" si="24"/>
        <v/>
      </c>
      <c r="K54" s="21" t="str">
        <f t="shared" si="25"/>
        <v/>
      </c>
      <c r="L54" s="21" t="str">
        <f t="shared" si="26"/>
        <v/>
      </c>
      <c r="M54" s="21" t="str">
        <f t="shared" si="9"/>
        <v/>
      </c>
      <c r="N54" s="21" t="str">
        <f t="shared" si="10"/>
        <v/>
      </c>
      <c r="O54" s="40" t="e">
        <f t="shared" si="2"/>
        <v>#N/A</v>
      </c>
      <c r="P54" s="41" t="e">
        <f t="shared" si="11"/>
        <v>#N/A</v>
      </c>
      <c r="Q54" s="41" t="e">
        <f t="shared" si="12"/>
        <v>#N/A</v>
      </c>
      <c r="R54" s="42" t="e">
        <f t="shared" si="3"/>
        <v>#N/A</v>
      </c>
      <c r="S54" s="21" t="str">
        <f t="shared" si="13"/>
        <v/>
      </c>
      <c r="T54" s="21" t="str">
        <f t="shared" si="14"/>
        <v/>
      </c>
      <c r="U54" s="21" t="str">
        <f t="shared" si="15"/>
        <v/>
      </c>
      <c r="V54" s="43" t="str">
        <f t="shared" si="27"/>
        <v/>
      </c>
      <c r="X54" s="84" t="s">
        <v>74</v>
      </c>
      <c r="Y54" s="54" t="str">
        <f>IF(ISBLANK('FV - NIVEAU P'!B124),"",'FV - NIVEAU P'!B124)</f>
        <v/>
      </c>
      <c r="Z54" s="151" t="str">
        <f>IF(ISBLANK('FV - NIVEAU P'!C124),"",'FV - NIVEAU P'!C124)</f>
        <v/>
      </c>
      <c r="AA54" s="148" t="str">
        <f>IF(ISBLANK('FV - NIVEAU P'!D124),"",'FV - NIVEAU P'!D124)</f>
        <v/>
      </c>
      <c r="AB54" s="148" t="str">
        <f>IF(ISBLANK('FV - NIVEAU P'!E124),"",'FV - NIVEAU P'!E124)</f>
        <v/>
      </c>
      <c r="AC54" s="146" t="str">
        <f t="shared" si="4"/>
        <v/>
      </c>
      <c r="AD54" s="39" t="str">
        <f t="shared" si="16"/>
        <v/>
      </c>
      <c r="AE54" s="39"/>
      <c r="AF54" s="32" t="str">
        <f t="shared" si="5"/>
        <v/>
      </c>
      <c r="AG54" s="21" t="str">
        <f t="shared" si="28"/>
        <v/>
      </c>
      <c r="AH54" s="21" t="str">
        <f t="shared" si="29"/>
        <v/>
      </c>
      <c r="AI54" s="21" t="str">
        <f t="shared" si="30"/>
        <v/>
      </c>
      <c r="AJ54" s="21" t="str">
        <f t="shared" si="17"/>
        <v/>
      </c>
      <c r="AK54" s="21" t="str">
        <f t="shared" si="18"/>
        <v/>
      </c>
      <c r="AL54" s="40" t="e">
        <f t="shared" si="6"/>
        <v>#N/A</v>
      </c>
      <c r="AM54" s="41" t="e">
        <f t="shared" si="19"/>
        <v>#N/A</v>
      </c>
      <c r="AN54" s="41" t="e">
        <f t="shared" si="20"/>
        <v>#N/A</v>
      </c>
      <c r="AO54" s="42" t="e">
        <f t="shared" si="7"/>
        <v>#N/A</v>
      </c>
      <c r="AP54" s="21" t="str">
        <f t="shared" si="21"/>
        <v/>
      </c>
      <c r="AQ54" s="21" t="str">
        <f t="shared" si="22"/>
        <v/>
      </c>
      <c r="AR54" s="21" t="str">
        <f t="shared" si="23"/>
        <v/>
      </c>
      <c r="AS54" s="43" t="str">
        <f t="shared" si="31"/>
        <v/>
      </c>
    </row>
    <row r="55" spans="1:45" ht="15" x14ac:dyDescent="0.25">
      <c r="A55" s="53" t="s">
        <v>74</v>
      </c>
      <c r="B55" s="54" t="str">
        <f>IF(ISBLANK('FV - NIVEAU N'!B125),"",'FV - NIVEAU N'!B125)</f>
        <v/>
      </c>
      <c r="C55" s="151" t="str">
        <f>IF(ISBLANK('FV - NIVEAU N'!C125),"",'FV - NIVEAU N'!C125)</f>
        <v/>
      </c>
      <c r="D55" s="148" t="str">
        <f>IF(ISBLANK('FV - NIVEAU N'!D125),"",'FV - NIVEAU N'!D125)</f>
        <v/>
      </c>
      <c r="E55" s="148" t="str">
        <f>IF(ISBLANK('FV - NIVEAU N'!E125),"",'FV - NIVEAU N'!E125)</f>
        <v/>
      </c>
      <c r="F55" s="146" t="str">
        <f t="shared" si="0"/>
        <v/>
      </c>
      <c r="G55" s="39" t="str">
        <f t="shared" si="8"/>
        <v/>
      </c>
      <c r="H55" s="39"/>
      <c r="I55" s="32" t="str">
        <f t="shared" si="1"/>
        <v/>
      </c>
      <c r="J55" s="21" t="str">
        <f t="shared" si="24"/>
        <v/>
      </c>
      <c r="K55" s="21" t="str">
        <f t="shared" si="25"/>
        <v/>
      </c>
      <c r="L55" s="21" t="str">
        <f t="shared" si="26"/>
        <v/>
      </c>
      <c r="M55" s="21" t="str">
        <f t="shared" si="9"/>
        <v/>
      </c>
      <c r="N55" s="21" t="str">
        <f t="shared" si="10"/>
        <v/>
      </c>
      <c r="O55" s="21" t="e">
        <f t="shared" si="2"/>
        <v>#N/A</v>
      </c>
      <c r="P55" s="41" t="e">
        <f t="shared" si="11"/>
        <v>#N/A</v>
      </c>
      <c r="Q55" s="41" t="e">
        <f t="shared" si="12"/>
        <v>#N/A</v>
      </c>
      <c r="R55" s="41" t="e">
        <f t="shared" si="3"/>
        <v>#N/A</v>
      </c>
      <c r="S55" s="21" t="str">
        <f t="shared" si="13"/>
        <v/>
      </c>
      <c r="T55" s="21" t="str">
        <f t="shared" si="14"/>
        <v/>
      </c>
      <c r="U55" s="21" t="str">
        <f t="shared" si="15"/>
        <v/>
      </c>
      <c r="V55" s="21" t="str">
        <f t="shared" si="27"/>
        <v/>
      </c>
      <c r="X55" s="53" t="s">
        <v>74</v>
      </c>
      <c r="Y55" s="54" t="str">
        <f>IF(ISBLANK('FV - NIVEAU P'!B125),"",'FV - NIVEAU P'!B125)</f>
        <v/>
      </c>
      <c r="Z55" s="151" t="str">
        <f>IF(ISBLANK('FV - NIVEAU P'!C125),"",'FV - NIVEAU P'!C125)</f>
        <v/>
      </c>
      <c r="AA55" s="148" t="str">
        <f>IF(ISBLANK('FV - NIVEAU P'!D125),"",'FV - NIVEAU P'!D125)</f>
        <v/>
      </c>
      <c r="AB55" s="148" t="str">
        <f>IF(ISBLANK('FV - NIVEAU P'!E125),"",'FV - NIVEAU P'!E125)</f>
        <v/>
      </c>
      <c r="AC55" s="146" t="str">
        <f t="shared" si="4"/>
        <v/>
      </c>
      <c r="AD55" s="39" t="str">
        <f t="shared" si="16"/>
        <v/>
      </c>
      <c r="AE55" s="39"/>
      <c r="AF55" s="32" t="str">
        <f t="shared" si="5"/>
        <v/>
      </c>
      <c r="AG55" s="21" t="str">
        <f t="shared" si="28"/>
        <v/>
      </c>
      <c r="AH55" s="21" t="str">
        <f t="shared" si="29"/>
        <v/>
      </c>
      <c r="AI55" s="21" t="str">
        <f t="shared" si="30"/>
        <v/>
      </c>
      <c r="AJ55" s="21" t="str">
        <f t="shared" si="17"/>
        <v/>
      </c>
      <c r="AK55" s="21" t="str">
        <f t="shared" si="18"/>
        <v/>
      </c>
      <c r="AL55" s="21" t="e">
        <f t="shared" si="6"/>
        <v>#N/A</v>
      </c>
      <c r="AM55" s="41" t="e">
        <f t="shared" si="19"/>
        <v>#N/A</v>
      </c>
      <c r="AN55" s="41" t="e">
        <f t="shared" si="20"/>
        <v>#N/A</v>
      </c>
      <c r="AO55" s="41" t="e">
        <f t="shared" si="7"/>
        <v>#N/A</v>
      </c>
      <c r="AP55" s="21" t="str">
        <f t="shared" si="21"/>
        <v/>
      </c>
      <c r="AQ55" s="21" t="str">
        <f t="shared" si="22"/>
        <v/>
      </c>
      <c r="AR55" s="21" t="str">
        <f t="shared" si="23"/>
        <v/>
      </c>
      <c r="AS55" s="21" t="str">
        <f t="shared" si="31"/>
        <v/>
      </c>
    </row>
    <row r="56" spans="1:45" ht="15" x14ac:dyDescent="0.25">
      <c r="A56" s="53" t="s">
        <v>74</v>
      </c>
      <c r="B56" s="54" t="str">
        <f>IF(ISBLANK('FV - NIVEAU N'!B126),"",'FV - NIVEAU N'!B126)</f>
        <v/>
      </c>
      <c r="C56" s="151" t="str">
        <f>IF(ISBLANK('FV - NIVEAU N'!C126),"",'FV - NIVEAU N'!C126)</f>
        <v/>
      </c>
      <c r="D56" s="148" t="str">
        <f>IF(ISBLANK('FV - NIVEAU N'!D126),"",'FV - NIVEAU N'!D126)</f>
        <v/>
      </c>
      <c r="E56" s="148" t="str">
        <f>IF(ISBLANK('FV - NIVEAU N'!E126),"",'FV - NIVEAU N'!E126)</f>
        <v/>
      </c>
      <c r="F56" s="146" t="str">
        <f t="shared" si="0"/>
        <v/>
      </c>
      <c r="G56" s="39" t="str">
        <f t="shared" si="8"/>
        <v/>
      </c>
      <c r="H56" s="39"/>
      <c r="I56" s="32" t="str">
        <f t="shared" si="1"/>
        <v/>
      </c>
      <c r="J56" s="21" t="str">
        <f t="shared" si="24"/>
        <v/>
      </c>
      <c r="K56" s="21" t="str">
        <f t="shared" si="25"/>
        <v/>
      </c>
      <c r="L56" s="21" t="str">
        <f t="shared" si="26"/>
        <v/>
      </c>
      <c r="M56" s="21" t="str">
        <f t="shared" si="9"/>
        <v/>
      </c>
      <c r="N56" s="21" t="str">
        <f t="shared" si="10"/>
        <v/>
      </c>
      <c r="O56" s="21" t="e">
        <f t="shared" si="2"/>
        <v>#N/A</v>
      </c>
      <c r="P56" s="41" t="e">
        <f t="shared" si="11"/>
        <v>#N/A</v>
      </c>
      <c r="Q56" s="41" t="e">
        <f t="shared" si="12"/>
        <v>#N/A</v>
      </c>
      <c r="R56" s="41" t="e">
        <f t="shared" si="3"/>
        <v>#N/A</v>
      </c>
      <c r="S56" s="21" t="str">
        <f t="shared" si="13"/>
        <v/>
      </c>
      <c r="T56" s="21" t="str">
        <f t="shared" si="14"/>
        <v/>
      </c>
      <c r="U56" s="21" t="str">
        <f t="shared" si="15"/>
        <v/>
      </c>
      <c r="V56" s="21" t="str">
        <f t="shared" si="27"/>
        <v/>
      </c>
      <c r="X56" s="53" t="s">
        <v>74</v>
      </c>
      <c r="Y56" s="54" t="str">
        <f>IF(ISBLANK('FV - NIVEAU P'!B126),"",'FV - NIVEAU P'!B126)</f>
        <v/>
      </c>
      <c r="Z56" s="151" t="str">
        <f>IF(ISBLANK('FV - NIVEAU P'!C126),"",'FV - NIVEAU P'!C126)</f>
        <v/>
      </c>
      <c r="AA56" s="148" t="str">
        <f>IF(ISBLANK('FV - NIVEAU P'!D126),"",'FV - NIVEAU P'!D126)</f>
        <v/>
      </c>
      <c r="AB56" s="148" t="str">
        <f>IF(ISBLANK('FV - NIVEAU P'!E126),"",'FV - NIVEAU P'!E126)</f>
        <v/>
      </c>
      <c r="AC56" s="146" t="str">
        <f t="shared" si="4"/>
        <v/>
      </c>
      <c r="AD56" s="39" t="str">
        <f t="shared" si="16"/>
        <v/>
      </c>
      <c r="AE56" s="39"/>
      <c r="AF56" s="32" t="str">
        <f t="shared" si="5"/>
        <v/>
      </c>
      <c r="AG56" s="21" t="str">
        <f t="shared" si="28"/>
        <v/>
      </c>
      <c r="AH56" s="21" t="str">
        <f t="shared" si="29"/>
        <v/>
      </c>
      <c r="AI56" s="21" t="str">
        <f t="shared" si="30"/>
        <v/>
      </c>
      <c r="AJ56" s="21" t="str">
        <f t="shared" si="17"/>
        <v/>
      </c>
      <c r="AK56" s="21" t="str">
        <f t="shared" si="18"/>
        <v/>
      </c>
      <c r="AL56" s="21" t="e">
        <f t="shared" si="6"/>
        <v>#N/A</v>
      </c>
      <c r="AM56" s="41" t="e">
        <f t="shared" si="19"/>
        <v>#N/A</v>
      </c>
      <c r="AN56" s="41" t="e">
        <f t="shared" si="20"/>
        <v>#N/A</v>
      </c>
      <c r="AO56" s="41" t="e">
        <f t="shared" si="7"/>
        <v>#N/A</v>
      </c>
      <c r="AP56" s="21" t="str">
        <f t="shared" si="21"/>
        <v/>
      </c>
      <c r="AQ56" s="21" t="str">
        <f t="shared" si="22"/>
        <v/>
      </c>
      <c r="AR56" s="21" t="str">
        <f t="shared" si="23"/>
        <v/>
      </c>
      <c r="AS56" s="21" t="str">
        <f t="shared" si="31"/>
        <v/>
      </c>
    </row>
    <row r="57" spans="1:45" ht="15" x14ac:dyDescent="0.25">
      <c r="A57" s="85" t="s">
        <v>79</v>
      </c>
      <c r="B57" s="107" t="str">
        <f>IF(ISBLANK('FV - NIVEAU N'!B172),"",'FV - NIVEAU N'!B172)</f>
        <v/>
      </c>
      <c r="C57" s="152" t="str">
        <f>IF(ISBLANK('FV - NIVEAU N'!C172),"",'FV - NIVEAU N'!C172)</f>
        <v/>
      </c>
      <c r="D57" s="149" t="str">
        <f>IF(ISBLANK('FV - NIVEAU N'!D172),"",'FV - NIVEAU N'!D172)</f>
        <v/>
      </c>
      <c r="E57" s="149" t="str">
        <f>IF(ISBLANK('FV - NIVEAU N'!E172),"",'FV - NIVEAU N'!E172)</f>
        <v/>
      </c>
      <c r="F57" s="146" t="str">
        <f t="shared" si="0"/>
        <v/>
      </c>
      <c r="G57" s="39" t="str">
        <f t="shared" si="8"/>
        <v/>
      </c>
      <c r="H57" s="39"/>
      <c r="I57" s="32" t="str">
        <f t="shared" si="1"/>
        <v/>
      </c>
      <c r="J57" s="21" t="str">
        <f t="shared" si="24"/>
        <v/>
      </c>
      <c r="K57" s="21" t="str">
        <f t="shared" si="25"/>
        <v/>
      </c>
      <c r="L57" s="21" t="str">
        <f t="shared" si="26"/>
        <v/>
      </c>
      <c r="M57" s="21" t="str">
        <f t="shared" si="9"/>
        <v/>
      </c>
      <c r="N57" s="21" t="str">
        <f t="shared" si="10"/>
        <v/>
      </c>
      <c r="O57" s="21" t="e">
        <f t="shared" si="2"/>
        <v>#N/A</v>
      </c>
      <c r="P57" s="41" t="e">
        <f t="shared" si="11"/>
        <v>#N/A</v>
      </c>
      <c r="Q57" s="41" t="e">
        <f t="shared" si="12"/>
        <v>#N/A</v>
      </c>
      <c r="R57" s="41" t="e">
        <f t="shared" si="3"/>
        <v>#N/A</v>
      </c>
      <c r="S57" s="21" t="str">
        <f t="shared" si="13"/>
        <v/>
      </c>
      <c r="T57" s="21" t="str">
        <f t="shared" si="14"/>
        <v/>
      </c>
      <c r="U57" s="21" t="str">
        <f t="shared" si="15"/>
        <v/>
      </c>
      <c r="V57" s="21" t="str">
        <f t="shared" si="27"/>
        <v/>
      </c>
      <c r="X57" s="85" t="s">
        <v>79</v>
      </c>
      <c r="Y57" s="107" t="str">
        <f>IF(ISBLANK('FV - NIVEAU P'!B175),"",'FV - NIVEAU P'!B175)</f>
        <v/>
      </c>
      <c r="Z57" s="152" t="str">
        <f>IF(ISBLANK('FV - NIVEAU P'!C175),"",'FV - NIVEAU P'!C175)</f>
        <v/>
      </c>
      <c r="AA57" s="149" t="str">
        <f>IF(ISBLANK('FV - NIVEAU P'!D175),"",'FV - NIVEAU P'!D175)</f>
        <v/>
      </c>
      <c r="AB57" s="149" t="str">
        <f>IF(ISBLANK('FV - NIVEAU P'!E175),"",'FV - NIVEAU P'!E175)</f>
        <v/>
      </c>
      <c r="AC57" s="146" t="str">
        <f t="shared" si="4"/>
        <v/>
      </c>
      <c r="AD57" s="39" t="str">
        <f t="shared" si="16"/>
        <v/>
      </c>
      <c r="AE57" s="39"/>
      <c r="AF57" s="32" t="str">
        <f t="shared" si="5"/>
        <v/>
      </c>
      <c r="AG57" s="21" t="str">
        <f t="shared" si="28"/>
        <v/>
      </c>
      <c r="AH57" s="21" t="str">
        <f t="shared" si="29"/>
        <v/>
      </c>
      <c r="AI57" s="21" t="str">
        <f t="shared" si="30"/>
        <v/>
      </c>
      <c r="AJ57" s="21" t="str">
        <f t="shared" si="17"/>
        <v/>
      </c>
      <c r="AK57" s="21" t="str">
        <f t="shared" si="18"/>
        <v/>
      </c>
      <c r="AL57" s="21" t="e">
        <f t="shared" si="6"/>
        <v>#N/A</v>
      </c>
      <c r="AM57" s="41" t="e">
        <f t="shared" si="19"/>
        <v>#N/A</v>
      </c>
      <c r="AN57" s="41" t="e">
        <f t="shared" si="20"/>
        <v>#N/A</v>
      </c>
      <c r="AO57" s="41" t="e">
        <f t="shared" si="7"/>
        <v>#N/A</v>
      </c>
      <c r="AP57" s="21" t="str">
        <f t="shared" si="21"/>
        <v/>
      </c>
      <c r="AQ57" s="21" t="str">
        <f t="shared" si="22"/>
        <v/>
      </c>
      <c r="AR57" s="21" t="str">
        <f t="shared" si="23"/>
        <v/>
      </c>
      <c r="AS57" s="21" t="str">
        <f t="shared" si="31"/>
        <v/>
      </c>
    </row>
    <row r="58" spans="1:45" ht="15" x14ac:dyDescent="0.25">
      <c r="A58" s="85" t="s">
        <v>79</v>
      </c>
      <c r="B58" s="107" t="str">
        <f>IF(ISBLANK('FV - NIVEAU N'!B173),"",'FV - NIVEAU N'!B173)</f>
        <v/>
      </c>
      <c r="C58" s="152" t="str">
        <f>IF(ISBLANK('FV - NIVEAU N'!C173),"",'FV - NIVEAU N'!C173)</f>
        <v/>
      </c>
      <c r="D58" s="149" t="str">
        <f>IF(ISBLANK('FV - NIVEAU N'!D173),"",'FV - NIVEAU N'!D173)</f>
        <v/>
      </c>
      <c r="E58" s="149" t="str">
        <f>IF(ISBLANK('FV - NIVEAU N'!E173),"",'FV - NIVEAU N'!E173)</f>
        <v/>
      </c>
      <c r="F58" s="146" t="str">
        <f t="shared" si="0"/>
        <v/>
      </c>
      <c r="G58" s="39" t="str">
        <f t="shared" si="8"/>
        <v/>
      </c>
      <c r="H58" s="39"/>
      <c r="I58" s="32" t="str">
        <f t="shared" si="1"/>
        <v/>
      </c>
      <c r="J58" s="21" t="str">
        <f t="shared" si="24"/>
        <v/>
      </c>
      <c r="K58" s="21" t="str">
        <f t="shared" si="25"/>
        <v/>
      </c>
      <c r="L58" s="21" t="str">
        <f t="shared" si="26"/>
        <v/>
      </c>
      <c r="M58" s="21" t="str">
        <f t="shared" si="9"/>
        <v/>
      </c>
      <c r="N58" s="21" t="str">
        <f t="shared" si="10"/>
        <v/>
      </c>
      <c r="O58" s="21" t="e">
        <f t="shared" si="2"/>
        <v>#N/A</v>
      </c>
      <c r="P58" s="41" t="e">
        <f t="shared" si="11"/>
        <v>#N/A</v>
      </c>
      <c r="Q58" s="41" t="e">
        <f t="shared" si="12"/>
        <v>#N/A</v>
      </c>
      <c r="R58" s="41" t="e">
        <f t="shared" si="3"/>
        <v>#N/A</v>
      </c>
      <c r="S58" s="21" t="str">
        <f t="shared" si="13"/>
        <v/>
      </c>
      <c r="T58" s="21" t="str">
        <f t="shared" si="14"/>
        <v/>
      </c>
      <c r="U58" s="21" t="str">
        <f t="shared" si="15"/>
        <v/>
      </c>
      <c r="V58" s="21" t="str">
        <f t="shared" si="27"/>
        <v/>
      </c>
      <c r="X58" s="85" t="s">
        <v>79</v>
      </c>
      <c r="Y58" s="107" t="str">
        <f>IF(ISBLANK('FV - NIVEAU P'!B176),"",'FV - NIVEAU P'!B176)</f>
        <v/>
      </c>
      <c r="Z58" s="152" t="str">
        <f>IF(ISBLANK('FV - NIVEAU P'!C176),"",'FV - NIVEAU P'!C176)</f>
        <v/>
      </c>
      <c r="AA58" s="149" t="str">
        <f>IF(ISBLANK('FV - NIVEAU P'!D176),"",'FV - NIVEAU P'!D176)</f>
        <v/>
      </c>
      <c r="AB58" s="149" t="str">
        <f>IF(ISBLANK('FV - NIVEAU P'!E176),"",'FV - NIVEAU P'!E176)</f>
        <v/>
      </c>
      <c r="AC58" s="146" t="str">
        <f t="shared" si="4"/>
        <v/>
      </c>
      <c r="AD58" s="39" t="str">
        <f t="shared" si="16"/>
        <v/>
      </c>
      <c r="AE58" s="39"/>
      <c r="AF58" s="32" t="str">
        <f t="shared" si="5"/>
        <v/>
      </c>
      <c r="AG58" s="21" t="str">
        <f t="shared" si="28"/>
        <v/>
      </c>
      <c r="AH58" s="21" t="str">
        <f t="shared" si="29"/>
        <v/>
      </c>
      <c r="AI58" s="21" t="str">
        <f t="shared" si="30"/>
        <v/>
      </c>
      <c r="AJ58" s="21" t="str">
        <f t="shared" si="17"/>
        <v/>
      </c>
      <c r="AK58" s="21" t="str">
        <f t="shared" si="18"/>
        <v/>
      </c>
      <c r="AL58" s="21" t="e">
        <f t="shared" si="6"/>
        <v>#N/A</v>
      </c>
      <c r="AM58" s="41" t="e">
        <f t="shared" si="19"/>
        <v>#N/A</v>
      </c>
      <c r="AN58" s="41" t="e">
        <f t="shared" si="20"/>
        <v>#N/A</v>
      </c>
      <c r="AO58" s="41" t="e">
        <f t="shared" si="7"/>
        <v>#N/A</v>
      </c>
      <c r="AP58" s="21" t="str">
        <f t="shared" si="21"/>
        <v/>
      </c>
      <c r="AQ58" s="21" t="str">
        <f t="shared" si="22"/>
        <v/>
      </c>
      <c r="AR58" s="21" t="str">
        <f t="shared" si="23"/>
        <v/>
      </c>
      <c r="AS58" s="21" t="str">
        <f t="shared" si="31"/>
        <v/>
      </c>
    </row>
    <row r="59" spans="1:45" ht="15" x14ac:dyDescent="0.25">
      <c r="A59" s="85" t="s">
        <v>79</v>
      </c>
      <c r="B59" s="107" t="str">
        <f>IF(ISBLANK('FV - NIVEAU N'!B174),"",'FV - NIVEAU N'!B174)</f>
        <v/>
      </c>
      <c r="C59" s="152" t="str">
        <f>IF(ISBLANK('FV - NIVEAU N'!C174),"",'FV - NIVEAU N'!C174)</f>
        <v/>
      </c>
      <c r="D59" s="149" t="str">
        <f>IF(ISBLANK('FV - NIVEAU N'!D174),"",'FV - NIVEAU N'!D174)</f>
        <v/>
      </c>
      <c r="E59" s="149" t="str">
        <f>IF(ISBLANK('FV - NIVEAU N'!E174),"",'FV - NIVEAU N'!E174)</f>
        <v/>
      </c>
      <c r="F59" s="146" t="str">
        <f t="shared" si="0"/>
        <v/>
      </c>
      <c r="G59" s="39" t="str">
        <f t="shared" si="8"/>
        <v/>
      </c>
      <c r="H59" s="39"/>
      <c r="I59" s="32" t="str">
        <f t="shared" si="1"/>
        <v/>
      </c>
      <c r="J59" s="21" t="str">
        <f t="shared" si="24"/>
        <v/>
      </c>
      <c r="K59" s="21" t="str">
        <f t="shared" si="25"/>
        <v/>
      </c>
      <c r="L59" s="21" t="str">
        <f t="shared" si="26"/>
        <v/>
      </c>
      <c r="M59" s="21" t="str">
        <f t="shared" si="9"/>
        <v/>
      </c>
      <c r="N59" s="21" t="str">
        <f t="shared" si="10"/>
        <v/>
      </c>
      <c r="O59" s="21" t="e">
        <f t="shared" si="2"/>
        <v>#N/A</v>
      </c>
      <c r="P59" s="41" t="e">
        <f t="shared" si="11"/>
        <v>#N/A</v>
      </c>
      <c r="Q59" s="41" t="e">
        <f t="shared" si="12"/>
        <v>#N/A</v>
      </c>
      <c r="R59" s="41" t="e">
        <f t="shared" si="3"/>
        <v>#N/A</v>
      </c>
      <c r="S59" s="21" t="str">
        <f t="shared" si="13"/>
        <v/>
      </c>
      <c r="T59" s="21" t="str">
        <f t="shared" si="14"/>
        <v/>
      </c>
      <c r="U59" s="21" t="str">
        <f t="shared" si="15"/>
        <v/>
      </c>
      <c r="V59" s="21" t="str">
        <f t="shared" si="27"/>
        <v/>
      </c>
      <c r="X59" s="85" t="s">
        <v>79</v>
      </c>
      <c r="Y59" s="107" t="str">
        <f>IF(ISBLANK('FV - NIVEAU P'!B177),"",'FV - NIVEAU P'!B177)</f>
        <v/>
      </c>
      <c r="Z59" s="152" t="str">
        <f>IF(ISBLANK('FV - NIVEAU P'!C177),"",'FV - NIVEAU P'!C177)</f>
        <v/>
      </c>
      <c r="AA59" s="149" t="str">
        <f>IF(ISBLANK('FV - NIVEAU P'!D177),"",'FV - NIVEAU P'!D177)</f>
        <v/>
      </c>
      <c r="AB59" s="149" t="str">
        <f>IF(ISBLANK('FV - NIVEAU P'!E177),"",'FV - NIVEAU P'!E177)</f>
        <v/>
      </c>
      <c r="AC59" s="146" t="str">
        <f t="shared" si="4"/>
        <v/>
      </c>
      <c r="AD59" s="39" t="str">
        <f t="shared" si="16"/>
        <v/>
      </c>
      <c r="AE59" s="39"/>
      <c r="AF59" s="32" t="str">
        <f t="shared" si="5"/>
        <v/>
      </c>
      <c r="AG59" s="21" t="str">
        <f t="shared" si="28"/>
        <v/>
      </c>
      <c r="AH59" s="21" t="str">
        <f t="shared" si="29"/>
        <v/>
      </c>
      <c r="AI59" s="21" t="str">
        <f t="shared" si="30"/>
        <v/>
      </c>
      <c r="AJ59" s="21" t="str">
        <f t="shared" si="17"/>
        <v/>
      </c>
      <c r="AK59" s="21" t="str">
        <f t="shared" si="18"/>
        <v/>
      </c>
      <c r="AL59" s="21" t="e">
        <f t="shared" si="6"/>
        <v>#N/A</v>
      </c>
      <c r="AM59" s="41" t="e">
        <f t="shared" si="19"/>
        <v>#N/A</v>
      </c>
      <c r="AN59" s="41" t="e">
        <f t="shared" si="20"/>
        <v>#N/A</v>
      </c>
      <c r="AO59" s="41" t="e">
        <f t="shared" si="7"/>
        <v>#N/A</v>
      </c>
      <c r="AP59" s="21" t="str">
        <f t="shared" si="21"/>
        <v/>
      </c>
      <c r="AQ59" s="21" t="str">
        <f t="shared" si="22"/>
        <v/>
      </c>
      <c r="AR59" s="21" t="str">
        <f t="shared" si="23"/>
        <v/>
      </c>
      <c r="AS59" s="21" t="str">
        <f t="shared" si="31"/>
        <v/>
      </c>
    </row>
    <row r="60" spans="1:45" ht="15" x14ac:dyDescent="0.25">
      <c r="A60" s="85" t="s">
        <v>79</v>
      </c>
      <c r="B60" s="107" t="str">
        <f>IF(ISBLANK('FV - NIVEAU N'!B175),"",'FV - NIVEAU N'!B175)</f>
        <v/>
      </c>
      <c r="C60" s="152" t="str">
        <f>IF(ISBLANK('FV - NIVEAU N'!C175),"",'FV - NIVEAU N'!C175)</f>
        <v/>
      </c>
      <c r="D60" s="149" t="str">
        <f>IF(ISBLANK('FV - NIVEAU N'!D175),"",'FV - NIVEAU N'!D175)</f>
        <v/>
      </c>
      <c r="E60" s="149" t="str">
        <f>IF(ISBLANK('FV - NIVEAU N'!E175),"",'FV - NIVEAU N'!E175)</f>
        <v/>
      </c>
      <c r="F60" s="146" t="str">
        <f t="shared" si="0"/>
        <v/>
      </c>
      <c r="G60" s="39" t="str">
        <f t="shared" si="8"/>
        <v/>
      </c>
      <c r="H60" s="39"/>
      <c r="I60" s="32" t="str">
        <f t="shared" si="1"/>
        <v/>
      </c>
      <c r="J60" s="21" t="str">
        <f t="shared" si="24"/>
        <v/>
      </c>
      <c r="K60" s="21" t="str">
        <f t="shared" si="25"/>
        <v/>
      </c>
      <c r="L60" s="21" t="str">
        <f t="shared" si="26"/>
        <v/>
      </c>
      <c r="M60" s="21" t="str">
        <f t="shared" si="9"/>
        <v/>
      </c>
      <c r="N60" s="21" t="str">
        <f t="shared" si="10"/>
        <v/>
      </c>
      <c r="O60" s="21" t="e">
        <f t="shared" si="2"/>
        <v>#N/A</v>
      </c>
      <c r="P60" s="41" t="e">
        <f t="shared" si="11"/>
        <v>#N/A</v>
      </c>
      <c r="Q60" s="41" t="e">
        <f t="shared" si="12"/>
        <v>#N/A</v>
      </c>
      <c r="R60" s="41" t="e">
        <f t="shared" si="3"/>
        <v>#N/A</v>
      </c>
      <c r="S60" s="21" t="str">
        <f t="shared" si="13"/>
        <v/>
      </c>
      <c r="T60" s="21" t="str">
        <f t="shared" si="14"/>
        <v/>
      </c>
      <c r="U60" s="21" t="str">
        <f t="shared" si="15"/>
        <v/>
      </c>
      <c r="V60" s="21" t="str">
        <f t="shared" si="27"/>
        <v/>
      </c>
      <c r="X60" s="85" t="s">
        <v>79</v>
      </c>
      <c r="Y60" s="107" t="str">
        <f>IF(ISBLANK('FV - NIVEAU P'!B178),"",'FV - NIVEAU P'!B178)</f>
        <v/>
      </c>
      <c r="Z60" s="152" t="str">
        <f>IF(ISBLANK('FV - NIVEAU P'!C178),"",'FV - NIVEAU P'!C178)</f>
        <v/>
      </c>
      <c r="AA60" s="149" t="str">
        <f>IF(ISBLANK('FV - NIVEAU P'!D178),"",'FV - NIVEAU P'!D178)</f>
        <v/>
      </c>
      <c r="AB60" s="149" t="str">
        <f>IF(ISBLANK('FV - NIVEAU P'!E178),"",'FV - NIVEAU P'!E178)</f>
        <v/>
      </c>
      <c r="AC60" s="146" t="str">
        <f t="shared" si="4"/>
        <v/>
      </c>
      <c r="AD60" s="39" t="str">
        <f t="shared" si="16"/>
        <v/>
      </c>
      <c r="AE60" s="39"/>
      <c r="AF60" s="32" t="str">
        <f t="shared" si="5"/>
        <v/>
      </c>
      <c r="AG60" s="21" t="str">
        <f t="shared" si="28"/>
        <v/>
      </c>
      <c r="AH60" s="21" t="str">
        <f t="shared" si="29"/>
        <v/>
      </c>
      <c r="AI60" s="21" t="str">
        <f t="shared" si="30"/>
        <v/>
      </c>
      <c r="AJ60" s="21" t="str">
        <f t="shared" si="17"/>
        <v/>
      </c>
      <c r="AK60" s="21" t="str">
        <f t="shared" si="18"/>
        <v/>
      </c>
      <c r="AL60" s="21" t="e">
        <f t="shared" si="6"/>
        <v>#N/A</v>
      </c>
      <c r="AM60" s="41" t="e">
        <f t="shared" si="19"/>
        <v>#N/A</v>
      </c>
      <c r="AN60" s="41" t="e">
        <f t="shared" si="20"/>
        <v>#N/A</v>
      </c>
      <c r="AO60" s="41" t="e">
        <f t="shared" si="7"/>
        <v>#N/A</v>
      </c>
      <c r="AP60" s="21" t="str">
        <f t="shared" si="21"/>
        <v/>
      </c>
      <c r="AQ60" s="21" t="str">
        <f t="shared" si="22"/>
        <v/>
      </c>
      <c r="AR60" s="21" t="str">
        <f t="shared" si="23"/>
        <v/>
      </c>
      <c r="AS60" s="21" t="str">
        <f t="shared" si="31"/>
        <v/>
      </c>
    </row>
    <row r="61" spans="1:45" ht="15" x14ac:dyDescent="0.25">
      <c r="A61" s="85" t="s">
        <v>79</v>
      </c>
      <c r="B61" s="107" t="str">
        <f>IF(ISBLANK('FV - NIVEAU N'!B176),"",'FV - NIVEAU N'!B176)</f>
        <v/>
      </c>
      <c r="C61" s="152" t="str">
        <f>IF(ISBLANK('FV - NIVEAU N'!C176),"",'FV - NIVEAU N'!C176)</f>
        <v/>
      </c>
      <c r="D61" s="149" t="str">
        <f>IF(ISBLANK('FV - NIVEAU N'!D176),"",'FV - NIVEAU N'!D176)</f>
        <v/>
      </c>
      <c r="E61" s="149" t="str">
        <f>IF(ISBLANK('FV - NIVEAU N'!E176),"",'FV - NIVEAU N'!E176)</f>
        <v/>
      </c>
      <c r="F61" s="146" t="str">
        <f t="shared" si="0"/>
        <v/>
      </c>
      <c r="G61" s="39" t="str">
        <f t="shared" si="8"/>
        <v/>
      </c>
      <c r="H61" s="39"/>
      <c r="I61" s="32" t="str">
        <f t="shared" si="1"/>
        <v/>
      </c>
      <c r="J61" s="21" t="str">
        <f t="shared" si="24"/>
        <v/>
      </c>
      <c r="K61" s="21" t="str">
        <f t="shared" si="25"/>
        <v/>
      </c>
      <c r="L61" s="21" t="str">
        <f t="shared" si="26"/>
        <v/>
      </c>
      <c r="M61" s="21" t="str">
        <f t="shared" si="9"/>
        <v/>
      </c>
      <c r="N61" s="21" t="str">
        <f t="shared" si="10"/>
        <v/>
      </c>
      <c r="O61" s="21" t="e">
        <f t="shared" si="2"/>
        <v>#N/A</v>
      </c>
      <c r="P61" s="41" t="e">
        <f t="shared" si="11"/>
        <v>#N/A</v>
      </c>
      <c r="Q61" s="41" t="e">
        <f t="shared" si="12"/>
        <v>#N/A</v>
      </c>
      <c r="R61" s="41" t="e">
        <f t="shared" si="3"/>
        <v>#N/A</v>
      </c>
      <c r="S61" s="21" t="str">
        <f t="shared" si="13"/>
        <v/>
      </c>
      <c r="T61" s="21" t="str">
        <f t="shared" si="14"/>
        <v/>
      </c>
      <c r="U61" s="21" t="str">
        <f t="shared" si="15"/>
        <v/>
      </c>
      <c r="V61" s="21" t="str">
        <f t="shared" si="27"/>
        <v/>
      </c>
      <c r="X61" s="85" t="s">
        <v>79</v>
      </c>
      <c r="Y61" s="107" t="str">
        <f>IF(ISBLANK('FV - NIVEAU P'!B179),"",'FV - NIVEAU P'!B179)</f>
        <v/>
      </c>
      <c r="Z61" s="152" t="str">
        <f>IF(ISBLANK('FV - NIVEAU P'!C179),"",'FV - NIVEAU P'!C179)</f>
        <v/>
      </c>
      <c r="AA61" s="149" t="str">
        <f>IF(ISBLANK('FV - NIVEAU P'!D179),"",'FV - NIVEAU P'!D179)</f>
        <v/>
      </c>
      <c r="AB61" s="149" t="str">
        <f>IF(ISBLANK('FV - NIVEAU P'!E179),"",'FV - NIVEAU P'!E179)</f>
        <v/>
      </c>
      <c r="AC61" s="146" t="str">
        <f t="shared" si="4"/>
        <v/>
      </c>
      <c r="AD61" s="39" t="str">
        <f t="shared" si="16"/>
        <v/>
      </c>
      <c r="AE61" s="39"/>
      <c r="AF61" s="32" t="str">
        <f t="shared" si="5"/>
        <v/>
      </c>
      <c r="AG61" s="21" t="str">
        <f t="shared" si="28"/>
        <v/>
      </c>
      <c r="AH61" s="21" t="str">
        <f t="shared" si="29"/>
        <v/>
      </c>
      <c r="AI61" s="21" t="str">
        <f t="shared" si="30"/>
        <v/>
      </c>
      <c r="AJ61" s="21" t="str">
        <f t="shared" si="17"/>
        <v/>
      </c>
      <c r="AK61" s="21" t="str">
        <f t="shared" si="18"/>
        <v/>
      </c>
      <c r="AL61" s="21" t="e">
        <f t="shared" si="6"/>
        <v>#N/A</v>
      </c>
      <c r="AM61" s="41" t="e">
        <f t="shared" si="19"/>
        <v>#N/A</v>
      </c>
      <c r="AN61" s="41" t="e">
        <f t="shared" si="20"/>
        <v>#N/A</v>
      </c>
      <c r="AO61" s="41" t="e">
        <f t="shared" si="7"/>
        <v>#N/A</v>
      </c>
      <c r="AP61" s="21" t="str">
        <f t="shared" si="21"/>
        <v/>
      </c>
      <c r="AQ61" s="21" t="str">
        <f t="shared" si="22"/>
        <v/>
      </c>
      <c r="AR61" s="21" t="str">
        <f t="shared" si="23"/>
        <v/>
      </c>
      <c r="AS61" s="21" t="str">
        <f t="shared" si="31"/>
        <v/>
      </c>
    </row>
    <row r="62" spans="1:45" ht="15" x14ac:dyDescent="0.25">
      <c r="A62" s="85" t="s">
        <v>79</v>
      </c>
      <c r="B62" s="107" t="str">
        <f>IF(ISBLANK('FV - NIVEAU N'!B177),"",'FV - NIVEAU N'!B177)</f>
        <v/>
      </c>
      <c r="C62" s="152" t="str">
        <f>IF(ISBLANK('FV - NIVEAU N'!C177),"",'FV - NIVEAU N'!C177)</f>
        <v/>
      </c>
      <c r="D62" s="149" t="str">
        <f>IF(ISBLANK('FV - NIVEAU N'!D177),"",'FV - NIVEAU N'!D177)</f>
        <v/>
      </c>
      <c r="E62" s="149" t="str">
        <f>IF(ISBLANK('FV - NIVEAU N'!E177),"",'FV - NIVEAU N'!E177)</f>
        <v/>
      </c>
      <c r="F62" s="146" t="str">
        <f t="shared" si="0"/>
        <v/>
      </c>
      <c r="G62" s="39" t="str">
        <f t="shared" si="8"/>
        <v/>
      </c>
      <c r="H62" s="39"/>
      <c r="I62" s="32" t="str">
        <f t="shared" si="1"/>
        <v/>
      </c>
      <c r="J62" s="21" t="str">
        <f t="shared" si="24"/>
        <v/>
      </c>
      <c r="K62" s="21" t="str">
        <f t="shared" si="25"/>
        <v/>
      </c>
      <c r="L62" s="21" t="str">
        <f t="shared" si="26"/>
        <v/>
      </c>
      <c r="M62" s="21" t="str">
        <f t="shared" si="9"/>
        <v/>
      </c>
      <c r="N62" s="21" t="str">
        <f t="shared" si="10"/>
        <v/>
      </c>
      <c r="O62" s="21" t="e">
        <f t="shared" si="2"/>
        <v>#N/A</v>
      </c>
      <c r="P62" s="41" t="e">
        <f t="shared" si="11"/>
        <v>#N/A</v>
      </c>
      <c r="Q62" s="41" t="e">
        <f t="shared" si="12"/>
        <v>#N/A</v>
      </c>
      <c r="R62" s="41" t="e">
        <f t="shared" si="3"/>
        <v>#N/A</v>
      </c>
      <c r="S62" s="21" t="str">
        <f t="shared" si="13"/>
        <v/>
      </c>
      <c r="T62" s="21" t="str">
        <f t="shared" si="14"/>
        <v/>
      </c>
      <c r="U62" s="21" t="str">
        <f t="shared" si="15"/>
        <v/>
      </c>
      <c r="V62" s="21" t="str">
        <f t="shared" si="27"/>
        <v/>
      </c>
      <c r="X62" s="85" t="s">
        <v>79</v>
      </c>
      <c r="Y62" s="107" t="str">
        <f>IF(ISBLANK('FV - NIVEAU P'!B180),"",'FV - NIVEAU P'!B180)</f>
        <v/>
      </c>
      <c r="Z62" s="152" t="str">
        <f>IF(ISBLANK('FV - NIVEAU P'!C180),"",'FV - NIVEAU P'!C180)</f>
        <v/>
      </c>
      <c r="AA62" s="149" t="str">
        <f>IF(ISBLANK('FV - NIVEAU P'!D180),"",'FV - NIVEAU P'!D180)</f>
        <v/>
      </c>
      <c r="AB62" s="149" t="str">
        <f>IF(ISBLANK('FV - NIVEAU P'!E180),"",'FV - NIVEAU P'!E180)</f>
        <v/>
      </c>
      <c r="AC62" s="146" t="str">
        <f t="shared" si="4"/>
        <v/>
      </c>
      <c r="AD62" s="39" t="str">
        <f t="shared" si="16"/>
        <v/>
      </c>
      <c r="AE62" s="39"/>
      <c r="AF62" s="32" t="str">
        <f t="shared" si="5"/>
        <v/>
      </c>
      <c r="AG62" s="21" t="str">
        <f t="shared" si="28"/>
        <v/>
      </c>
      <c r="AH62" s="21" t="str">
        <f t="shared" si="29"/>
        <v/>
      </c>
      <c r="AI62" s="21" t="str">
        <f t="shared" si="30"/>
        <v/>
      </c>
      <c r="AJ62" s="21" t="str">
        <f t="shared" si="17"/>
        <v/>
      </c>
      <c r="AK62" s="21" t="str">
        <f t="shared" si="18"/>
        <v/>
      </c>
      <c r="AL62" s="21" t="e">
        <f t="shared" si="6"/>
        <v>#N/A</v>
      </c>
      <c r="AM62" s="41" t="e">
        <f t="shared" si="19"/>
        <v>#N/A</v>
      </c>
      <c r="AN62" s="41" t="e">
        <f t="shared" si="20"/>
        <v>#N/A</v>
      </c>
      <c r="AO62" s="41" t="e">
        <f t="shared" si="7"/>
        <v>#N/A</v>
      </c>
      <c r="AP62" s="21" t="str">
        <f t="shared" si="21"/>
        <v/>
      </c>
      <c r="AQ62" s="21" t="str">
        <f t="shared" si="22"/>
        <v/>
      </c>
      <c r="AR62" s="21" t="str">
        <f t="shared" si="23"/>
        <v/>
      </c>
      <c r="AS62" s="21" t="str">
        <f t="shared" si="31"/>
        <v/>
      </c>
    </row>
    <row r="63" spans="1:45" ht="15" x14ac:dyDescent="0.25">
      <c r="A63" s="85" t="s">
        <v>79</v>
      </c>
      <c r="B63" s="107" t="str">
        <f>IF(ISBLANK('FV - NIVEAU N'!B178),"",'FV - NIVEAU N'!B178)</f>
        <v/>
      </c>
      <c r="C63" s="152" t="str">
        <f>IF(ISBLANK('FV - NIVEAU N'!C178),"",'FV - NIVEAU N'!C178)</f>
        <v/>
      </c>
      <c r="D63" s="149" t="str">
        <f>IF(ISBLANK('FV - NIVEAU N'!D178),"",'FV - NIVEAU N'!D178)</f>
        <v/>
      </c>
      <c r="E63" s="149" t="str">
        <f>IF(ISBLANK('FV - NIVEAU N'!E178),"",'FV - NIVEAU N'!E178)</f>
        <v/>
      </c>
      <c r="F63" s="146" t="str">
        <f t="shared" si="0"/>
        <v/>
      </c>
      <c r="G63" s="39" t="str">
        <f t="shared" si="8"/>
        <v/>
      </c>
      <c r="H63" s="39"/>
      <c r="I63" s="32" t="str">
        <f t="shared" si="1"/>
        <v/>
      </c>
      <c r="J63" s="21" t="str">
        <f t="shared" si="24"/>
        <v/>
      </c>
      <c r="K63" s="21" t="str">
        <f t="shared" si="25"/>
        <v/>
      </c>
      <c r="L63" s="21" t="str">
        <f t="shared" si="26"/>
        <v/>
      </c>
      <c r="M63" s="21" t="str">
        <f t="shared" si="9"/>
        <v/>
      </c>
      <c r="N63" s="21" t="str">
        <f t="shared" si="10"/>
        <v/>
      </c>
      <c r="O63" s="21" t="e">
        <f t="shared" si="2"/>
        <v>#N/A</v>
      </c>
      <c r="P63" s="41" t="e">
        <f t="shared" si="11"/>
        <v>#N/A</v>
      </c>
      <c r="Q63" s="41" t="e">
        <f t="shared" si="12"/>
        <v>#N/A</v>
      </c>
      <c r="R63" s="41" t="e">
        <f t="shared" si="3"/>
        <v>#N/A</v>
      </c>
      <c r="S63" s="21" t="str">
        <f t="shared" si="13"/>
        <v/>
      </c>
      <c r="T63" s="21" t="str">
        <f t="shared" si="14"/>
        <v/>
      </c>
      <c r="U63" s="21" t="str">
        <f t="shared" si="15"/>
        <v/>
      </c>
      <c r="V63" s="21" t="str">
        <f t="shared" si="27"/>
        <v/>
      </c>
      <c r="X63" s="85" t="s">
        <v>79</v>
      </c>
      <c r="Y63" s="107" t="str">
        <f>IF(ISBLANK('FV - NIVEAU P'!B181),"",'FV - NIVEAU P'!B181)</f>
        <v/>
      </c>
      <c r="Z63" s="152" t="str">
        <f>IF(ISBLANK('FV - NIVEAU P'!C181),"",'FV - NIVEAU P'!C181)</f>
        <v/>
      </c>
      <c r="AA63" s="149" t="str">
        <f>IF(ISBLANK('FV - NIVEAU P'!D181),"",'FV - NIVEAU P'!D181)</f>
        <v/>
      </c>
      <c r="AB63" s="149" t="str">
        <f>IF(ISBLANK('FV - NIVEAU P'!E181),"",'FV - NIVEAU P'!E181)</f>
        <v/>
      </c>
      <c r="AC63" s="146" t="str">
        <f t="shared" si="4"/>
        <v/>
      </c>
      <c r="AD63" s="39" t="str">
        <f t="shared" si="16"/>
        <v/>
      </c>
      <c r="AE63" s="39"/>
      <c r="AF63" s="32" t="str">
        <f t="shared" si="5"/>
        <v/>
      </c>
      <c r="AG63" s="21" t="str">
        <f t="shared" si="28"/>
        <v/>
      </c>
      <c r="AH63" s="21" t="str">
        <f t="shared" si="29"/>
        <v/>
      </c>
      <c r="AI63" s="21" t="str">
        <f t="shared" si="30"/>
        <v/>
      </c>
      <c r="AJ63" s="21" t="str">
        <f t="shared" si="17"/>
        <v/>
      </c>
      <c r="AK63" s="21" t="str">
        <f t="shared" si="18"/>
        <v/>
      </c>
      <c r="AL63" s="21" t="e">
        <f t="shared" si="6"/>
        <v>#N/A</v>
      </c>
      <c r="AM63" s="41" t="e">
        <f t="shared" si="19"/>
        <v>#N/A</v>
      </c>
      <c r="AN63" s="41" t="e">
        <f t="shared" si="20"/>
        <v>#N/A</v>
      </c>
      <c r="AO63" s="41" t="e">
        <f t="shared" si="7"/>
        <v>#N/A</v>
      </c>
      <c r="AP63" s="21" t="str">
        <f t="shared" si="21"/>
        <v/>
      </c>
      <c r="AQ63" s="21" t="str">
        <f t="shared" si="22"/>
        <v/>
      </c>
      <c r="AR63" s="21" t="str">
        <f t="shared" si="23"/>
        <v/>
      </c>
      <c r="AS63" s="21" t="str">
        <f t="shared" si="31"/>
        <v/>
      </c>
    </row>
    <row r="64" spans="1:45" ht="15" x14ac:dyDescent="0.25">
      <c r="A64" s="85" t="s">
        <v>79</v>
      </c>
      <c r="B64" s="107" t="str">
        <f>IF(ISBLANK('FV - NIVEAU N'!B179),"",'FV - NIVEAU N'!B179)</f>
        <v/>
      </c>
      <c r="C64" s="152" t="str">
        <f>IF(ISBLANK('FV - NIVEAU N'!C179),"",'FV - NIVEAU N'!C179)</f>
        <v/>
      </c>
      <c r="D64" s="149" t="str">
        <f>IF(ISBLANK('FV - NIVEAU N'!D179),"",'FV - NIVEAU N'!D179)</f>
        <v/>
      </c>
      <c r="E64" s="149" t="str">
        <f>IF(ISBLANK('FV - NIVEAU N'!E179),"",'FV - NIVEAU N'!E179)</f>
        <v/>
      </c>
      <c r="F64" s="146" t="str">
        <f t="shared" si="0"/>
        <v/>
      </c>
      <c r="G64" s="39" t="str">
        <f t="shared" si="8"/>
        <v/>
      </c>
      <c r="H64" s="39"/>
      <c r="I64" s="32" t="str">
        <f t="shared" si="1"/>
        <v/>
      </c>
      <c r="J64" s="21" t="str">
        <f t="shared" si="24"/>
        <v/>
      </c>
      <c r="K64" s="21" t="str">
        <f t="shared" si="25"/>
        <v/>
      </c>
      <c r="L64" s="21" t="str">
        <f t="shared" si="26"/>
        <v/>
      </c>
      <c r="M64" s="21" t="str">
        <f t="shared" si="9"/>
        <v/>
      </c>
      <c r="N64" s="21" t="str">
        <f t="shared" si="10"/>
        <v/>
      </c>
      <c r="O64" s="21" t="e">
        <f t="shared" si="2"/>
        <v>#N/A</v>
      </c>
      <c r="P64" s="41" t="e">
        <f t="shared" si="11"/>
        <v>#N/A</v>
      </c>
      <c r="Q64" s="41" t="e">
        <f t="shared" si="12"/>
        <v>#N/A</v>
      </c>
      <c r="R64" s="41" t="e">
        <f t="shared" si="3"/>
        <v>#N/A</v>
      </c>
      <c r="S64" s="21" t="str">
        <f t="shared" si="13"/>
        <v/>
      </c>
      <c r="T64" s="21" t="str">
        <f t="shared" si="14"/>
        <v/>
      </c>
      <c r="U64" s="21" t="str">
        <f t="shared" si="15"/>
        <v/>
      </c>
      <c r="V64" s="21" t="str">
        <f t="shared" si="27"/>
        <v/>
      </c>
      <c r="X64" s="85" t="s">
        <v>79</v>
      </c>
      <c r="Y64" s="107" t="str">
        <f>IF(ISBLANK('FV - NIVEAU P'!B182),"",'FV - NIVEAU P'!B182)</f>
        <v/>
      </c>
      <c r="Z64" s="152" t="str">
        <f>IF(ISBLANK('FV - NIVEAU P'!C182),"",'FV - NIVEAU P'!C182)</f>
        <v/>
      </c>
      <c r="AA64" s="149" t="str">
        <f>IF(ISBLANK('FV - NIVEAU P'!D182),"",'FV - NIVEAU P'!D182)</f>
        <v/>
      </c>
      <c r="AB64" s="149" t="str">
        <f>IF(ISBLANK('FV - NIVEAU P'!E182),"",'FV - NIVEAU P'!E182)</f>
        <v/>
      </c>
      <c r="AC64" s="146" t="str">
        <f t="shared" si="4"/>
        <v/>
      </c>
      <c r="AD64" s="39" t="str">
        <f t="shared" si="16"/>
        <v/>
      </c>
      <c r="AE64" s="39"/>
      <c r="AF64" s="32" t="str">
        <f t="shared" si="5"/>
        <v/>
      </c>
      <c r="AG64" s="21" t="str">
        <f t="shared" si="28"/>
        <v/>
      </c>
      <c r="AH64" s="21" t="str">
        <f t="shared" si="29"/>
        <v/>
      </c>
      <c r="AI64" s="21" t="str">
        <f t="shared" si="30"/>
        <v/>
      </c>
      <c r="AJ64" s="21" t="str">
        <f t="shared" si="17"/>
        <v/>
      </c>
      <c r="AK64" s="21" t="str">
        <f t="shared" si="18"/>
        <v/>
      </c>
      <c r="AL64" s="21" t="e">
        <f t="shared" si="6"/>
        <v>#N/A</v>
      </c>
      <c r="AM64" s="41" t="e">
        <f t="shared" si="19"/>
        <v>#N/A</v>
      </c>
      <c r="AN64" s="41" t="e">
        <f t="shared" si="20"/>
        <v>#N/A</v>
      </c>
      <c r="AO64" s="41" t="e">
        <f t="shared" si="7"/>
        <v>#N/A</v>
      </c>
      <c r="AP64" s="21" t="str">
        <f t="shared" si="21"/>
        <v/>
      </c>
      <c r="AQ64" s="21" t="str">
        <f t="shared" si="22"/>
        <v/>
      </c>
      <c r="AR64" s="21" t="str">
        <f t="shared" si="23"/>
        <v/>
      </c>
      <c r="AS64" s="21" t="str">
        <f t="shared" si="31"/>
        <v/>
      </c>
    </row>
    <row r="65" spans="1:45" ht="15" x14ac:dyDescent="0.25">
      <c r="A65" s="85" t="s">
        <v>79</v>
      </c>
      <c r="B65" s="107" t="str">
        <f>IF(ISBLANK('FV - NIVEAU N'!B180),"",'FV - NIVEAU N'!B180)</f>
        <v/>
      </c>
      <c r="C65" s="152" t="str">
        <f>IF(ISBLANK('FV - NIVEAU N'!C180),"",'FV - NIVEAU N'!C180)</f>
        <v/>
      </c>
      <c r="D65" s="149" t="str">
        <f>IF(ISBLANK('FV - NIVEAU N'!D180),"",'FV - NIVEAU N'!D180)</f>
        <v/>
      </c>
      <c r="E65" s="149" t="str">
        <f>IF(ISBLANK('FV - NIVEAU N'!E180),"",'FV - NIVEAU N'!E180)</f>
        <v/>
      </c>
      <c r="F65" s="146" t="str">
        <f t="shared" si="0"/>
        <v/>
      </c>
      <c r="G65" s="39" t="str">
        <f t="shared" si="8"/>
        <v/>
      </c>
      <c r="H65" s="39"/>
      <c r="I65" s="32" t="str">
        <f t="shared" si="1"/>
        <v/>
      </c>
      <c r="J65" s="21" t="str">
        <f t="shared" si="24"/>
        <v/>
      </c>
      <c r="K65" s="21" t="str">
        <f t="shared" si="25"/>
        <v/>
      </c>
      <c r="L65" s="21" t="str">
        <f t="shared" si="26"/>
        <v/>
      </c>
      <c r="M65" s="21" t="str">
        <f t="shared" si="9"/>
        <v/>
      </c>
      <c r="N65" s="21" t="str">
        <f t="shared" si="10"/>
        <v/>
      </c>
      <c r="O65" s="21" t="e">
        <f t="shared" si="2"/>
        <v>#N/A</v>
      </c>
      <c r="P65" s="41" t="e">
        <f t="shared" si="11"/>
        <v>#N/A</v>
      </c>
      <c r="Q65" s="41" t="e">
        <f t="shared" si="12"/>
        <v>#N/A</v>
      </c>
      <c r="R65" s="41" t="e">
        <f t="shared" si="3"/>
        <v>#N/A</v>
      </c>
      <c r="S65" s="21" t="str">
        <f t="shared" si="13"/>
        <v/>
      </c>
      <c r="T65" s="21" t="str">
        <f t="shared" si="14"/>
        <v/>
      </c>
      <c r="U65" s="21" t="str">
        <f t="shared" si="15"/>
        <v/>
      </c>
      <c r="V65" s="21" t="str">
        <f t="shared" si="27"/>
        <v/>
      </c>
      <c r="X65" s="85" t="s">
        <v>79</v>
      </c>
      <c r="Y65" s="107" t="str">
        <f>IF(ISBLANK('FV - NIVEAU P'!B183),"",'FV - NIVEAU P'!B183)</f>
        <v/>
      </c>
      <c r="Z65" s="152" t="str">
        <f>IF(ISBLANK('FV - NIVEAU P'!C183),"",'FV - NIVEAU P'!C183)</f>
        <v/>
      </c>
      <c r="AA65" s="149" t="str">
        <f>IF(ISBLANK('FV - NIVEAU P'!D183),"",'FV - NIVEAU P'!D183)</f>
        <v/>
      </c>
      <c r="AB65" s="149" t="str">
        <f>IF(ISBLANK('FV - NIVEAU P'!E183),"",'FV - NIVEAU P'!E183)</f>
        <v/>
      </c>
      <c r="AC65" s="146" t="str">
        <f t="shared" si="4"/>
        <v/>
      </c>
      <c r="AD65" s="39" t="str">
        <f t="shared" si="16"/>
        <v/>
      </c>
      <c r="AE65" s="39"/>
      <c r="AF65" s="32" t="str">
        <f t="shared" si="5"/>
        <v/>
      </c>
      <c r="AG65" s="21" t="str">
        <f t="shared" si="28"/>
        <v/>
      </c>
      <c r="AH65" s="21" t="str">
        <f t="shared" si="29"/>
        <v/>
      </c>
      <c r="AI65" s="21" t="str">
        <f t="shared" si="30"/>
        <v/>
      </c>
      <c r="AJ65" s="21" t="str">
        <f t="shared" si="17"/>
        <v/>
      </c>
      <c r="AK65" s="21" t="str">
        <f t="shared" si="18"/>
        <v/>
      </c>
      <c r="AL65" s="21" t="e">
        <f t="shared" si="6"/>
        <v>#N/A</v>
      </c>
      <c r="AM65" s="41" t="e">
        <f t="shared" si="19"/>
        <v>#N/A</v>
      </c>
      <c r="AN65" s="41" t="e">
        <f t="shared" si="20"/>
        <v>#N/A</v>
      </c>
      <c r="AO65" s="41" t="e">
        <f t="shared" si="7"/>
        <v>#N/A</v>
      </c>
      <c r="AP65" s="21" t="str">
        <f t="shared" si="21"/>
        <v/>
      </c>
      <c r="AQ65" s="21" t="str">
        <f t="shared" si="22"/>
        <v/>
      </c>
      <c r="AR65" s="21" t="str">
        <f t="shared" si="23"/>
        <v/>
      </c>
      <c r="AS65" s="21" t="str">
        <f t="shared" si="31"/>
        <v/>
      </c>
    </row>
    <row r="66" spans="1:45" ht="15" x14ac:dyDescent="0.25">
      <c r="A66" s="85" t="s">
        <v>79</v>
      </c>
      <c r="B66" s="107" t="str">
        <f>IF(ISBLANK('FV - NIVEAU N'!B181),"",'FV - NIVEAU N'!B181)</f>
        <v/>
      </c>
      <c r="C66" s="152" t="str">
        <f>IF(ISBLANK('FV - NIVEAU N'!C181),"",'FV - NIVEAU N'!C181)</f>
        <v/>
      </c>
      <c r="D66" s="149" t="str">
        <f>IF(ISBLANK('FV - NIVEAU N'!D181),"",'FV - NIVEAU N'!D181)</f>
        <v/>
      </c>
      <c r="E66" s="149" t="str">
        <f>IF(ISBLANK('FV - NIVEAU N'!E181),"",'FV - NIVEAU N'!E181)</f>
        <v/>
      </c>
      <c r="F66" s="146" t="str">
        <f t="shared" si="0"/>
        <v/>
      </c>
      <c r="G66" s="39" t="str">
        <f t="shared" si="8"/>
        <v/>
      </c>
      <c r="H66" s="39"/>
      <c r="I66" s="32" t="str">
        <f t="shared" si="1"/>
        <v/>
      </c>
      <c r="J66" s="21" t="str">
        <f t="shared" si="24"/>
        <v/>
      </c>
      <c r="K66" s="21" t="str">
        <f t="shared" si="25"/>
        <v/>
      </c>
      <c r="L66" s="21" t="str">
        <f t="shared" si="26"/>
        <v/>
      </c>
      <c r="M66" s="21" t="str">
        <f t="shared" si="9"/>
        <v/>
      </c>
      <c r="N66" s="21" t="str">
        <f t="shared" si="10"/>
        <v/>
      </c>
      <c r="O66" s="21" t="e">
        <f t="shared" si="2"/>
        <v>#N/A</v>
      </c>
      <c r="P66" s="41" t="e">
        <f t="shared" si="11"/>
        <v>#N/A</v>
      </c>
      <c r="Q66" s="41" t="e">
        <f t="shared" si="12"/>
        <v>#N/A</v>
      </c>
      <c r="R66" s="41" t="e">
        <f t="shared" si="3"/>
        <v>#N/A</v>
      </c>
      <c r="S66" s="21" t="str">
        <f t="shared" si="13"/>
        <v/>
      </c>
      <c r="T66" s="21" t="str">
        <f t="shared" si="14"/>
        <v/>
      </c>
      <c r="U66" s="21" t="str">
        <f t="shared" si="15"/>
        <v/>
      </c>
      <c r="V66" s="21" t="str">
        <f t="shared" si="27"/>
        <v/>
      </c>
      <c r="X66" s="85" t="s">
        <v>79</v>
      </c>
      <c r="Y66" s="107" t="str">
        <f>IF(ISBLANK('FV - NIVEAU P'!B184),"",'FV - NIVEAU P'!B184)</f>
        <v/>
      </c>
      <c r="Z66" s="152" t="str">
        <f>IF(ISBLANK('FV - NIVEAU P'!C184),"",'FV - NIVEAU P'!C184)</f>
        <v/>
      </c>
      <c r="AA66" s="149" t="str">
        <f>IF(ISBLANK('FV - NIVEAU P'!D184),"",'FV - NIVEAU P'!D184)</f>
        <v/>
      </c>
      <c r="AB66" s="149" t="str">
        <f>IF(ISBLANK('FV - NIVEAU P'!E184),"",'FV - NIVEAU P'!E184)</f>
        <v/>
      </c>
      <c r="AC66" s="146" t="str">
        <f t="shared" si="4"/>
        <v/>
      </c>
      <c r="AD66" s="39" t="str">
        <f t="shared" si="16"/>
        <v/>
      </c>
      <c r="AE66" s="39"/>
      <c r="AF66" s="32" t="str">
        <f t="shared" si="5"/>
        <v/>
      </c>
      <c r="AG66" s="21" t="str">
        <f t="shared" si="28"/>
        <v/>
      </c>
      <c r="AH66" s="21" t="str">
        <f t="shared" si="29"/>
        <v/>
      </c>
      <c r="AI66" s="21" t="str">
        <f t="shared" si="30"/>
        <v/>
      </c>
      <c r="AJ66" s="21" t="str">
        <f t="shared" si="17"/>
        <v/>
      </c>
      <c r="AK66" s="21" t="str">
        <f t="shared" si="18"/>
        <v/>
      </c>
      <c r="AL66" s="21" t="e">
        <f t="shared" si="6"/>
        <v>#N/A</v>
      </c>
      <c r="AM66" s="41" t="e">
        <f t="shared" si="19"/>
        <v>#N/A</v>
      </c>
      <c r="AN66" s="41" t="e">
        <f t="shared" si="20"/>
        <v>#N/A</v>
      </c>
      <c r="AO66" s="41" t="e">
        <f t="shared" si="7"/>
        <v>#N/A</v>
      </c>
      <c r="AP66" s="21" t="str">
        <f t="shared" si="21"/>
        <v/>
      </c>
      <c r="AQ66" s="21" t="str">
        <f t="shared" si="22"/>
        <v/>
      </c>
      <c r="AR66" s="21" t="str">
        <f t="shared" si="23"/>
        <v/>
      </c>
      <c r="AS66" s="21" t="str">
        <f t="shared" si="31"/>
        <v/>
      </c>
    </row>
    <row r="67" spans="1:45" ht="15" x14ac:dyDescent="0.25">
      <c r="A67" s="85" t="s">
        <v>79</v>
      </c>
      <c r="B67" s="107" t="str">
        <f>IF(ISBLANK('FV - NIVEAU N'!B182),"",'FV - NIVEAU N'!B182)</f>
        <v/>
      </c>
      <c r="C67" s="152" t="str">
        <f>IF(ISBLANK('FV - NIVEAU N'!C182),"",'FV - NIVEAU N'!C182)</f>
        <v/>
      </c>
      <c r="D67" s="149" t="str">
        <f>IF(ISBLANK('FV - NIVEAU N'!D182),"",'FV - NIVEAU N'!D182)</f>
        <v/>
      </c>
      <c r="E67" s="149" t="str">
        <f>IF(ISBLANK('FV - NIVEAU N'!E182),"",'FV - NIVEAU N'!E182)</f>
        <v/>
      </c>
      <c r="F67" s="146" t="str">
        <f t="shared" si="0"/>
        <v/>
      </c>
      <c r="G67" s="39" t="str">
        <f t="shared" si="8"/>
        <v/>
      </c>
      <c r="H67" s="39"/>
      <c r="I67" s="32" t="str">
        <f t="shared" si="1"/>
        <v/>
      </c>
      <c r="J67" s="21" t="str">
        <f t="shared" si="24"/>
        <v/>
      </c>
      <c r="K67" s="21" t="str">
        <f t="shared" si="25"/>
        <v/>
      </c>
      <c r="L67" s="21" t="str">
        <f t="shared" si="26"/>
        <v/>
      </c>
      <c r="M67" s="21" t="str">
        <f t="shared" si="9"/>
        <v/>
      </c>
      <c r="N67" s="21" t="str">
        <f t="shared" si="10"/>
        <v/>
      </c>
      <c r="O67" s="21" t="e">
        <f t="shared" si="2"/>
        <v>#N/A</v>
      </c>
      <c r="P67" s="41" t="e">
        <f t="shared" si="11"/>
        <v>#N/A</v>
      </c>
      <c r="Q67" s="41" t="e">
        <f t="shared" si="12"/>
        <v>#N/A</v>
      </c>
      <c r="R67" s="41" t="e">
        <f t="shared" si="3"/>
        <v>#N/A</v>
      </c>
      <c r="S67" s="21" t="str">
        <f t="shared" si="13"/>
        <v/>
      </c>
      <c r="T67" s="21" t="str">
        <f t="shared" si="14"/>
        <v/>
      </c>
      <c r="U67" s="21" t="str">
        <f t="shared" si="15"/>
        <v/>
      </c>
      <c r="V67" s="21" t="str">
        <f t="shared" si="27"/>
        <v/>
      </c>
      <c r="X67" s="85" t="s">
        <v>79</v>
      </c>
      <c r="Y67" s="107" t="str">
        <f>IF(ISBLANK('FV - NIVEAU P'!B185),"",'FV - NIVEAU P'!B185)</f>
        <v/>
      </c>
      <c r="Z67" s="152" t="str">
        <f>IF(ISBLANK('FV - NIVEAU P'!C185),"",'FV - NIVEAU P'!C185)</f>
        <v/>
      </c>
      <c r="AA67" s="149" t="str">
        <f>IF(ISBLANK('FV - NIVEAU P'!D185),"",'FV - NIVEAU P'!D185)</f>
        <v/>
      </c>
      <c r="AB67" s="149" t="str">
        <f>IF(ISBLANK('FV - NIVEAU P'!E185),"",'FV - NIVEAU P'!E185)</f>
        <v/>
      </c>
      <c r="AC67" s="146" t="str">
        <f t="shared" si="4"/>
        <v/>
      </c>
      <c r="AD67" s="39" t="str">
        <f t="shared" si="16"/>
        <v/>
      </c>
      <c r="AE67" s="39"/>
      <c r="AF67" s="32" t="str">
        <f t="shared" si="5"/>
        <v/>
      </c>
      <c r="AG67" s="21" t="str">
        <f t="shared" si="28"/>
        <v/>
      </c>
      <c r="AH67" s="21" t="str">
        <f t="shared" si="29"/>
        <v/>
      </c>
      <c r="AI67" s="21" t="str">
        <f t="shared" si="30"/>
        <v/>
      </c>
      <c r="AJ67" s="21" t="str">
        <f t="shared" si="17"/>
        <v/>
      </c>
      <c r="AK67" s="21" t="str">
        <f t="shared" si="18"/>
        <v/>
      </c>
      <c r="AL67" s="21" t="e">
        <f t="shared" si="6"/>
        <v>#N/A</v>
      </c>
      <c r="AM67" s="41" t="e">
        <f t="shared" si="19"/>
        <v>#N/A</v>
      </c>
      <c r="AN67" s="41" t="e">
        <f t="shared" si="20"/>
        <v>#N/A</v>
      </c>
      <c r="AO67" s="41" t="e">
        <f t="shared" si="7"/>
        <v>#N/A</v>
      </c>
      <c r="AP67" s="21" t="str">
        <f t="shared" si="21"/>
        <v/>
      </c>
      <c r="AQ67" s="21" t="str">
        <f t="shared" si="22"/>
        <v/>
      </c>
      <c r="AR67" s="21" t="str">
        <f t="shared" si="23"/>
        <v/>
      </c>
      <c r="AS67" s="21" t="str">
        <f t="shared" si="31"/>
        <v/>
      </c>
    </row>
    <row r="68" spans="1:45" ht="15" x14ac:dyDescent="0.25">
      <c r="A68" s="85" t="s">
        <v>79</v>
      </c>
      <c r="B68" s="107" t="str">
        <f>IF(ISBLANK('FV - NIVEAU N'!B183),"",'FV - NIVEAU N'!B183)</f>
        <v/>
      </c>
      <c r="C68" s="152" t="str">
        <f>IF(ISBLANK('FV - NIVEAU N'!C183),"",'FV - NIVEAU N'!C183)</f>
        <v/>
      </c>
      <c r="D68" s="149" t="str">
        <f>IF(ISBLANK('FV - NIVEAU N'!D183),"",'FV - NIVEAU N'!D183)</f>
        <v/>
      </c>
      <c r="E68" s="149" t="str">
        <f>IF(ISBLANK('FV - NIVEAU N'!E183),"",'FV - NIVEAU N'!E183)</f>
        <v/>
      </c>
      <c r="F68" s="146" t="str">
        <f t="shared" si="0"/>
        <v/>
      </c>
      <c r="G68" s="39" t="str">
        <f t="shared" si="8"/>
        <v/>
      </c>
      <c r="H68" s="39"/>
      <c r="I68" s="32" t="str">
        <f t="shared" si="1"/>
        <v/>
      </c>
      <c r="J68" s="21" t="str">
        <f t="shared" si="24"/>
        <v/>
      </c>
      <c r="K68" s="21" t="str">
        <f t="shared" si="25"/>
        <v/>
      </c>
      <c r="L68" s="21" t="str">
        <f t="shared" si="26"/>
        <v/>
      </c>
      <c r="M68" s="21" t="str">
        <f t="shared" si="9"/>
        <v/>
      </c>
      <c r="N68" s="21" t="str">
        <f t="shared" si="10"/>
        <v/>
      </c>
      <c r="O68" s="21" t="e">
        <f t="shared" si="2"/>
        <v>#N/A</v>
      </c>
      <c r="P68" s="41" t="e">
        <f t="shared" si="11"/>
        <v>#N/A</v>
      </c>
      <c r="Q68" s="41" t="e">
        <f t="shared" si="12"/>
        <v>#N/A</v>
      </c>
      <c r="R68" s="41" t="e">
        <f t="shared" si="3"/>
        <v>#N/A</v>
      </c>
      <c r="S68" s="21" t="str">
        <f t="shared" si="13"/>
        <v/>
      </c>
      <c r="T68" s="21" t="str">
        <f t="shared" si="14"/>
        <v/>
      </c>
      <c r="U68" s="21" t="str">
        <f t="shared" si="15"/>
        <v/>
      </c>
      <c r="V68" s="21" t="str">
        <f t="shared" si="27"/>
        <v/>
      </c>
      <c r="X68" s="85" t="s">
        <v>79</v>
      </c>
      <c r="Y68" s="107" t="str">
        <f>IF(ISBLANK('FV - NIVEAU P'!B186),"",'FV - NIVEAU P'!B186)</f>
        <v/>
      </c>
      <c r="Z68" s="152" t="str">
        <f>IF(ISBLANK('FV - NIVEAU P'!C186),"",'FV - NIVEAU P'!C186)</f>
        <v/>
      </c>
      <c r="AA68" s="149" t="str">
        <f>IF(ISBLANK('FV - NIVEAU P'!D186),"",'FV - NIVEAU P'!D186)</f>
        <v/>
      </c>
      <c r="AB68" s="149" t="str">
        <f>IF(ISBLANK('FV - NIVEAU P'!E186),"",'FV - NIVEAU P'!E186)</f>
        <v/>
      </c>
      <c r="AC68" s="146" t="str">
        <f t="shared" si="4"/>
        <v/>
      </c>
      <c r="AD68" s="39" t="str">
        <f t="shared" si="16"/>
        <v/>
      </c>
      <c r="AE68" s="39"/>
      <c r="AF68" s="32" t="str">
        <f t="shared" si="5"/>
        <v/>
      </c>
      <c r="AG68" s="21" t="str">
        <f t="shared" si="28"/>
        <v/>
      </c>
      <c r="AH68" s="21" t="str">
        <f t="shared" si="29"/>
        <v/>
      </c>
      <c r="AI68" s="21" t="str">
        <f t="shared" si="30"/>
        <v/>
      </c>
      <c r="AJ68" s="21" t="str">
        <f t="shared" si="17"/>
        <v/>
      </c>
      <c r="AK68" s="21" t="str">
        <f t="shared" si="18"/>
        <v/>
      </c>
      <c r="AL68" s="21" t="e">
        <f t="shared" si="6"/>
        <v>#N/A</v>
      </c>
      <c r="AM68" s="41" t="e">
        <f t="shared" si="19"/>
        <v>#N/A</v>
      </c>
      <c r="AN68" s="41" t="e">
        <f t="shared" si="20"/>
        <v>#N/A</v>
      </c>
      <c r="AO68" s="41" t="e">
        <f t="shared" si="7"/>
        <v>#N/A</v>
      </c>
      <c r="AP68" s="21" t="str">
        <f t="shared" si="21"/>
        <v/>
      </c>
      <c r="AQ68" s="21" t="str">
        <f t="shared" si="22"/>
        <v/>
      </c>
      <c r="AR68" s="21" t="str">
        <f t="shared" si="23"/>
        <v/>
      </c>
      <c r="AS68" s="21" t="str">
        <f t="shared" si="31"/>
        <v/>
      </c>
    </row>
    <row r="69" spans="1:45" ht="15" x14ac:dyDescent="0.25">
      <c r="A69" s="85" t="s">
        <v>79</v>
      </c>
      <c r="B69" s="107" t="str">
        <f>IF(ISBLANK('FV - NIVEAU N'!B184),"",'FV - NIVEAU N'!B184)</f>
        <v/>
      </c>
      <c r="C69" s="152" t="str">
        <f>IF(ISBLANK('FV - NIVEAU N'!C184),"",'FV - NIVEAU N'!C184)</f>
        <v/>
      </c>
      <c r="D69" s="149" t="str">
        <f>IF(ISBLANK('FV - NIVEAU N'!D184),"",'FV - NIVEAU N'!D184)</f>
        <v/>
      </c>
      <c r="E69" s="149" t="str">
        <f>IF(ISBLANK('FV - NIVEAU N'!E184),"",'FV - NIVEAU N'!E184)</f>
        <v/>
      </c>
      <c r="F69" s="146" t="str">
        <f t="shared" si="0"/>
        <v/>
      </c>
      <c r="G69" s="39" t="str">
        <f t="shared" si="8"/>
        <v/>
      </c>
      <c r="H69" s="39"/>
      <c r="I69" s="32" t="str">
        <f t="shared" si="1"/>
        <v/>
      </c>
      <c r="J69" s="21" t="str">
        <f t="shared" si="24"/>
        <v/>
      </c>
      <c r="K69" s="21" t="str">
        <f t="shared" si="25"/>
        <v/>
      </c>
      <c r="L69" s="21" t="str">
        <f t="shared" si="26"/>
        <v/>
      </c>
      <c r="M69" s="21" t="str">
        <f t="shared" si="9"/>
        <v/>
      </c>
      <c r="N69" s="21" t="str">
        <f t="shared" si="10"/>
        <v/>
      </c>
      <c r="O69" s="21" t="e">
        <f t="shared" si="2"/>
        <v>#N/A</v>
      </c>
      <c r="P69" s="41" t="e">
        <f t="shared" si="11"/>
        <v>#N/A</v>
      </c>
      <c r="Q69" s="41" t="e">
        <f t="shared" si="12"/>
        <v>#N/A</v>
      </c>
      <c r="R69" s="41" t="e">
        <f t="shared" si="3"/>
        <v>#N/A</v>
      </c>
      <c r="S69" s="21" t="str">
        <f t="shared" si="13"/>
        <v/>
      </c>
      <c r="T69" s="21" t="str">
        <f t="shared" si="14"/>
        <v/>
      </c>
      <c r="U69" s="21" t="str">
        <f t="shared" si="15"/>
        <v/>
      </c>
      <c r="V69" s="21" t="str">
        <f t="shared" si="27"/>
        <v/>
      </c>
      <c r="X69" s="85" t="s">
        <v>79</v>
      </c>
      <c r="Y69" s="107" t="str">
        <f>IF(ISBLANK('FV - NIVEAU P'!B187),"",'FV - NIVEAU P'!B187)</f>
        <v/>
      </c>
      <c r="Z69" s="152" t="str">
        <f>IF(ISBLANK('FV - NIVEAU P'!C187),"",'FV - NIVEAU P'!C187)</f>
        <v/>
      </c>
      <c r="AA69" s="149" t="str">
        <f>IF(ISBLANK('FV - NIVEAU P'!D187),"",'FV - NIVEAU P'!D187)</f>
        <v/>
      </c>
      <c r="AB69" s="149" t="str">
        <f>IF(ISBLANK('FV - NIVEAU P'!E187),"",'FV - NIVEAU P'!E187)</f>
        <v/>
      </c>
      <c r="AC69" s="146" t="str">
        <f t="shared" si="4"/>
        <v/>
      </c>
      <c r="AD69" s="39" t="str">
        <f t="shared" si="16"/>
        <v/>
      </c>
      <c r="AE69" s="39"/>
      <c r="AF69" s="32" t="str">
        <f t="shared" si="5"/>
        <v/>
      </c>
      <c r="AG69" s="21" t="str">
        <f t="shared" si="28"/>
        <v/>
      </c>
      <c r="AH69" s="21" t="str">
        <f t="shared" si="29"/>
        <v/>
      </c>
      <c r="AI69" s="21" t="str">
        <f t="shared" si="30"/>
        <v/>
      </c>
      <c r="AJ69" s="21" t="str">
        <f t="shared" si="17"/>
        <v/>
      </c>
      <c r="AK69" s="21" t="str">
        <f t="shared" si="18"/>
        <v/>
      </c>
      <c r="AL69" s="21" t="e">
        <f t="shared" si="6"/>
        <v>#N/A</v>
      </c>
      <c r="AM69" s="41" t="e">
        <f t="shared" si="19"/>
        <v>#N/A</v>
      </c>
      <c r="AN69" s="41" t="e">
        <f t="shared" si="20"/>
        <v>#N/A</v>
      </c>
      <c r="AO69" s="41" t="e">
        <f t="shared" si="7"/>
        <v>#N/A</v>
      </c>
      <c r="AP69" s="21" t="str">
        <f t="shared" si="21"/>
        <v/>
      </c>
      <c r="AQ69" s="21" t="str">
        <f t="shared" si="22"/>
        <v/>
      </c>
      <c r="AR69" s="21" t="str">
        <f t="shared" si="23"/>
        <v/>
      </c>
      <c r="AS69" s="21" t="str">
        <f t="shared" si="31"/>
        <v/>
      </c>
    </row>
    <row r="70" spans="1:45" ht="15" x14ac:dyDescent="0.25">
      <c r="A70" s="85" t="s">
        <v>79</v>
      </c>
      <c r="B70" s="107" t="str">
        <f>IF(ISBLANK('FV - NIVEAU N'!B185),"",'FV - NIVEAU N'!B185)</f>
        <v/>
      </c>
      <c r="C70" s="152" t="str">
        <f>IF(ISBLANK('FV - NIVEAU N'!C185),"",'FV - NIVEAU N'!C185)</f>
        <v/>
      </c>
      <c r="D70" s="149" t="str">
        <f>IF(ISBLANK('FV - NIVEAU N'!D185),"",'FV - NIVEAU N'!D185)</f>
        <v/>
      </c>
      <c r="E70" s="149" t="str">
        <f>IF(ISBLANK('FV - NIVEAU N'!E185),"",'FV - NIVEAU N'!E185)</f>
        <v/>
      </c>
      <c r="F70" s="146" t="str">
        <f t="shared" si="0"/>
        <v/>
      </c>
      <c r="G70" s="39" t="str">
        <f t="shared" si="8"/>
        <v/>
      </c>
      <c r="H70" s="39"/>
      <c r="I70" s="32" t="str">
        <f t="shared" si="1"/>
        <v/>
      </c>
      <c r="J70" s="21" t="str">
        <f t="shared" si="24"/>
        <v/>
      </c>
      <c r="K70" s="21" t="str">
        <f t="shared" si="25"/>
        <v/>
      </c>
      <c r="L70" s="21" t="str">
        <f t="shared" si="26"/>
        <v/>
      </c>
      <c r="M70" s="21" t="str">
        <f t="shared" si="9"/>
        <v/>
      </c>
      <c r="N70" s="21" t="str">
        <f t="shared" si="10"/>
        <v/>
      </c>
      <c r="O70" s="21" t="e">
        <f t="shared" si="2"/>
        <v>#N/A</v>
      </c>
      <c r="P70" s="41" t="e">
        <f t="shared" si="11"/>
        <v>#N/A</v>
      </c>
      <c r="Q70" s="41" t="e">
        <f t="shared" si="12"/>
        <v>#N/A</v>
      </c>
      <c r="R70" s="41" t="e">
        <f t="shared" si="3"/>
        <v>#N/A</v>
      </c>
      <c r="S70" s="21" t="str">
        <f t="shared" si="13"/>
        <v/>
      </c>
      <c r="T70" s="21" t="str">
        <f t="shared" si="14"/>
        <v/>
      </c>
      <c r="U70" s="21" t="str">
        <f t="shared" si="15"/>
        <v/>
      </c>
      <c r="V70" s="21" t="str">
        <f t="shared" si="27"/>
        <v/>
      </c>
      <c r="X70" s="85" t="s">
        <v>79</v>
      </c>
      <c r="Y70" s="107" t="str">
        <f>IF(ISBLANK('FV - NIVEAU P'!B188),"",'FV - NIVEAU P'!B188)</f>
        <v/>
      </c>
      <c r="Z70" s="152" t="str">
        <f>IF(ISBLANK('FV - NIVEAU P'!C188),"",'FV - NIVEAU P'!C188)</f>
        <v/>
      </c>
      <c r="AA70" s="149" t="str">
        <f>IF(ISBLANK('FV - NIVEAU P'!D188),"",'FV - NIVEAU P'!D188)</f>
        <v/>
      </c>
      <c r="AB70" s="149" t="str">
        <f>IF(ISBLANK('FV - NIVEAU P'!E188),"",'FV - NIVEAU P'!E188)</f>
        <v/>
      </c>
      <c r="AC70" s="146" t="str">
        <f t="shared" si="4"/>
        <v/>
      </c>
      <c r="AD70" s="39" t="str">
        <f t="shared" si="16"/>
        <v/>
      </c>
      <c r="AE70" s="39"/>
      <c r="AF70" s="32" t="str">
        <f t="shared" si="5"/>
        <v/>
      </c>
      <c r="AG70" s="21" t="str">
        <f t="shared" si="28"/>
        <v/>
      </c>
      <c r="AH70" s="21" t="str">
        <f t="shared" si="29"/>
        <v/>
      </c>
      <c r="AI70" s="21" t="str">
        <f t="shared" si="30"/>
        <v/>
      </c>
      <c r="AJ70" s="21" t="str">
        <f t="shared" si="17"/>
        <v/>
      </c>
      <c r="AK70" s="21" t="str">
        <f t="shared" si="18"/>
        <v/>
      </c>
      <c r="AL70" s="21" t="e">
        <f t="shared" si="6"/>
        <v>#N/A</v>
      </c>
      <c r="AM70" s="41" t="e">
        <f t="shared" si="19"/>
        <v>#N/A</v>
      </c>
      <c r="AN70" s="41" t="e">
        <f t="shared" si="20"/>
        <v>#N/A</v>
      </c>
      <c r="AO70" s="41" t="e">
        <f t="shared" si="7"/>
        <v>#N/A</v>
      </c>
      <c r="AP70" s="21" t="str">
        <f t="shared" si="21"/>
        <v/>
      </c>
      <c r="AQ70" s="21" t="str">
        <f t="shared" si="22"/>
        <v/>
      </c>
      <c r="AR70" s="21" t="str">
        <f t="shared" si="23"/>
        <v/>
      </c>
      <c r="AS70" s="21" t="str">
        <f t="shared" si="31"/>
        <v/>
      </c>
    </row>
    <row r="71" spans="1:45" ht="15" x14ac:dyDescent="0.25">
      <c r="A71" s="85" t="s">
        <v>79</v>
      </c>
      <c r="B71" s="107" t="str">
        <f>IF(ISBLANK('FV - NIVEAU N'!B186),"",'FV - NIVEAU N'!B186)</f>
        <v/>
      </c>
      <c r="C71" s="152" t="str">
        <f>IF(ISBLANK('FV - NIVEAU N'!C186),"",'FV - NIVEAU N'!C186)</f>
        <v/>
      </c>
      <c r="D71" s="149" t="str">
        <f>IF(ISBLANK('FV - NIVEAU N'!D186),"",'FV - NIVEAU N'!D186)</f>
        <v/>
      </c>
      <c r="E71" s="149" t="str">
        <f>IF(ISBLANK('FV - NIVEAU N'!E186),"",'FV - NIVEAU N'!E186)</f>
        <v/>
      </c>
      <c r="F71" s="146" t="str">
        <f t="shared" si="0"/>
        <v/>
      </c>
      <c r="G71" s="39" t="str">
        <f t="shared" si="8"/>
        <v/>
      </c>
      <c r="H71" s="39"/>
      <c r="I71" s="32" t="str">
        <f t="shared" si="1"/>
        <v/>
      </c>
      <c r="J71" s="21" t="str">
        <f t="shared" si="24"/>
        <v/>
      </c>
      <c r="K71" s="21" t="str">
        <f t="shared" si="25"/>
        <v/>
      </c>
      <c r="L71" s="21" t="str">
        <f t="shared" si="26"/>
        <v/>
      </c>
      <c r="M71" s="21" t="str">
        <f t="shared" si="9"/>
        <v/>
      </c>
      <c r="N71" s="21" t="str">
        <f t="shared" si="10"/>
        <v/>
      </c>
      <c r="O71" s="21" t="e">
        <f t="shared" si="2"/>
        <v>#N/A</v>
      </c>
      <c r="P71" s="41" t="e">
        <f t="shared" si="11"/>
        <v>#N/A</v>
      </c>
      <c r="Q71" s="41" t="e">
        <f t="shared" si="12"/>
        <v>#N/A</v>
      </c>
      <c r="R71" s="41" t="e">
        <f t="shared" si="3"/>
        <v>#N/A</v>
      </c>
      <c r="S71" s="21" t="str">
        <f t="shared" si="13"/>
        <v/>
      </c>
      <c r="T71" s="21" t="str">
        <f t="shared" si="14"/>
        <v/>
      </c>
      <c r="U71" s="21" t="str">
        <f t="shared" si="15"/>
        <v/>
      </c>
      <c r="V71" s="21" t="str">
        <f t="shared" si="27"/>
        <v/>
      </c>
      <c r="X71" s="85" t="s">
        <v>79</v>
      </c>
      <c r="Y71" s="107" t="str">
        <f>IF(ISBLANK('FV - NIVEAU P'!B189),"",'FV - NIVEAU P'!B189)</f>
        <v/>
      </c>
      <c r="Z71" s="152" t="str">
        <f>IF(ISBLANK('FV - NIVEAU P'!C189),"",'FV - NIVEAU P'!C189)</f>
        <v/>
      </c>
      <c r="AA71" s="149" t="str">
        <f>IF(ISBLANK('FV - NIVEAU P'!D189),"",'FV - NIVEAU P'!D189)</f>
        <v/>
      </c>
      <c r="AB71" s="149" t="str">
        <f>IF(ISBLANK('FV - NIVEAU P'!E189),"",'FV - NIVEAU P'!E189)</f>
        <v/>
      </c>
      <c r="AC71" s="146" t="str">
        <f t="shared" si="4"/>
        <v/>
      </c>
      <c r="AD71" s="39" t="str">
        <f t="shared" si="16"/>
        <v/>
      </c>
      <c r="AE71" s="39"/>
      <c r="AF71" s="32" t="str">
        <f t="shared" si="5"/>
        <v/>
      </c>
      <c r="AG71" s="21" t="str">
        <f t="shared" si="28"/>
        <v/>
      </c>
      <c r="AH71" s="21" t="str">
        <f t="shared" si="29"/>
        <v/>
      </c>
      <c r="AI71" s="21" t="str">
        <f t="shared" si="30"/>
        <v/>
      </c>
      <c r="AJ71" s="21" t="str">
        <f t="shared" si="17"/>
        <v/>
      </c>
      <c r="AK71" s="21" t="str">
        <f t="shared" si="18"/>
        <v/>
      </c>
      <c r="AL71" s="21" t="e">
        <f t="shared" si="6"/>
        <v>#N/A</v>
      </c>
      <c r="AM71" s="41" t="e">
        <f t="shared" si="19"/>
        <v>#N/A</v>
      </c>
      <c r="AN71" s="41" t="e">
        <f t="shared" si="20"/>
        <v>#N/A</v>
      </c>
      <c r="AO71" s="41" t="e">
        <f t="shared" si="7"/>
        <v>#N/A</v>
      </c>
      <c r="AP71" s="21" t="str">
        <f t="shared" si="21"/>
        <v/>
      </c>
      <c r="AQ71" s="21" t="str">
        <f t="shared" si="22"/>
        <v/>
      </c>
      <c r="AR71" s="21" t="str">
        <f t="shared" si="23"/>
        <v/>
      </c>
      <c r="AS71" s="21" t="str">
        <f t="shared" si="31"/>
        <v/>
      </c>
    </row>
    <row r="72" spans="1:45" ht="15" x14ac:dyDescent="0.25">
      <c r="A72" s="85" t="s">
        <v>79</v>
      </c>
      <c r="B72" s="107" t="str">
        <f>IF(ISBLANK('FV - NIVEAU N'!B187),"",'FV - NIVEAU N'!B187)</f>
        <v/>
      </c>
      <c r="C72" s="152" t="str">
        <f>IF(ISBLANK('FV - NIVEAU N'!C187),"",'FV - NIVEAU N'!C187)</f>
        <v/>
      </c>
      <c r="D72" s="149" t="str">
        <f>IF(ISBLANK('FV - NIVEAU N'!D187),"",'FV - NIVEAU N'!D187)</f>
        <v/>
      </c>
      <c r="E72" s="149" t="str">
        <f>IF(ISBLANK('FV - NIVEAU N'!E187),"",'FV - NIVEAU N'!E187)</f>
        <v/>
      </c>
      <c r="F72" s="146" t="str">
        <f t="shared" si="0"/>
        <v/>
      </c>
      <c r="G72" s="39" t="str">
        <f t="shared" si="8"/>
        <v/>
      </c>
      <c r="H72" s="39"/>
      <c r="I72" s="32" t="str">
        <f t="shared" si="1"/>
        <v/>
      </c>
      <c r="J72" s="21" t="str">
        <f t="shared" si="24"/>
        <v/>
      </c>
      <c r="K72" s="21" t="str">
        <f t="shared" si="25"/>
        <v/>
      </c>
      <c r="L72" s="21" t="str">
        <f t="shared" si="26"/>
        <v/>
      </c>
      <c r="M72" s="21" t="str">
        <f t="shared" si="9"/>
        <v/>
      </c>
      <c r="N72" s="21" t="str">
        <f t="shared" si="10"/>
        <v/>
      </c>
      <c r="O72" s="21" t="e">
        <f t="shared" si="2"/>
        <v>#N/A</v>
      </c>
      <c r="P72" s="41" t="e">
        <f t="shared" si="11"/>
        <v>#N/A</v>
      </c>
      <c r="Q72" s="41" t="e">
        <f t="shared" si="12"/>
        <v>#N/A</v>
      </c>
      <c r="R72" s="41" t="e">
        <f t="shared" si="3"/>
        <v>#N/A</v>
      </c>
      <c r="S72" s="21" t="str">
        <f t="shared" si="13"/>
        <v/>
      </c>
      <c r="T72" s="21" t="str">
        <f t="shared" si="14"/>
        <v/>
      </c>
      <c r="U72" s="21" t="str">
        <f t="shared" si="15"/>
        <v/>
      </c>
      <c r="V72" s="21" t="str">
        <f t="shared" si="27"/>
        <v/>
      </c>
      <c r="X72" s="85" t="s">
        <v>79</v>
      </c>
      <c r="Y72" s="107" t="str">
        <f>IF(ISBLANK('FV - NIVEAU P'!B190),"",'FV - NIVEAU P'!B190)</f>
        <v/>
      </c>
      <c r="Z72" s="152" t="str">
        <f>IF(ISBLANK('FV - NIVEAU P'!C190),"",'FV - NIVEAU P'!C190)</f>
        <v/>
      </c>
      <c r="AA72" s="149" t="str">
        <f>IF(ISBLANK('FV - NIVEAU P'!D190),"",'FV - NIVEAU P'!D190)</f>
        <v/>
      </c>
      <c r="AB72" s="149" t="str">
        <f>IF(ISBLANK('FV - NIVEAU P'!E190),"",'FV - NIVEAU P'!E190)</f>
        <v/>
      </c>
      <c r="AC72" s="146" t="str">
        <f t="shared" si="4"/>
        <v/>
      </c>
      <c r="AD72" s="39" t="str">
        <f t="shared" si="16"/>
        <v/>
      </c>
      <c r="AE72" s="39"/>
      <c r="AF72" s="32" t="str">
        <f t="shared" si="5"/>
        <v/>
      </c>
      <c r="AG72" s="21" t="str">
        <f t="shared" si="28"/>
        <v/>
      </c>
      <c r="AH72" s="21" t="str">
        <f t="shared" si="29"/>
        <v/>
      </c>
      <c r="AI72" s="21" t="str">
        <f t="shared" si="30"/>
        <v/>
      </c>
      <c r="AJ72" s="21" t="str">
        <f t="shared" si="17"/>
        <v/>
      </c>
      <c r="AK72" s="21" t="str">
        <f t="shared" si="18"/>
        <v/>
      </c>
      <c r="AL72" s="21" t="e">
        <f t="shared" si="6"/>
        <v>#N/A</v>
      </c>
      <c r="AM72" s="41" t="e">
        <f t="shared" si="19"/>
        <v>#N/A</v>
      </c>
      <c r="AN72" s="41" t="e">
        <f t="shared" si="20"/>
        <v>#N/A</v>
      </c>
      <c r="AO72" s="41" t="e">
        <f t="shared" si="7"/>
        <v>#N/A</v>
      </c>
      <c r="AP72" s="21" t="str">
        <f t="shared" si="21"/>
        <v/>
      </c>
      <c r="AQ72" s="21" t="str">
        <f t="shared" si="22"/>
        <v/>
      </c>
      <c r="AR72" s="21" t="str">
        <f t="shared" si="23"/>
        <v/>
      </c>
      <c r="AS72" s="21" t="str">
        <f t="shared" si="31"/>
        <v/>
      </c>
    </row>
    <row r="73" spans="1:45" ht="15" x14ac:dyDescent="0.25">
      <c r="A73" s="85" t="s">
        <v>79</v>
      </c>
      <c r="B73" s="107" t="str">
        <f>IF(ISBLANK('FV - NIVEAU N'!B188),"",'FV - NIVEAU N'!B188)</f>
        <v/>
      </c>
      <c r="C73" s="152" t="str">
        <f>IF(ISBLANK('FV - NIVEAU N'!C188),"",'FV - NIVEAU N'!C188)</f>
        <v/>
      </c>
      <c r="D73" s="149" t="str">
        <f>IF(ISBLANK('FV - NIVEAU N'!D188),"",'FV - NIVEAU N'!D188)</f>
        <v/>
      </c>
      <c r="E73" s="149" t="str">
        <f>IF(ISBLANK('FV - NIVEAU N'!E188),"",'FV - NIVEAU N'!E188)</f>
        <v/>
      </c>
      <c r="F73" s="146" t="str">
        <f t="shared" si="0"/>
        <v/>
      </c>
      <c r="G73" s="39" t="str">
        <f t="shared" si="8"/>
        <v/>
      </c>
      <c r="H73" s="39"/>
      <c r="I73" s="32" t="str">
        <f t="shared" si="1"/>
        <v/>
      </c>
      <c r="J73" s="21" t="str">
        <f t="shared" si="24"/>
        <v/>
      </c>
      <c r="K73" s="21" t="str">
        <f t="shared" si="25"/>
        <v/>
      </c>
      <c r="L73" s="21" t="str">
        <f t="shared" si="26"/>
        <v/>
      </c>
      <c r="M73" s="21" t="str">
        <f t="shared" si="9"/>
        <v/>
      </c>
      <c r="N73" s="21" t="str">
        <f t="shared" si="10"/>
        <v/>
      </c>
      <c r="O73" s="21" t="e">
        <f t="shared" si="2"/>
        <v>#N/A</v>
      </c>
      <c r="P73" s="41" t="e">
        <f t="shared" si="11"/>
        <v>#N/A</v>
      </c>
      <c r="Q73" s="41" t="e">
        <f t="shared" si="12"/>
        <v>#N/A</v>
      </c>
      <c r="R73" s="41" t="e">
        <f t="shared" si="3"/>
        <v>#N/A</v>
      </c>
      <c r="S73" s="21" t="str">
        <f t="shared" si="13"/>
        <v/>
      </c>
      <c r="T73" s="21" t="str">
        <f t="shared" si="14"/>
        <v/>
      </c>
      <c r="U73" s="21" t="str">
        <f t="shared" si="15"/>
        <v/>
      </c>
      <c r="V73" s="21" t="str">
        <f t="shared" si="27"/>
        <v/>
      </c>
      <c r="X73" s="85" t="s">
        <v>79</v>
      </c>
      <c r="Y73" s="107" t="str">
        <f>IF(ISBLANK('FV - NIVEAU P'!B191),"",'FV - NIVEAU P'!B191)</f>
        <v/>
      </c>
      <c r="Z73" s="152" t="str">
        <f>IF(ISBLANK('FV - NIVEAU P'!C191),"",'FV - NIVEAU P'!C191)</f>
        <v/>
      </c>
      <c r="AA73" s="149" t="str">
        <f>IF(ISBLANK('FV - NIVEAU P'!D191),"",'FV - NIVEAU P'!D191)</f>
        <v/>
      </c>
      <c r="AB73" s="149" t="str">
        <f>IF(ISBLANK('FV - NIVEAU P'!E191),"",'FV - NIVEAU P'!E191)</f>
        <v/>
      </c>
      <c r="AC73" s="146" t="str">
        <f t="shared" si="4"/>
        <v/>
      </c>
      <c r="AD73" s="39" t="str">
        <f t="shared" si="16"/>
        <v/>
      </c>
      <c r="AE73" s="39"/>
      <c r="AF73" s="32" t="str">
        <f t="shared" si="5"/>
        <v/>
      </c>
      <c r="AG73" s="21" t="str">
        <f t="shared" si="28"/>
        <v/>
      </c>
      <c r="AH73" s="21" t="str">
        <f t="shared" si="29"/>
        <v/>
      </c>
      <c r="AI73" s="21" t="str">
        <f t="shared" si="30"/>
        <v/>
      </c>
      <c r="AJ73" s="21" t="str">
        <f t="shared" si="17"/>
        <v/>
      </c>
      <c r="AK73" s="21" t="str">
        <f t="shared" si="18"/>
        <v/>
      </c>
      <c r="AL73" s="21" t="e">
        <f t="shared" si="6"/>
        <v>#N/A</v>
      </c>
      <c r="AM73" s="41" t="e">
        <f t="shared" si="19"/>
        <v>#N/A</v>
      </c>
      <c r="AN73" s="41" t="e">
        <f t="shared" si="20"/>
        <v>#N/A</v>
      </c>
      <c r="AO73" s="41" t="e">
        <f t="shared" si="7"/>
        <v>#N/A</v>
      </c>
      <c r="AP73" s="21" t="str">
        <f t="shared" si="21"/>
        <v/>
      </c>
      <c r="AQ73" s="21" t="str">
        <f t="shared" si="22"/>
        <v/>
      </c>
      <c r="AR73" s="21" t="str">
        <f t="shared" si="23"/>
        <v/>
      </c>
      <c r="AS73" s="21" t="str">
        <f t="shared" si="31"/>
        <v/>
      </c>
    </row>
    <row r="74" spans="1:45" ht="15" x14ac:dyDescent="0.25">
      <c r="A74" s="85" t="s">
        <v>79</v>
      </c>
      <c r="B74" s="107" t="str">
        <f>IF(ISBLANK('FV - NIVEAU N'!B189),"",'FV - NIVEAU N'!B189)</f>
        <v/>
      </c>
      <c r="C74" s="152" t="str">
        <f>IF(ISBLANK('FV - NIVEAU N'!C189),"",'FV - NIVEAU N'!C189)</f>
        <v/>
      </c>
      <c r="D74" s="149" t="str">
        <f>IF(ISBLANK('FV - NIVEAU N'!D189),"",'FV - NIVEAU N'!D189)</f>
        <v/>
      </c>
      <c r="E74" s="149" t="str">
        <f>IF(ISBLANK('FV - NIVEAU N'!E189),"",'FV - NIVEAU N'!E189)</f>
        <v/>
      </c>
      <c r="F74" s="146" t="str">
        <f t="shared" si="0"/>
        <v/>
      </c>
      <c r="G74" s="39" t="str">
        <f t="shared" si="8"/>
        <v/>
      </c>
      <c r="H74" s="39"/>
      <c r="I74" s="32" t="str">
        <f t="shared" si="1"/>
        <v/>
      </c>
      <c r="J74" s="21" t="str">
        <f t="shared" si="24"/>
        <v/>
      </c>
      <c r="K74" s="21" t="str">
        <f t="shared" si="25"/>
        <v/>
      </c>
      <c r="L74" s="21" t="str">
        <f t="shared" si="26"/>
        <v/>
      </c>
      <c r="M74" s="21" t="str">
        <f t="shared" si="9"/>
        <v/>
      </c>
      <c r="N74" s="21" t="str">
        <f t="shared" si="10"/>
        <v/>
      </c>
      <c r="O74" s="21" t="e">
        <f t="shared" si="2"/>
        <v>#N/A</v>
      </c>
      <c r="P74" s="41" t="e">
        <f t="shared" si="11"/>
        <v>#N/A</v>
      </c>
      <c r="Q74" s="41" t="e">
        <f t="shared" si="12"/>
        <v>#N/A</v>
      </c>
      <c r="R74" s="41" t="e">
        <f t="shared" si="3"/>
        <v>#N/A</v>
      </c>
      <c r="S74" s="21" t="str">
        <f t="shared" si="13"/>
        <v/>
      </c>
      <c r="T74" s="21" t="str">
        <f t="shared" si="14"/>
        <v/>
      </c>
      <c r="U74" s="21" t="str">
        <f t="shared" si="15"/>
        <v/>
      </c>
      <c r="V74" s="21" t="str">
        <f t="shared" si="27"/>
        <v/>
      </c>
      <c r="X74" s="85" t="s">
        <v>79</v>
      </c>
      <c r="Y74" s="107" t="str">
        <f>IF(ISBLANK('FV - NIVEAU P'!B192),"",'FV - NIVEAU P'!B192)</f>
        <v/>
      </c>
      <c r="Z74" s="152" t="str">
        <f>IF(ISBLANK('FV - NIVEAU P'!C192),"",'FV - NIVEAU P'!C192)</f>
        <v/>
      </c>
      <c r="AA74" s="149" t="str">
        <f>IF(ISBLANK('FV - NIVEAU P'!D192),"",'FV - NIVEAU P'!D192)</f>
        <v/>
      </c>
      <c r="AB74" s="149" t="str">
        <f>IF(ISBLANK('FV - NIVEAU P'!E192),"",'FV - NIVEAU P'!E192)</f>
        <v/>
      </c>
      <c r="AC74" s="146" t="str">
        <f t="shared" si="4"/>
        <v/>
      </c>
      <c r="AD74" s="39" t="str">
        <f t="shared" si="16"/>
        <v/>
      </c>
      <c r="AE74" s="39"/>
      <c r="AF74" s="32" t="str">
        <f t="shared" si="5"/>
        <v/>
      </c>
      <c r="AG74" s="21" t="str">
        <f t="shared" si="28"/>
        <v/>
      </c>
      <c r="AH74" s="21" t="str">
        <f t="shared" si="29"/>
        <v/>
      </c>
      <c r="AI74" s="21" t="str">
        <f t="shared" si="30"/>
        <v/>
      </c>
      <c r="AJ74" s="21" t="str">
        <f t="shared" si="17"/>
        <v/>
      </c>
      <c r="AK74" s="21" t="str">
        <f t="shared" si="18"/>
        <v/>
      </c>
      <c r="AL74" s="21" t="e">
        <f t="shared" si="6"/>
        <v>#N/A</v>
      </c>
      <c r="AM74" s="41" t="e">
        <f t="shared" si="19"/>
        <v>#N/A</v>
      </c>
      <c r="AN74" s="41" t="e">
        <f t="shared" si="20"/>
        <v>#N/A</v>
      </c>
      <c r="AO74" s="41" t="e">
        <f t="shared" si="7"/>
        <v>#N/A</v>
      </c>
      <c r="AP74" s="21" t="str">
        <f t="shared" si="21"/>
        <v/>
      </c>
      <c r="AQ74" s="21" t="str">
        <f t="shared" si="22"/>
        <v/>
      </c>
      <c r="AR74" s="21" t="str">
        <f t="shared" si="23"/>
        <v/>
      </c>
      <c r="AS74" s="21" t="str">
        <f t="shared" si="31"/>
        <v/>
      </c>
    </row>
    <row r="75" spans="1:45" ht="15" x14ac:dyDescent="0.25">
      <c r="A75" s="85" t="s">
        <v>79</v>
      </c>
      <c r="B75" s="107" t="str">
        <f>IF(ISBLANK('FV - NIVEAU N'!B190),"",'FV - NIVEAU N'!B190)</f>
        <v/>
      </c>
      <c r="C75" s="152" t="str">
        <f>IF(ISBLANK('FV - NIVEAU N'!C190),"",'FV - NIVEAU N'!C190)</f>
        <v/>
      </c>
      <c r="D75" s="149" t="str">
        <f>IF(ISBLANK('FV - NIVEAU N'!D190),"",'FV - NIVEAU N'!D190)</f>
        <v/>
      </c>
      <c r="E75" s="149" t="str">
        <f>IF(ISBLANK('FV - NIVEAU N'!E190),"",'FV - NIVEAU N'!E190)</f>
        <v/>
      </c>
      <c r="F75" s="146" t="str">
        <f t="shared" si="0"/>
        <v/>
      </c>
      <c r="G75" s="39" t="str">
        <f t="shared" si="8"/>
        <v/>
      </c>
      <c r="H75" s="39"/>
      <c r="I75" s="32" t="str">
        <f t="shared" si="1"/>
        <v/>
      </c>
      <c r="J75" s="21" t="str">
        <f t="shared" si="24"/>
        <v/>
      </c>
      <c r="K75" s="21" t="str">
        <f t="shared" si="25"/>
        <v/>
      </c>
      <c r="L75" s="21" t="str">
        <f t="shared" si="26"/>
        <v/>
      </c>
      <c r="M75" s="21" t="str">
        <f t="shared" si="9"/>
        <v/>
      </c>
      <c r="N75" s="21" t="str">
        <f t="shared" si="10"/>
        <v/>
      </c>
      <c r="O75" s="21" t="e">
        <f t="shared" si="2"/>
        <v>#N/A</v>
      </c>
      <c r="P75" s="41" t="e">
        <f t="shared" si="11"/>
        <v>#N/A</v>
      </c>
      <c r="Q75" s="41" t="e">
        <f t="shared" si="12"/>
        <v>#N/A</v>
      </c>
      <c r="R75" s="41" t="e">
        <f t="shared" si="3"/>
        <v>#N/A</v>
      </c>
      <c r="S75" s="21" t="str">
        <f t="shared" si="13"/>
        <v/>
      </c>
      <c r="T75" s="21" t="str">
        <f t="shared" si="14"/>
        <v/>
      </c>
      <c r="U75" s="21" t="str">
        <f t="shared" si="15"/>
        <v/>
      </c>
      <c r="V75" s="21" t="str">
        <f t="shared" si="27"/>
        <v/>
      </c>
      <c r="X75" s="85" t="s">
        <v>79</v>
      </c>
      <c r="Y75" s="107" t="str">
        <f>IF(ISBLANK('FV - NIVEAU P'!B193),"",'FV - NIVEAU P'!B193)</f>
        <v/>
      </c>
      <c r="Z75" s="152" t="str">
        <f>IF(ISBLANK('FV - NIVEAU P'!C193),"",'FV - NIVEAU P'!C193)</f>
        <v/>
      </c>
      <c r="AA75" s="149" t="str">
        <f>IF(ISBLANK('FV - NIVEAU P'!D193),"",'FV - NIVEAU P'!D193)</f>
        <v/>
      </c>
      <c r="AB75" s="149" t="str">
        <f>IF(ISBLANK('FV - NIVEAU P'!E193),"",'FV - NIVEAU P'!E193)</f>
        <v/>
      </c>
      <c r="AC75" s="146" t="str">
        <f t="shared" si="4"/>
        <v/>
      </c>
      <c r="AD75" s="39" t="str">
        <f t="shared" si="16"/>
        <v/>
      </c>
      <c r="AE75" s="39"/>
      <c r="AF75" s="32" t="str">
        <f t="shared" si="5"/>
        <v/>
      </c>
      <c r="AG75" s="21" t="str">
        <f t="shared" si="28"/>
        <v/>
      </c>
      <c r="AH75" s="21" t="str">
        <f t="shared" si="29"/>
        <v/>
      </c>
      <c r="AI75" s="21" t="str">
        <f t="shared" si="30"/>
        <v/>
      </c>
      <c r="AJ75" s="21" t="str">
        <f t="shared" si="17"/>
        <v/>
      </c>
      <c r="AK75" s="21" t="str">
        <f t="shared" si="18"/>
        <v/>
      </c>
      <c r="AL75" s="21" t="e">
        <f t="shared" si="6"/>
        <v>#N/A</v>
      </c>
      <c r="AM75" s="41" t="e">
        <f t="shared" si="19"/>
        <v>#N/A</v>
      </c>
      <c r="AN75" s="41" t="e">
        <f t="shared" si="20"/>
        <v>#N/A</v>
      </c>
      <c r="AO75" s="41" t="e">
        <f t="shared" si="7"/>
        <v>#N/A</v>
      </c>
      <c r="AP75" s="21" t="str">
        <f t="shared" si="21"/>
        <v/>
      </c>
      <c r="AQ75" s="21" t="str">
        <f t="shared" si="22"/>
        <v/>
      </c>
      <c r="AR75" s="21" t="str">
        <f t="shared" si="23"/>
        <v/>
      </c>
      <c r="AS75" s="21" t="str">
        <f t="shared" si="31"/>
        <v/>
      </c>
    </row>
    <row r="76" spans="1:45" ht="15" x14ac:dyDescent="0.25">
      <c r="A76" s="85" t="s">
        <v>79</v>
      </c>
      <c r="B76" s="107" t="str">
        <f>IF(ISBLANK('FV - NIVEAU N'!B191),"",'FV - NIVEAU N'!B191)</f>
        <v/>
      </c>
      <c r="C76" s="152" t="str">
        <f>IF(ISBLANK('FV - NIVEAU N'!C191),"",'FV - NIVEAU N'!C191)</f>
        <v/>
      </c>
      <c r="D76" s="149" t="str">
        <f>IF(ISBLANK('FV - NIVEAU N'!D191),"",'FV - NIVEAU N'!D191)</f>
        <v/>
      </c>
      <c r="E76" s="149" t="str">
        <f>IF(ISBLANK('FV - NIVEAU N'!E191),"",'FV - NIVEAU N'!E191)</f>
        <v/>
      </c>
      <c r="F76" s="146" t="str">
        <f t="shared" si="0"/>
        <v/>
      </c>
      <c r="G76" s="39" t="str">
        <f t="shared" si="8"/>
        <v/>
      </c>
      <c r="H76" s="39"/>
      <c r="I76" s="32" t="str">
        <f t="shared" si="1"/>
        <v/>
      </c>
      <c r="J76" s="21" t="str">
        <f t="shared" si="24"/>
        <v/>
      </c>
      <c r="K76" s="21" t="str">
        <f t="shared" si="25"/>
        <v/>
      </c>
      <c r="L76" s="21" t="str">
        <f t="shared" si="26"/>
        <v/>
      </c>
      <c r="M76" s="21" t="str">
        <f t="shared" si="9"/>
        <v/>
      </c>
      <c r="N76" s="21" t="str">
        <f t="shared" si="10"/>
        <v/>
      </c>
      <c r="O76" s="21" t="e">
        <f t="shared" si="2"/>
        <v>#N/A</v>
      </c>
      <c r="P76" s="41" t="e">
        <f t="shared" si="11"/>
        <v>#N/A</v>
      </c>
      <c r="Q76" s="41" t="e">
        <f t="shared" si="12"/>
        <v>#N/A</v>
      </c>
      <c r="R76" s="41" t="e">
        <f t="shared" si="3"/>
        <v>#N/A</v>
      </c>
      <c r="S76" s="21" t="str">
        <f t="shared" si="13"/>
        <v/>
      </c>
      <c r="T76" s="21" t="str">
        <f t="shared" si="14"/>
        <v/>
      </c>
      <c r="U76" s="21" t="str">
        <f t="shared" si="15"/>
        <v/>
      </c>
      <c r="V76" s="21" t="str">
        <f t="shared" si="27"/>
        <v/>
      </c>
      <c r="X76" s="85" t="s">
        <v>79</v>
      </c>
      <c r="Y76" s="107" t="str">
        <f>IF(ISBLANK('FV - NIVEAU P'!B194),"",'FV - NIVEAU P'!B194)</f>
        <v/>
      </c>
      <c r="Z76" s="152" t="str">
        <f>IF(ISBLANK('FV - NIVEAU P'!C194),"",'FV - NIVEAU P'!C194)</f>
        <v/>
      </c>
      <c r="AA76" s="149" t="str">
        <f>IF(ISBLANK('FV - NIVEAU P'!D194),"",'FV - NIVEAU P'!D194)</f>
        <v/>
      </c>
      <c r="AB76" s="149" t="str">
        <f>IF(ISBLANK('FV - NIVEAU P'!E194),"",'FV - NIVEAU P'!E194)</f>
        <v/>
      </c>
      <c r="AC76" s="146" t="str">
        <f t="shared" si="4"/>
        <v/>
      </c>
      <c r="AD76" s="39" t="str">
        <f t="shared" si="16"/>
        <v/>
      </c>
      <c r="AE76" s="39"/>
      <c r="AF76" s="32" t="str">
        <f t="shared" si="5"/>
        <v/>
      </c>
      <c r="AG76" s="21" t="str">
        <f t="shared" si="28"/>
        <v/>
      </c>
      <c r="AH76" s="21" t="str">
        <f t="shared" si="29"/>
        <v/>
      </c>
      <c r="AI76" s="21" t="str">
        <f t="shared" si="30"/>
        <v/>
      </c>
      <c r="AJ76" s="21" t="str">
        <f t="shared" si="17"/>
        <v/>
      </c>
      <c r="AK76" s="21" t="str">
        <f t="shared" si="18"/>
        <v/>
      </c>
      <c r="AL76" s="21" t="e">
        <f t="shared" si="6"/>
        <v>#N/A</v>
      </c>
      <c r="AM76" s="41" t="e">
        <f t="shared" si="19"/>
        <v>#N/A</v>
      </c>
      <c r="AN76" s="41" t="e">
        <f t="shared" si="20"/>
        <v>#N/A</v>
      </c>
      <c r="AO76" s="41" t="e">
        <f t="shared" si="7"/>
        <v>#N/A</v>
      </c>
      <c r="AP76" s="21" t="str">
        <f t="shared" si="21"/>
        <v/>
      </c>
      <c r="AQ76" s="21" t="str">
        <f t="shared" si="22"/>
        <v/>
      </c>
      <c r="AR76" s="21" t="str">
        <f t="shared" si="23"/>
        <v/>
      </c>
      <c r="AS76" s="21" t="str">
        <f t="shared" si="31"/>
        <v/>
      </c>
    </row>
    <row r="77" spans="1:45" hidden="1" x14ac:dyDescent="0.2">
      <c r="O77" s="48"/>
      <c r="P77" s="49"/>
      <c r="Q77" s="49"/>
      <c r="AL77" s="48"/>
      <c r="AM77" s="49"/>
      <c r="AN77" s="49"/>
    </row>
    <row r="78" spans="1:45" hidden="1" x14ac:dyDescent="0.2">
      <c r="O78" s="48"/>
      <c r="P78" s="49"/>
      <c r="Q78" s="49"/>
      <c r="AL78" s="48"/>
      <c r="AM78" s="49"/>
      <c r="AN78" s="49"/>
    </row>
    <row r="79" spans="1:45" x14ac:dyDescent="0.2">
      <c r="O79" s="48"/>
      <c r="P79" s="49"/>
      <c r="Q79" s="49"/>
      <c r="AL79" s="48"/>
      <c r="AM79" s="49"/>
      <c r="AN79" s="49"/>
    </row>
    <row r="80" spans="1:45" ht="15" x14ac:dyDescent="0.2">
      <c r="A80" s="386" t="s">
        <v>75</v>
      </c>
      <c r="B80" s="386"/>
      <c r="C80" s="386"/>
      <c r="D80" s="386"/>
      <c r="E80" s="386"/>
      <c r="F80" s="386"/>
      <c r="G80" s="386"/>
      <c r="H80" s="431"/>
      <c r="I80" s="52"/>
      <c r="O80" s="48"/>
      <c r="P80" s="49"/>
      <c r="Q80" s="49"/>
      <c r="X80" s="386" t="s">
        <v>75</v>
      </c>
      <c r="Y80" s="386"/>
      <c r="Z80" s="386"/>
      <c r="AA80" s="386"/>
      <c r="AB80" s="386"/>
      <c r="AC80" s="386"/>
      <c r="AD80" s="386"/>
      <c r="AE80" s="387"/>
      <c r="AL80" s="48"/>
      <c r="AM80" s="49"/>
      <c r="AN80" s="49"/>
    </row>
    <row r="81" spans="1:40" ht="15" x14ac:dyDescent="0.25">
      <c r="A81" s="51" t="s">
        <v>55</v>
      </c>
      <c r="O81" s="48"/>
      <c r="P81" s="49"/>
      <c r="Q81" s="49"/>
      <c r="X81" s="51" t="s">
        <v>55</v>
      </c>
      <c r="AL81" s="48"/>
      <c r="AM81" s="49"/>
      <c r="AN81" s="49"/>
    </row>
    <row r="82" spans="1:40" ht="15" thickBot="1" x14ac:dyDescent="0.25">
      <c r="O82" s="48"/>
      <c r="P82" s="49"/>
      <c r="Q82" s="49"/>
      <c r="AL82" s="48"/>
      <c r="AM82" s="49"/>
      <c r="AN82" s="49"/>
    </row>
    <row r="83" spans="1:40" ht="15.75" thickBot="1" x14ac:dyDescent="0.25">
      <c r="B83" s="169" t="e">
        <f>R76</f>
        <v>#N/A</v>
      </c>
      <c r="Y83" s="169" t="e">
        <f>AO76</f>
        <v>#N/A</v>
      </c>
    </row>
    <row r="85" spans="1:40" ht="31.5" customHeight="1" x14ac:dyDescent="0.2">
      <c r="A85" s="432" t="s">
        <v>82</v>
      </c>
      <c r="B85" s="432"/>
      <c r="C85" s="432"/>
      <c r="D85" s="432"/>
      <c r="E85" s="432"/>
      <c r="F85" s="432"/>
      <c r="X85" s="432" t="s">
        <v>82</v>
      </c>
      <c r="Y85" s="432"/>
      <c r="Z85" s="432"/>
      <c r="AA85" s="432"/>
      <c r="AB85" s="432"/>
      <c r="AC85" s="432"/>
    </row>
    <row r="86" spans="1:40" x14ac:dyDescent="0.2">
      <c r="C86" s="127"/>
      <c r="Z86" s="127"/>
    </row>
    <row r="87" spans="1:40" ht="24" customHeight="1" x14ac:dyDescent="0.2">
      <c r="A87" s="88" t="s">
        <v>83</v>
      </c>
      <c r="B87" s="192" t="e">
        <f>B83</f>
        <v>#N/A</v>
      </c>
      <c r="C87" s="246"/>
      <c r="D87" s="269" t="s">
        <v>100</v>
      </c>
      <c r="E87" s="433">
        <f>'FV - NIVEAU N'!E8</f>
        <v>0</v>
      </c>
      <c r="F87" s="433"/>
      <c r="X87" s="88" t="s">
        <v>83</v>
      </c>
      <c r="Y87" s="192" t="e">
        <f>Y83</f>
        <v>#N/A</v>
      </c>
      <c r="Z87" s="246"/>
      <c r="AA87" s="269" t="s">
        <v>100</v>
      </c>
      <c r="AB87" s="433">
        <f>'FV - NIVEAU P'!F9</f>
        <v>0</v>
      </c>
      <c r="AC87" s="433"/>
    </row>
    <row r="88" spans="1:40" ht="24" customHeight="1" x14ac:dyDescent="0.2">
      <c r="A88" s="88" t="s">
        <v>68</v>
      </c>
      <c r="B88" s="249"/>
      <c r="C88" s="71"/>
      <c r="D88" s="247"/>
      <c r="E88" s="247"/>
      <c r="F88" s="247"/>
      <c r="X88" s="88" t="s">
        <v>68</v>
      </c>
      <c r="Y88" s="249"/>
      <c r="Z88" s="71"/>
      <c r="AA88" s="248"/>
      <c r="AB88" s="248"/>
      <c r="AC88" s="248"/>
    </row>
    <row r="89" spans="1:40" ht="24" customHeight="1" x14ac:dyDescent="0.2">
      <c r="A89" s="88" t="s">
        <v>84</v>
      </c>
      <c r="B89" s="186" t="e">
        <f>B87*B88</f>
        <v>#N/A</v>
      </c>
      <c r="C89" s="71"/>
      <c r="D89" s="247"/>
      <c r="E89" s="247"/>
      <c r="F89" s="247"/>
      <c r="X89" s="88" t="s">
        <v>84</v>
      </c>
      <c r="Y89" s="186" t="e">
        <f>Y87*Y88</f>
        <v>#N/A</v>
      </c>
      <c r="Z89" s="71"/>
      <c r="AA89" s="247"/>
      <c r="AB89" s="247"/>
      <c r="AC89" s="247"/>
    </row>
    <row r="90" spans="1:40" ht="24" customHeight="1" x14ac:dyDescent="0.2">
      <c r="A90" s="187" t="s">
        <v>69</v>
      </c>
      <c r="B90" s="193" t="e">
        <f>B87-(2*B89)</f>
        <v>#N/A</v>
      </c>
      <c r="C90" s="196" t="s">
        <v>70</v>
      </c>
      <c r="D90" s="193" t="e">
        <f>B87+(2*B89)</f>
        <v>#N/A</v>
      </c>
      <c r="E90" s="71"/>
      <c r="F90" s="71"/>
      <c r="X90" s="187" t="s">
        <v>69</v>
      </c>
      <c r="Y90" s="193" t="e">
        <f>Y87-(2*Y89)</f>
        <v>#N/A</v>
      </c>
      <c r="Z90" s="196" t="s">
        <v>70</v>
      </c>
      <c r="AA90" s="193" t="e">
        <f>Y87+(2*Y89)</f>
        <v>#N/A</v>
      </c>
      <c r="AB90" s="71"/>
      <c r="AC90" s="71"/>
    </row>
    <row r="91" spans="1:40" ht="29.25" customHeight="1" x14ac:dyDescent="0.2">
      <c r="A91" s="187" t="s">
        <v>71</v>
      </c>
      <c r="B91" s="193" t="e">
        <f>B87-(3*B89)</f>
        <v>#N/A</v>
      </c>
      <c r="C91" s="196" t="s">
        <v>72</v>
      </c>
      <c r="D91" s="193" t="e">
        <f>B87+(3*B89)</f>
        <v>#N/A</v>
      </c>
      <c r="E91" s="71"/>
      <c r="F91" s="71"/>
      <c r="X91" s="187" t="s">
        <v>71</v>
      </c>
      <c r="Y91" s="193" t="e">
        <f>Y87-(3*Y89)</f>
        <v>#N/A</v>
      </c>
      <c r="Z91" s="196" t="s">
        <v>72</v>
      </c>
      <c r="AA91" s="193" t="e">
        <f>Y87+(3*Y89)</f>
        <v>#N/A</v>
      </c>
      <c r="AB91" s="71"/>
      <c r="AC91" s="71"/>
    </row>
  </sheetData>
  <sheetProtection password="EB33" sheet="1" objects="1" scenarios="1"/>
  <mergeCells count="18">
    <mergeCell ref="E4:F4"/>
    <mergeCell ref="AB4:AC4"/>
    <mergeCell ref="AA6:AE6"/>
    <mergeCell ref="D6:H6"/>
    <mergeCell ref="D15:E15"/>
    <mergeCell ref="AA15:AB15"/>
    <mergeCell ref="A1:A2"/>
    <mergeCell ref="B1:B2"/>
    <mergeCell ref="X1:X2"/>
    <mergeCell ref="Y1:Y2"/>
    <mergeCell ref="A3:B3"/>
    <mergeCell ref="X3:Y3"/>
    <mergeCell ref="A85:F85"/>
    <mergeCell ref="X85:AC85"/>
    <mergeCell ref="E87:F87"/>
    <mergeCell ref="AB87:AC87"/>
    <mergeCell ref="A80:H80"/>
    <mergeCell ref="X80:AE80"/>
  </mergeCells>
  <pageMargins left="0.74803149606299213" right="0.74803149606299213" top="0.98425196850393704" bottom="0.98425196850393704" header="0.51181102362204722" footer="0.51181102362204722"/>
  <pageSetup scale="71" orientation="portrait" r:id="rId1"/>
  <headerFooter>
    <oddFooter>&amp;LSeule la version électronique fait foi&amp;CPage &amp;P de &amp;N&amp;A
&amp;R© Document interne, propriété du C.H.U. de Dijon</oddFooter>
  </headerFooter>
  <colBreaks count="2" manualBreakCount="2">
    <brk id="6" max="91" man="1"/>
    <brk id="22" max="91" man="1"/>
  </colBreaks>
  <drawing r:id="rId2"/>
  <tableParts count="2">
    <tablePart r:id="rId3"/>
    <tablePart r:id="rId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tabColor theme="6" tint="0.39997558519241921"/>
  </sheetPr>
  <dimension ref="A1:AB200"/>
  <sheetViews>
    <sheetView showGridLines="0" view="pageBreakPreview" zoomScale="70" zoomScaleNormal="100" zoomScaleSheetLayoutView="70" workbookViewId="0">
      <selection activeCell="F6" sqref="F6:H6"/>
    </sheetView>
  </sheetViews>
  <sheetFormatPr baseColWidth="10" defaultRowHeight="14.25" x14ac:dyDescent="0.2"/>
  <cols>
    <col min="1" max="1" width="35.42578125" style="11" customWidth="1"/>
    <col min="2" max="2" width="23.85546875" style="11" customWidth="1"/>
    <col min="3" max="3" width="18.28515625" style="11" customWidth="1"/>
    <col min="4" max="4" width="15.140625" style="11" customWidth="1"/>
    <col min="5" max="5" width="21.42578125" style="11"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4.28515625" style="11" customWidth="1"/>
    <col min="26" max="26" width="13.85546875" style="11" customWidth="1"/>
    <col min="27" max="27" width="11.42578125" style="11"/>
    <col min="28" max="28" width="17.7109375" style="11" customWidth="1"/>
    <col min="29" max="16384" width="11.42578125" style="11"/>
  </cols>
  <sheetData>
    <row r="1" spans="1:28" x14ac:dyDescent="0.2">
      <c r="A1" s="374"/>
      <c r="B1" s="384" t="str">
        <f>'SAISIE - RECAPITULATIF'!B1:B2</f>
        <v>CARTE BAYESIENNE - ROUTINE QC</v>
      </c>
      <c r="C1" s="110" t="s">
        <v>87</v>
      </c>
      <c r="D1" s="110" t="s">
        <v>88</v>
      </c>
    </row>
    <row r="2" spans="1:28" x14ac:dyDescent="0.2">
      <c r="A2" s="374"/>
      <c r="B2" s="385"/>
      <c r="C2" s="207">
        <f>'SAISIE - RECAPITULATIF'!F2</f>
        <v>14011</v>
      </c>
      <c r="D2" s="207">
        <f>'SAISIE - RECAPITULATIF'!G2</f>
        <v>1</v>
      </c>
    </row>
    <row r="3" spans="1:28" ht="15.75" x14ac:dyDescent="0.25">
      <c r="A3" s="453"/>
      <c r="B3" s="453"/>
      <c r="C3" s="89"/>
      <c r="D3" s="89"/>
      <c r="E3" s="89"/>
      <c r="F3" s="89"/>
      <c r="G3" s="89"/>
      <c r="H3" s="89"/>
      <c r="AB3" s="71"/>
    </row>
    <row r="4" spans="1:28" ht="47.25" customHeight="1" x14ac:dyDescent="0.2">
      <c r="A4" s="123" t="s">
        <v>43</v>
      </c>
      <c r="B4" s="122"/>
      <c r="C4" s="209" t="s">
        <v>96</v>
      </c>
      <c r="D4" s="122"/>
      <c r="F4" s="213" t="s">
        <v>48</v>
      </c>
      <c r="G4" s="111" t="s">
        <v>112</v>
      </c>
      <c r="H4" s="90"/>
      <c r="X4" s="401"/>
      <c r="Y4" s="401"/>
      <c r="Z4" s="401"/>
    </row>
    <row r="5" spans="1:28" ht="31.5" customHeight="1" x14ac:dyDescent="0.2">
      <c r="A5" s="123" t="s">
        <v>47</v>
      </c>
      <c r="B5" s="389"/>
      <c r="C5" s="389"/>
      <c r="D5" s="389"/>
      <c r="E5" s="90"/>
      <c r="F5" s="90"/>
      <c r="G5" s="90"/>
      <c r="H5" s="90"/>
      <c r="X5" s="396"/>
      <c r="Y5" s="396"/>
      <c r="Z5" s="211"/>
    </row>
    <row r="6" spans="1:28" ht="59.25" customHeight="1" x14ac:dyDescent="0.2">
      <c r="A6" s="123" t="s">
        <v>44</v>
      </c>
      <c r="B6" s="154"/>
      <c r="C6" s="210" t="s">
        <v>97</v>
      </c>
      <c r="D6" s="216"/>
      <c r="E6" s="214" t="s">
        <v>99</v>
      </c>
      <c r="F6" s="397">
        <f>'SAISIE - RECAPITULATIF'!B4</f>
        <v>0</v>
      </c>
      <c r="G6" s="397"/>
      <c r="H6" s="397"/>
      <c r="X6" s="396"/>
      <c r="Y6" s="396"/>
      <c r="Z6" s="211"/>
    </row>
    <row r="7" spans="1:28" ht="52.5" customHeight="1" x14ac:dyDescent="0.2">
      <c r="A7" s="117" t="s">
        <v>45</v>
      </c>
      <c r="B7" s="390">
        <f>B5*B4/100</f>
        <v>0</v>
      </c>
      <c r="C7" s="390"/>
      <c r="D7" s="390"/>
      <c r="E7" s="215" t="s">
        <v>98</v>
      </c>
      <c r="F7" s="398" t="s">
        <v>76</v>
      </c>
      <c r="G7" s="398"/>
      <c r="H7" s="398"/>
      <c r="X7" s="396"/>
      <c r="Y7" s="396"/>
      <c r="Z7" s="211"/>
    </row>
    <row r="8" spans="1:28" ht="36.75" customHeight="1" x14ac:dyDescent="0.2">
      <c r="A8" s="65" t="s">
        <v>7</v>
      </c>
      <c r="B8" s="66">
        <v>20</v>
      </c>
      <c r="C8" s="52"/>
      <c r="D8" s="52"/>
      <c r="E8" s="214" t="s">
        <v>100</v>
      </c>
      <c r="F8" s="391"/>
      <c r="G8" s="392"/>
      <c r="H8" s="393"/>
    </row>
    <row r="9" spans="1:28" x14ac:dyDescent="0.2">
      <c r="A9" s="65" t="s">
        <v>8</v>
      </c>
      <c r="B9" s="66">
        <v>0.05</v>
      </c>
      <c r="C9" s="52"/>
      <c r="D9" s="52"/>
      <c r="E9" s="52"/>
      <c r="F9" s="52"/>
      <c r="G9" s="52"/>
      <c r="H9" s="52"/>
    </row>
    <row r="10" spans="1:28" x14ac:dyDescent="0.2">
      <c r="A10" s="65" t="s">
        <v>9</v>
      </c>
      <c r="B10" s="66">
        <v>370</v>
      </c>
      <c r="C10" s="52"/>
      <c r="D10" s="52"/>
      <c r="E10" s="52"/>
      <c r="F10" s="52"/>
      <c r="G10" s="52"/>
      <c r="H10" s="52"/>
    </row>
    <row r="11" spans="1:28" ht="15" customHeight="1" x14ac:dyDescent="0.2">
      <c r="A11" s="67"/>
      <c r="B11" s="68"/>
      <c r="C11" s="52"/>
      <c r="D11" s="52"/>
      <c r="E11" s="399"/>
      <c r="F11" s="399"/>
      <c r="G11" s="52"/>
      <c r="H11" s="52"/>
    </row>
    <row r="12" spans="1:28" ht="15" customHeight="1" x14ac:dyDescent="0.2">
      <c r="A12" s="69" t="s">
        <v>81</v>
      </c>
      <c r="B12" s="70">
        <f>1-(1-B9)^(1/(B8-1))</f>
        <v>2.6960063028712566E-3</v>
      </c>
      <c r="C12" s="52"/>
      <c r="D12" s="52"/>
      <c r="E12" s="399"/>
      <c r="F12" s="399"/>
      <c r="G12" s="52"/>
      <c r="H12" s="52"/>
    </row>
    <row r="13" spans="1:28" x14ac:dyDescent="0.2">
      <c r="A13" s="69" t="s">
        <v>0</v>
      </c>
      <c r="B13" s="70">
        <f>NORMSINV($B$12/2)</f>
        <v>-3.0004278342529251</v>
      </c>
      <c r="C13" s="52"/>
      <c r="D13" s="52"/>
      <c r="E13" s="52"/>
      <c r="F13" s="52"/>
      <c r="G13" s="52"/>
      <c r="H13" s="52"/>
    </row>
    <row r="14" spans="1:28" x14ac:dyDescent="0.2">
      <c r="A14" s="69" t="s">
        <v>1</v>
      </c>
      <c r="B14" s="70">
        <f>NORMSINV(1-$B$12/2)</f>
        <v>3.0004278342529132</v>
      </c>
      <c r="C14" s="52"/>
      <c r="D14" s="52"/>
      <c r="E14" s="52"/>
      <c r="F14" s="52"/>
      <c r="G14" s="52"/>
      <c r="H14" s="52"/>
    </row>
    <row r="15" spans="1:28"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8" ht="15.75" x14ac:dyDescent="0.2">
      <c r="A33" s="12"/>
      <c r="B33" s="14"/>
    </row>
    <row r="34" spans="1:28" ht="15.75" x14ac:dyDescent="0.2">
      <c r="A34" s="12"/>
      <c r="B34" s="14"/>
    </row>
    <row r="35" spans="1:28" ht="15.75" x14ac:dyDescent="0.2">
      <c r="A35" s="12"/>
      <c r="B35" s="14"/>
    </row>
    <row r="36" spans="1:28" ht="15.75" x14ac:dyDescent="0.2">
      <c r="A36" s="12"/>
      <c r="B36" s="14"/>
    </row>
    <row r="37" spans="1:28" ht="15.75" x14ac:dyDescent="0.2">
      <c r="A37" s="12"/>
      <c r="B37" s="14"/>
    </row>
    <row r="39" spans="1:28" ht="15" x14ac:dyDescent="0.2">
      <c r="D39" s="388" t="s">
        <v>59</v>
      </c>
      <c r="E39" s="388"/>
      <c r="W39" s="402" t="s">
        <v>67</v>
      </c>
      <c r="X39" s="403"/>
      <c r="Y39" s="403"/>
      <c r="Z39" s="404"/>
    </row>
    <row r="40" spans="1:28" ht="36" x14ac:dyDescent="0.2">
      <c r="A40" s="15" t="s">
        <v>49</v>
      </c>
      <c r="B40" s="16" t="s">
        <v>61</v>
      </c>
      <c r="C40" s="16" t="s">
        <v>62</v>
      </c>
      <c r="D40" s="17" t="s">
        <v>50</v>
      </c>
      <c r="E40" s="17" t="s">
        <v>51</v>
      </c>
      <c r="F40" s="18" t="s">
        <v>52</v>
      </c>
      <c r="G40" s="19" t="s">
        <v>56</v>
      </c>
      <c r="H40" s="20" t="s">
        <v>53</v>
      </c>
      <c r="I40" s="21"/>
      <c r="J40" s="128" t="s">
        <v>5</v>
      </c>
      <c r="K40" s="128" t="s">
        <v>10</v>
      </c>
      <c r="L40" s="128" t="s">
        <v>6</v>
      </c>
      <c r="M40" s="128" t="s">
        <v>3</v>
      </c>
      <c r="N40" s="128" t="s">
        <v>4</v>
      </c>
      <c r="O40" s="128" t="s">
        <v>2</v>
      </c>
      <c r="P40" s="128" t="s">
        <v>11</v>
      </c>
      <c r="Q40" s="128" t="s">
        <v>12</v>
      </c>
      <c r="R40" s="128" t="s">
        <v>10</v>
      </c>
      <c r="S40" s="129"/>
      <c r="T40" s="129"/>
      <c r="U40" s="128" t="s">
        <v>33</v>
      </c>
      <c r="V40" s="128" t="s">
        <v>34</v>
      </c>
      <c r="W40" s="27" t="s">
        <v>63</v>
      </c>
      <c r="X40" s="27" t="s">
        <v>65</v>
      </c>
      <c r="Y40" s="27" t="s">
        <v>66</v>
      </c>
      <c r="Z40" s="27" t="s">
        <v>64</v>
      </c>
      <c r="AB40" s="11" t="str">
        <f>LOOKUP("zzz",S42:S60)</f>
        <v/>
      </c>
    </row>
    <row r="41" spans="1:28" ht="15" x14ac:dyDescent="0.2">
      <c r="A41" s="28"/>
      <c r="B41" s="29"/>
      <c r="C41" s="138"/>
      <c r="D41" s="30"/>
      <c r="E41" s="30"/>
      <c r="F41" s="200" t="str">
        <f>IF(AND(D41="",E41=""),"",IF(OR(AND(D41&lt;&gt;"",E41=""),AND(D41="",E41&lt;&gt;"")),"Fill the number twice",IF(AND(D41&lt;&gt;"",E41&lt;&gt;"",D41=E41),E41,"Error in entry")))</f>
        <v/>
      </c>
      <c r="G41" s="31"/>
      <c r="H41" s="31"/>
      <c r="I41" s="32" t="str">
        <f t="shared" ref="I41:I60" si="0">IF(OR(OR(D41="",E41=""),AND(D41&lt;&gt;"",E41&lt;&gt;"",AND(ISNUMBER(D41),ISNUMBER(E41)))),"","Need to enter a number")</f>
        <v/>
      </c>
      <c r="J41" s="130" t="e">
        <f>B7^2/(B7^2+B6^2)</f>
        <v>#DIV/0!</v>
      </c>
      <c r="K41" s="130" t="str">
        <f>IF(ISNUMBER(F41),J41*F41+(1-J41)*B5,"")</f>
        <v/>
      </c>
      <c r="L41" s="130" t="e">
        <f>J41*$B$6^2</f>
        <v>#DIV/0!</v>
      </c>
      <c r="M41" s="130"/>
      <c r="N41" s="130"/>
      <c r="O41" s="130" t="e">
        <f t="shared" ref="O41:O60" si="1">IF(ISNUMBER(F41),F41,NA())</f>
        <v>#N/A</v>
      </c>
      <c r="P41" s="131"/>
      <c r="Q41" s="131"/>
      <c r="R41" s="131" t="e">
        <f t="shared" ref="R41:R60" si="2">IF(ISNUMBER($O41),K41,NA())</f>
        <v>#N/A</v>
      </c>
      <c r="S41" s="130"/>
      <c r="T41" s="130"/>
      <c r="U41" s="130"/>
      <c r="V41" s="130"/>
      <c r="W41" s="38"/>
      <c r="X41" s="38"/>
      <c r="Y41" s="38"/>
      <c r="Z41" s="38"/>
    </row>
    <row r="42" spans="1:28" ht="15" x14ac:dyDescent="0.25">
      <c r="A42" s="28"/>
      <c r="B42" s="29"/>
      <c r="C42" s="138"/>
      <c r="D42" s="30"/>
      <c r="E42" s="30"/>
      <c r="F42" s="200" t="str">
        <f>IF(AND(D42="",E42=""),"",IF(OR(AND(D42&lt;&gt;"",E42=""),AND(D42="",E42&lt;&gt;"")),"Fill the number twice",IF(AND(D42&lt;&gt;"",E42&lt;&gt;"",D42=E42),E42,"Error in entry")))</f>
        <v/>
      </c>
      <c r="G42" s="39"/>
      <c r="H42" s="39"/>
      <c r="I42" s="32" t="str">
        <f t="shared" si="0"/>
        <v/>
      </c>
      <c r="J42" s="129" t="str">
        <f>IF(ISNUMBER(F42),L41/(L41+$B$6^2),"")</f>
        <v/>
      </c>
      <c r="K42" s="129" t="str">
        <f t="shared" ref="K42:K60" si="3">IF(ISNUMBER(F42),J42*F42+(1-J42)*K41,"")</f>
        <v/>
      </c>
      <c r="L42" s="129" t="str">
        <f t="shared" ref="L42:L60" si="4">IF(ISNUMBER(F42),J42*$B$6^2,"")</f>
        <v/>
      </c>
      <c r="M42" s="129" t="str">
        <f t="shared" ref="M42:M60" si="5">IF(ISNUMBER(F42),K41,"")</f>
        <v/>
      </c>
      <c r="N42" s="129" t="str">
        <f t="shared" ref="N42:N60" si="6">IF(ISNUMBER(F42),L41+$B$6^2,"")</f>
        <v/>
      </c>
      <c r="O42" s="129" t="e">
        <f t="shared" si="1"/>
        <v>#N/A</v>
      </c>
      <c r="P42" s="132" t="e">
        <f>IF(ISNUMBER(O42),M42+$B$13*SQRT(N42),NA())</f>
        <v>#N/A</v>
      </c>
      <c r="Q42" s="132" t="e">
        <f t="shared" ref="Q42:Q60" si="7">IF(ISNUMBER(O42),M42+$B$14*SQRT(N42),NA())</f>
        <v>#N/A</v>
      </c>
      <c r="R42" s="132" t="e">
        <f t="shared" si="2"/>
        <v>#N/A</v>
      </c>
      <c r="S42" s="129" t="str">
        <f t="shared" ref="S42:S60" si="8">IF(ISNUMBER(O42),M42+$B$13*SQRT(N42),"")</f>
        <v/>
      </c>
      <c r="T42" s="129" t="str">
        <f t="shared" ref="T42:T60" si="9">IF(ISNUMBER(O42),M42+$B$14*SQRT(N42),"")</f>
        <v/>
      </c>
      <c r="U42" s="129" t="str">
        <f t="shared" ref="U42:U60" si="10">IF(OR(S42="",T42=""),"",IF(OR(F42&lt;S42,F42&gt;T42),0,1))</f>
        <v/>
      </c>
      <c r="V42" s="129" t="str">
        <f>IF(AND(ISNUMBER(O42),U42=1),O42,"")</f>
        <v/>
      </c>
      <c r="W42" s="38"/>
      <c r="X42" s="38"/>
      <c r="Y42" s="38"/>
      <c r="Z42" s="38"/>
    </row>
    <row r="43" spans="1:28" ht="15" x14ac:dyDescent="0.25">
      <c r="A43" s="28"/>
      <c r="B43" s="29"/>
      <c r="C43" s="138"/>
      <c r="D43" s="30"/>
      <c r="E43" s="30"/>
      <c r="F43" s="200" t="str">
        <f t="shared" ref="F43:F60" si="11">IF(AND(D43="",E43=""),"",IF(OR(AND(D43&lt;&gt;"",E43=""),AND(D43="",E43&lt;&gt;"")),"Fill the number twice",IF(AND(D43&lt;&gt;"",E43&lt;&gt;"",D43=E43),E43,"Error in entry")))</f>
        <v/>
      </c>
      <c r="G43" s="39" t="str">
        <f t="shared" ref="G43:G60" si="12">IF(OR(S43="",T43=""),"",IF(OR(F43&lt;S43,F43&gt;T43),"*** ALARM ***",""))</f>
        <v/>
      </c>
      <c r="H43" s="39"/>
      <c r="I43" s="32" t="str">
        <f t="shared" si="0"/>
        <v/>
      </c>
      <c r="J43" s="129" t="str">
        <f t="shared" ref="J43:J60" si="13">IF(ISNUMBER(F43),L42/(L42+$B$6^2),"")</f>
        <v/>
      </c>
      <c r="K43" s="129" t="str">
        <f t="shared" si="3"/>
        <v/>
      </c>
      <c r="L43" s="129" t="str">
        <f t="shared" si="4"/>
        <v/>
      </c>
      <c r="M43" s="129" t="str">
        <f t="shared" si="5"/>
        <v/>
      </c>
      <c r="N43" s="129" t="str">
        <f t="shared" si="6"/>
        <v/>
      </c>
      <c r="O43" s="133" t="e">
        <f t="shared" si="1"/>
        <v>#N/A</v>
      </c>
      <c r="P43" s="132" t="e">
        <f t="shared" ref="P43:P60" si="14">IF(ISNUMBER(O43),M43+$B$13*SQRT(N43),NA())</f>
        <v>#N/A</v>
      </c>
      <c r="Q43" s="132" t="e">
        <f t="shared" si="7"/>
        <v>#N/A</v>
      </c>
      <c r="R43" s="134" t="e">
        <f t="shared" si="2"/>
        <v>#N/A</v>
      </c>
      <c r="S43" s="129" t="str">
        <f t="shared" si="8"/>
        <v/>
      </c>
      <c r="T43" s="129" t="str">
        <f t="shared" si="9"/>
        <v/>
      </c>
      <c r="U43" s="129" t="str">
        <f t="shared" si="10"/>
        <v/>
      </c>
      <c r="V43" s="135" t="str">
        <f t="shared" ref="V43:V60" si="15">IF(AND(ISNUMBER(O43),U43=1),O43,"")</f>
        <v/>
      </c>
      <c r="W43" s="38"/>
      <c r="X43" s="38"/>
      <c r="Y43" s="38"/>
      <c r="Z43" s="38"/>
    </row>
    <row r="44" spans="1:28" ht="15" x14ac:dyDescent="0.25">
      <c r="A44" s="28"/>
      <c r="B44" s="29"/>
      <c r="C44" s="138"/>
      <c r="D44" s="30"/>
      <c r="E44" s="30"/>
      <c r="F44" s="200" t="str">
        <f t="shared" si="11"/>
        <v/>
      </c>
      <c r="G44" s="39" t="str">
        <f t="shared" si="12"/>
        <v/>
      </c>
      <c r="H44" s="39"/>
      <c r="I44" s="32" t="str">
        <f t="shared" si="0"/>
        <v/>
      </c>
      <c r="J44" s="129" t="str">
        <f t="shared" si="13"/>
        <v/>
      </c>
      <c r="K44" s="129" t="str">
        <f t="shared" si="3"/>
        <v/>
      </c>
      <c r="L44" s="129" t="str">
        <f t="shared" si="4"/>
        <v/>
      </c>
      <c r="M44" s="129" t="str">
        <f t="shared" si="5"/>
        <v/>
      </c>
      <c r="N44" s="129" t="str">
        <f t="shared" si="6"/>
        <v/>
      </c>
      <c r="O44" s="133" t="e">
        <f t="shared" si="1"/>
        <v>#N/A</v>
      </c>
      <c r="P44" s="132" t="e">
        <f t="shared" si="14"/>
        <v>#N/A</v>
      </c>
      <c r="Q44" s="132" t="e">
        <f t="shared" si="7"/>
        <v>#N/A</v>
      </c>
      <c r="R44" s="134" t="e">
        <f t="shared" si="2"/>
        <v>#N/A</v>
      </c>
      <c r="S44" s="129" t="str">
        <f t="shared" si="8"/>
        <v/>
      </c>
      <c r="T44" s="129" t="str">
        <f t="shared" si="9"/>
        <v/>
      </c>
      <c r="U44" s="129" t="str">
        <f t="shared" si="10"/>
        <v/>
      </c>
      <c r="V44" s="135" t="str">
        <f t="shared" si="15"/>
        <v/>
      </c>
      <c r="W44" s="38"/>
      <c r="X44" s="38"/>
      <c r="Y44" s="38"/>
      <c r="Z44" s="38"/>
    </row>
    <row r="45" spans="1:28" ht="15" x14ac:dyDescent="0.25">
      <c r="A45" s="28"/>
      <c r="B45" s="29"/>
      <c r="C45" s="138"/>
      <c r="D45" s="30"/>
      <c r="E45" s="30"/>
      <c r="F45" s="200" t="str">
        <f t="shared" si="11"/>
        <v/>
      </c>
      <c r="G45" s="39" t="str">
        <f t="shared" si="12"/>
        <v/>
      </c>
      <c r="H45" s="39"/>
      <c r="I45" s="32" t="str">
        <f t="shared" si="0"/>
        <v/>
      </c>
      <c r="J45" s="129" t="str">
        <f t="shared" si="13"/>
        <v/>
      </c>
      <c r="K45" s="129" t="str">
        <f t="shared" si="3"/>
        <v/>
      </c>
      <c r="L45" s="129" t="str">
        <f t="shared" si="4"/>
        <v/>
      </c>
      <c r="M45" s="129" t="str">
        <f t="shared" si="5"/>
        <v/>
      </c>
      <c r="N45" s="129" t="str">
        <f t="shared" si="6"/>
        <v/>
      </c>
      <c r="O45" s="133" t="e">
        <f t="shared" si="1"/>
        <v>#N/A</v>
      </c>
      <c r="P45" s="132" t="e">
        <f t="shared" si="14"/>
        <v>#N/A</v>
      </c>
      <c r="Q45" s="132" t="e">
        <f t="shared" si="7"/>
        <v>#N/A</v>
      </c>
      <c r="R45" s="134" t="e">
        <f t="shared" si="2"/>
        <v>#N/A</v>
      </c>
      <c r="S45" s="129" t="str">
        <f t="shared" si="8"/>
        <v/>
      </c>
      <c r="T45" s="129" t="str">
        <f t="shared" si="9"/>
        <v/>
      </c>
      <c r="U45" s="129" t="str">
        <f t="shared" si="10"/>
        <v/>
      </c>
      <c r="V45" s="135" t="str">
        <f t="shared" si="15"/>
        <v/>
      </c>
      <c r="W45" s="38"/>
      <c r="X45" s="38"/>
      <c r="Y45" s="38"/>
      <c r="Z45" s="38"/>
    </row>
    <row r="46" spans="1:28" ht="15" x14ac:dyDescent="0.25">
      <c r="A46" s="28"/>
      <c r="B46" s="29"/>
      <c r="C46" s="138"/>
      <c r="D46" s="30"/>
      <c r="E46" s="30"/>
      <c r="F46" s="200" t="str">
        <f t="shared" si="11"/>
        <v/>
      </c>
      <c r="G46" s="39" t="str">
        <f t="shared" si="12"/>
        <v/>
      </c>
      <c r="H46" s="39"/>
      <c r="I46" s="32" t="str">
        <f t="shared" si="0"/>
        <v/>
      </c>
      <c r="J46" s="129" t="str">
        <f t="shared" si="13"/>
        <v/>
      </c>
      <c r="K46" s="129" t="str">
        <f t="shared" si="3"/>
        <v/>
      </c>
      <c r="L46" s="129" t="str">
        <f t="shared" si="4"/>
        <v/>
      </c>
      <c r="M46" s="129" t="str">
        <f t="shared" si="5"/>
        <v/>
      </c>
      <c r="N46" s="129" t="str">
        <f t="shared" si="6"/>
        <v/>
      </c>
      <c r="O46" s="133" t="e">
        <f t="shared" si="1"/>
        <v>#N/A</v>
      </c>
      <c r="P46" s="132" t="e">
        <f t="shared" si="14"/>
        <v>#N/A</v>
      </c>
      <c r="Q46" s="132" t="e">
        <f t="shared" si="7"/>
        <v>#N/A</v>
      </c>
      <c r="R46" s="134" t="e">
        <f t="shared" si="2"/>
        <v>#N/A</v>
      </c>
      <c r="S46" s="129" t="str">
        <f t="shared" si="8"/>
        <v/>
      </c>
      <c r="T46" s="129" t="str">
        <f t="shared" si="9"/>
        <v/>
      </c>
      <c r="U46" s="129" t="str">
        <f t="shared" si="10"/>
        <v/>
      </c>
      <c r="V46" s="135" t="str">
        <f t="shared" si="15"/>
        <v/>
      </c>
      <c r="W46" s="38"/>
      <c r="X46" s="38"/>
      <c r="Y46" s="38"/>
      <c r="Z46" s="38"/>
    </row>
    <row r="47" spans="1:28" ht="15" x14ac:dyDescent="0.25">
      <c r="A47" s="28"/>
      <c r="B47" s="29"/>
      <c r="C47" s="138"/>
      <c r="D47" s="30"/>
      <c r="E47" s="30"/>
      <c r="F47" s="200" t="str">
        <f t="shared" si="11"/>
        <v/>
      </c>
      <c r="G47" s="39" t="str">
        <f t="shared" si="12"/>
        <v/>
      </c>
      <c r="H47" s="39"/>
      <c r="I47" s="32" t="str">
        <f t="shared" si="0"/>
        <v/>
      </c>
      <c r="J47" s="129" t="str">
        <f t="shared" si="13"/>
        <v/>
      </c>
      <c r="K47" s="129" t="str">
        <f t="shared" si="3"/>
        <v/>
      </c>
      <c r="L47" s="129" t="str">
        <f t="shared" si="4"/>
        <v/>
      </c>
      <c r="M47" s="129" t="str">
        <f t="shared" si="5"/>
        <v/>
      </c>
      <c r="N47" s="129" t="str">
        <f t="shared" si="6"/>
        <v/>
      </c>
      <c r="O47" s="133" t="e">
        <f t="shared" si="1"/>
        <v>#N/A</v>
      </c>
      <c r="P47" s="132" t="e">
        <f t="shared" si="14"/>
        <v>#N/A</v>
      </c>
      <c r="Q47" s="132" t="e">
        <f t="shared" si="7"/>
        <v>#N/A</v>
      </c>
      <c r="R47" s="134" t="e">
        <f t="shared" si="2"/>
        <v>#N/A</v>
      </c>
      <c r="S47" s="129" t="str">
        <f t="shared" si="8"/>
        <v/>
      </c>
      <c r="T47" s="129" t="str">
        <f t="shared" si="9"/>
        <v/>
      </c>
      <c r="U47" s="129" t="str">
        <f t="shared" si="10"/>
        <v/>
      </c>
      <c r="V47" s="135" t="str">
        <f t="shared" si="15"/>
        <v/>
      </c>
      <c r="W47" s="38"/>
      <c r="X47" s="38"/>
      <c r="Y47" s="38"/>
      <c r="Z47" s="38"/>
    </row>
    <row r="48" spans="1:28" ht="15" x14ac:dyDescent="0.25">
      <c r="A48" s="28"/>
      <c r="B48" s="29"/>
      <c r="C48" s="138"/>
      <c r="D48" s="30"/>
      <c r="E48" s="30"/>
      <c r="F48" s="200" t="str">
        <f t="shared" si="11"/>
        <v/>
      </c>
      <c r="G48" s="39" t="str">
        <f t="shared" si="12"/>
        <v/>
      </c>
      <c r="H48" s="39"/>
      <c r="I48" s="32" t="str">
        <f t="shared" si="0"/>
        <v/>
      </c>
      <c r="J48" s="129" t="str">
        <f t="shared" si="13"/>
        <v/>
      </c>
      <c r="K48" s="129" t="str">
        <f t="shared" si="3"/>
        <v/>
      </c>
      <c r="L48" s="129" t="str">
        <f t="shared" si="4"/>
        <v/>
      </c>
      <c r="M48" s="129" t="str">
        <f t="shared" si="5"/>
        <v/>
      </c>
      <c r="N48" s="129" t="str">
        <f t="shared" si="6"/>
        <v/>
      </c>
      <c r="O48" s="133" t="e">
        <f t="shared" si="1"/>
        <v>#N/A</v>
      </c>
      <c r="P48" s="132" t="e">
        <f t="shared" si="14"/>
        <v>#N/A</v>
      </c>
      <c r="Q48" s="132" t="e">
        <f t="shared" si="7"/>
        <v>#N/A</v>
      </c>
      <c r="R48" s="134" t="e">
        <f t="shared" si="2"/>
        <v>#N/A</v>
      </c>
      <c r="S48" s="129" t="str">
        <f t="shared" si="8"/>
        <v/>
      </c>
      <c r="T48" s="129" t="str">
        <f t="shared" si="9"/>
        <v/>
      </c>
      <c r="U48" s="129" t="str">
        <f t="shared" si="10"/>
        <v/>
      </c>
      <c r="V48" s="135" t="str">
        <f t="shared" si="15"/>
        <v/>
      </c>
      <c r="W48" s="38"/>
      <c r="X48" s="38"/>
      <c r="Y48" s="38"/>
      <c r="Z48" s="38"/>
    </row>
    <row r="49" spans="1:26" ht="15" x14ac:dyDescent="0.25">
      <c r="A49" s="28"/>
      <c r="B49" s="29"/>
      <c r="C49" s="138"/>
      <c r="D49" s="30"/>
      <c r="E49" s="30"/>
      <c r="F49" s="200" t="str">
        <f t="shared" si="11"/>
        <v/>
      </c>
      <c r="G49" s="39" t="str">
        <f t="shared" si="12"/>
        <v/>
      </c>
      <c r="H49" s="39"/>
      <c r="I49" s="32" t="str">
        <f t="shared" si="0"/>
        <v/>
      </c>
      <c r="J49" s="129" t="str">
        <f t="shared" si="13"/>
        <v/>
      </c>
      <c r="K49" s="129" t="str">
        <f t="shared" si="3"/>
        <v/>
      </c>
      <c r="L49" s="129" t="str">
        <f t="shared" si="4"/>
        <v/>
      </c>
      <c r="M49" s="129" t="str">
        <f t="shared" si="5"/>
        <v/>
      </c>
      <c r="N49" s="129" t="str">
        <f t="shared" si="6"/>
        <v/>
      </c>
      <c r="O49" s="133" t="e">
        <f t="shared" si="1"/>
        <v>#N/A</v>
      </c>
      <c r="P49" s="132" t="e">
        <f t="shared" si="14"/>
        <v>#N/A</v>
      </c>
      <c r="Q49" s="132" t="e">
        <f t="shared" si="7"/>
        <v>#N/A</v>
      </c>
      <c r="R49" s="134" t="e">
        <f t="shared" si="2"/>
        <v>#N/A</v>
      </c>
      <c r="S49" s="129" t="str">
        <f t="shared" si="8"/>
        <v/>
      </c>
      <c r="T49" s="129" t="str">
        <f t="shared" si="9"/>
        <v/>
      </c>
      <c r="U49" s="129" t="str">
        <f t="shared" si="10"/>
        <v/>
      </c>
      <c r="V49" s="135" t="str">
        <f t="shared" si="15"/>
        <v/>
      </c>
      <c r="W49" s="38"/>
      <c r="X49" s="38"/>
      <c r="Y49" s="38"/>
      <c r="Z49" s="38"/>
    </row>
    <row r="50" spans="1:26" ht="15" x14ac:dyDescent="0.25">
      <c r="A50" s="28"/>
      <c r="B50" s="29"/>
      <c r="C50" s="138"/>
      <c r="D50" s="30"/>
      <c r="E50" s="30"/>
      <c r="F50" s="200" t="str">
        <f t="shared" si="11"/>
        <v/>
      </c>
      <c r="G50" s="39" t="str">
        <f t="shared" si="12"/>
        <v/>
      </c>
      <c r="H50" s="39"/>
      <c r="I50" s="32" t="str">
        <f t="shared" si="0"/>
        <v/>
      </c>
      <c r="J50" s="129" t="str">
        <f t="shared" si="13"/>
        <v/>
      </c>
      <c r="K50" s="129" t="str">
        <f t="shared" si="3"/>
        <v/>
      </c>
      <c r="L50" s="129" t="str">
        <f t="shared" si="4"/>
        <v/>
      </c>
      <c r="M50" s="129" t="str">
        <f t="shared" si="5"/>
        <v/>
      </c>
      <c r="N50" s="129" t="str">
        <f t="shared" si="6"/>
        <v/>
      </c>
      <c r="O50" s="133" t="e">
        <f t="shared" si="1"/>
        <v>#N/A</v>
      </c>
      <c r="P50" s="132" t="e">
        <f t="shared" si="14"/>
        <v>#N/A</v>
      </c>
      <c r="Q50" s="132" t="e">
        <f t="shared" si="7"/>
        <v>#N/A</v>
      </c>
      <c r="R50" s="134" t="e">
        <f t="shared" si="2"/>
        <v>#N/A</v>
      </c>
      <c r="S50" s="129" t="str">
        <f t="shared" si="8"/>
        <v/>
      </c>
      <c r="T50" s="129" t="str">
        <f t="shared" si="9"/>
        <v/>
      </c>
      <c r="U50" s="129" t="str">
        <f t="shared" si="10"/>
        <v/>
      </c>
      <c r="V50" s="135" t="str">
        <f t="shared" si="15"/>
        <v/>
      </c>
      <c r="W50" s="38"/>
      <c r="X50" s="38"/>
      <c r="Y50" s="38"/>
      <c r="Z50" s="38"/>
    </row>
    <row r="51" spans="1:26" ht="15" x14ac:dyDescent="0.25">
      <c r="A51" s="28"/>
      <c r="B51" s="29"/>
      <c r="C51" s="138"/>
      <c r="D51" s="30"/>
      <c r="E51" s="30"/>
      <c r="F51" s="200" t="str">
        <f t="shared" si="11"/>
        <v/>
      </c>
      <c r="G51" s="39" t="str">
        <f t="shared" si="12"/>
        <v/>
      </c>
      <c r="H51" s="39"/>
      <c r="I51" s="32" t="str">
        <f t="shared" si="0"/>
        <v/>
      </c>
      <c r="J51" s="129" t="str">
        <f t="shared" si="13"/>
        <v/>
      </c>
      <c r="K51" s="129" t="str">
        <f t="shared" si="3"/>
        <v/>
      </c>
      <c r="L51" s="129" t="str">
        <f t="shared" si="4"/>
        <v/>
      </c>
      <c r="M51" s="129" t="str">
        <f t="shared" si="5"/>
        <v/>
      </c>
      <c r="N51" s="129" t="str">
        <f t="shared" si="6"/>
        <v/>
      </c>
      <c r="O51" s="133" t="e">
        <f t="shared" si="1"/>
        <v>#N/A</v>
      </c>
      <c r="P51" s="132" t="e">
        <f t="shared" si="14"/>
        <v>#N/A</v>
      </c>
      <c r="Q51" s="132" t="e">
        <f t="shared" si="7"/>
        <v>#N/A</v>
      </c>
      <c r="R51" s="134" t="e">
        <f t="shared" si="2"/>
        <v>#N/A</v>
      </c>
      <c r="S51" s="129" t="str">
        <f t="shared" si="8"/>
        <v/>
      </c>
      <c r="T51" s="129" t="str">
        <f t="shared" si="9"/>
        <v/>
      </c>
      <c r="U51" s="129" t="str">
        <f t="shared" si="10"/>
        <v/>
      </c>
      <c r="V51" s="135" t="str">
        <f t="shared" si="15"/>
        <v/>
      </c>
      <c r="W51" s="38"/>
      <c r="X51" s="38"/>
      <c r="Y51" s="38"/>
      <c r="Z51" s="38"/>
    </row>
    <row r="52" spans="1:26" ht="15" x14ac:dyDescent="0.25">
      <c r="A52" s="28"/>
      <c r="B52" s="29"/>
      <c r="C52" s="138"/>
      <c r="D52" s="30"/>
      <c r="E52" s="30"/>
      <c r="F52" s="200" t="str">
        <f t="shared" si="11"/>
        <v/>
      </c>
      <c r="G52" s="39" t="str">
        <f t="shared" si="12"/>
        <v/>
      </c>
      <c r="H52" s="39"/>
      <c r="I52" s="32" t="str">
        <f t="shared" si="0"/>
        <v/>
      </c>
      <c r="J52" s="129" t="str">
        <f t="shared" si="13"/>
        <v/>
      </c>
      <c r="K52" s="129" t="str">
        <f t="shared" si="3"/>
        <v/>
      </c>
      <c r="L52" s="129" t="str">
        <f t="shared" si="4"/>
        <v/>
      </c>
      <c r="M52" s="129" t="str">
        <f t="shared" si="5"/>
        <v/>
      </c>
      <c r="N52" s="129" t="str">
        <f t="shared" si="6"/>
        <v/>
      </c>
      <c r="O52" s="133" t="e">
        <f t="shared" si="1"/>
        <v>#N/A</v>
      </c>
      <c r="P52" s="132" t="e">
        <f t="shared" si="14"/>
        <v>#N/A</v>
      </c>
      <c r="Q52" s="132" t="e">
        <f t="shared" si="7"/>
        <v>#N/A</v>
      </c>
      <c r="R52" s="134" t="e">
        <f t="shared" si="2"/>
        <v>#N/A</v>
      </c>
      <c r="S52" s="129" t="str">
        <f t="shared" si="8"/>
        <v/>
      </c>
      <c r="T52" s="129" t="str">
        <f t="shared" si="9"/>
        <v/>
      </c>
      <c r="U52" s="129" t="str">
        <f t="shared" si="10"/>
        <v/>
      </c>
      <c r="V52" s="135" t="str">
        <f t="shared" si="15"/>
        <v/>
      </c>
      <c r="W52" s="38"/>
      <c r="X52" s="38"/>
      <c r="Y52" s="38"/>
      <c r="Z52" s="38"/>
    </row>
    <row r="53" spans="1:26" ht="15" x14ac:dyDescent="0.25">
      <c r="A53" s="28"/>
      <c r="B53" s="29"/>
      <c r="C53" s="138"/>
      <c r="D53" s="30"/>
      <c r="E53" s="30"/>
      <c r="F53" s="200" t="str">
        <f t="shared" si="11"/>
        <v/>
      </c>
      <c r="G53" s="39" t="str">
        <f t="shared" si="12"/>
        <v/>
      </c>
      <c r="H53" s="39"/>
      <c r="I53" s="32" t="str">
        <f t="shared" si="0"/>
        <v/>
      </c>
      <c r="J53" s="129" t="str">
        <f t="shared" si="13"/>
        <v/>
      </c>
      <c r="K53" s="129" t="str">
        <f t="shared" si="3"/>
        <v/>
      </c>
      <c r="L53" s="129" t="str">
        <f t="shared" si="4"/>
        <v/>
      </c>
      <c r="M53" s="129" t="str">
        <f t="shared" si="5"/>
        <v/>
      </c>
      <c r="N53" s="129" t="str">
        <f t="shared" si="6"/>
        <v/>
      </c>
      <c r="O53" s="133" t="e">
        <f t="shared" si="1"/>
        <v>#N/A</v>
      </c>
      <c r="P53" s="132" t="e">
        <f t="shared" si="14"/>
        <v>#N/A</v>
      </c>
      <c r="Q53" s="132" t="e">
        <f t="shared" si="7"/>
        <v>#N/A</v>
      </c>
      <c r="R53" s="134" t="e">
        <f t="shared" si="2"/>
        <v>#N/A</v>
      </c>
      <c r="S53" s="129" t="str">
        <f t="shared" si="8"/>
        <v/>
      </c>
      <c r="T53" s="129" t="str">
        <f t="shared" si="9"/>
        <v/>
      </c>
      <c r="U53" s="129" t="str">
        <f t="shared" si="10"/>
        <v/>
      </c>
      <c r="V53" s="135" t="str">
        <f t="shared" si="15"/>
        <v/>
      </c>
      <c r="W53" s="38"/>
      <c r="X53" s="38"/>
      <c r="Y53" s="38"/>
      <c r="Z53" s="38"/>
    </row>
    <row r="54" spans="1:26" ht="15" x14ac:dyDescent="0.25">
      <c r="A54" s="28"/>
      <c r="B54" s="29"/>
      <c r="C54" s="138"/>
      <c r="D54" s="30"/>
      <c r="E54" s="30"/>
      <c r="F54" s="200" t="str">
        <f t="shared" si="11"/>
        <v/>
      </c>
      <c r="G54" s="39" t="str">
        <f t="shared" si="12"/>
        <v/>
      </c>
      <c r="H54" s="39"/>
      <c r="I54" s="32" t="str">
        <f t="shared" si="0"/>
        <v/>
      </c>
      <c r="J54" s="129" t="str">
        <f t="shared" si="13"/>
        <v/>
      </c>
      <c r="K54" s="129" t="str">
        <f t="shared" si="3"/>
        <v/>
      </c>
      <c r="L54" s="129" t="str">
        <f t="shared" si="4"/>
        <v/>
      </c>
      <c r="M54" s="129" t="str">
        <f t="shared" si="5"/>
        <v/>
      </c>
      <c r="N54" s="129" t="str">
        <f t="shared" si="6"/>
        <v/>
      </c>
      <c r="O54" s="133" t="e">
        <f t="shared" si="1"/>
        <v>#N/A</v>
      </c>
      <c r="P54" s="132" t="e">
        <f t="shared" si="14"/>
        <v>#N/A</v>
      </c>
      <c r="Q54" s="132" t="e">
        <f t="shared" si="7"/>
        <v>#N/A</v>
      </c>
      <c r="R54" s="134" t="e">
        <f t="shared" si="2"/>
        <v>#N/A</v>
      </c>
      <c r="S54" s="129" t="str">
        <f t="shared" si="8"/>
        <v/>
      </c>
      <c r="T54" s="129" t="str">
        <f t="shared" si="9"/>
        <v/>
      </c>
      <c r="U54" s="129" t="str">
        <f t="shared" si="10"/>
        <v/>
      </c>
      <c r="V54" s="135" t="str">
        <f t="shared" si="15"/>
        <v/>
      </c>
      <c r="W54" s="38"/>
      <c r="X54" s="38"/>
      <c r="Y54" s="38"/>
      <c r="Z54" s="38"/>
    </row>
    <row r="55" spans="1:26" ht="15" x14ac:dyDescent="0.25">
      <c r="A55" s="28"/>
      <c r="B55" s="29"/>
      <c r="C55" s="138"/>
      <c r="D55" s="30"/>
      <c r="E55" s="30"/>
      <c r="F55" s="200" t="str">
        <f t="shared" si="11"/>
        <v/>
      </c>
      <c r="G55" s="39" t="str">
        <f t="shared" si="12"/>
        <v/>
      </c>
      <c r="H55" s="39"/>
      <c r="I55" s="32" t="str">
        <f t="shared" si="0"/>
        <v/>
      </c>
      <c r="J55" s="129" t="str">
        <f t="shared" si="13"/>
        <v/>
      </c>
      <c r="K55" s="129" t="str">
        <f t="shared" si="3"/>
        <v/>
      </c>
      <c r="L55" s="129" t="str">
        <f t="shared" si="4"/>
        <v/>
      </c>
      <c r="M55" s="129" t="str">
        <f t="shared" si="5"/>
        <v/>
      </c>
      <c r="N55" s="129" t="str">
        <f t="shared" si="6"/>
        <v/>
      </c>
      <c r="O55" s="133" t="e">
        <f t="shared" si="1"/>
        <v>#N/A</v>
      </c>
      <c r="P55" s="132" t="e">
        <f t="shared" si="14"/>
        <v>#N/A</v>
      </c>
      <c r="Q55" s="132" t="e">
        <f t="shared" si="7"/>
        <v>#N/A</v>
      </c>
      <c r="R55" s="134" t="e">
        <f t="shared" si="2"/>
        <v>#N/A</v>
      </c>
      <c r="S55" s="129" t="str">
        <f t="shared" si="8"/>
        <v/>
      </c>
      <c r="T55" s="129" t="str">
        <f t="shared" si="9"/>
        <v/>
      </c>
      <c r="U55" s="129" t="str">
        <f t="shared" si="10"/>
        <v/>
      </c>
      <c r="V55" s="135" t="str">
        <f t="shared" si="15"/>
        <v/>
      </c>
      <c r="W55" s="38"/>
      <c r="X55" s="38"/>
      <c r="Y55" s="38"/>
      <c r="Z55" s="38"/>
    </row>
    <row r="56" spans="1:26" ht="15" x14ac:dyDescent="0.25">
      <c r="A56" s="28"/>
      <c r="B56" s="29"/>
      <c r="C56" s="138"/>
      <c r="D56" s="30"/>
      <c r="E56" s="30"/>
      <c r="F56" s="200" t="str">
        <f t="shared" si="11"/>
        <v/>
      </c>
      <c r="G56" s="39" t="str">
        <f t="shared" si="12"/>
        <v/>
      </c>
      <c r="H56" s="39"/>
      <c r="I56" s="32" t="str">
        <f t="shared" si="0"/>
        <v/>
      </c>
      <c r="J56" s="129" t="str">
        <f t="shared" si="13"/>
        <v/>
      </c>
      <c r="K56" s="129" t="str">
        <f t="shared" si="3"/>
        <v/>
      </c>
      <c r="L56" s="129" t="str">
        <f t="shared" si="4"/>
        <v/>
      </c>
      <c r="M56" s="129" t="str">
        <f t="shared" si="5"/>
        <v/>
      </c>
      <c r="N56" s="129" t="str">
        <f t="shared" si="6"/>
        <v/>
      </c>
      <c r="O56" s="133" t="e">
        <f t="shared" si="1"/>
        <v>#N/A</v>
      </c>
      <c r="P56" s="132" t="e">
        <f t="shared" si="14"/>
        <v>#N/A</v>
      </c>
      <c r="Q56" s="132" t="e">
        <f t="shared" si="7"/>
        <v>#N/A</v>
      </c>
      <c r="R56" s="134" t="e">
        <f t="shared" si="2"/>
        <v>#N/A</v>
      </c>
      <c r="S56" s="129" t="str">
        <f t="shared" si="8"/>
        <v/>
      </c>
      <c r="T56" s="129" t="str">
        <f t="shared" si="9"/>
        <v/>
      </c>
      <c r="U56" s="129" t="str">
        <f t="shared" si="10"/>
        <v/>
      </c>
      <c r="V56" s="135" t="str">
        <f t="shared" si="15"/>
        <v/>
      </c>
      <c r="W56" s="38"/>
      <c r="X56" s="38"/>
      <c r="Y56" s="38"/>
      <c r="Z56" s="38"/>
    </row>
    <row r="57" spans="1:26" ht="15" x14ac:dyDescent="0.25">
      <c r="A57" s="28"/>
      <c r="B57" s="29"/>
      <c r="C57" s="138"/>
      <c r="D57" s="30"/>
      <c r="E57" s="30"/>
      <c r="F57" s="200" t="str">
        <f t="shared" si="11"/>
        <v/>
      </c>
      <c r="G57" s="39" t="str">
        <f t="shared" si="12"/>
        <v/>
      </c>
      <c r="H57" s="39"/>
      <c r="I57" s="32" t="str">
        <f t="shared" si="0"/>
        <v/>
      </c>
      <c r="J57" s="129" t="str">
        <f t="shared" si="13"/>
        <v/>
      </c>
      <c r="K57" s="129" t="str">
        <f t="shared" si="3"/>
        <v/>
      </c>
      <c r="L57" s="129" t="str">
        <f t="shared" si="4"/>
        <v/>
      </c>
      <c r="M57" s="129" t="str">
        <f t="shared" si="5"/>
        <v/>
      </c>
      <c r="N57" s="129" t="str">
        <f t="shared" si="6"/>
        <v/>
      </c>
      <c r="O57" s="133" t="e">
        <f t="shared" si="1"/>
        <v>#N/A</v>
      </c>
      <c r="P57" s="132" t="e">
        <f t="shared" si="14"/>
        <v>#N/A</v>
      </c>
      <c r="Q57" s="132" t="e">
        <f t="shared" si="7"/>
        <v>#N/A</v>
      </c>
      <c r="R57" s="134" t="e">
        <f t="shared" si="2"/>
        <v>#N/A</v>
      </c>
      <c r="S57" s="129" t="str">
        <f t="shared" si="8"/>
        <v/>
      </c>
      <c r="T57" s="129" t="str">
        <f t="shared" si="9"/>
        <v/>
      </c>
      <c r="U57" s="129" t="str">
        <f t="shared" si="10"/>
        <v/>
      </c>
      <c r="V57" s="135" t="str">
        <f t="shared" si="15"/>
        <v/>
      </c>
      <c r="W57" s="38"/>
      <c r="X57" s="38"/>
      <c r="Y57" s="38"/>
      <c r="Z57" s="38"/>
    </row>
    <row r="58" spans="1:26" ht="15" x14ac:dyDescent="0.25">
      <c r="A58" s="28"/>
      <c r="B58" s="29"/>
      <c r="C58" s="138"/>
      <c r="D58" s="30"/>
      <c r="E58" s="30"/>
      <c r="F58" s="200" t="str">
        <f t="shared" si="11"/>
        <v/>
      </c>
      <c r="G58" s="39" t="str">
        <f t="shared" si="12"/>
        <v/>
      </c>
      <c r="H58" s="39"/>
      <c r="I58" s="44" t="str">
        <f t="shared" si="0"/>
        <v/>
      </c>
      <c r="J58" s="136" t="str">
        <f t="shared" si="13"/>
        <v/>
      </c>
      <c r="K58" s="136" t="str">
        <f t="shared" si="3"/>
        <v/>
      </c>
      <c r="L58" s="136" t="str">
        <f t="shared" si="4"/>
        <v/>
      </c>
      <c r="M58" s="136" t="str">
        <f t="shared" si="5"/>
        <v/>
      </c>
      <c r="N58" s="136" t="str">
        <f t="shared" si="6"/>
        <v/>
      </c>
      <c r="O58" s="136" t="e">
        <f t="shared" si="1"/>
        <v>#N/A</v>
      </c>
      <c r="P58" s="137" t="e">
        <f t="shared" si="14"/>
        <v>#N/A</v>
      </c>
      <c r="Q58" s="137" t="e">
        <f t="shared" si="7"/>
        <v>#N/A</v>
      </c>
      <c r="R58" s="137" t="e">
        <f t="shared" si="2"/>
        <v>#N/A</v>
      </c>
      <c r="S58" s="136" t="str">
        <f t="shared" si="8"/>
        <v/>
      </c>
      <c r="T58" s="136" t="str">
        <f t="shared" si="9"/>
        <v/>
      </c>
      <c r="U58" s="136" t="str">
        <f t="shared" si="10"/>
        <v/>
      </c>
      <c r="V58" s="135" t="str">
        <f t="shared" si="15"/>
        <v/>
      </c>
      <c r="W58" s="47"/>
      <c r="X58" s="38"/>
      <c r="Y58" s="38"/>
      <c r="Z58" s="38"/>
    </row>
    <row r="59" spans="1:26" ht="15" x14ac:dyDescent="0.25">
      <c r="A59" s="28"/>
      <c r="B59" s="29"/>
      <c r="C59" s="138"/>
      <c r="D59" s="30"/>
      <c r="E59" s="30"/>
      <c r="F59" s="200" t="str">
        <f t="shared" si="11"/>
        <v/>
      </c>
      <c r="G59" s="39" t="str">
        <f t="shared" si="12"/>
        <v/>
      </c>
      <c r="H59" s="39"/>
      <c r="I59" s="44" t="str">
        <f t="shared" si="0"/>
        <v/>
      </c>
      <c r="J59" s="136" t="str">
        <f t="shared" si="13"/>
        <v/>
      </c>
      <c r="K59" s="136" t="str">
        <f t="shared" si="3"/>
        <v/>
      </c>
      <c r="L59" s="136" t="str">
        <f t="shared" si="4"/>
        <v/>
      </c>
      <c r="M59" s="136" t="str">
        <f t="shared" si="5"/>
        <v/>
      </c>
      <c r="N59" s="136" t="str">
        <f t="shared" si="6"/>
        <v/>
      </c>
      <c r="O59" s="136" t="e">
        <f t="shared" si="1"/>
        <v>#N/A</v>
      </c>
      <c r="P59" s="137" t="e">
        <f t="shared" si="14"/>
        <v>#N/A</v>
      </c>
      <c r="Q59" s="137" t="e">
        <f t="shared" si="7"/>
        <v>#N/A</v>
      </c>
      <c r="R59" s="137" t="e">
        <f t="shared" si="2"/>
        <v>#N/A</v>
      </c>
      <c r="S59" s="136" t="str">
        <f t="shared" si="8"/>
        <v/>
      </c>
      <c r="T59" s="136" t="str">
        <f t="shared" si="9"/>
        <v/>
      </c>
      <c r="U59" s="136" t="str">
        <f t="shared" si="10"/>
        <v/>
      </c>
      <c r="V59" s="135" t="str">
        <f t="shared" si="15"/>
        <v/>
      </c>
      <c r="W59" s="47"/>
      <c r="X59" s="38"/>
      <c r="Y59" s="38"/>
      <c r="Z59" s="38"/>
    </row>
    <row r="60" spans="1:26" ht="15" x14ac:dyDescent="0.25">
      <c r="A60" s="28"/>
      <c r="B60" s="29"/>
      <c r="C60" s="138"/>
      <c r="D60" s="30"/>
      <c r="E60" s="30"/>
      <c r="F60" s="200" t="str">
        <f t="shared" si="11"/>
        <v/>
      </c>
      <c r="G60" s="39" t="str">
        <f t="shared" si="12"/>
        <v/>
      </c>
      <c r="H60" s="82"/>
      <c r="I60" s="44" t="str">
        <f t="shared" si="0"/>
        <v/>
      </c>
      <c r="J60" s="136" t="str">
        <f t="shared" si="13"/>
        <v/>
      </c>
      <c r="K60" s="136" t="str">
        <f t="shared" si="3"/>
        <v/>
      </c>
      <c r="L60" s="136" t="str">
        <f t="shared" si="4"/>
        <v/>
      </c>
      <c r="M60" s="136" t="str">
        <f t="shared" si="5"/>
        <v/>
      </c>
      <c r="N60" s="136" t="str">
        <f t="shared" si="6"/>
        <v/>
      </c>
      <c r="O60" s="136" t="e">
        <f t="shared" si="1"/>
        <v>#N/A</v>
      </c>
      <c r="P60" s="137" t="e">
        <f t="shared" si="14"/>
        <v>#N/A</v>
      </c>
      <c r="Q60" s="137" t="e">
        <f t="shared" si="7"/>
        <v>#N/A</v>
      </c>
      <c r="R60" s="137" t="e">
        <f t="shared" si="2"/>
        <v>#N/A</v>
      </c>
      <c r="S60" s="136" t="str">
        <f t="shared" si="8"/>
        <v/>
      </c>
      <c r="T60" s="136" t="str">
        <f t="shared" si="9"/>
        <v/>
      </c>
      <c r="U60" s="136" t="str">
        <f t="shared" si="10"/>
        <v/>
      </c>
      <c r="V60" s="135" t="str">
        <f t="shared" si="15"/>
        <v/>
      </c>
      <c r="W60" s="47"/>
      <c r="X60" s="38"/>
      <c r="Y60" s="38"/>
      <c r="Z60" s="38"/>
    </row>
    <row r="61" spans="1:26" x14ac:dyDescent="0.2">
      <c r="O61" s="48"/>
      <c r="P61" s="49"/>
      <c r="Q61" s="49"/>
    </row>
    <row r="62" spans="1:26" ht="16.5" thickBot="1" x14ac:dyDescent="0.25">
      <c r="O62" s="48"/>
      <c r="P62" s="49"/>
      <c r="Q62" s="49"/>
      <c r="X62" s="454" t="s">
        <v>92</v>
      </c>
      <c r="Y62" s="454"/>
      <c r="Z62" s="179" t="e">
        <f>I63</f>
        <v>#N/A</v>
      </c>
    </row>
    <row r="63" spans="1:26" ht="16.5" thickBot="1" x14ac:dyDescent="0.25">
      <c r="A63" s="386" t="s">
        <v>54</v>
      </c>
      <c r="B63" s="386"/>
      <c r="C63" s="386"/>
      <c r="D63" s="386"/>
      <c r="E63" s="386"/>
      <c r="F63" s="386"/>
      <c r="G63" s="386"/>
      <c r="H63" s="387"/>
      <c r="I63" s="176" t="e">
        <f>R60</f>
        <v>#N/A</v>
      </c>
      <c r="O63" s="48"/>
      <c r="P63" s="49"/>
      <c r="Q63" s="49"/>
      <c r="X63" s="454" t="s">
        <v>93</v>
      </c>
      <c r="Y63" s="454"/>
      <c r="Z63" s="177">
        <f>'POOL FVII'!B88</f>
        <v>0</v>
      </c>
    </row>
    <row r="64" spans="1:26" ht="15.75" x14ac:dyDescent="0.2">
      <c r="A64" s="201"/>
      <c r="B64" s="201"/>
      <c r="C64" s="201"/>
      <c r="D64" s="201"/>
      <c r="E64" s="201"/>
      <c r="F64" s="201"/>
      <c r="G64" s="201"/>
      <c r="H64" s="206"/>
      <c r="I64" s="188"/>
      <c r="O64" s="48"/>
      <c r="P64" s="49"/>
      <c r="Q64" s="49"/>
      <c r="X64" s="454" t="s">
        <v>94</v>
      </c>
      <c r="Y64" s="454"/>
      <c r="Z64" s="178" t="e">
        <f>Z62*Z63</f>
        <v>#N/A</v>
      </c>
    </row>
    <row r="65" spans="1:26" ht="15.75" x14ac:dyDescent="0.25">
      <c r="A65" s="51"/>
      <c r="O65" s="48"/>
      <c r="P65" s="49"/>
      <c r="Q65" s="49"/>
      <c r="X65" s="454" t="s">
        <v>69</v>
      </c>
      <c r="Y65" s="454"/>
      <c r="Z65" s="179" t="e">
        <f>Z62-(2*Z64)</f>
        <v>#N/A</v>
      </c>
    </row>
    <row r="66" spans="1:26" ht="15.75" x14ac:dyDescent="0.25">
      <c r="A66" s="51"/>
      <c r="O66" s="48"/>
      <c r="P66" s="49"/>
      <c r="Q66" s="49"/>
      <c r="X66" s="454" t="s">
        <v>70</v>
      </c>
      <c r="Y66" s="454"/>
      <c r="Z66" s="179" t="e">
        <f>Z62+(2*Z64)</f>
        <v>#N/A</v>
      </c>
    </row>
    <row r="67" spans="1:26" ht="15.75" x14ac:dyDescent="0.25">
      <c r="A67" s="51"/>
      <c r="O67" s="48"/>
      <c r="P67" s="49"/>
      <c r="Q67" s="49"/>
      <c r="X67" s="454" t="s">
        <v>71</v>
      </c>
      <c r="Y67" s="454"/>
      <c r="Z67" s="179" t="e">
        <f>Z62-(3*Z64)</f>
        <v>#N/A</v>
      </c>
    </row>
    <row r="68" spans="1:26" ht="15.75" x14ac:dyDescent="0.2">
      <c r="O68" s="48"/>
      <c r="P68" s="49"/>
      <c r="Q68" s="49"/>
      <c r="X68" s="454" t="s">
        <v>72</v>
      </c>
      <c r="Y68" s="454"/>
      <c r="Z68" s="179" t="e">
        <f>Z62+(3*Z64)</f>
        <v>#N/A</v>
      </c>
    </row>
    <row r="69" spans="1:26" ht="15.75" x14ac:dyDescent="0.25">
      <c r="A69" s="383" t="s">
        <v>46</v>
      </c>
      <c r="B69" s="383"/>
    </row>
    <row r="70" spans="1:26" ht="30.75" customHeight="1" x14ac:dyDescent="0.2">
      <c r="A70" s="117" t="s">
        <v>43</v>
      </c>
      <c r="B70" s="155">
        <f>B4</f>
        <v>0</v>
      </c>
      <c r="C70" s="52"/>
      <c r="E70" s="219"/>
      <c r="F70" s="214" t="s">
        <v>48</v>
      </c>
      <c r="G70" s="204" t="str">
        <f>G4</f>
        <v>FVII - NIVEAU N</v>
      </c>
      <c r="H70" s="52"/>
    </row>
    <row r="71" spans="1:26" ht="31.5" customHeight="1" x14ac:dyDescent="0.2">
      <c r="A71" s="117" t="s">
        <v>47</v>
      </c>
      <c r="B71" s="156">
        <f>B5</f>
        <v>0</v>
      </c>
      <c r="C71" s="52"/>
      <c r="D71" s="52"/>
      <c r="E71" s="52"/>
      <c r="F71" s="52"/>
      <c r="G71" s="52"/>
      <c r="H71" s="52"/>
    </row>
    <row r="72" spans="1:26" ht="54" customHeight="1" x14ac:dyDescent="0.2">
      <c r="A72" s="117" t="s">
        <v>44</v>
      </c>
      <c r="B72" s="157">
        <f>B6</f>
        <v>0</v>
      </c>
      <c r="C72" s="52"/>
      <c r="E72" s="214" t="s">
        <v>99</v>
      </c>
      <c r="F72" s="406">
        <f>F6</f>
        <v>0</v>
      </c>
      <c r="G72" s="406"/>
      <c r="H72" s="406"/>
    </row>
    <row r="73" spans="1:26" ht="54" customHeight="1" x14ac:dyDescent="0.2">
      <c r="A73" s="117" t="s">
        <v>45</v>
      </c>
      <c r="B73" s="158">
        <f>B71*B70/100</f>
        <v>0</v>
      </c>
      <c r="C73" s="52"/>
      <c r="E73" s="215" t="s">
        <v>98</v>
      </c>
      <c r="F73" s="395" t="s">
        <v>77</v>
      </c>
      <c r="G73" s="395"/>
      <c r="H73" s="395"/>
    </row>
    <row r="74" spans="1:26" ht="36" x14ac:dyDescent="0.2">
      <c r="A74" s="74" t="s">
        <v>7</v>
      </c>
      <c r="B74" s="66">
        <v>20</v>
      </c>
      <c r="C74" s="52"/>
      <c r="D74" s="52"/>
      <c r="E74" s="214" t="s">
        <v>100</v>
      </c>
      <c r="F74" s="394" t="str">
        <f>IF(ISBLANK(F8),"",F8)</f>
        <v/>
      </c>
      <c r="G74" s="395"/>
      <c r="H74" s="395"/>
    </row>
    <row r="75" spans="1:26" ht="25.5" x14ac:dyDescent="0.2">
      <c r="A75" s="74" t="s">
        <v>8</v>
      </c>
      <c r="B75" s="66">
        <v>0.05</v>
      </c>
      <c r="C75" s="52"/>
      <c r="D75" s="52"/>
      <c r="E75" s="52"/>
      <c r="F75" s="52"/>
      <c r="G75" s="52"/>
      <c r="H75" s="52"/>
    </row>
    <row r="76" spans="1:26" ht="25.5" x14ac:dyDescent="0.2">
      <c r="A76" s="74" t="s">
        <v>9</v>
      </c>
      <c r="B76" s="66">
        <v>370</v>
      </c>
      <c r="C76" s="52"/>
      <c r="D76" s="52"/>
      <c r="E76" s="52"/>
      <c r="F76" s="52"/>
      <c r="G76" s="52"/>
      <c r="H76" s="52"/>
    </row>
    <row r="77" spans="1:26" x14ac:dyDescent="0.2">
      <c r="A77" s="68"/>
      <c r="B77" s="68"/>
      <c r="C77" s="52"/>
      <c r="D77" s="52"/>
      <c r="E77" s="400"/>
      <c r="F77" s="400"/>
      <c r="G77" s="52"/>
      <c r="H77" s="52"/>
    </row>
    <row r="78" spans="1:26" ht="25.5" x14ac:dyDescent="0.2">
      <c r="A78" s="75" t="s">
        <v>81</v>
      </c>
      <c r="B78" s="70">
        <f>1-(1-B75)^(1/(B74-1))</f>
        <v>2.6960063028712566E-3</v>
      </c>
      <c r="C78" s="52"/>
      <c r="D78" s="52"/>
      <c r="E78" s="400"/>
      <c r="F78" s="400"/>
      <c r="G78" s="52"/>
      <c r="H78" s="52"/>
    </row>
    <row r="79" spans="1:26" x14ac:dyDescent="0.2">
      <c r="A79" s="75" t="s">
        <v>0</v>
      </c>
      <c r="B79" s="70">
        <f>NORMSINV($B$78/2)</f>
        <v>-3.0004278342529251</v>
      </c>
      <c r="C79" s="52"/>
      <c r="D79" s="52"/>
      <c r="E79" s="52"/>
      <c r="F79" s="52"/>
      <c r="G79" s="52"/>
      <c r="H79" s="52"/>
    </row>
    <row r="80" spans="1:26" x14ac:dyDescent="0.2">
      <c r="A80" s="75" t="s">
        <v>1</v>
      </c>
      <c r="B80" s="70">
        <f>NORMSINV(1-$B$78/2)</f>
        <v>3.0004278342529132</v>
      </c>
      <c r="C80" s="52"/>
      <c r="D80" s="52"/>
      <c r="E80" s="52"/>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8" ht="15.75" x14ac:dyDescent="0.2">
      <c r="A97" s="12"/>
      <c r="B97" s="14"/>
    </row>
    <row r="98" spans="1:28" ht="15.75" x14ac:dyDescent="0.2">
      <c r="A98" s="12"/>
      <c r="B98" s="14"/>
    </row>
    <row r="99" spans="1:28" ht="15.75" x14ac:dyDescent="0.2">
      <c r="A99" s="12"/>
      <c r="B99" s="14"/>
    </row>
    <row r="100" spans="1:28" ht="15.75" x14ac:dyDescent="0.2">
      <c r="A100" s="12"/>
      <c r="B100" s="14"/>
    </row>
    <row r="101" spans="1:28" ht="15.75" x14ac:dyDescent="0.2">
      <c r="A101" s="12"/>
      <c r="B101" s="14"/>
    </row>
    <row r="102" spans="1:28" ht="15.75" x14ac:dyDescent="0.2">
      <c r="A102" s="12"/>
      <c r="B102" s="14"/>
    </row>
    <row r="103" spans="1:28" ht="15.75" x14ac:dyDescent="0.2">
      <c r="A103" s="12"/>
      <c r="B103" s="14"/>
    </row>
    <row r="105" spans="1:28" ht="15" customHeight="1" x14ac:dyDescent="0.2">
      <c r="D105" s="407" t="s">
        <v>59</v>
      </c>
      <c r="E105" s="408"/>
      <c r="W105" s="405" t="s">
        <v>67</v>
      </c>
      <c r="X105" s="403"/>
      <c r="Y105" s="403"/>
      <c r="Z105" s="404"/>
    </row>
    <row r="106" spans="1:28" ht="43.5" customHeight="1" x14ac:dyDescent="0.2">
      <c r="A106" s="97" t="s">
        <v>49</v>
      </c>
      <c r="B106" s="97" t="s">
        <v>61</v>
      </c>
      <c r="C106" s="97" t="s">
        <v>62</v>
      </c>
      <c r="D106" s="97" t="s">
        <v>50</v>
      </c>
      <c r="E106" s="97"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8" ht="15" x14ac:dyDescent="0.2">
      <c r="A107" s="91"/>
      <c r="B107" s="83"/>
      <c r="C107" s="139"/>
      <c r="D107" s="92"/>
      <c r="E107" s="92"/>
      <c r="F107" s="200" t="str">
        <f>IF(AND(D107="",E107=""),"",IF(OR(AND(D107&lt;&gt;"",E107=""),AND(D107="",E107&lt;&gt;"")),"Fill the number twice",IF(AND(D107&lt;&gt;"",E107&lt;&gt;"",D107=E107),E107,"Error in entry")))</f>
        <v/>
      </c>
      <c r="G107" s="31"/>
      <c r="H107" s="31"/>
      <c r="I107" s="32" t="str">
        <f t="shared" ref="I107:I126" si="16">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c r="AB107" s="71"/>
    </row>
    <row r="108" spans="1:28" ht="15" x14ac:dyDescent="0.25">
      <c r="A108" s="91"/>
      <c r="B108" s="83"/>
      <c r="C108" s="139"/>
      <c r="D108" s="92"/>
      <c r="E108" s="92"/>
      <c r="F108" s="200" t="str">
        <f t="shared" ref="F108:F126" si="17">IF(AND(D108="",E108=""),"",IF(OR(AND(D108&lt;&gt;"",E108=""),AND(D108="",E108&lt;&gt;"")),"Fill the number twice",IF(AND(D108&lt;&gt;"",E108&lt;&gt;"",D108=E108),E108,"Error in entry")))</f>
        <v/>
      </c>
      <c r="G108" s="39" t="str">
        <f>IF(OR(S108="",T108=""),"",IF(OR(F108&lt;S108,F108&gt;T108),"*** ALARM ***",""))</f>
        <v/>
      </c>
      <c r="H108" s="31"/>
      <c r="I108" s="32" t="str">
        <f t="shared" si="16"/>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c r="AB108" s="71" t="s">
        <v>86</v>
      </c>
    </row>
    <row r="109" spans="1:28" ht="15" x14ac:dyDescent="0.25">
      <c r="A109" s="91"/>
      <c r="B109" s="83"/>
      <c r="C109" s="139"/>
      <c r="D109" s="92"/>
      <c r="E109" s="92"/>
      <c r="F109" s="200" t="str">
        <f t="shared" si="17"/>
        <v/>
      </c>
      <c r="G109" s="39" t="str">
        <f t="shared" ref="G109:G125" si="18">IF(OR(S109="",T109=""),"",IF(OR(F109&lt;S109,F109&gt;T109),"*** ALARM ***",""))</f>
        <v/>
      </c>
      <c r="H109" s="31"/>
      <c r="I109" s="32" t="str">
        <f t="shared" si="16"/>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c r="AB109" s="71" t="s">
        <v>86</v>
      </c>
    </row>
    <row r="110" spans="1:28" ht="15" x14ac:dyDescent="0.25">
      <c r="A110" s="91"/>
      <c r="B110" s="83"/>
      <c r="C110" s="139"/>
      <c r="D110" s="92"/>
      <c r="E110" s="92"/>
      <c r="F110" s="200" t="str">
        <f t="shared" si="17"/>
        <v/>
      </c>
      <c r="G110" s="39" t="str">
        <f t="shared" si="18"/>
        <v/>
      </c>
      <c r="H110" s="31"/>
      <c r="I110" s="32" t="str">
        <f t="shared" si="16"/>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c r="AB110" s="71"/>
    </row>
    <row r="111" spans="1:28" ht="15" x14ac:dyDescent="0.25">
      <c r="A111" s="91"/>
      <c r="B111" s="83"/>
      <c r="C111" s="139"/>
      <c r="D111" s="92"/>
      <c r="E111" s="92"/>
      <c r="F111" s="200" t="str">
        <f t="shared" si="17"/>
        <v/>
      </c>
      <c r="G111" s="39" t="str">
        <f t="shared" si="18"/>
        <v/>
      </c>
      <c r="H111" s="31"/>
      <c r="I111" s="32" t="str">
        <f t="shared" si="16"/>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c r="AB111" s="71" t="s">
        <v>86</v>
      </c>
    </row>
    <row r="112" spans="1:28" ht="15" x14ac:dyDescent="0.25">
      <c r="A112" s="91"/>
      <c r="B112" s="83"/>
      <c r="C112" s="139"/>
      <c r="D112" s="92"/>
      <c r="E112" s="92"/>
      <c r="F112" s="200" t="str">
        <f t="shared" si="17"/>
        <v/>
      </c>
      <c r="G112" s="39" t="str">
        <f t="shared" si="18"/>
        <v/>
      </c>
      <c r="H112" s="31"/>
      <c r="I112" s="32" t="str">
        <f t="shared" si="16"/>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c r="AA112" s="109"/>
      <c r="AB112" s="71" t="s">
        <v>86</v>
      </c>
    </row>
    <row r="113" spans="1:28" ht="15" x14ac:dyDescent="0.25">
      <c r="A113" s="91"/>
      <c r="B113" s="83"/>
      <c r="C113" s="139"/>
      <c r="D113" s="92"/>
      <c r="E113" s="92"/>
      <c r="F113" s="200" t="str">
        <f t="shared" si="17"/>
        <v/>
      </c>
      <c r="G113" s="39" t="str">
        <f t="shared" si="18"/>
        <v/>
      </c>
      <c r="H113" s="31"/>
      <c r="I113" s="32" t="str">
        <f t="shared" si="16"/>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c r="AA113" s="109"/>
      <c r="AB113" s="71" t="s">
        <v>86</v>
      </c>
    </row>
    <row r="114" spans="1:28" ht="15" x14ac:dyDescent="0.25">
      <c r="A114" s="91"/>
      <c r="B114" s="83"/>
      <c r="C114" s="139"/>
      <c r="D114" s="92"/>
      <c r="E114" s="92"/>
      <c r="F114" s="200" t="str">
        <f t="shared" si="17"/>
        <v/>
      </c>
      <c r="G114" s="39" t="str">
        <f t="shared" si="18"/>
        <v/>
      </c>
      <c r="H114" s="31"/>
      <c r="I114" s="32" t="str">
        <f t="shared" si="16"/>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c r="AB114" s="71" t="s">
        <v>86</v>
      </c>
    </row>
    <row r="115" spans="1:28" ht="15" x14ac:dyDescent="0.25">
      <c r="A115" s="91"/>
      <c r="B115" s="83"/>
      <c r="C115" s="139"/>
      <c r="D115" s="92"/>
      <c r="E115" s="92"/>
      <c r="F115" s="200" t="str">
        <f t="shared" si="17"/>
        <v/>
      </c>
      <c r="G115" s="39" t="str">
        <f t="shared" si="18"/>
        <v/>
      </c>
      <c r="H115" s="31"/>
      <c r="I115" s="32" t="str">
        <f t="shared" si="16"/>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c r="AB115" s="71" t="s">
        <v>86</v>
      </c>
    </row>
    <row r="116" spans="1:28" ht="15" x14ac:dyDescent="0.25">
      <c r="A116" s="91"/>
      <c r="B116" s="83"/>
      <c r="C116" s="139"/>
      <c r="D116" s="92"/>
      <c r="E116" s="92"/>
      <c r="F116" s="200" t="str">
        <f t="shared" si="17"/>
        <v/>
      </c>
      <c r="G116" s="39" t="str">
        <f t="shared" si="18"/>
        <v/>
      </c>
      <c r="H116" s="31"/>
      <c r="I116" s="32" t="str">
        <f t="shared" si="16"/>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c r="AB116" s="71" t="s">
        <v>86</v>
      </c>
    </row>
    <row r="117" spans="1:28" ht="15" x14ac:dyDescent="0.25">
      <c r="A117" s="91"/>
      <c r="B117" s="83"/>
      <c r="C117" s="139"/>
      <c r="D117" s="92"/>
      <c r="E117" s="92"/>
      <c r="F117" s="200" t="str">
        <f t="shared" si="17"/>
        <v/>
      </c>
      <c r="G117" s="39" t="str">
        <f t="shared" si="18"/>
        <v/>
      </c>
      <c r="H117" s="31"/>
      <c r="I117" s="32" t="str">
        <f t="shared" si="16"/>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c r="AB117" s="71" t="s">
        <v>86</v>
      </c>
    </row>
    <row r="118" spans="1:28" ht="15" x14ac:dyDescent="0.25">
      <c r="A118" s="91"/>
      <c r="B118" s="83"/>
      <c r="C118" s="139"/>
      <c r="D118" s="92"/>
      <c r="E118" s="92"/>
      <c r="F118" s="200" t="str">
        <f t="shared" si="17"/>
        <v/>
      </c>
      <c r="G118" s="39" t="str">
        <f t="shared" si="18"/>
        <v/>
      </c>
      <c r="H118" s="31"/>
      <c r="I118" s="32" t="str">
        <f t="shared" si="16"/>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c r="AB118" s="71" t="s">
        <v>86</v>
      </c>
    </row>
    <row r="119" spans="1:28" ht="15" x14ac:dyDescent="0.25">
      <c r="A119" s="91"/>
      <c r="B119" s="83"/>
      <c r="C119" s="139"/>
      <c r="D119" s="92"/>
      <c r="E119" s="92"/>
      <c r="F119" s="200" t="str">
        <f t="shared" si="17"/>
        <v/>
      </c>
      <c r="G119" s="39" t="str">
        <f t="shared" si="18"/>
        <v/>
      </c>
      <c r="H119" s="31"/>
      <c r="I119" s="32" t="str">
        <f t="shared" si="16"/>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c r="AB119" s="71" t="s">
        <v>86</v>
      </c>
    </row>
    <row r="120" spans="1:28" ht="15" x14ac:dyDescent="0.25">
      <c r="A120" s="91"/>
      <c r="B120" s="83"/>
      <c r="C120" s="139"/>
      <c r="D120" s="92"/>
      <c r="E120" s="92"/>
      <c r="F120" s="200" t="str">
        <f t="shared" si="17"/>
        <v/>
      </c>
      <c r="G120" s="39" t="str">
        <f t="shared" si="18"/>
        <v/>
      </c>
      <c r="H120" s="31"/>
      <c r="I120" s="32" t="str">
        <f t="shared" si="16"/>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c r="AB120" s="71" t="s">
        <v>86</v>
      </c>
    </row>
    <row r="121" spans="1:28" ht="15" x14ac:dyDescent="0.25">
      <c r="A121" s="91"/>
      <c r="B121" s="83"/>
      <c r="C121" s="139"/>
      <c r="D121" s="92"/>
      <c r="E121" s="92"/>
      <c r="F121" s="200" t="str">
        <f t="shared" si="17"/>
        <v/>
      </c>
      <c r="G121" s="39" t="str">
        <f t="shared" si="18"/>
        <v/>
      </c>
      <c r="H121" s="31"/>
      <c r="I121" s="32" t="str">
        <f t="shared" si="16"/>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c r="AB121" s="71" t="s">
        <v>86</v>
      </c>
    </row>
    <row r="122" spans="1:28" ht="15" x14ac:dyDescent="0.25">
      <c r="A122" s="91"/>
      <c r="B122" s="83"/>
      <c r="C122" s="139"/>
      <c r="D122" s="92"/>
      <c r="E122" s="92"/>
      <c r="F122" s="200" t="str">
        <f t="shared" si="17"/>
        <v/>
      </c>
      <c r="G122" s="39" t="str">
        <f t="shared" si="18"/>
        <v/>
      </c>
      <c r="H122" s="31"/>
      <c r="I122" s="32" t="str">
        <f t="shared" si="16"/>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c r="AB122" s="71" t="s">
        <v>86</v>
      </c>
    </row>
    <row r="123" spans="1:28" ht="15" x14ac:dyDescent="0.25">
      <c r="A123" s="91"/>
      <c r="B123" s="83"/>
      <c r="C123" s="139"/>
      <c r="D123" s="92"/>
      <c r="E123" s="92"/>
      <c r="F123" s="200" t="str">
        <f t="shared" si="17"/>
        <v/>
      </c>
      <c r="G123" s="39" t="str">
        <f t="shared" si="18"/>
        <v/>
      </c>
      <c r="H123" s="31"/>
      <c r="I123" s="32" t="str">
        <f t="shared" si="16"/>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c r="AB123" s="71" t="s">
        <v>86</v>
      </c>
    </row>
    <row r="124" spans="1:28" ht="15" x14ac:dyDescent="0.25">
      <c r="A124" s="91"/>
      <c r="B124" s="83"/>
      <c r="C124" s="139"/>
      <c r="D124" s="92"/>
      <c r="E124" s="92"/>
      <c r="F124" s="200" t="str">
        <f t="shared" si="17"/>
        <v/>
      </c>
      <c r="G124" s="39" t="str">
        <f t="shared" si="18"/>
        <v/>
      </c>
      <c r="H124" s="31"/>
      <c r="I124" s="44" t="str">
        <f t="shared" si="16"/>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c r="AB124" s="71" t="s">
        <v>86</v>
      </c>
    </row>
    <row r="125" spans="1:28" ht="15" x14ac:dyDescent="0.25">
      <c r="A125" s="91"/>
      <c r="B125" s="83"/>
      <c r="C125" s="139"/>
      <c r="D125" s="92"/>
      <c r="E125" s="92"/>
      <c r="F125" s="200" t="str">
        <f t="shared" si="17"/>
        <v/>
      </c>
      <c r="G125" s="39" t="str">
        <f t="shared" si="18"/>
        <v/>
      </c>
      <c r="H125" s="31"/>
      <c r="I125" s="44" t="str">
        <f t="shared" si="16"/>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c r="AB125" s="71" t="s">
        <v>86</v>
      </c>
    </row>
    <row r="126" spans="1:28" ht="15" x14ac:dyDescent="0.25">
      <c r="A126" s="91"/>
      <c r="B126" s="83"/>
      <c r="C126" s="139"/>
      <c r="D126" s="92"/>
      <c r="E126" s="92"/>
      <c r="F126" s="200" t="str">
        <f t="shared" si="17"/>
        <v/>
      </c>
      <c r="G126" s="39" t="str">
        <f>IF(OR(S126="",T126=""),"",IF(OR(F126&lt;S126,F126&gt;T126),"*** ALARM ***",""))</f>
        <v/>
      </c>
      <c r="H126" s="31"/>
      <c r="I126" s="44" t="str">
        <f t="shared" si="16"/>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c r="AB126" s="71" t="s">
        <v>86</v>
      </c>
    </row>
    <row r="127" spans="1:28" x14ac:dyDescent="0.2">
      <c r="O127" s="48"/>
      <c r="P127" s="49"/>
      <c r="Q127" s="49"/>
    </row>
    <row r="128" spans="1:28" ht="16.5" thickBot="1" x14ac:dyDescent="0.25">
      <c r="O128" s="48"/>
      <c r="P128" s="49"/>
      <c r="Q128" s="49"/>
      <c r="X128" s="455" t="s">
        <v>92</v>
      </c>
      <c r="Y128" s="455"/>
      <c r="Z128" s="190" t="e">
        <f>I129</f>
        <v>#N/A</v>
      </c>
    </row>
    <row r="129" spans="1:26" ht="16.5" thickBot="1" x14ac:dyDescent="0.25">
      <c r="A129" s="386" t="s">
        <v>54</v>
      </c>
      <c r="B129" s="386"/>
      <c r="C129" s="386"/>
      <c r="D129" s="386"/>
      <c r="E129" s="386"/>
      <c r="F129" s="386"/>
      <c r="G129" s="386"/>
      <c r="H129" s="387"/>
      <c r="I129" s="176" t="e">
        <f>R126</f>
        <v>#N/A</v>
      </c>
      <c r="O129" s="48"/>
      <c r="P129" s="49"/>
      <c r="Q129" s="49"/>
      <c r="X129" s="455" t="s">
        <v>93</v>
      </c>
      <c r="Y129" s="455"/>
      <c r="Z129" s="182">
        <f>Z63</f>
        <v>0</v>
      </c>
    </row>
    <row r="130" spans="1:26" ht="15.75" x14ac:dyDescent="0.25">
      <c r="A130" s="51" t="s">
        <v>55</v>
      </c>
      <c r="O130" s="48"/>
      <c r="P130" s="49"/>
      <c r="Q130" s="49"/>
      <c r="X130" s="455" t="s">
        <v>94</v>
      </c>
      <c r="Y130" s="455"/>
      <c r="Z130" s="181" t="e">
        <f>Z128*Z129</f>
        <v>#N/A</v>
      </c>
    </row>
    <row r="131" spans="1:26" ht="15.75" x14ac:dyDescent="0.25">
      <c r="A131" s="51"/>
      <c r="O131" s="48"/>
      <c r="P131" s="49"/>
      <c r="Q131" s="49"/>
      <c r="X131" s="455" t="s">
        <v>69</v>
      </c>
      <c r="Y131" s="455"/>
      <c r="Z131" s="190" t="e">
        <f>Z128-(2*Z130)</f>
        <v>#N/A</v>
      </c>
    </row>
    <row r="132" spans="1:26" ht="15.75" x14ac:dyDescent="0.25">
      <c r="A132" s="51"/>
      <c r="O132" s="48"/>
      <c r="P132" s="49"/>
      <c r="Q132" s="49"/>
      <c r="X132" s="455" t="s">
        <v>70</v>
      </c>
      <c r="Y132" s="455"/>
      <c r="Z132" s="190" t="e">
        <f>Z128+(2*Z130)</f>
        <v>#N/A</v>
      </c>
    </row>
    <row r="133" spans="1:26" ht="15.75" x14ac:dyDescent="0.25">
      <c r="A133" s="51"/>
      <c r="O133" s="48"/>
      <c r="P133" s="49"/>
      <c r="Q133" s="49"/>
      <c r="X133" s="455" t="s">
        <v>71</v>
      </c>
      <c r="Y133" s="455"/>
      <c r="Z133" s="190" t="e">
        <f>Z128-(3*Z130)</f>
        <v>#N/A</v>
      </c>
    </row>
    <row r="134" spans="1:26" ht="15.75" x14ac:dyDescent="0.25">
      <c r="A134" s="51"/>
      <c r="O134" s="48"/>
      <c r="P134" s="49"/>
      <c r="Q134" s="49"/>
      <c r="X134" s="455" t="s">
        <v>72</v>
      </c>
      <c r="Y134" s="455"/>
      <c r="Z134" s="190" t="e">
        <f>Z128+(3*Z130)</f>
        <v>#N/A</v>
      </c>
    </row>
    <row r="135" spans="1:26" ht="15.75" x14ac:dyDescent="0.25">
      <c r="A135" s="383" t="s">
        <v>46</v>
      </c>
      <c r="B135" s="383"/>
    </row>
    <row r="136" spans="1:26" ht="30.75" customHeight="1" x14ac:dyDescent="0.2">
      <c r="A136" s="117" t="s">
        <v>43</v>
      </c>
      <c r="B136" s="155">
        <f>B4</f>
        <v>0</v>
      </c>
      <c r="C136" s="52"/>
      <c r="E136" s="219"/>
      <c r="F136" s="214" t="s">
        <v>48</v>
      </c>
      <c r="G136" s="203" t="str">
        <f>G70</f>
        <v>FVII - NIVEAU N</v>
      </c>
      <c r="H136" s="52"/>
    </row>
    <row r="137" spans="1:26" ht="32.25" customHeight="1" x14ac:dyDescent="0.2">
      <c r="A137" s="117" t="s">
        <v>47</v>
      </c>
      <c r="B137" s="156">
        <f>B5</f>
        <v>0</v>
      </c>
      <c r="C137" s="52"/>
      <c r="D137" s="52"/>
      <c r="E137" s="52"/>
      <c r="F137" s="52"/>
      <c r="G137" s="52"/>
      <c r="H137" s="52"/>
    </row>
    <row r="138" spans="1:26" ht="51.75" customHeight="1" x14ac:dyDescent="0.2">
      <c r="A138" s="117" t="s">
        <v>44</v>
      </c>
      <c r="B138" s="157">
        <f>B6</f>
        <v>0</v>
      </c>
      <c r="C138" s="52"/>
      <c r="D138" s="217"/>
      <c r="E138" s="214" t="s">
        <v>99</v>
      </c>
      <c r="F138" s="410">
        <f>F72</f>
        <v>0</v>
      </c>
      <c r="G138" s="410"/>
      <c r="H138" s="410"/>
    </row>
    <row r="139" spans="1:26" ht="47.25" customHeight="1" x14ac:dyDescent="0.2">
      <c r="A139" s="117" t="s">
        <v>45</v>
      </c>
      <c r="B139" s="158">
        <f>B137*B136/100</f>
        <v>0</v>
      </c>
      <c r="C139" s="52"/>
      <c r="D139" s="218"/>
      <c r="E139" s="215" t="s">
        <v>98</v>
      </c>
      <c r="F139" s="411" t="s">
        <v>78</v>
      </c>
      <c r="G139" s="411"/>
      <c r="H139" s="411"/>
    </row>
    <row r="140" spans="1:26" ht="36" x14ac:dyDescent="0.2">
      <c r="A140" s="76" t="s">
        <v>7</v>
      </c>
      <c r="B140" s="66">
        <v>20</v>
      </c>
      <c r="C140" s="52"/>
      <c r="D140" s="52"/>
      <c r="E140" s="214" t="s">
        <v>100</v>
      </c>
      <c r="F140" s="414" t="str">
        <f>F74</f>
        <v/>
      </c>
      <c r="G140" s="411"/>
      <c r="H140" s="411"/>
    </row>
    <row r="141" spans="1:26" x14ac:dyDescent="0.2">
      <c r="A141" s="76" t="s">
        <v>8</v>
      </c>
      <c r="B141" s="66">
        <v>0.05</v>
      </c>
      <c r="C141" s="52"/>
      <c r="D141" s="52"/>
      <c r="E141" s="52"/>
      <c r="F141" s="52"/>
      <c r="G141" s="52"/>
      <c r="H141" s="52"/>
    </row>
    <row r="142" spans="1:26" x14ac:dyDescent="0.2">
      <c r="A142" s="76" t="s">
        <v>9</v>
      </c>
      <c r="B142" s="66">
        <v>370</v>
      </c>
      <c r="C142" s="52"/>
      <c r="D142" s="52"/>
      <c r="E142" s="52"/>
      <c r="F142" s="52"/>
      <c r="G142" s="52"/>
      <c r="H142" s="52"/>
    </row>
    <row r="143" spans="1:26" x14ac:dyDescent="0.2">
      <c r="A143" s="77"/>
      <c r="B143" s="68"/>
      <c r="C143" s="52"/>
      <c r="D143" s="52"/>
      <c r="E143" s="400"/>
      <c r="F143" s="400"/>
      <c r="G143" s="52"/>
      <c r="H143" s="52"/>
    </row>
    <row r="144" spans="1:26" x14ac:dyDescent="0.2">
      <c r="A144" s="78" t="s">
        <v>81</v>
      </c>
      <c r="B144" s="70">
        <f>1-(1-B141)^(1/(B140-1))</f>
        <v>2.6960063028712566E-3</v>
      </c>
      <c r="C144" s="52"/>
      <c r="D144" s="52"/>
      <c r="E144" s="400"/>
      <c r="F144" s="400"/>
      <c r="G144" s="52"/>
      <c r="H144" s="52"/>
    </row>
    <row r="145" spans="1:8" x14ac:dyDescent="0.2">
      <c r="A145" s="78" t="s">
        <v>0</v>
      </c>
      <c r="B145" s="70">
        <f>NORMSINV($B$12/2)</f>
        <v>-3.0004278342529251</v>
      </c>
      <c r="C145" s="52"/>
      <c r="D145" s="52"/>
      <c r="E145" s="52"/>
      <c r="F145" s="52"/>
      <c r="G145" s="52"/>
      <c r="H145" s="52"/>
    </row>
    <row r="146" spans="1:8" x14ac:dyDescent="0.2">
      <c r="A146" s="78" t="s">
        <v>1</v>
      </c>
      <c r="B146" s="70">
        <f>NORMSINV(1-$B$12/2)</f>
        <v>3.0004278342529132</v>
      </c>
      <c r="C146" s="52"/>
      <c r="D146" s="52"/>
      <c r="E146" s="52"/>
      <c r="F146" s="52"/>
      <c r="G146" s="52"/>
      <c r="H146" s="52"/>
    </row>
    <row r="147" spans="1:8" ht="15.75" x14ac:dyDescent="0.2">
      <c r="A147" s="12"/>
      <c r="B147" s="13"/>
    </row>
    <row r="149" spans="1:8" ht="15.75" x14ac:dyDescent="0.2">
      <c r="A149" s="12"/>
      <c r="B149" s="14"/>
    </row>
    <row r="150" spans="1:8" ht="15.75" x14ac:dyDescent="0.2">
      <c r="A150" s="12"/>
      <c r="B150" s="14"/>
    </row>
    <row r="151" spans="1:8" ht="15.75" x14ac:dyDescent="0.2">
      <c r="A151" s="12"/>
      <c r="B151" s="14"/>
    </row>
    <row r="152" spans="1:8" ht="15.75" x14ac:dyDescent="0.2">
      <c r="A152" s="12"/>
      <c r="B152" s="14"/>
    </row>
    <row r="153" spans="1:8" ht="15.75" x14ac:dyDescent="0.2">
      <c r="A153" s="12"/>
      <c r="B153" s="14"/>
    </row>
    <row r="154" spans="1:8" ht="15.75" x14ac:dyDescent="0.2">
      <c r="A154" s="12"/>
      <c r="B154" s="14"/>
    </row>
    <row r="155" spans="1:8" ht="15.75" x14ac:dyDescent="0.2">
      <c r="A155" s="12"/>
      <c r="B155" s="14"/>
    </row>
    <row r="156" spans="1:8" ht="15.75" x14ac:dyDescent="0.2">
      <c r="A156" s="12"/>
      <c r="B156" s="14"/>
    </row>
    <row r="157" spans="1:8" ht="15.75" x14ac:dyDescent="0.2">
      <c r="A157" s="12"/>
      <c r="B157" s="14"/>
    </row>
    <row r="158" spans="1:8" ht="15.75" x14ac:dyDescent="0.2">
      <c r="A158" s="12"/>
      <c r="B158" s="14"/>
    </row>
    <row r="159" spans="1:8" ht="15.75" x14ac:dyDescent="0.2">
      <c r="A159" s="12"/>
      <c r="B159" s="14"/>
    </row>
    <row r="160" spans="1:8" ht="15.75" x14ac:dyDescent="0.2">
      <c r="A160" s="12"/>
      <c r="B160" s="14"/>
    </row>
    <row r="161" spans="1:26" ht="15.75" x14ac:dyDescent="0.2">
      <c r="A161" s="12"/>
      <c r="B161" s="14"/>
    </row>
    <row r="162" spans="1:26" ht="15.75" x14ac:dyDescent="0.2">
      <c r="A162" s="12"/>
      <c r="B162" s="14"/>
    </row>
    <row r="163" spans="1:26" ht="15.75" x14ac:dyDescent="0.2">
      <c r="A163" s="12"/>
      <c r="B163" s="14"/>
    </row>
    <row r="164" spans="1:26" ht="15.75" x14ac:dyDescent="0.2">
      <c r="A164" s="12"/>
      <c r="B164" s="14"/>
    </row>
    <row r="165" spans="1:26" ht="15.75" x14ac:dyDescent="0.2">
      <c r="A165" s="12"/>
      <c r="B165" s="14"/>
    </row>
    <row r="166" spans="1:26" ht="15.75" x14ac:dyDescent="0.2">
      <c r="A166" s="12"/>
      <c r="B166" s="14"/>
    </row>
    <row r="167" spans="1:26" ht="15.75" x14ac:dyDescent="0.2">
      <c r="A167" s="12"/>
      <c r="B167" s="14"/>
    </row>
    <row r="168" spans="1:26" ht="15.75" x14ac:dyDescent="0.2">
      <c r="A168" s="12"/>
      <c r="B168" s="14"/>
    </row>
    <row r="169" spans="1:26" ht="15.75" x14ac:dyDescent="0.2">
      <c r="A169" s="12"/>
      <c r="B169" s="14"/>
    </row>
    <row r="171" spans="1:26" ht="15" customHeight="1" x14ac:dyDescent="0.2">
      <c r="D171" s="412" t="s">
        <v>59</v>
      </c>
      <c r="E171" s="413"/>
      <c r="W171" s="405" t="s">
        <v>67</v>
      </c>
      <c r="X171" s="403"/>
      <c r="Y171" s="403"/>
      <c r="Z171" s="404"/>
    </row>
    <row r="172" spans="1:26" ht="35.25" customHeight="1" x14ac:dyDescent="0.2">
      <c r="A172" s="98" t="s">
        <v>49</v>
      </c>
      <c r="B172" s="98" t="s">
        <v>61</v>
      </c>
      <c r="C172" s="98" t="s">
        <v>62</v>
      </c>
      <c r="D172" s="98" t="s">
        <v>50</v>
      </c>
      <c r="E172" s="98" t="s">
        <v>51</v>
      </c>
      <c r="F172" s="60" t="s">
        <v>52</v>
      </c>
      <c r="G172" s="20" t="s">
        <v>56</v>
      </c>
      <c r="H172" s="20" t="s">
        <v>53</v>
      </c>
      <c r="I172" s="21"/>
      <c r="J172" s="22" t="s">
        <v>5</v>
      </c>
      <c r="K172" s="22" t="s">
        <v>10</v>
      </c>
      <c r="L172" s="22" t="s">
        <v>6</v>
      </c>
      <c r="M172" s="22" t="s">
        <v>3</v>
      </c>
      <c r="N172" s="22" t="s">
        <v>4</v>
      </c>
      <c r="O172" s="23" t="s">
        <v>2</v>
      </c>
      <c r="P172" s="24" t="s">
        <v>11</v>
      </c>
      <c r="Q172" s="24" t="s">
        <v>12</v>
      </c>
      <c r="R172" s="25" t="s">
        <v>10</v>
      </c>
      <c r="S172" s="21"/>
      <c r="T172" s="21"/>
      <c r="U172" s="22" t="s">
        <v>33</v>
      </c>
      <c r="V172" s="26" t="s">
        <v>34</v>
      </c>
      <c r="W172" s="27" t="s">
        <v>63</v>
      </c>
      <c r="X172" s="27" t="s">
        <v>65</v>
      </c>
      <c r="Y172" s="27" t="s">
        <v>66</v>
      </c>
      <c r="Z172" s="27" t="s">
        <v>64</v>
      </c>
    </row>
    <row r="173" spans="1:26" ht="15" x14ac:dyDescent="0.2">
      <c r="A173" s="61"/>
      <c r="B173" s="62"/>
      <c r="C173" s="140"/>
      <c r="D173" s="61"/>
      <c r="E173" s="61"/>
      <c r="F173" s="200" t="str">
        <f t="shared" ref="F173:F192" si="32">IF(AND(D173="",E173=""),"",IF(OR(AND(D173&lt;&gt;"",E173=""),AND(D173="",E173&lt;&gt;"")),"Fill the number twice",IF(AND(D173&lt;&gt;"",E173&lt;&gt;"",D173=E173),E173,"Error in entry")))</f>
        <v/>
      </c>
      <c r="G173" s="31"/>
      <c r="H173" s="31"/>
      <c r="I173" s="32" t="str">
        <f t="shared" ref="I173:I192" si="33">IF(OR(OR(D173="",E173=""),AND(D173&lt;&gt;"",E173&lt;&gt;"",AND(ISNUMBER(D173),ISNUMBER(E173)))),"","Need to enter a number")</f>
        <v/>
      </c>
      <c r="J173" s="33" t="e">
        <f>B139^2/(B139^2+B138^2)</f>
        <v>#DIV/0!</v>
      </c>
      <c r="K173" s="33" t="str">
        <f>IF(ISNUMBER(F173),J173*F173+(1-J173)*B137,"")</f>
        <v/>
      </c>
      <c r="L173" s="33" t="e">
        <f>J173*$B$138^2</f>
        <v>#DIV/0!</v>
      </c>
      <c r="M173" s="33"/>
      <c r="N173" s="33"/>
      <c r="O173" s="34" t="e">
        <f>IF(ISNUMBER(F173),F173,NA())</f>
        <v>#N/A</v>
      </c>
      <c r="P173" s="35"/>
      <c r="Q173" s="35"/>
      <c r="R173" s="36" t="e">
        <f>IF(ISNUMBER($O173),K173,NA())</f>
        <v>#N/A</v>
      </c>
      <c r="S173" s="33"/>
      <c r="T173" s="33"/>
      <c r="U173" s="33"/>
      <c r="V173" s="37"/>
      <c r="W173" s="38"/>
      <c r="X173" s="38"/>
      <c r="Y173" s="38"/>
      <c r="Z173" s="38"/>
    </row>
    <row r="174" spans="1:26" ht="15" x14ac:dyDescent="0.2">
      <c r="A174" s="61"/>
      <c r="B174" s="62"/>
      <c r="C174" s="140"/>
      <c r="D174" s="61"/>
      <c r="E174" s="61"/>
      <c r="F174" s="200" t="str">
        <f t="shared" si="32"/>
        <v/>
      </c>
      <c r="G174" s="31" t="str">
        <f>IF(OR(S174="",T174=""),"",IF(OR(F174&lt;S174,F174&gt;T174),"*** ALARM ***",""))</f>
        <v/>
      </c>
      <c r="H174" s="31"/>
      <c r="I174" s="32" t="str">
        <f t="shared" si="33"/>
        <v/>
      </c>
      <c r="J174" s="21" t="str">
        <f>IF(ISNUMBER(F174),L173/(L173+$B$138^2),"")</f>
        <v/>
      </c>
      <c r="K174" s="21" t="str">
        <f>IF(ISNUMBER(F174),J174*F174+(1-J174)*K173,"")</f>
        <v/>
      </c>
      <c r="L174" s="21" t="str">
        <f>IF(ISNUMBER(F174),J174*$B$138^2,"")</f>
        <v/>
      </c>
      <c r="M174" s="21" t="str">
        <f>IF(ISNUMBER(F174),K173,"")</f>
        <v/>
      </c>
      <c r="N174" s="21" t="str">
        <f>IF(ISNUMBER(F174),L173+$B$138^2,"")</f>
        <v/>
      </c>
      <c r="O174" s="40" t="e">
        <f>IF(ISNUMBER(F174),F174,NA())</f>
        <v>#N/A</v>
      </c>
      <c r="P174" s="41" t="e">
        <f>IF(ISNUMBER(O174),M174+$B$145*SQRT(N174),NA())</f>
        <v>#N/A</v>
      </c>
      <c r="Q174" s="41" t="e">
        <f>IF(ISNUMBER(O174),M174+$B$146*SQRT(N174),NA())</f>
        <v>#N/A</v>
      </c>
      <c r="R174" s="42" t="e">
        <f>IF(ISNUMBER($O174),K174,NA())</f>
        <v>#N/A</v>
      </c>
      <c r="S174" s="21" t="str">
        <f>IF(ISNUMBER(O174),M174+$B$145*SQRT(N174),"")</f>
        <v/>
      </c>
      <c r="T174" s="21" t="str">
        <f>IF(ISNUMBER(O174),M174+$B$146*SQRT(N174),"")</f>
        <v/>
      </c>
      <c r="U174" s="21" t="str">
        <f>IF(OR(S174="",T174=""),"",IF(OR(F174&lt;S174,F174&gt;T174),0,1))</f>
        <v/>
      </c>
      <c r="V174" s="43" t="str">
        <f>IF(AND(ISNUMBER(O174),U174=1),O174,"")</f>
        <v/>
      </c>
      <c r="W174" s="38"/>
      <c r="X174" s="38"/>
      <c r="Y174" s="38"/>
      <c r="Z174" s="38"/>
    </row>
    <row r="175" spans="1:26" ht="15" x14ac:dyDescent="0.2">
      <c r="A175" s="61"/>
      <c r="B175" s="62"/>
      <c r="C175" s="140"/>
      <c r="D175" s="61"/>
      <c r="E175" s="61"/>
      <c r="F175" s="200" t="str">
        <f t="shared" si="32"/>
        <v/>
      </c>
      <c r="G175" s="31" t="str">
        <f t="shared" ref="G175:G192" si="34">IF(OR(S175="",T175=""),"",IF(OR(F175&lt;S175,F175&gt;T175),"*** ALARM ***",""))</f>
        <v/>
      </c>
      <c r="H175" s="31"/>
      <c r="I175" s="32" t="str">
        <f t="shared" si="33"/>
        <v/>
      </c>
      <c r="J175" s="21" t="str">
        <f t="shared" ref="J175:J192" si="35">IF(ISNUMBER(F175),L174/(L174+$B$138^2),"")</f>
        <v/>
      </c>
      <c r="K175" s="21" t="str">
        <f t="shared" ref="K175:K192" si="36">IF(ISNUMBER(F175),J175*F175+(1-J175)*K174,"")</f>
        <v/>
      </c>
      <c r="L175" s="21" t="str">
        <f t="shared" ref="L175:L192" si="37">IF(ISNUMBER(F175),J175*$B$138^2,"")</f>
        <v/>
      </c>
      <c r="M175" s="21" t="str">
        <f t="shared" ref="M175:M192" si="38">IF(ISNUMBER(F175),K174,"")</f>
        <v/>
      </c>
      <c r="N175" s="21" t="str">
        <f t="shared" ref="N175:N192" si="39">IF(ISNUMBER(F175),L174+$B$138^2,"")</f>
        <v/>
      </c>
      <c r="O175" s="40" t="e">
        <f t="shared" ref="O175:O192" si="40">IF(ISNUMBER(F175),F175,NA())</f>
        <v>#N/A</v>
      </c>
      <c r="P175" s="41" t="e">
        <f t="shared" ref="P175:P192" si="41">IF(ISNUMBER(O175),M175+$B$145*SQRT(N175),NA())</f>
        <v>#N/A</v>
      </c>
      <c r="Q175" s="41" t="e">
        <f t="shared" ref="Q175:Q192" si="42">IF(ISNUMBER(O175),M175+$B$146*SQRT(N175),NA())</f>
        <v>#N/A</v>
      </c>
      <c r="R175" s="42" t="e">
        <f t="shared" ref="R175:R192" si="43">IF(ISNUMBER($O175),K175,NA())</f>
        <v>#N/A</v>
      </c>
      <c r="S175" s="21" t="str">
        <f t="shared" ref="S175:S192" si="44">IF(ISNUMBER(O175),M175+$B$145*SQRT(N175),"")</f>
        <v/>
      </c>
      <c r="T175" s="21" t="str">
        <f t="shared" ref="T175:T192" si="45">IF(ISNUMBER(O175),M175+$B$146*SQRT(N175),"")</f>
        <v/>
      </c>
      <c r="U175" s="21" t="str">
        <f t="shared" ref="U175:U192" si="46">IF(OR(S175="",T175=""),"",IF(OR(F175&lt;S175,F175&gt;T175),0,1))</f>
        <v/>
      </c>
      <c r="V175" s="43" t="str">
        <f t="shared" ref="V175:V192" si="47">IF(AND(ISNUMBER(O175),U175=1),O175,"")</f>
        <v/>
      </c>
      <c r="W175" s="38"/>
      <c r="X175" s="38"/>
      <c r="Y175" s="38"/>
      <c r="Z175" s="38"/>
    </row>
    <row r="176" spans="1:26" ht="15" x14ac:dyDescent="0.2">
      <c r="A176" s="61"/>
      <c r="B176" s="62"/>
      <c r="C176" s="140"/>
      <c r="D176" s="61"/>
      <c r="E176" s="61"/>
      <c r="F176" s="200" t="str">
        <f t="shared" si="32"/>
        <v/>
      </c>
      <c r="G176" s="31" t="str">
        <f t="shared" si="34"/>
        <v/>
      </c>
      <c r="H176" s="31"/>
      <c r="I176" s="32" t="str">
        <f t="shared" si="33"/>
        <v/>
      </c>
      <c r="J176" s="21" t="str">
        <f t="shared" si="35"/>
        <v/>
      </c>
      <c r="K176" s="21" t="str">
        <f t="shared" si="36"/>
        <v/>
      </c>
      <c r="L176" s="21" t="str">
        <f t="shared" si="37"/>
        <v/>
      </c>
      <c r="M176" s="21" t="str">
        <f t="shared" si="38"/>
        <v/>
      </c>
      <c r="N176" s="21" t="str">
        <f t="shared" si="39"/>
        <v/>
      </c>
      <c r="O176" s="40" t="e">
        <f t="shared" si="40"/>
        <v>#N/A</v>
      </c>
      <c r="P176" s="41" t="e">
        <f t="shared" si="41"/>
        <v>#N/A</v>
      </c>
      <c r="Q176" s="41" t="e">
        <f t="shared" si="42"/>
        <v>#N/A</v>
      </c>
      <c r="R176" s="42" t="e">
        <f t="shared" si="43"/>
        <v>#N/A</v>
      </c>
      <c r="S176" s="21" t="str">
        <f t="shared" si="44"/>
        <v/>
      </c>
      <c r="T176" s="21" t="str">
        <f t="shared" si="45"/>
        <v/>
      </c>
      <c r="U176" s="21" t="str">
        <f t="shared" si="46"/>
        <v/>
      </c>
      <c r="V176" s="43" t="str">
        <f t="shared" si="47"/>
        <v/>
      </c>
      <c r="W176" s="38"/>
      <c r="X176" s="38"/>
      <c r="Y176" s="38"/>
      <c r="Z176" s="38"/>
    </row>
    <row r="177" spans="1:26" ht="15" x14ac:dyDescent="0.2">
      <c r="A177" s="61"/>
      <c r="B177" s="62"/>
      <c r="C177" s="140"/>
      <c r="D177" s="61"/>
      <c r="E177" s="61"/>
      <c r="F177" s="200" t="str">
        <f t="shared" si="32"/>
        <v/>
      </c>
      <c r="G177" s="31" t="str">
        <f t="shared" si="34"/>
        <v/>
      </c>
      <c r="H177" s="31"/>
      <c r="I177" s="32" t="str">
        <f t="shared" si="33"/>
        <v/>
      </c>
      <c r="J177" s="21" t="str">
        <f t="shared" si="35"/>
        <v/>
      </c>
      <c r="K177" s="21" t="str">
        <f t="shared" si="36"/>
        <v/>
      </c>
      <c r="L177" s="21" t="str">
        <f t="shared" si="37"/>
        <v/>
      </c>
      <c r="M177" s="21" t="str">
        <f t="shared" si="38"/>
        <v/>
      </c>
      <c r="N177" s="21" t="str">
        <f t="shared" si="39"/>
        <v/>
      </c>
      <c r="O177" s="40" t="e">
        <f t="shared" si="40"/>
        <v>#N/A</v>
      </c>
      <c r="P177" s="41" t="e">
        <f t="shared" si="41"/>
        <v>#N/A</v>
      </c>
      <c r="Q177" s="41" t="e">
        <f t="shared" si="42"/>
        <v>#N/A</v>
      </c>
      <c r="R177" s="42" t="e">
        <f t="shared" si="43"/>
        <v>#N/A</v>
      </c>
      <c r="S177" s="21" t="str">
        <f t="shared" si="44"/>
        <v/>
      </c>
      <c r="T177" s="21" t="str">
        <f t="shared" si="45"/>
        <v/>
      </c>
      <c r="U177" s="21" t="str">
        <f t="shared" si="46"/>
        <v/>
      </c>
      <c r="V177" s="43" t="str">
        <f t="shared" si="47"/>
        <v/>
      </c>
      <c r="W177" s="38"/>
      <c r="X177" s="38"/>
      <c r="Y177" s="38"/>
      <c r="Z177" s="38"/>
    </row>
    <row r="178" spans="1:26" ht="15" x14ac:dyDescent="0.2">
      <c r="A178" s="61"/>
      <c r="B178" s="62"/>
      <c r="C178" s="140"/>
      <c r="D178" s="61"/>
      <c r="E178" s="61"/>
      <c r="F178" s="200" t="str">
        <f t="shared" si="32"/>
        <v/>
      </c>
      <c r="G178" s="31" t="str">
        <f t="shared" si="34"/>
        <v/>
      </c>
      <c r="H178" s="31"/>
      <c r="I178" s="32" t="str">
        <f t="shared" si="33"/>
        <v/>
      </c>
      <c r="J178" s="21" t="str">
        <f t="shared" si="35"/>
        <v/>
      </c>
      <c r="K178" s="21" t="str">
        <f t="shared" si="36"/>
        <v/>
      </c>
      <c r="L178" s="21" t="str">
        <f t="shared" si="37"/>
        <v/>
      </c>
      <c r="M178" s="21" t="str">
        <f t="shared" si="38"/>
        <v/>
      </c>
      <c r="N178" s="21" t="str">
        <f t="shared" si="39"/>
        <v/>
      </c>
      <c r="O178" s="40" t="e">
        <f t="shared" si="40"/>
        <v>#N/A</v>
      </c>
      <c r="P178" s="41" t="e">
        <f t="shared" si="41"/>
        <v>#N/A</v>
      </c>
      <c r="Q178" s="41" t="e">
        <f t="shared" si="42"/>
        <v>#N/A</v>
      </c>
      <c r="R178" s="42" t="e">
        <f t="shared" si="43"/>
        <v>#N/A</v>
      </c>
      <c r="S178" s="21" t="str">
        <f t="shared" si="44"/>
        <v/>
      </c>
      <c r="T178" s="21" t="str">
        <f t="shared" si="45"/>
        <v/>
      </c>
      <c r="U178" s="21" t="str">
        <f t="shared" si="46"/>
        <v/>
      </c>
      <c r="V178" s="43" t="str">
        <f t="shared" si="47"/>
        <v/>
      </c>
      <c r="W178" s="38"/>
      <c r="X178" s="38"/>
      <c r="Y178" s="38"/>
      <c r="Z178" s="38"/>
    </row>
    <row r="179" spans="1:26" ht="15" x14ac:dyDescent="0.2">
      <c r="A179" s="61"/>
      <c r="B179" s="62"/>
      <c r="C179" s="140"/>
      <c r="D179" s="61"/>
      <c r="E179" s="61"/>
      <c r="F179" s="200" t="str">
        <f t="shared" si="32"/>
        <v/>
      </c>
      <c r="G179" s="31" t="str">
        <f t="shared" si="34"/>
        <v/>
      </c>
      <c r="H179" s="31"/>
      <c r="I179" s="32" t="str">
        <f t="shared" si="33"/>
        <v/>
      </c>
      <c r="J179" s="21" t="str">
        <f t="shared" si="35"/>
        <v/>
      </c>
      <c r="K179" s="21" t="str">
        <f t="shared" si="36"/>
        <v/>
      </c>
      <c r="L179" s="21" t="str">
        <f t="shared" si="37"/>
        <v/>
      </c>
      <c r="M179" s="21" t="str">
        <f t="shared" si="38"/>
        <v/>
      </c>
      <c r="N179" s="21" t="str">
        <f t="shared" si="39"/>
        <v/>
      </c>
      <c r="O179" s="40" t="e">
        <f t="shared" si="40"/>
        <v>#N/A</v>
      </c>
      <c r="P179" s="41" t="e">
        <f t="shared" si="41"/>
        <v>#N/A</v>
      </c>
      <c r="Q179" s="41" t="e">
        <f t="shared" si="42"/>
        <v>#N/A</v>
      </c>
      <c r="R179" s="42" t="e">
        <f t="shared" si="43"/>
        <v>#N/A</v>
      </c>
      <c r="S179" s="21" t="str">
        <f t="shared" si="44"/>
        <v/>
      </c>
      <c r="T179" s="21" t="str">
        <f t="shared" si="45"/>
        <v/>
      </c>
      <c r="U179" s="21" t="str">
        <f t="shared" si="46"/>
        <v/>
      </c>
      <c r="V179" s="43" t="str">
        <f t="shared" si="47"/>
        <v/>
      </c>
      <c r="W179" s="38"/>
      <c r="X179" s="38"/>
      <c r="Y179" s="38"/>
      <c r="Z179" s="38"/>
    </row>
    <row r="180" spans="1:26" ht="15" x14ac:dyDescent="0.2">
      <c r="A180" s="61"/>
      <c r="B180" s="62"/>
      <c r="C180" s="140"/>
      <c r="D180" s="61"/>
      <c r="E180" s="61"/>
      <c r="F180" s="200" t="str">
        <f t="shared" si="32"/>
        <v/>
      </c>
      <c r="G180" s="31" t="str">
        <f t="shared" si="34"/>
        <v/>
      </c>
      <c r="H180" s="31"/>
      <c r="I180" s="32" t="str">
        <f t="shared" si="33"/>
        <v/>
      </c>
      <c r="J180" s="21" t="str">
        <f t="shared" si="35"/>
        <v/>
      </c>
      <c r="K180" s="21" t="str">
        <f t="shared" si="36"/>
        <v/>
      </c>
      <c r="L180" s="21" t="str">
        <f t="shared" si="37"/>
        <v/>
      </c>
      <c r="M180" s="21" t="str">
        <f t="shared" si="38"/>
        <v/>
      </c>
      <c r="N180" s="21" t="str">
        <f t="shared" si="39"/>
        <v/>
      </c>
      <c r="O180" s="40" t="e">
        <f t="shared" si="40"/>
        <v>#N/A</v>
      </c>
      <c r="P180" s="41" t="e">
        <f t="shared" si="41"/>
        <v>#N/A</v>
      </c>
      <c r="Q180" s="41" t="e">
        <f t="shared" si="42"/>
        <v>#N/A</v>
      </c>
      <c r="R180" s="42" t="e">
        <f t="shared" si="43"/>
        <v>#N/A</v>
      </c>
      <c r="S180" s="21" t="str">
        <f t="shared" si="44"/>
        <v/>
      </c>
      <c r="T180" s="21" t="str">
        <f t="shared" si="45"/>
        <v/>
      </c>
      <c r="U180" s="21" t="str">
        <f t="shared" si="46"/>
        <v/>
      </c>
      <c r="V180" s="43" t="str">
        <f t="shared" si="47"/>
        <v/>
      </c>
      <c r="W180" s="38"/>
      <c r="X180" s="38"/>
      <c r="Y180" s="38"/>
      <c r="Z180" s="38"/>
    </row>
    <row r="181" spans="1:26" ht="15" x14ac:dyDescent="0.2">
      <c r="A181" s="61"/>
      <c r="B181" s="62"/>
      <c r="C181" s="140"/>
      <c r="D181" s="61"/>
      <c r="E181" s="61"/>
      <c r="F181" s="200" t="str">
        <f t="shared" si="32"/>
        <v/>
      </c>
      <c r="G181" s="31" t="str">
        <f t="shared" si="34"/>
        <v/>
      </c>
      <c r="H181" s="31"/>
      <c r="I181" s="32" t="str">
        <f t="shared" si="33"/>
        <v/>
      </c>
      <c r="J181" s="21" t="str">
        <f t="shared" si="35"/>
        <v/>
      </c>
      <c r="K181" s="21" t="str">
        <f t="shared" si="36"/>
        <v/>
      </c>
      <c r="L181" s="21" t="str">
        <f t="shared" si="37"/>
        <v/>
      </c>
      <c r="M181" s="21" t="str">
        <f t="shared" si="38"/>
        <v/>
      </c>
      <c r="N181" s="21" t="str">
        <f t="shared" si="39"/>
        <v/>
      </c>
      <c r="O181" s="40" t="e">
        <f t="shared" si="40"/>
        <v>#N/A</v>
      </c>
      <c r="P181" s="41" t="e">
        <f t="shared" si="41"/>
        <v>#N/A</v>
      </c>
      <c r="Q181" s="41" t="e">
        <f t="shared" si="42"/>
        <v>#N/A</v>
      </c>
      <c r="R181" s="42" t="e">
        <f t="shared" si="43"/>
        <v>#N/A</v>
      </c>
      <c r="S181" s="21" t="str">
        <f t="shared" si="44"/>
        <v/>
      </c>
      <c r="T181" s="21" t="str">
        <f t="shared" si="45"/>
        <v/>
      </c>
      <c r="U181" s="21" t="str">
        <f t="shared" si="46"/>
        <v/>
      </c>
      <c r="V181" s="43" t="str">
        <f t="shared" si="47"/>
        <v/>
      </c>
      <c r="W181" s="38"/>
      <c r="X181" s="38"/>
      <c r="Y181" s="38"/>
      <c r="Z181" s="38"/>
    </row>
    <row r="182" spans="1:26" ht="15" x14ac:dyDescent="0.2">
      <c r="A182" s="61"/>
      <c r="B182" s="62"/>
      <c r="C182" s="140"/>
      <c r="D182" s="61"/>
      <c r="E182" s="61"/>
      <c r="F182" s="200" t="str">
        <f t="shared" si="32"/>
        <v/>
      </c>
      <c r="G182" s="31" t="str">
        <f t="shared" si="34"/>
        <v/>
      </c>
      <c r="H182" s="31"/>
      <c r="I182" s="32" t="str">
        <f t="shared" si="33"/>
        <v/>
      </c>
      <c r="J182" s="21" t="str">
        <f t="shared" si="35"/>
        <v/>
      </c>
      <c r="K182" s="21" t="str">
        <f t="shared" si="36"/>
        <v/>
      </c>
      <c r="L182" s="21" t="str">
        <f t="shared" si="37"/>
        <v/>
      </c>
      <c r="M182" s="21" t="str">
        <f t="shared" si="38"/>
        <v/>
      </c>
      <c r="N182" s="21" t="str">
        <f t="shared" si="39"/>
        <v/>
      </c>
      <c r="O182" s="40" t="e">
        <f t="shared" si="40"/>
        <v>#N/A</v>
      </c>
      <c r="P182" s="41" t="e">
        <f t="shared" si="41"/>
        <v>#N/A</v>
      </c>
      <c r="Q182" s="41" t="e">
        <f t="shared" si="42"/>
        <v>#N/A</v>
      </c>
      <c r="R182" s="42" t="e">
        <f t="shared" si="43"/>
        <v>#N/A</v>
      </c>
      <c r="S182" s="21" t="str">
        <f t="shared" si="44"/>
        <v/>
      </c>
      <c r="T182" s="21" t="str">
        <f t="shared" si="45"/>
        <v/>
      </c>
      <c r="U182" s="21" t="str">
        <f t="shared" si="46"/>
        <v/>
      </c>
      <c r="V182" s="43" t="str">
        <f t="shared" si="47"/>
        <v/>
      </c>
      <c r="W182" s="38"/>
      <c r="X182" s="38"/>
      <c r="Y182" s="38"/>
      <c r="Z182" s="38"/>
    </row>
    <row r="183" spans="1:26" ht="15" x14ac:dyDescent="0.2">
      <c r="A183" s="61"/>
      <c r="B183" s="62"/>
      <c r="C183" s="140"/>
      <c r="D183" s="61"/>
      <c r="E183" s="61"/>
      <c r="F183" s="200" t="str">
        <f t="shared" si="32"/>
        <v/>
      </c>
      <c r="G183" s="31" t="str">
        <f t="shared" si="34"/>
        <v/>
      </c>
      <c r="H183" s="31"/>
      <c r="I183" s="32" t="str">
        <f t="shared" si="33"/>
        <v/>
      </c>
      <c r="J183" s="21" t="str">
        <f t="shared" si="35"/>
        <v/>
      </c>
      <c r="K183" s="21" t="str">
        <f t="shared" si="36"/>
        <v/>
      </c>
      <c r="L183" s="21" t="str">
        <f t="shared" si="37"/>
        <v/>
      </c>
      <c r="M183" s="21" t="str">
        <f t="shared" si="38"/>
        <v/>
      </c>
      <c r="N183" s="21" t="str">
        <f t="shared" si="39"/>
        <v/>
      </c>
      <c r="O183" s="40" t="e">
        <f t="shared" si="40"/>
        <v>#N/A</v>
      </c>
      <c r="P183" s="41" t="e">
        <f t="shared" si="41"/>
        <v>#N/A</v>
      </c>
      <c r="Q183" s="41" t="e">
        <f t="shared" si="42"/>
        <v>#N/A</v>
      </c>
      <c r="R183" s="42" t="e">
        <f t="shared" si="43"/>
        <v>#N/A</v>
      </c>
      <c r="S183" s="21" t="str">
        <f t="shared" si="44"/>
        <v/>
      </c>
      <c r="T183" s="21" t="str">
        <f t="shared" si="45"/>
        <v/>
      </c>
      <c r="U183" s="21" t="str">
        <f t="shared" si="46"/>
        <v/>
      </c>
      <c r="V183" s="43" t="str">
        <f t="shared" si="47"/>
        <v/>
      </c>
      <c r="W183" s="38"/>
      <c r="X183" s="38"/>
      <c r="Y183" s="38"/>
      <c r="Z183" s="38"/>
    </row>
    <row r="184" spans="1:26" ht="15" x14ac:dyDescent="0.2">
      <c r="A184" s="61"/>
      <c r="B184" s="62"/>
      <c r="C184" s="140"/>
      <c r="D184" s="61"/>
      <c r="E184" s="61"/>
      <c r="F184" s="200" t="str">
        <f t="shared" si="32"/>
        <v/>
      </c>
      <c r="G184" s="31" t="str">
        <f t="shared" si="34"/>
        <v/>
      </c>
      <c r="H184" s="31"/>
      <c r="I184" s="32" t="str">
        <f t="shared" si="33"/>
        <v/>
      </c>
      <c r="J184" s="21" t="str">
        <f t="shared" si="35"/>
        <v/>
      </c>
      <c r="K184" s="21" t="str">
        <f t="shared" si="36"/>
        <v/>
      </c>
      <c r="L184" s="21" t="str">
        <f t="shared" si="37"/>
        <v/>
      </c>
      <c r="M184" s="21" t="str">
        <f t="shared" si="38"/>
        <v/>
      </c>
      <c r="N184" s="21" t="str">
        <f t="shared" si="39"/>
        <v/>
      </c>
      <c r="O184" s="40" t="e">
        <f t="shared" si="40"/>
        <v>#N/A</v>
      </c>
      <c r="P184" s="41" t="e">
        <f t="shared" si="41"/>
        <v>#N/A</v>
      </c>
      <c r="Q184" s="41" t="e">
        <f t="shared" si="42"/>
        <v>#N/A</v>
      </c>
      <c r="R184" s="42" t="e">
        <f t="shared" si="43"/>
        <v>#N/A</v>
      </c>
      <c r="S184" s="21" t="str">
        <f t="shared" si="44"/>
        <v/>
      </c>
      <c r="T184" s="21" t="str">
        <f t="shared" si="45"/>
        <v/>
      </c>
      <c r="U184" s="21" t="str">
        <f t="shared" si="46"/>
        <v/>
      </c>
      <c r="V184" s="43" t="str">
        <f t="shared" si="47"/>
        <v/>
      </c>
      <c r="W184" s="38"/>
      <c r="X184" s="38"/>
      <c r="Y184" s="38"/>
      <c r="Z184" s="38"/>
    </row>
    <row r="185" spans="1:26" ht="15" x14ac:dyDescent="0.2">
      <c r="A185" s="61"/>
      <c r="B185" s="62"/>
      <c r="C185" s="140"/>
      <c r="D185" s="61"/>
      <c r="E185" s="61"/>
      <c r="F185" s="200" t="str">
        <f t="shared" si="32"/>
        <v/>
      </c>
      <c r="G185" s="31" t="str">
        <f t="shared" si="34"/>
        <v/>
      </c>
      <c r="H185" s="31"/>
      <c r="I185" s="32" t="str">
        <f t="shared" si="33"/>
        <v/>
      </c>
      <c r="J185" s="21" t="str">
        <f t="shared" si="35"/>
        <v/>
      </c>
      <c r="K185" s="21" t="str">
        <f t="shared" si="36"/>
        <v/>
      </c>
      <c r="L185" s="21" t="str">
        <f t="shared" si="37"/>
        <v/>
      </c>
      <c r="M185" s="21" t="str">
        <f t="shared" si="38"/>
        <v/>
      </c>
      <c r="N185" s="21" t="str">
        <f t="shared" si="39"/>
        <v/>
      </c>
      <c r="O185" s="40" t="e">
        <f t="shared" si="40"/>
        <v>#N/A</v>
      </c>
      <c r="P185" s="41" t="e">
        <f t="shared" si="41"/>
        <v>#N/A</v>
      </c>
      <c r="Q185" s="41" t="e">
        <f t="shared" si="42"/>
        <v>#N/A</v>
      </c>
      <c r="R185" s="42" t="e">
        <f t="shared" si="43"/>
        <v>#N/A</v>
      </c>
      <c r="S185" s="21" t="str">
        <f t="shared" si="44"/>
        <v/>
      </c>
      <c r="T185" s="21" t="str">
        <f t="shared" si="45"/>
        <v/>
      </c>
      <c r="U185" s="21" t="str">
        <f t="shared" si="46"/>
        <v/>
      </c>
      <c r="V185" s="43" t="str">
        <f t="shared" si="47"/>
        <v/>
      </c>
      <c r="W185" s="38"/>
      <c r="X185" s="38"/>
      <c r="Y185" s="38"/>
      <c r="Z185" s="38"/>
    </row>
    <row r="186" spans="1:26" ht="15" x14ac:dyDescent="0.2">
      <c r="A186" s="61"/>
      <c r="B186" s="62"/>
      <c r="C186" s="140"/>
      <c r="D186" s="61"/>
      <c r="E186" s="61"/>
      <c r="F186" s="200" t="str">
        <f t="shared" si="32"/>
        <v/>
      </c>
      <c r="G186" s="31" t="str">
        <f t="shared" si="34"/>
        <v/>
      </c>
      <c r="H186" s="31"/>
      <c r="I186" s="32" t="str">
        <f t="shared" si="33"/>
        <v/>
      </c>
      <c r="J186" s="21" t="str">
        <f t="shared" si="35"/>
        <v/>
      </c>
      <c r="K186" s="21" t="str">
        <f t="shared" si="36"/>
        <v/>
      </c>
      <c r="L186" s="21" t="str">
        <f t="shared" si="37"/>
        <v/>
      </c>
      <c r="M186" s="21" t="str">
        <f t="shared" si="38"/>
        <v/>
      </c>
      <c r="N186" s="21" t="str">
        <f t="shared" si="39"/>
        <v/>
      </c>
      <c r="O186" s="40" t="e">
        <f t="shared" si="40"/>
        <v>#N/A</v>
      </c>
      <c r="P186" s="41" t="e">
        <f t="shared" si="41"/>
        <v>#N/A</v>
      </c>
      <c r="Q186" s="41" t="e">
        <f t="shared" si="42"/>
        <v>#N/A</v>
      </c>
      <c r="R186" s="42" t="e">
        <f t="shared" si="43"/>
        <v>#N/A</v>
      </c>
      <c r="S186" s="21" t="str">
        <f t="shared" si="44"/>
        <v/>
      </c>
      <c r="T186" s="21" t="str">
        <f t="shared" si="45"/>
        <v/>
      </c>
      <c r="U186" s="21" t="str">
        <f t="shared" si="46"/>
        <v/>
      </c>
      <c r="V186" s="43" t="str">
        <f t="shared" si="47"/>
        <v/>
      </c>
      <c r="W186" s="38"/>
      <c r="X186" s="38"/>
      <c r="Y186" s="38"/>
      <c r="Z186" s="38"/>
    </row>
    <row r="187" spans="1:26" ht="15" x14ac:dyDescent="0.2">
      <c r="A187" s="61"/>
      <c r="B187" s="62"/>
      <c r="C187" s="140"/>
      <c r="D187" s="61"/>
      <c r="E187" s="61"/>
      <c r="F187" s="200" t="str">
        <f t="shared" si="32"/>
        <v/>
      </c>
      <c r="G187" s="31" t="str">
        <f t="shared" si="34"/>
        <v/>
      </c>
      <c r="H187" s="31"/>
      <c r="I187" s="32" t="str">
        <f t="shared" si="33"/>
        <v/>
      </c>
      <c r="J187" s="21" t="str">
        <f t="shared" si="35"/>
        <v/>
      </c>
      <c r="K187" s="21" t="str">
        <f t="shared" si="36"/>
        <v/>
      </c>
      <c r="L187" s="21" t="str">
        <f t="shared" si="37"/>
        <v/>
      </c>
      <c r="M187" s="21" t="str">
        <f t="shared" si="38"/>
        <v/>
      </c>
      <c r="N187" s="21" t="str">
        <f t="shared" si="39"/>
        <v/>
      </c>
      <c r="O187" s="40" t="e">
        <f t="shared" si="40"/>
        <v>#N/A</v>
      </c>
      <c r="P187" s="41" t="e">
        <f t="shared" si="41"/>
        <v>#N/A</v>
      </c>
      <c r="Q187" s="41" t="e">
        <f t="shared" si="42"/>
        <v>#N/A</v>
      </c>
      <c r="R187" s="42" t="e">
        <f t="shared" si="43"/>
        <v>#N/A</v>
      </c>
      <c r="S187" s="21" t="str">
        <f t="shared" si="44"/>
        <v/>
      </c>
      <c r="T187" s="21" t="str">
        <f t="shared" si="45"/>
        <v/>
      </c>
      <c r="U187" s="21" t="str">
        <f t="shared" si="46"/>
        <v/>
      </c>
      <c r="V187" s="43" t="str">
        <f t="shared" si="47"/>
        <v/>
      </c>
      <c r="W187" s="38"/>
      <c r="X187" s="38"/>
      <c r="Y187" s="38"/>
      <c r="Z187" s="38"/>
    </row>
    <row r="188" spans="1:26" ht="15" x14ac:dyDescent="0.2">
      <c r="A188" s="61"/>
      <c r="B188" s="62"/>
      <c r="C188" s="140"/>
      <c r="D188" s="61"/>
      <c r="E188" s="61"/>
      <c r="F188" s="200" t="str">
        <f t="shared" si="32"/>
        <v/>
      </c>
      <c r="G188" s="31" t="str">
        <f t="shared" si="34"/>
        <v/>
      </c>
      <c r="H188" s="31"/>
      <c r="I188" s="32" t="str">
        <f t="shared" si="33"/>
        <v/>
      </c>
      <c r="J188" s="21" t="str">
        <f t="shared" si="35"/>
        <v/>
      </c>
      <c r="K188" s="21" t="str">
        <f t="shared" si="36"/>
        <v/>
      </c>
      <c r="L188" s="21" t="str">
        <f t="shared" si="37"/>
        <v/>
      </c>
      <c r="M188" s="21" t="str">
        <f t="shared" si="38"/>
        <v/>
      </c>
      <c r="N188" s="21" t="str">
        <f t="shared" si="39"/>
        <v/>
      </c>
      <c r="O188" s="40" t="e">
        <f t="shared" si="40"/>
        <v>#N/A</v>
      </c>
      <c r="P188" s="41" t="e">
        <f t="shared" si="41"/>
        <v>#N/A</v>
      </c>
      <c r="Q188" s="41" t="e">
        <f t="shared" si="42"/>
        <v>#N/A</v>
      </c>
      <c r="R188" s="42" t="e">
        <f t="shared" si="43"/>
        <v>#N/A</v>
      </c>
      <c r="S188" s="21" t="str">
        <f t="shared" si="44"/>
        <v/>
      </c>
      <c r="T188" s="21" t="str">
        <f t="shared" si="45"/>
        <v/>
      </c>
      <c r="U188" s="21" t="str">
        <f t="shared" si="46"/>
        <v/>
      </c>
      <c r="V188" s="43" t="str">
        <f t="shared" si="47"/>
        <v/>
      </c>
      <c r="W188" s="38"/>
      <c r="X188" s="38"/>
      <c r="Y188" s="38"/>
      <c r="Z188" s="38"/>
    </row>
    <row r="189" spans="1:26" ht="15" x14ac:dyDescent="0.2">
      <c r="A189" s="61"/>
      <c r="B189" s="62"/>
      <c r="C189" s="140"/>
      <c r="D189" s="61"/>
      <c r="E189" s="61"/>
      <c r="F189" s="200" t="str">
        <f t="shared" si="32"/>
        <v/>
      </c>
      <c r="G189" s="31" t="str">
        <f t="shared" si="34"/>
        <v/>
      </c>
      <c r="H189" s="31"/>
      <c r="I189" s="32" t="str">
        <f t="shared" si="33"/>
        <v/>
      </c>
      <c r="J189" s="21" t="str">
        <f t="shared" si="35"/>
        <v/>
      </c>
      <c r="K189" s="21" t="str">
        <f t="shared" si="36"/>
        <v/>
      </c>
      <c r="L189" s="21" t="str">
        <f t="shared" si="37"/>
        <v/>
      </c>
      <c r="M189" s="21" t="str">
        <f t="shared" si="38"/>
        <v/>
      </c>
      <c r="N189" s="21" t="str">
        <f t="shared" si="39"/>
        <v/>
      </c>
      <c r="O189" s="40" t="e">
        <f t="shared" si="40"/>
        <v>#N/A</v>
      </c>
      <c r="P189" s="41" t="e">
        <f t="shared" si="41"/>
        <v>#N/A</v>
      </c>
      <c r="Q189" s="41" t="e">
        <f t="shared" si="42"/>
        <v>#N/A</v>
      </c>
      <c r="R189" s="42" t="e">
        <f t="shared" si="43"/>
        <v>#N/A</v>
      </c>
      <c r="S189" s="21" t="str">
        <f t="shared" si="44"/>
        <v/>
      </c>
      <c r="T189" s="21" t="str">
        <f t="shared" si="45"/>
        <v/>
      </c>
      <c r="U189" s="21" t="str">
        <f t="shared" si="46"/>
        <v/>
      </c>
      <c r="V189" s="43" t="str">
        <f t="shared" si="47"/>
        <v/>
      </c>
      <c r="W189" s="38"/>
      <c r="X189" s="38"/>
      <c r="Y189" s="38"/>
      <c r="Z189" s="38"/>
    </row>
    <row r="190" spans="1:26" ht="15" x14ac:dyDescent="0.2">
      <c r="A190" s="61"/>
      <c r="B190" s="62"/>
      <c r="C190" s="140"/>
      <c r="D190" s="61"/>
      <c r="E190" s="61"/>
      <c r="F190" s="200" t="str">
        <f t="shared" si="32"/>
        <v/>
      </c>
      <c r="G190" s="31" t="str">
        <f t="shared" si="34"/>
        <v/>
      </c>
      <c r="H190" s="31"/>
      <c r="I190" s="44" t="str">
        <f t="shared" si="33"/>
        <v/>
      </c>
      <c r="J190" s="21" t="str">
        <f t="shared" si="35"/>
        <v/>
      </c>
      <c r="K190" s="21" t="str">
        <f t="shared" si="36"/>
        <v/>
      </c>
      <c r="L190" s="21" t="str">
        <f t="shared" si="37"/>
        <v/>
      </c>
      <c r="M190" s="21" t="str">
        <f t="shared" si="38"/>
        <v/>
      </c>
      <c r="N190" s="21" t="str">
        <f t="shared" si="39"/>
        <v/>
      </c>
      <c r="O190" s="40" t="e">
        <f t="shared" si="40"/>
        <v>#N/A</v>
      </c>
      <c r="P190" s="41" t="e">
        <f t="shared" si="41"/>
        <v>#N/A</v>
      </c>
      <c r="Q190" s="41" t="e">
        <f t="shared" si="42"/>
        <v>#N/A</v>
      </c>
      <c r="R190" s="42" t="e">
        <f t="shared" si="43"/>
        <v>#N/A</v>
      </c>
      <c r="S190" s="21" t="str">
        <f t="shared" si="44"/>
        <v/>
      </c>
      <c r="T190" s="21" t="str">
        <f t="shared" si="45"/>
        <v/>
      </c>
      <c r="U190" s="21" t="str">
        <f t="shared" si="46"/>
        <v/>
      </c>
      <c r="V190" s="43" t="str">
        <f t="shared" si="47"/>
        <v/>
      </c>
      <c r="W190" s="47"/>
      <c r="X190" s="38"/>
      <c r="Y190" s="38"/>
      <c r="Z190" s="38"/>
    </row>
    <row r="191" spans="1:26" ht="15" x14ac:dyDescent="0.2">
      <c r="A191" s="61"/>
      <c r="B191" s="62"/>
      <c r="C191" s="140"/>
      <c r="D191" s="61"/>
      <c r="E191" s="61"/>
      <c r="F191" s="200" t="str">
        <f t="shared" si="32"/>
        <v/>
      </c>
      <c r="G191" s="31" t="str">
        <f t="shared" si="34"/>
        <v/>
      </c>
      <c r="H191" s="31"/>
      <c r="I191" s="44" t="str">
        <f t="shared" si="33"/>
        <v/>
      </c>
      <c r="J191" s="21" t="str">
        <f t="shared" si="35"/>
        <v/>
      </c>
      <c r="K191" s="21" t="str">
        <f t="shared" si="36"/>
        <v/>
      </c>
      <c r="L191" s="21" t="str">
        <f t="shared" si="37"/>
        <v/>
      </c>
      <c r="M191" s="21" t="str">
        <f t="shared" si="38"/>
        <v/>
      </c>
      <c r="N191" s="21" t="str">
        <f t="shared" si="39"/>
        <v/>
      </c>
      <c r="O191" s="40" t="e">
        <f t="shared" si="40"/>
        <v>#N/A</v>
      </c>
      <c r="P191" s="41" t="e">
        <f t="shared" si="41"/>
        <v>#N/A</v>
      </c>
      <c r="Q191" s="41" t="e">
        <f t="shared" si="42"/>
        <v>#N/A</v>
      </c>
      <c r="R191" s="42" t="e">
        <f t="shared" si="43"/>
        <v>#N/A</v>
      </c>
      <c r="S191" s="21" t="str">
        <f t="shared" si="44"/>
        <v/>
      </c>
      <c r="T191" s="21" t="str">
        <f t="shared" si="45"/>
        <v/>
      </c>
      <c r="U191" s="21" t="str">
        <f t="shared" si="46"/>
        <v/>
      </c>
      <c r="V191" s="43" t="str">
        <f t="shared" si="47"/>
        <v/>
      </c>
      <c r="W191" s="47"/>
      <c r="X191" s="171"/>
      <c r="Y191" s="172"/>
      <c r="Z191" s="38"/>
    </row>
    <row r="192" spans="1:26" ht="15" x14ac:dyDescent="0.2">
      <c r="A192" s="61"/>
      <c r="B192" s="62"/>
      <c r="C192" s="140"/>
      <c r="D192" s="61"/>
      <c r="E192" s="61"/>
      <c r="F192" s="200" t="str">
        <f t="shared" si="32"/>
        <v/>
      </c>
      <c r="G192" s="31" t="str">
        <f t="shared" si="34"/>
        <v/>
      </c>
      <c r="H192" s="31"/>
      <c r="I192" s="44" t="str">
        <f t="shared" si="33"/>
        <v/>
      </c>
      <c r="J192" s="21" t="str">
        <f t="shared" si="35"/>
        <v/>
      </c>
      <c r="K192" s="21" t="str">
        <f t="shared" si="36"/>
        <v/>
      </c>
      <c r="L192" s="21" t="str">
        <f t="shared" si="37"/>
        <v/>
      </c>
      <c r="M192" s="21" t="str">
        <f t="shared" si="38"/>
        <v/>
      </c>
      <c r="N192" s="21" t="str">
        <f t="shared" si="39"/>
        <v/>
      </c>
      <c r="O192" s="40" t="e">
        <f t="shared" si="40"/>
        <v>#N/A</v>
      </c>
      <c r="P192" s="41" t="e">
        <f t="shared" si="41"/>
        <v>#N/A</v>
      </c>
      <c r="Q192" s="41" t="e">
        <f t="shared" si="42"/>
        <v>#N/A</v>
      </c>
      <c r="R192" s="42" t="e">
        <f t="shared" si="43"/>
        <v>#N/A</v>
      </c>
      <c r="S192" s="21" t="str">
        <f t="shared" si="44"/>
        <v/>
      </c>
      <c r="T192" s="21" t="str">
        <f t="shared" si="45"/>
        <v/>
      </c>
      <c r="U192" s="21" t="str">
        <f t="shared" si="46"/>
        <v/>
      </c>
      <c r="V192" s="43" t="str">
        <f t="shared" si="47"/>
        <v/>
      </c>
      <c r="W192" s="47"/>
      <c r="X192" s="38"/>
      <c r="Y192" s="38"/>
      <c r="Z192" s="38"/>
    </row>
    <row r="193" spans="1:26" x14ac:dyDescent="0.2">
      <c r="O193" s="48"/>
      <c r="P193" s="49"/>
      <c r="Q193" s="49"/>
    </row>
    <row r="194" spans="1:26" ht="16.5" thickBot="1" x14ac:dyDescent="0.25">
      <c r="O194" s="48"/>
      <c r="P194" s="49"/>
      <c r="Q194" s="49"/>
      <c r="X194" s="456" t="s">
        <v>92</v>
      </c>
      <c r="Y194" s="456"/>
      <c r="Z194" s="191" t="e">
        <f>I195</f>
        <v>#N/A</v>
      </c>
    </row>
    <row r="195" spans="1:26" ht="16.5" thickBot="1" x14ac:dyDescent="0.25">
      <c r="A195" s="386" t="s">
        <v>54</v>
      </c>
      <c r="B195" s="386"/>
      <c r="C195" s="386"/>
      <c r="D195" s="386"/>
      <c r="E195" s="386"/>
      <c r="F195" s="386"/>
      <c r="G195" s="386"/>
      <c r="H195" s="387"/>
      <c r="I195" s="176" t="e">
        <f>R192</f>
        <v>#N/A</v>
      </c>
      <c r="O195" s="48"/>
      <c r="P195" s="49"/>
      <c r="Q195" s="49"/>
      <c r="X195" s="456" t="s">
        <v>93</v>
      </c>
      <c r="Y195" s="456"/>
      <c r="Z195" s="185">
        <f>Z129</f>
        <v>0</v>
      </c>
    </row>
    <row r="196" spans="1:26" ht="15.75" x14ac:dyDescent="0.25">
      <c r="A196" s="51" t="s">
        <v>55</v>
      </c>
      <c r="O196" s="48"/>
      <c r="P196" s="49"/>
      <c r="Q196" s="49"/>
      <c r="X196" s="456" t="s">
        <v>94</v>
      </c>
      <c r="Y196" s="456"/>
      <c r="Z196" s="184" t="e">
        <f>Z194*Z195</f>
        <v>#N/A</v>
      </c>
    </row>
    <row r="197" spans="1:26" ht="15.75" x14ac:dyDescent="0.25">
      <c r="A197" s="51"/>
      <c r="O197" s="48"/>
      <c r="P197" s="49"/>
      <c r="Q197" s="49"/>
      <c r="X197" s="456" t="s">
        <v>69</v>
      </c>
      <c r="Y197" s="456"/>
      <c r="Z197" s="191" t="e">
        <f>Z194-(2*Z196)</f>
        <v>#N/A</v>
      </c>
    </row>
    <row r="198" spans="1:26" ht="15.75" x14ac:dyDescent="0.2">
      <c r="X198" s="456" t="s">
        <v>70</v>
      </c>
      <c r="Y198" s="456"/>
      <c r="Z198" s="191" t="e">
        <f>Z194+(2*Z196)</f>
        <v>#N/A</v>
      </c>
    </row>
    <row r="199" spans="1:26" ht="15.75" x14ac:dyDescent="0.2">
      <c r="X199" s="456" t="s">
        <v>71</v>
      </c>
      <c r="Y199" s="456"/>
      <c r="Z199" s="191" t="e">
        <f>Z194-(3*Z196)</f>
        <v>#N/A</v>
      </c>
    </row>
    <row r="200" spans="1:26" ht="15.75" x14ac:dyDescent="0.2">
      <c r="X200" s="456" t="s">
        <v>72</v>
      </c>
      <c r="Y200" s="456"/>
      <c r="Z200" s="191" t="e">
        <f>Z194+(3*Z196)</f>
        <v>#N/A</v>
      </c>
    </row>
  </sheetData>
  <sheetProtection password="EB33" sheet="1" objects="1" scenarios="1" selectLockedCells="1"/>
  <mergeCells count="53">
    <mergeCell ref="X196:Y196"/>
    <mergeCell ref="X197:Y197"/>
    <mergeCell ref="X198:Y198"/>
    <mergeCell ref="X199:Y199"/>
    <mergeCell ref="X200:Y200"/>
    <mergeCell ref="E143:F144"/>
    <mergeCell ref="D171:E171"/>
    <mergeCell ref="W171:Z171"/>
    <mergeCell ref="X194:Y194"/>
    <mergeCell ref="A195:H195"/>
    <mergeCell ref="X195:Y195"/>
    <mergeCell ref="F140:H140"/>
    <mergeCell ref="X128:Y128"/>
    <mergeCell ref="A129:H129"/>
    <mergeCell ref="X129:Y129"/>
    <mergeCell ref="X130:Y130"/>
    <mergeCell ref="X131:Y131"/>
    <mergeCell ref="X132:Y132"/>
    <mergeCell ref="X133:Y133"/>
    <mergeCell ref="X134:Y134"/>
    <mergeCell ref="A135:B135"/>
    <mergeCell ref="F138:H138"/>
    <mergeCell ref="F139:H139"/>
    <mergeCell ref="F72:H72"/>
    <mergeCell ref="F73:H73"/>
    <mergeCell ref="F74:H74"/>
    <mergeCell ref="E77:F78"/>
    <mergeCell ref="D105:E105"/>
    <mergeCell ref="W105:Z105"/>
    <mergeCell ref="X64:Y64"/>
    <mergeCell ref="X65:Y65"/>
    <mergeCell ref="X66:Y66"/>
    <mergeCell ref="X67:Y67"/>
    <mergeCell ref="X68:Y68"/>
    <mergeCell ref="A69:B69"/>
    <mergeCell ref="E11:F12"/>
    <mergeCell ref="D39:E39"/>
    <mergeCell ref="W39:Z39"/>
    <mergeCell ref="X62:Y62"/>
    <mergeCell ref="A63:H63"/>
    <mergeCell ref="X63:Y63"/>
    <mergeCell ref="F8:H8"/>
    <mergeCell ref="A1:A2"/>
    <mergeCell ref="B1:B2"/>
    <mergeCell ref="A3:B3"/>
    <mergeCell ref="X4:Z4"/>
    <mergeCell ref="B5:D5"/>
    <mergeCell ref="X5:Y5"/>
    <mergeCell ref="F6:H6"/>
    <mergeCell ref="X6:Y6"/>
    <mergeCell ref="B7:D7"/>
    <mergeCell ref="F7:H7"/>
    <mergeCell ref="X7:Y7"/>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3">
    <tablePart r:id="rId3"/>
    <tablePart r:id="rId4"/>
    <tablePart r:id="rId5"/>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6" tint="0.59999389629810485"/>
  </sheetPr>
  <dimension ref="A1:Z200"/>
  <sheetViews>
    <sheetView showGridLines="0" view="pageBreakPreview" zoomScale="70" zoomScaleNormal="100" zoomScaleSheetLayoutView="70" workbookViewId="0">
      <selection activeCell="G5" sqref="G5"/>
    </sheetView>
  </sheetViews>
  <sheetFormatPr baseColWidth="10" defaultRowHeight="14.25" x14ac:dyDescent="0.2"/>
  <cols>
    <col min="1" max="1" width="35.42578125" style="11" customWidth="1"/>
    <col min="2" max="2" width="23.85546875" style="11" customWidth="1"/>
    <col min="3" max="3" width="25.28515625" style="11" customWidth="1"/>
    <col min="4" max="4" width="15.7109375" style="86" customWidth="1"/>
    <col min="5" max="5" width="32.28515625" style="86"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3.5703125" style="11" customWidth="1"/>
    <col min="26"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15.75" x14ac:dyDescent="0.25">
      <c r="A3" s="453"/>
      <c r="B3" s="453"/>
      <c r="C3" s="89"/>
      <c r="D3" s="101"/>
      <c r="E3" s="101"/>
      <c r="F3" s="89"/>
      <c r="G3" s="89"/>
      <c r="H3" s="89"/>
      <c r="X3" s="239"/>
      <c r="Y3" s="239"/>
      <c r="Z3" s="239"/>
    </row>
    <row r="4" spans="1:26" ht="30.75" customHeight="1" x14ac:dyDescent="0.2">
      <c r="A4" s="123" t="s">
        <v>43</v>
      </c>
      <c r="B4" s="122"/>
      <c r="C4" s="209" t="s">
        <v>96</v>
      </c>
      <c r="D4" s="122">
        <f>'FII - NIVEAU N'!D4</f>
        <v>0</v>
      </c>
      <c r="E4" s="208"/>
      <c r="F4" s="213" t="s">
        <v>48</v>
      </c>
      <c r="G4" s="111" t="s">
        <v>113</v>
      </c>
      <c r="H4" s="90"/>
      <c r="X4" s="401"/>
      <c r="Y4" s="401"/>
      <c r="Z4" s="401"/>
    </row>
    <row r="5" spans="1:26" ht="31.5" customHeight="1" x14ac:dyDescent="0.2">
      <c r="A5" s="123" t="s">
        <v>47</v>
      </c>
      <c r="B5" s="389"/>
      <c r="C5" s="389"/>
      <c r="D5" s="389"/>
      <c r="E5" s="102"/>
      <c r="F5" s="90"/>
      <c r="G5" s="90"/>
      <c r="H5" s="90"/>
      <c r="X5" s="396"/>
      <c r="Y5" s="396"/>
      <c r="Z5" s="211"/>
    </row>
    <row r="6" spans="1:26" ht="58.5" customHeight="1" x14ac:dyDescent="0.2">
      <c r="A6" s="123" t="s">
        <v>44</v>
      </c>
      <c r="B6" s="212"/>
      <c r="C6" s="210" t="s">
        <v>97</v>
      </c>
      <c r="D6" s="122"/>
      <c r="E6" s="214" t="s">
        <v>99</v>
      </c>
      <c r="F6" s="420">
        <f>'FII - NIVEAU N'!F6:H6</f>
        <v>0</v>
      </c>
      <c r="G6" s="420"/>
      <c r="H6" s="420"/>
      <c r="X6" s="396"/>
      <c r="Y6" s="396"/>
      <c r="Z6" s="211"/>
    </row>
    <row r="7" spans="1:26" ht="39.75" customHeight="1" x14ac:dyDescent="0.2">
      <c r="A7" s="123" t="s">
        <v>45</v>
      </c>
      <c r="B7" s="457">
        <f>B5*B4/100</f>
        <v>0</v>
      </c>
      <c r="C7" s="457"/>
      <c r="D7" s="457"/>
      <c r="E7" s="215" t="s">
        <v>98</v>
      </c>
      <c r="F7" s="458" t="s">
        <v>76</v>
      </c>
      <c r="G7" s="458"/>
      <c r="H7" s="458"/>
      <c r="X7" s="396"/>
      <c r="Y7" s="396"/>
      <c r="Z7" s="211"/>
    </row>
    <row r="8" spans="1:26" ht="18" x14ac:dyDescent="0.2">
      <c r="A8" s="65" t="s">
        <v>7</v>
      </c>
      <c r="B8" s="66">
        <v>20</v>
      </c>
      <c r="C8" s="52"/>
      <c r="D8" s="87"/>
      <c r="E8" s="214" t="s">
        <v>100</v>
      </c>
      <c r="F8" s="391"/>
      <c r="G8" s="392"/>
      <c r="H8" s="393"/>
    </row>
    <row r="9" spans="1:26" x14ac:dyDescent="0.2">
      <c r="A9" s="65" t="s">
        <v>8</v>
      </c>
      <c r="B9" s="66">
        <v>0.05</v>
      </c>
      <c r="C9" s="52"/>
      <c r="D9" s="87"/>
      <c r="E9" s="87"/>
      <c r="F9" s="52"/>
      <c r="G9" s="52"/>
      <c r="H9" s="52"/>
    </row>
    <row r="10" spans="1:26" x14ac:dyDescent="0.2">
      <c r="A10" s="65" t="s">
        <v>9</v>
      </c>
      <c r="B10" s="66">
        <v>370</v>
      </c>
      <c r="C10" s="52"/>
      <c r="D10" s="87"/>
      <c r="E10" s="87"/>
      <c r="F10" s="52"/>
      <c r="G10" s="52"/>
      <c r="H10" s="52"/>
    </row>
    <row r="11" spans="1:26" x14ac:dyDescent="0.2">
      <c r="A11" s="67"/>
      <c r="B11" s="68"/>
      <c r="C11" s="52"/>
      <c r="D11" s="87"/>
      <c r="E11" s="417"/>
      <c r="F11" s="417"/>
      <c r="G11" s="52"/>
      <c r="H11" s="52"/>
    </row>
    <row r="12" spans="1:26" x14ac:dyDescent="0.2">
      <c r="A12" s="69" t="s">
        <v>81</v>
      </c>
      <c r="B12" s="70">
        <f>1-(1-B9)^(1/(B8-1))</f>
        <v>2.6960063028712566E-3</v>
      </c>
      <c r="C12" s="52"/>
      <c r="D12" s="87"/>
      <c r="E12" s="417"/>
      <c r="F12" s="417"/>
      <c r="G12" s="52"/>
      <c r="H12" s="52"/>
    </row>
    <row r="13" spans="1:26" x14ac:dyDescent="0.2">
      <c r="A13" s="69" t="s">
        <v>0</v>
      </c>
      <c r="B13" s="70">
        <f>NORMSINV($B$12/2)</f>
        <v>-3.0004278342529251</v>
      </c>
      <c r="C13" s="52"/>
      <c r="D13" s="87"/>
      <c r="E13" s="87"/>
      <c r="F13" s="52"/>
      <c r="G13" s="52"/>
      <c r="H13" s="52"/>
    </row>
    <row r="14" spans="1:26" x14ac:dyDescent="0.2">
      <c r="A14" s="69" t="s">
        <v>1</v>
      </c>
      <c r="B14" s="70">
        <f>NORMSINV(1-$B$12/2)</f>
        <v>3.0004278342529132</v>
      </c>
      <c r="C14" s="52"/>
      <c r="D14" s="87"/>
      <c r="E14" s="87"/>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27" customHeight="1" x14ac:dyDescent="0.2">
      <c r="D39" s="419" t="s">
        <v>59</v>
      </c>
      <c r="E39" s="419"/>
      <c r="W39" s="402" t="s">
        <v>67</v>
      </c>
      <c r="X39" s="403"/>
      <c r="Y39" s="403"/>
      <c r="Z39" s="404"/>
    </row>
    <row r="40" spans="1:26" ht="27" x14ac:dyDescent="0.2">
      <c r="A40" s="15" t="s">
        <v>49</v>
      </c>
      <c r="B40" s="16" t="s">
        <v>61</v>
      </c>
      <c r="C40" s="16" t="s">
        <v>62</v>
      </c>
      <c r="D40" s="17" t="s">
        <v>50</v>
      </c>
      <c r="E40" s="17" t="s">
        <v>51</v>
      </c>
      <c r="F40" s="18" t="s">
        <v>52</v>
      </c>
      <c r="G40" s="19" t="s">
        <v>56</v>
      </c>
      <c r="H40" s="20" t="s">
        <v>53</v>
      </c>
      <c r="I40" s="21"/>
      <c r="J40" s="22" t="s">
        <v>5</v>
      </c>
      <c r="K40" s="22" t="s">
        <v>10</v>
      </c>
      <c r="L40" s="22" t="s">
        <v>6</v>
      </c>
      <c r="M40" s="22" t="s">
        <v>3</v>
      </c>
      <c r="N40" s="22" t="s">
        <v>4</v>
      </c>
      <c r="O40" s="22" t="s">
        <v>2</v>
      </c>
      <c r="P40" s="22" t="s">
        <v>11</v>
      </c>
      <c r="Q40" s="22" t="s">
        <v>12</v>
      </c>
      <c r="R40" s="22" t="s">
        <v>10</v>
      </c>
      <c r="S40" s="21"/>
      <c r="T40" s="21"/>
      <c r="U40" s="22" t="s">
        <v>33</v>
      </c>
      <c r="V40" s="22" t="s">
        <v>34</v>
      </c>
      <c r="W40" s="27" t="s">
        <v>63</v>
      </c>
      <c r="X40" s="27" t="s">
        <v>65</v>
      </c>
      <c r="Y40" s="27" t="s">
        <v>66</v>
      </c>
      <c r="Z40" s="27" t="s">
        <v>64</v>
      </c>
    </row>
    <row r="41" spans="1:26" ht="15" x14ac:dyDescent="0.2">
      <c r="A41" s="28"/>
      <c r="B41" s="29"/>
      <c r="C41" s="138"/>
      <c r="D41" s="160"/>
      <c r="E41" s="160"/>
      <c r="F41" s="200" t="str">
        <f>IF(AND(D41="",E41=""),"",IF(OR(AND(D41&lt;&gt;"",E41=""),AND(D41="",E41&lt;&gt;"")),"Fill the number twice",IF(AND(D41&lt;&gt;"",E41&lt;&gt;"",D41=E41),E41,"Error in entry")))</f>
        <v/>
      </c>
      <c r="G41" s="31"/>
      <c r="H41" s="31"/>
      <c r="I41" s="32" t="str">
        <f t="shared" ref="I41:I60" si="0">IF(OR(OR(D41="",E41=""),AND(D41&lt;&gt;"",E41&lt;&gt;"",AND(ISNUMBER(D41),ISNUMBER(E41)))),"","Need to enter a number")</f>
        <v/>
      </c>
      <c r="J41" s="33" t="e">
        <f>B7^2/(B7^2+B6^2)</f>
        <v>#DIV/0!</v>
      </c>
      <c r="K41" s="33" t="str">
        <f>IF(ISNUMBER(F41),J41*F41+(1-J41)*B5,"")</f>
        <v/>
      </c>
      <c r="L41" s="33" t="e">
        <f>J41*$B$6^2</f>
        <v>#DIV/0!</v>
      </c>
      <c r="M41" s="33"/>
      <c r="N41" s="33"/>
      <c r="O41" s="33" t="e">
        <f t="shared" ref="O41:O60" si="1">IF(ISNUMBER(F41),F41,NA())</f>
        <v>#N/A</v>
      </c>
      <c r="P41" s="35"/>
      <c r="Q41" s="35"/>
      <c r="R41" s="35" t="e">
        <f t="shared" ref="R41:R60" si="2">IF(ISNUMBER($O41),K41,NA())</f>
        <v>#N/A</v>
      </c>
      <c r="S41" s="33"/>
      <c r="T41" s="33"/>
      <c r="U41" s="33"/>
      <c r="V41" s="33"/>
      <c r="W41" s="38"/>
      <c r="X41" s="38"/>
      <c r="Y41" s="38"/>
      <c r="Z41" s="38"/>
    </row>
    <row r="42" spans="1:26" ht="15" x14ac:dyDescent="0.25">
      <c r="A42" s="28"/>
      <c r="B42" s="29"/>
      <c r="C42" s="138"/>
      <c r="D42" s="160"/>
      <c r="E42" s="160"/>
      <c r="F42" s="200" t="str">
        <f t="shared" ref="F42:F60" si="3">IF(AND(D42="",E42=""),"",IF(OR(AND(D42&lt;&gt;"",E42=""),AND(D42="",E42&lt;&gt;"")),"Fill the number twice",IF(AND(D42&lt;&gt;"",E42&lt;&gt;"",D42=E42),E42,"Error in entry")))</f>
        <v/>
      </c>
      <c r="G42" s="39" t="str">
        <f>IF(OR(S42="",T42=""),"",IF(OR(F42&lt;S42,F42&gt;T42),"*** ALARM ***",""))</f>
        <v/>
      </c>
      <c r="H42" s="39"/>
      <c r="I42" s="32" t="str">
        <f t="shared" si="0"/>
        <v/>
      </c>
      <c r="J42" s="21" t="str">
        <f>IF(ISNUMBER(F42),L41/(L41+$B$6^2),"")</f>
        <v/>
      </c>
      <c r="K42" s="21" t="str">
        <f t="shared" ref="K42:K60" si="4">IF(ISNUMBER(F42),J42*F42+(1-J42)*K41,"")</f>
        <v/>
      </c>
      <c r="L42" s="21" t="str">
        <f t="shared" ref="L42:L60" si="5">IF(ISNUMBER(F42),J42*$B$6^2,"")</f>
        <v/>
      </c>
      <c r="M42" s="21" t="str">
        <f t="shared" ref="M42:M60" si="6">IF(ISNUMBER(F42),K41,"")</f>
        <v/>
      </c>
      <c r="N42" s="21" t="str">
        <f t="shared" ref="N42:N60" si="7">IF(ISNUMBER(F42),L41+$B$6^2,"")</f>
        <v/>
      </c>
      <c r="O42" s="21" t="e">
        <f t="shared" si="1"/>
        <v>#N/A</v>
      </c>
      <c r="P42" s="41" t="e">
        <f>IF(ISNUMBER(O42),M42+$B$13*SQRT(N42),NA())</f>
        <v>#N/A</v>
      </c>
      <c r="Q42" s="41" t="e">
        <f t="shared" ref="Q42:Q60" si="8">IF(ISNUMBER(O42),M42+$B$14*SQRT(N42),NA())</f>
        <v>#N/A</v>
      </c>
      <c r="R42" s="41" t="e">
        <f t="shared" si="2"/>
        <v>#N/A</v>
      </c>
      <c r="S42" s="21" t="str">
        <f t="shared" ref="S42:S60" si="9">IF(ISNUMBER(O42),M42+$B$13*SQRT(N42),"")</f>
        <v/>
      </c>
      <c r="T42" s="21" t="str">
        <f t="shared" ref="T42:T60" si="10">IF(ISNUMBER(O42),M42+$B$14*SQRT(N42),"")</f>
        <v/>
      </c>
      <c r="U42" s="21" t="str">
        <f t="shared" ref="U42:U60" si="11">IF(OR(S42="",T42=""),"",IF(OR(F42&lt;S42,F42&gt;T42),0,1))</f>
        <v/>
      </c>
      <c r="V42" s="21" t="str">
        <f>IF(AND(ISNUMBER(O42),U42=1),O42,"")</f>
        <v/>
      </c>
      <c r="W42" s="38"/>
      <c r="X42" s="38"/>
      <c r="Y42" s="38"/>
      <c r="Z42" s="38"/>
    </row>
    <row r="43" spans="1:26" ht="15" x14ac:dyDescent="0.25">
      <c r="A43" s="28"/>
      <c r="B43" s="29"/>
      <c r="C43" s="138"/>
      <c r="D43" s="160"/>
      <c r="E43" s="160"/>
      <c r="F43" s="200" t="str">
        <f t="shared" si="3"/>
        <v/>
      </c>
      <c r="G43" s="39" t="str">
        <f t="shared" ref="G43:G60" si="12">IF(OR(S43="",T43=""),"",IF(OR(F43&lt;S43,F43&gt;T43),"*** ALARM ***",""))</f>
        <v/>
      </c>
      <c r="H43" s="39"/>
      <c r="I43" s="32" t="str">
        <f t="shared" si="0"/>
        <v/>
      </c>
      <c r="J43" s="21" t="str">
        <f t="shared" ref="J43:J60" si="13">IF(ISNUMBER(F43),L42/(L42+$B$6^2),"")</f>
        <v/>
      </c>
      <c r="K43" s="21" t="str">
        <f t="shared" si="4"/>
        <v/>
      </c>
      <c r="L43" s="21" t="str">
        <f t="shared" si="5"/>
        <v/>
      </c>
      <c r="M43" s="21" t="str">
        <f t="shared" si="6"/>
        <v/>
      </c>
      <c r="N43" s="21" t="str">
        <f t="shared" si="7"/>
        <v/>
      </c>
      <c r="O43" s="40" t="e">
        <f t="shared" si="1"/>
        <v>#N/A</v>
      </c>
      <c r="P43" s="41" t="e">
        <f t="shared" ref="P43:P60" si="14">IF(ISNUMBER(O43),M43+$B$13*SQRT(N43),NA())</f>
        <v>#N/A</v>
      </c>
      <c r="Q43" s="41" t="e">
        <f t="shared" si="8"/>
        <v>#N/A</v>
      </c>
      <c r="R43" s="42" t="e">
        <f t="shared" si="2"/>
        <v>#N/A</v>
      </c>
      <c r="S43" s="21" t="str">
        <f t="shared" si="9"/>
        <v/>
      </c>
      <c r="T43" s="21" t="str">
        <f t="shared" si="10"/>
        <v/>
      </c>
      <c r="U43" s="21" t="str">
        <f t="shared" si="11"/>
        <v/>
      </c>
      <c r="V43" s="43" t="str">
        <f t="shared" ref="V43:V60" si="15">IF(AND(ISNUMBER(O43),U43=1),O43,"")</f>
        <v/>
      </c>
      <c r="W43" s="38"/>
      <c r="X43" s="38"/>
      <c r="Y43" s="38"/>
      <c r="Z43" s="38"/>
    </row>
    <row r="44" spans="1:26" ht="15" x14ac:dyDescent="0.25">
      <c r="A44" s="28"/>
      <c r="B44" s="29"/>
      <c r="C44" s="138"/>
      <c r="D44" s="160"/>
      <c r="E44" s="160"/>
      <c r="F44" s="200" t="str">
        <f t="shared" si="3"/>
        <v/>
      </c>
      <c r="G44" s="39" t="str">
        <f t="shared" si="12"/>
        <v/>
      </c>
      <c r="H44" s="39"/>
      <c r="I44" s="32" t="str">
        <f t="shared" si="0"/>
        <v/>
      </c>
      <c r="J44" s="21" t="str">
        <f t="shared" si="13"/>
        <v/>
      </c>
      <c r="K44" s="21" t="str">
        <f t="shared" si="4"/>
        <v/>
      </c>
      <c r="L44" s="21" t="str">
        <f t="shared" si="5"/>
        <v/>
      </c>
      <c r="M44" s="21" t="str">
        <f t="shared" si="6"/>
        <v/>
      </c>
      <c r="N44" s="21" t="str">
        <f t="shared" si="7"/>
        <v/>
      </c>
      <c r="O44" s="40" t="e">
        <f t="shared" si="1"/>
        <v>#N/A</v>
      </c>
      <c r="P44" s="41" t="e">
        <f t="shared" si="14"/>
        <v>#N/A</v>
      </c>
      <c r="Q44" s="41" t="e">
        <f t="shared" si="8"/>
        <v>#N/A</v>
      </c>
      <c r="R44" s="42" t="e">
        <f t="shared" si="2"/>
        <v>#N/A</v>
      </c>
      <c r="S44" s="21" t="str">
        <f t="shared" si="9"/>
        <v/>
      </c>
      <c r="T44" s="21" t="str">
        <f t="shared" si="10"/>
        <v/>
      </c>
      <c r="U44" s="21" t="str">
        <f t="shared" si="11"/>
        <v/>
      </c>
      <c r="V44" s="43" t="str">
        <f t="shared" si="15"/>
        <v/>
      </c>
      <c r="W44" s="38"/>
      <c r="X44" s="38"/>
      <c r="Y44" s="38"/>
      <c r="Z44" s="38"/>
    </row>
    <row r="45" spans="1:26" ht="15" x14ac:dyDescent="0.25">
      <c r="A45" s="28"/>
      <c r="B45" s="29"/>
      <c r="C45" s="138"/>
      <c r="D45" s="160"/>
      <c r="E45" s="160"/>
      <c r="F45" s="200" t="str">
        <f t="shared" si="3"/>
        <v/>
      </c>
      <c r="G45" s="39" t="str">
        <f t="shared" si="12"/>
        <v/>
      </c>
      <c r="H45" s="39"/>
      <c r="I45" s="32" t="str">
        <f t="shared" si="0"/>
        <v/>
      </c>
      <c r="J45" s="21" t="str">
        <f t="shared" si="13"/>
        <v/>
      </c>
      <c r="K45" s="21" t="str">
        <f t="shared" si="4"/>
        <v/>
      </c>
      <c r="L45" s="21" t="str">
        <f t="shared" si="5"/>
        <v/>
      </c>
      <c r="M45" s="21" t="str">
        <f t="shared" si="6"/>
        <v/>
      </c>
      <c r="N45" s="21" t="str">
        <f t="shared" si="7"/>
        <v/>
      </c>
      <c r="O45" s="40" t="e">
        <f t="shared" si="1"/>
        <v>#N/A</v>
      </c>
      <c r="P45" s="41" t="e">
        <f t="shared" si="14"/>
        <v>#N/A</v>
      </c>
      <c r="Q45" s="41" t="e">
        <f t="shared" si="8"/>
        <v>#N/A</v>
      </c>
      <c r="R45" s="42" t="e">
        <f t="shared" si="2"/>
        <v>#N/A</v>
      </c>
      <c r="S45" s="21" t="str">
        <f t="shared" si="9"/>
        <v/>
      </c>
      <c r="T45" s="21" t="str">
        <f t="shared" si="10"/>
        <v/>
      </c>
      <c r="U45" s="21" t="str">
        <f t="shared" si="11"/>
        <v/>
      </c>
      <c r="V45" s="43" t="str">
        <f t="shared" si="15"/>
        <v/>
      </c>
      <c r="W45" s="38"/>
      <c r="X45" s="38"/>
      <c r="Y45" s="38"/>
      <c r="Z45" s="38"/>
    </row>
    <row r="46" spans="1:26" ht="15" x14ac:dyDescent="0.25">
      <c r="A46" s="28"/>
      <c r="B46" s="29"/>
      <c r="C46" s="138"/>
      <c r="D46" s="160"/>
      <c r="E46" s="160"/>
      <c r="F46" s="200" t="str">
        <f t="shared" si="3"/>
        <v/>
      </c>
      <c r="G46" s="39" t="str">
        <f t="shared" si="12"/>
        <v/>
      </c>
      <c r="H46" s="39"/>
      <c r="I46" s="32" t="str">
        <f t="shared" si="0"/>
        <v/>
      </c>
      <c r="J46" s="21" t="str">
        <f t="shared" si="13"/>
        <v/>
      </c>
      <c r="K46" s="21" t="str">
        <f t="shared" si="4"/>
        <v/>
      </c>
      <c r="L46" s="21" t="str">
        <f t="shared" si="5"/>
        <v/>
      </c>
      <c r="M46" s="21" t="str">
        <f t="shared" si="6"/>
        <v/>
      </c>
      <c r="N46" s="21" t="str">
        <f t="shared" si="7"/>
        <v/>
      </c>
      <c r="O46" s="40" t="e">
        <f t="shared" si="1"/>
        <v>#N/A</v>
      </c>
      <c r="P46" s="41" t="e">
        <f t="shared" si="14"/>
        <v>#N/A</v>
      </c>
      <c r="Q46" s="41" t="e">
        <f t="shared" si="8"/>
        <v>#N/A</v>
      </c>
      <c r="R46" s="42" t="e">
        <f t="shared" si="2"/>
        <v>#N/A</v>
      </c>
      <c r="S46" s="21" t="str">
        <f t="shared" si="9"/>
        <v/>
      </c>
      <c r="T46" s="21" t="str">
        <f t="shared" si="10"/>
        <v/>
      </c>
      <c r="U46" s="21" t="str">
        <f t="shared" si="11"/>
        <v/>
      </c>
      <c r="V46" s="43" t="str">
        <f t="shared" si="15"/>
        <v/>
      </c>
      <c r="W46" s="38"/>
      <c r="X46" s="38"/>
      <c r="Y46" s="38"/>
      <c r="Z46" s="38"/>
    </row>
    <row r="47" spans="1:26" ht="15" x14ac:dyDescent="0.25">
      <c r="A47" s="28"/>
      <c r="B47" s="29"/>
      <c r="C47" s="138"/>
      <c r="D47" s="160"/>
      <c r="E47" s="160"/>
      <c r="F47" s="200" t="str">
        <f t="shared" si="3"/>
        <v/>
      </c>
      <c r="G47" s="39" t="str">
        <f t="shared" si="12"/>
        <v/>
      </c>
      <c r="H47" s="39"/>
      <c r="I47" s="32" t="str">
        <f t="shared" si="0"/>
        <v/>
      </c>
      <c r="J47" s="21" t="str">
        <f t="shared" si="13"/>
        <v/>
      </c>
      <c r="K47" s="21" t="str">
        <f t="shared" si="4"/>
        <v/>
      </c>
      <c r="L47" s="21" t="str">
        <f t="shared" si="5"/>
        <v/>
      </c>
      <c r="M47" s="21" t="str">
        <f t="shared" si="6"/>
        <v/>
      </c>
      <c r="N47" s="21" t="str">
        <f t="shared" si="7"/>
        <v/>
      </c>
      <c r="O47" s="40" t="e">
        <f t="shared" si="1"/>
        <v>#N/A</v>
      </c>
      <c r="P47" s="41" t="e">
        <f t="shared" si="14"/>
        <v>#N/A</v>
      </c>
      <c r="Q47" s="41" t="e">
        <f t="shared" si="8"/>
        <v>#N/A</v>
      </c>
      <c r="R47" s="42" t="e">
        <f t="shared" si="2"/>
        <v>#N/A</v>
      </c>
      <c r="S47" s="21" t="str">
        <f t="shared" si="9"/>
        <v/>
      </c>
      <c r="T47" s="21" t="str">
        <f t="shared" si="10"/>
        <v/>
      </c>
      <c r="U47" s="21" t="str">
        <f t="shared" si="11"/>
        <v/>
      </c>
      <c r="V47" s="43" t="str">
        <f t="shared" si="15"/>
        <v/>
      </c>
      <c r="W47" s="38"/>
      <c r="X47" s="38"/>
      <c r="Y47" s="38"/>
      <c r="Z47" s="38"/>
    </row>
    <row r="48" spans="1:26" ht="15" x14ac:dyDescent="0.25">
      <c r="A48" s="28"/>
      <c r="B48" s="29"/>
      <c r="C48" s="138"/>
      <c r="D48" s="160"/>
      <c r="E48" s="160"/>
      <c r="F48" s="200" t="str">
        <f t="shared" si="3"/>
        <v/>
      </c>
      <c r="G48" s="39" t="str">
        <f t="shared" si="12"/>
        <v/>
      </c>
      <c r="H48" s="39"/>
      <c r="I48" s="32" t="str">
        <f t="shared" si="0"/>
        <v/>
      </c>
      <c r="J48" s="21" t="str">
        <f t="shared" si="13"/>
        <v/>
      </c>
      <c r="K48" s="21" t="str">
        <f t="shared" si="4"/>
        <v/>
      </c>
      <c r="L48" s="21" t="str">
        <f t="shared" si="5"/>
        <v/>
      </c>
      <c r="M48" s="21" t="str">
        <f t="shared" si="6"/>
        <v/>
      </c>
      <c r="N48" s="21" t="str">
        <f t="shared" si="7"/>
        <v/>
      </c>
      <c r="O48" s="40" t="e">
        <f t="shared" si="1"/>
        <v>#N/A</v>
      </c>
      <c r="P48" s="41" t="e">
        <f t="shared" si="14"/>
        <v>#N/A</v>
      </c>
      <c r="Q48" s="41" t="e">
        <f t="shared" si="8"/>
        <v>#N/A</v>
      </c>
      <c r="R48" s="42" t="e">
        <f t="shared" si="2"/>
        <v>#N/A</v>
      </c>
      <c r="S48" s="21" t="str">
        <f t="shared" si="9"/>
        <v/>
      </c>
      <c r="T48" s="21" t="str">
        <f t="shared" si="10"/>
        <v/>
      </c>
      <c r="U48" s="21" t="str">
        <f t="shared" si="11"/>
        <v/>
      </c>
      <c r="V48" s="43" t="str">
        <f t="shared" si="15"/>
        <v/>
      </c>
      <c r="W48" s="38"/>
      <c r="X48" s="38"/>
      <c r="Y48" s="38"/>
      <c r="Z48" s="38"/>
    </row>
    <row r="49" spans="1:26" ht="15" x14ac:dyDescent="0.25">
      <c r="A49" s="28"/>
      <c r="B49" s="29"/>
      <c r="C49" s="138"/>
      <c r="D49" s="160"/>
      <c r="E49" s="160"/>
      <c r="F49" s="200" t="str">
        <f t="shared" si="3"/>
        <v/>
      </c>
      <c r="G49" s="39" t="str">
        <f t="shared" si="12"/>
        <v/>
      </c>
      <c r="H49" s="39"/>
      <c r="I49" s="32" t="str">
        <f t="shared" si="0"/>
        <v/>
      </c>
      <c r="J49" s="21" t="str">
        <f t="shared" si="13"/>
        <v/>
      </c>
      <c r="K49" s="21" t="str">
        <f t="shared" si="4"/>
        <v/>
      </c>
      <c r="L49" s="21" t="str">
        <f t="shared" si="5"/>
        <v/>
      </c>
      <c r="M49" s="21" t="str">
        <f t="shared" si="6"/>
        <v/>
      </c>
      <c r="N49" s="21" t="str">
        <f t="shared" si="7"/>
        <v/>
      </c>
      <c r="O49" s="40" t="e">
        <f t="shared" si="1"/>
        <v>#N/A</v>
      </c>
      <c r="P49" s="41" t="e">
        <f t="shared" si="14"/>
        <v>#N/A</v>
      </c>
      <c r="Q49" s="41" t="e">
        <f t="shared" si="8"/>
        <v>#N/A</v>
      </c>
      <c r="R49" s="42" t="e">
        <f t="shared" si="2"/>
        <v>#N/A</v>
      </c>
      <c r="S49" s="21" t="str">
        <f t="shared" si="9"/>
        <v/>
      </c>
      <c r="T49" s="21" t="str">
        <f t="shared" si="10"/>
        <v/>
      </c>
      <c r="U49" s="21" t="str">
        <f t="shared" si="11"/>
        <v/>
      </c>
      <c r="V49" s="43" t="str">
        <f t="shared" si="15"/>
        <v/>
      </c>
      <c r="W49" s="38"/>
      <c r="X49" s="38"/>
      <c r="Y49" s="38"/>
      <c r="Z49" s="38"/>
    </row>
    <row r="50" spans="1:26" ht="15" x14ac:dyDescent="0.25">
      <c r="A50" s="28"/>
      <c r="B50" s="29"/>
      <c r="C50" s="138"/>
      <c r="D50" s="160"/>
      <c r="E50" s="160"/>
      <c r="F50" s="200" t="str">
        <f t="shared" si="3"/>
        <v/>
      </c>
      <c r="G50" s="39" t="str">
        <f t="shared" si="12"/>
        <v/>
      </c>
      <c r="H50" s="39"/>
      <c r="I50" s="32" t="str">
        <f t="shared" si="0"/>
        <v/>
      </c>
      <c r="J50" s="21" t="str">
        <f t="shared" si="13"/>
        <v/>
      </c>
      <c r="K50" s="21" t="str">
        <f t="shared" si="4"/>
        <v/>
      </c>
      <c r="L50" s="21" t="str">
        <f t="shared" si="5"/>
        <v/>
      </c>
      <c r="M50" s="21" t="str">
        <f t="shared" si="6"/>
        <v/>
      </c>
      <c r="N50" s="21" t="str">
        <f t="shared" si="7"/>
        <v/>
      </c>
      <c r="O50" s="40" t="e">
        <f t="shared" si="1"/>
        <v>#N/A</v>
      </c>
      <c r="P50" s="41" t="e">
        <f t="shared" si="14"/>
        <v>#N/A</v>
      </c>
      <c r="Q50" s="41" t="e">
        <f t="shared" si="8"/>
        <v>#N/A</v>
      </c>
      <c r="R50" s="42" t="e">
        <f t="shared" si="2"/>
        <v>#N/A</v>
      </c>
      <c r="S50" s="21" t="str">
        <f t="shared" si="9"/>
        <v/>
      </c>
      <c r="T50" s="21" t="str">
        <f t="shared" si="10"/>
        <v/>
      </c>
      <c r="U50" s="21" t="str">
        <f t="shared" si="11"/>
        <v/>
      </c>
      <c r="V50" s="43" t="str">
        <f t="shared" si="15"/>
        <v/>
      </c>
      <c r="W50" s="38"/>
      <c r="X50" s="38"/>
      <c r="Y50" s="38"/>
      <c r="Z50" s="38"/>
    </row>
    <row r="51" spans="1:26" ht="15" x14ac:dyDescent="0.25">
      <c r="A51" s="28"/>
      <c r="B51" s="29"/>
      <c r="C51" s="138"/>
      <c r="D51" s="160"/>
      <c r="E51" s="160"/>
      <c r="F51" s="200" t="str">
        <f t="shared" si="3"/>
        <v/>
      </c>
      <c r="G51" s="39" t="str">
        <f t="shared" si="12"/>
        <v/>
      </c>
      <c r="H51" s="39"/>
      <c r="I51" s="32" t="str">
        <f t="shared" si="0"/>
        <v/>
      </c>
      <c r="J51" s="21" t="str">
        <f t="shared" si="13"/>
        <v/>
      </c>
      <c r="K51" s="21" t="str">
        <f t="shared" si="4"/>
        <v/>
      </c>
      <c r="L51" s="21" t="str">
        <f t="shared" si="5"/>
        <v/>
      </c>
      <c r="M51" s="21" t="str">
        <f t="shared" si="6"/>
        <v/>
      </c>
      <c r="N51" s="21" t="str">
        <f t="shared" si="7"/>
        <v/>
      </c>
      <c r="O51" s="40" t="e">
        <f t="shared" si="1"/>
        <v>#N/A</v>
      </c>
      <c r="P51" s="41" t="e">
        <f t="shared" si="14"/>
        <v>#N/A</v>
      </c>
      <c r="Q51" s="41" t="e">
        <f t="shared" si="8"/>
        <v>#N/A</v>
      </c>
      <c r="R51" s="42" t="e">
        <f t="shared" si="2"/>
        <v>#N/A</v>
      </c>
      <c r="S51" s="21" t="str">
        <f t="shared" si="9"/>
        <v/>
      </c>
      <c r="T51" s="21" t="str">
        <f t="shared" si="10"/>
        <v/>
      </c>
      <c r="U51" s="21" t="str">
        <f t="shared" si="11"/>
        <v/>
      </c>
      <c r="V51" s="43" t="str">
        <f t="shared" si="15"/>
        <v/>
      </c>
      <c r="W51" s="38"/>
      <c r="X51" s="38"/>
      <c r="Y51" s="38"/>
      <c r="Z51" s="38"/>
    </row>
    <row r="52" spans="1:26" ht="15" x14ac:dyDescent="0.25">
      <c r="A52" s="28"/>
      <c r="B52" s="29"/>
      <c r="C52" s="138"/>
      <c r="D52" s="160"/>
      <c r="E52" s="160"/>
      <c r="F52" s="200" t="str">
        <f t="shared" si="3"/>
        <v/>
      </c>
      <c r="G52" s="39" t="str">
        <f t="shared" si="12"/>
        <v/>
      </c>
      <c r="H52" s="39"/>
      <c r="I52" s="32" t="str">
        <f t="shared" si="0"/>
        <v/>
      </c>
      <c r="J52" s="21" t="str">
        <f t="shared" si="13"/>
        <v/>
      </c>
      <c r="K52" s="21" t="str">
        <f t="shared" si="4"/>
        <v/>
      </c>
      <c r="L52" s="21" t="str">
        <f t="shared" si="5"/>
        <v/>
      </c>
      <c r="M52" s="21" t="str">
        <f t="shared" si="6"/>
        <v/>
      </c>
      <c r="N52" s="21" t="str">
        <f t="shared" si="7"/>
        <v/>
      </c>
      <c r="O52" s="40" t="e">
        <f t="shared" si="1"/>
        <v>#N/A</v>
      </c>
      <c r="P52" s="41" t="e">
        <f t="shared" si="14"/>
        <v>#N/A</v>
      </c>
      <c r="Q52" s="41" t="e">
        <f t="shared" si="8"/>
        <v>#N/A</v>
      </c>
      <c r="R52" s="42" t="e">
        <f t="shared" si="2"/>
        <v>#N/A</v>
      </c>
      <c r="S52" s="21" t="str">
        <f t="shared" si="9"/>
        <v/>
      </c>
      <c r="T52" s="21" t="str">
        <f t="shared" si="10"/>
        <v/>
      </c>
      <c r="U52" s="21" t="str">
        <f t="shared" si="11"/>
        <v/>
      </c>
      <c r="V52" s="43" t="str">
        <f t="shared" si="15"/>
        <v/>
      </c>
      <c r="W52" s="38"/>
      <c r="X52" s="38"/>
      <c r="Y52" s="38"/>
      <c r="Z52" s="38"/>
    </row>
    <row r="53" spans="1:26" ht="15" x14ac:dyDescent="0.25">
      <c r="A53" s="28"/>
      <c r="B53" s="29"/>
      <c r="C53" s="138"/>
      <c r="D53" s="160"/>
      <c r="E53" s="160"/>
      <c r="F53" s="200" t="str">
        <f t="shared" si="3"/>
        <v/>
      </c>
      <c r="G53" s="39" t="str">
        <f t="shared" si="12"/>
        <v/>
      </c>
      <c r="H53" s="39"/>
      <c r="I53" s="32" t="str">
        <f t="shared" si="0"/>
        <v/>
      </c>
      <c r="J53" s="21" t="str">
        <f t="shared" si="13"/>
        <v/>
      </c>
      <c r="K53" s="21" t="str">
        <f t="shared" si="4"/>
        <v/>
      </c>
      <c r="L53" s="21" t="str">
        <f t="shared" si="5"/>
        <v/>
      </c>
      <c r="M53" s="21" t="str">
        <f t="shared" si="6"/>
        <v/>
      </c>
      <c r="N53" s="21" t="str">
        <f t="shared" si="7"/>
        <v/>
      </c>
      <c r="O53" s="40" t="e">
        <f t="shared" si="1"/>
        <v>#N/A</v>
      </c>
      <c r="P53" s="41" t="e">
        <f t="shared" si="14"/>
        <v>#N/A</v>
      </c>
      <c r="Q53" s="41" t="e">
        <f t="shared" si="8"/>
        <v>#N/A</v>
      </c>
      <c r="R53" s="42" t="e">
        <f t="shared" si="2"/>
        <v>#N/A</v>
      </c>
      <c r="S53" s="21" t="str">
        <f t="shared" si="9"/>
        <v/>
      </c>
      <c r="T53" s="21" t="str">
        <f t="shared" si="10"/>
        <v/>
      </c>
      <c r="U53" s="21" t="str">
        <f t="shared" si="11"/>
        <v/>
      </c>
      <c r="V53" s="43" t="str">
        <f t="shared" si="15"/>
        <v/>
      </c>
      <c r="W53" s="38"/>
      <c r="X53" s="38"/>
      <c r="Y53" s="38"/>
      <c r="Z53" s="38"/>
    </row>
    <row r="54" spans="1:26" ht="15" x14ac:dyDescent="0.25">
      <c r="A54" s="28"/>
      <c r="B54" s="29"/>
      <c r="C54" s="138"/>
      <c r="D54" s="160"/>
      <c r="E54" s="160"/>
      <c r="F54" s="200" t="str">
        <f t="shared" si="3"/>
        <v/>
      </c>
      <c r="G54" s="39" t="str">
        <f t="shared" si="12"/>
        <v/>
      </c>
      <c r="H54" s="39"/>
      <c r="I54" s="32" t="str">
        <f t="shared" si="0"/>
        <v/>
      </c>
      <c r="J54" s="21" t="str">
        <f t="shared" si="13"/>
        <v/>
      </c>
      <c r="K54" s="21" t="str">
        <f t="shared" si="4"/>
        <v/>
      </c>
      <c r="L54" s="21" t="str">
        <f t="shared" si="5"/>
        <v/>
      </c>
      <c r="M54" s="21" t="str">
        <f t="shared" si="6"/>
        <v/>
      </c>
      <c r="N54" s="21" t="str">
        <f t="shared" si="7"/>
        <v/>
      </c>
      <c r="O54" s="40" t="e">
        <f t="shared" si="1"/>
        <v>#N/A</v>
      </c>
      <c r="P54" s="41" t="e">
        <f t="shared" si="14"/>
        <v>#N/A</v>
      </c>
      <c r="Q54" s="41" t="e">
        <f t="shared" si="8"/>
        <v>#N/A</v>
      </c>
      <c r="R54" s="42" t="e">
        <f t="shared" si="2"/>
        <v>#N/A</v>
      </c>
      <c r="S54" s="21" t="str">
        <f t="shared" si="9"/>
        <v/>
      </c>
      <c r="T54" s="21" t="str">
        <f t="shared" si="10"/>
        <v/>
      </c>
      <c r="U54" s="21" t="str">
        <f t="shared" si="11"/>
        <v/>
      </c>
      <c r="V54" s="43" t="str">
        <f t="shared" si="15"/>
        <v/>
      </c>
      <c r="W54" s="38"/>
      <c r="X54" s="38"/>
      <c r="Y54" s="38"/>
      <c r="Z54" s="38"/>
    </row>
    <row r="55" spans="1:26" ht="15" x14ac:dyDescent="0.25">
      <c r="A55" s="28"/>
      <c r="B55" s="29"/>
      <c r="C55" s="138"/>
      <c r="D55" s="160"/>
      <c r="E55" s="160"/>
      <c r="F55" s="200" t="str">
        <f t="shared" si="3"/>
        <v/>
      </c>
      <c r="G55" s="39" t="str">
        <f t="shared" si="12"/>
        <v/>
      </c>
      <c r="H55" s="39"/>
      <c r="I55" s="32" t="str">
        <f t="shared" si="0"/>
        <v/>
      </c>
      <c r="J55" s="21" t="str">
        <f t="shared" si="13"/>
        <v/>
      </c>
      <c r="K55" s="21" t="str">
        <f t="shared" si="4"/>
        <v/>
      </c>
      <c r="L55" s="21" t="str">
        <f t="shared" si="5"/>
        <v/>
      </c>
      <c r="M55" s="21" t="str">
        <f t="shared" si="6"/>
        <v/>
      </c>
      <c r="N55" s="21" t="str">
        <f t="shared" si="7"/>
        <v/>
      </c>
      <c r="O55" s="40" t="e">
        <f t="shared" si="1"/>
        <v>#N/A</v>
      </c>
      <c r="P55" s="41" t="e">
        <f t="shared" si="14"/>
        <v>#N/A</v>
      </c>
      <c r="Q55" s="41" t="e">
        <f t="shared" si="8"/>
        <v>#N/A</v>
      </c>
      <c r="R55" s="42" t="e">
        <f t="shared" si="2"/>
        <v>#N/A</v>
      </c>
      <c r="S55" s="21" t="str">
        <f t="shared" si="9"/>
        <v/>
      </c>
      <c r="T55" s="21" t="str">
        <f t="shared" si="10"/>
        <v/>
      </c>
      <c r="U55" s="21" t="str">
        <f t="shared" si="11"/>
        <v/>
      </c>
      <c r="V55" s="43" t="str">
        <f t="shared" si="15"/>
        <v/>
      </c>
      <c r="W55" s="38"/>
      <c r="X55" s="38"/>
      <c r="Y55" s="38"/>
      <c r="Z55" s="38"/>
    </row>
    <row r="56" spans="1:26" ht="15" x14ac:dyDescent="0.25">
      <c r="A56" s="28"/>
      <c r="B56" s="29"/>
      <c r="C56" s="138"/>
      <c r="D56" s="160"/>
      <c r="E56" s="160"/>
      <c r="F56" s="200" t="str">
        <f t="shared" si="3"/>
        <v/>
      </c>
      <c r="G56" s="39" t="str">
        <f t="shared" si="12"/>
        <v/>
      </c>
      <c r="H56" s="39"/>
      <c r="I56" s="32" t="str">
        <f t="shared" si="0"/>
        <v/>
      </c>
      <c r="J56" s="21" t="str">
        <f t="shared" si="13"/>
        <v/>
      </c>
      <c r="K56" s="21" t="str">
        <f t="shared" si="4"/>
        <v/>
      </c>
      <c r="L56" s="21" t="str">
        <f t="shared" si="5"/>
        <v/>
      </c>
      <c r="M56" s="21" t="str">
        <f t="shared" si="6"/>
        <v/>
      </c>
      <c r="N56" s="21" t="str">
        <f t="shared" si="7"/>
        <v/>
      </c>
      <c r="O56" s="40" t="e">
        <f t="shared" si="1"/>
        <v>#N/A</v>
      </c>
      <c r="P56" s="41" t="e">
        <f t="shared" si="14"/>
        <v>#N/A</v>
      </c>
      <c r="Q56" s="41" t="e">
        <f t="shared" si="8"/>
        <v>#N/A</v>
      </c>
      <c r="R56" s="42" t="e">
        <f t="shared" si="2"/>
        <v>#N/A</v>
      </c>
      <c r="S56" s="21" t="str">
        <f t="shared" si="9"/>
        <v/>
      </c>
      <c r="T56" s="21" t="str">
        <f t="shared" si="10"/>
        <v/>
      </c>
      <c r="U56" s="21" t="str">
        <f t="shared" si="11"/>
        <v/>
      </c>
      <c r="V56" s="43" t="str">
        <f t="shared" si="15"/>
        <v/>
      </c>
      <c r="W56" s="38"/>
      <c r="X56" s="38"/>
      <c r="Y56" s="38"/>
      <c r="Z56" s="38"/>
    </row>
    <row r="57" spans="1:26" ht="15" x14ac:dyDescent="0.25">
      <c r="A57" s="28"/>
      <c r="B57" s="29"/>
      <c r="C57" s="138"/>
      <c r="D57" s="160"/>
      <c r="E57" s="160"/>
      <c r="F57" s="200" t="str">
        <f t="shared" si="3"/>
        <v/>
      </c>
      <c r="G57" s="39" t="str">
        <f t="shared" si="12"/>
        <v/>
      </c>
      <c r="H57" s="39"/>
      <c r="I57" s="32" t="str">
        <f t="shared" si="0"/>
        <v/>
      </c>
      <c r="J57" s="21" t="str">
        <f t="shared" si="13"/>
        <v/>
      </c>
      <c r="K57" s="21" t="str">
        <f t="shared" si="4"/>
        <v/>
      </c>
      <c r="L57" s="21" t="str">
        <f t="shared" si="5"/>
        <v/>
      </c>
      <c r="M57" s="21" t="str">
        <f t="shared" si="6"/>
        <v/>
      </c>
      <c r="N57" s="21" t="str">
        <f t="shared" si="7"/>
        <v/>
      </c>
      <c r="O57" s="40" t="e">
        <f t="shared" si="1"/>
        <v>#N/A</v>
      </c>
      <c r="P57" s="41" t="e">
        <f t="shared" si="14"/>
        <v>#N/A</v>
      </c>
      <c r="Q57" s="41" t="e">
        <f t="shared" si="8"/>
        <v>#N/A</v>
      </c>
      <c r="R57" s="42" t="e">
        <f t="shared" si="2"/>
        <v>#N/A</v>
      </c>
      <c r="S57" s="21" t="str">
        <f t="shared" si="9"/>
        <v/>
      </c>
      <c r="T57" s="21" t="str">
        <f t="shared" si="10"/>
        <v/>
      </c>
      <c r="U57" s="21" t="str">
        <f t="shared" si="11"/>
        <v/>
      </c>
      <c r="V57" s="43" t="str">
        <f t="shared" si="15"/>
        <v/>
      </c>
      <c r="W57" s="38"/>
      <c r="X57" s="38"/>
      <c r="Y57" s="38"/>
      <c r="Z57" s="38"/>
    </row>
    <row r="58" spans="1:26" ht="15" x14ac:dyDescent="0.25">
      <c r="A58" s="28"/>
      <c r="B58" s="29"/>
      <c r="C58" s="138"/>
      <c r="D58" s="160"/>
      <c r="E58" s="160"/>
      <c r="F58" s="200" t="str">
        <f t="shared" si="3"/>
        <v/>
      </c>
      <c r="G58" s="39" t="str">
        <f t="shared" si="12"/>
        <v/>
      </c>
      <c r="H58" s="39"/>
      <c r="I58" s="44" t="str">
        <f t="shared" si="0"/>
        <v/>
      </c>
      <c r="J58" s="45" t="str">
        <f t="shared" si="13"/>
        <v/>
      </c>
      <c r="K58" s="45" t="str">
        <f t="shared" si="4"/>
        <v/>
      </c>
      <c r="L58" s="45" t="str">
        <f t="shared" si="5"/>
        <v/>
      </c>
      <c r="M58" s="45" t="str">
        <f t="shared" si="6"/>
        <v/>
      </c>
      <c r="N58" s="45" t="str">
        <f t="shared" si="7"/>
        <v/>
      </c>
      <c r="O58" s="45" t="e">
        <f t="shared" si="1"/>
        <v>#N/A</v>
      </c>
      <c r="P58" s="46" t="e">
        <f t="shared" si="14"/>
        <v>#N/A</v>
      </c>
      <c r="Q58" s="46" t="e">
        <f t="shared" si="8"/>
        <v>#N/A</v>
      </c>
      <c r="R58" s="46" t="e">
        <f t="shared" si="2"/>
        <v>#N/A</v>
      </c>
      <c r="S58" s="45" t="str">
        <f t="shared" si="9"/>
        <v/>
      </c>
      <c r="T58" s="45" t="str">
        <f t="shared" si="10"/>
        <v/>
      </c>
      <c r="U58" s="45" t="str">
        <f t="shared" si="11"/>
        <v/>
      </c>
      <c r="V58" s="43" t="str">
        <f t="shared" si="15"/>
        <v/>
      </c>
      <c r="W58" s="47"/>
      <c r="X58" s="38"/>
      <c r="Y58" s="38"/>
      <c r="Z58" s="38"/>
    </row>
    <row r="59" spans="1:26" ht="15" x14ac:dyDescent="0.25">
      <c r="A59" s="28"/>
      <c r="B59" s="29"/>
      <c r="C59" s="138"/>
      <c r="D59" s="160"/>
      <c r="E59" s="160"/>
      <c r="F59" s="200" t="str">
        <f t="shared" si="3"/>
        <v/>
      </c>
      <c r="G59" s="39" t="str">
        <f t="shared" si="12"/>
        <v/>
      </c>
      <c r="H59" s="39"/>
      <c r="I59" s="44" t="str">
        <f t="shared" si="0"/>
        <v/>
      </c>
      <c r="J59" s="45" t="str">
        <f t="shared" si="13"/>
        <v/>
      </c>
      <c r="K59" s="45" t="str">
        <f t="shared" si="4"/>
        <v/>
      </c>
      <c r="L59" s="45" t="str">
        <f t="shared" si="5"/>
        <v/>
      </c>
      <c r="M59" s="45" t="str">
        <f t="shared" si="6"/>
        <v/>
      </c>
      <c r="N59" s="45" t="str">
        <f t="shared" si="7"/>
        <v/>
      </c>
      <c r="O59" s="45" t="e">
        <f t="shared" si="1"/>
        <v>#N/A</v>
      </c>
      <c r="P59" s="46" t="e">
        <f t="shared" si="14"/>
        <v>#N/A</v>
      </c>
      <c r="Q59" s="46" t="e">
        <f t="shared" si="8"/>
        <v>#N/A</v>
      </c>
      <c r="R59" s="46" t="e">
        <f t="shared" si="2"/>
        <v>#N/A</v>
      </c>
      <c r="S59" s="45" t="str">
        <f t="shared" si="9"/>
        <v/>
      </c>
      <c r="T59" s="45" t="str">
        <f t="shared" si="10"/>
        <v/>
      </c>
      <c r="U59" s="45" t="str">
        <f t="shared" si="11"/>
        <v/>
      </c>
      <c r="V59" s="43" t="str">
        <f t="shared" si="15"/>
        <v/>
      </c>
      <c r="W59" s="47"/>
      <c r="X59" s="38"/>
      <c r="Y59" s="38"/>
      <c r="Z59" s="38"/>
    </row>
    <row r="60" spans="1:26" ht="15" x14ac:dyDescent="0.25">
      <c r="A60" s="28"/>
      <c r="B60" s="29"/>
      <c r="C60" s="138"/>
      <c r="D60" s="160"/>
      <c r="E60" s="160"/>
      <c r="F60" s="200"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6.5" thickBot="1" x14ac:dyDescent="0.25">
      <c r="O62" s="48"/>
      <c r="P62" s="49"/>
      <c r="Q62" s="49"/>
      <c r="X62" s="454" t="s">
        <v>92</v>
      </c>
      <c r="Y62" s="454"/>
      <c r="Z62" s="179" t="e">
        <f>I63</f>
        <v>#N/A</v>
      </c>
    </row>
    <row r="63" spans="1:26" ht="16.5" thickBot="1" x14ac:dyDescent="0.25">
      <c r="A63" s="386" t="s">
        <v>54</v>
      </c>
      <c r="B63" s="386"/>
      <c r="C63" s="386"/>
      <c r="D63" s="386"/>
      <c r="E63" s="386"/>
      <c r="F63" s="386"/>
      <c r="G63" s="386"/>
      <c r="H63" s="387"/>
      <c r="I63" s="176" t="e">
        <f>R60</f>
        <v>#N/A</v>
      </c>
      <c r="O63" s="48"/>
      <c r="P63" s="49"/>
      <c r="Q63" s="49"/>
      <c r="X63" s="454" t="s">
        <v>93</v>
      </c>
      <c r="Y63" s="454"/>
      <c r="Z63" s="199">
        <f>'POOL FVII'!Y88</f>
        <v>0</v>
      </c>
    </row>
    <row r="64" spans="1:26" ht="15.75" x14ac:dyDescent="0.25">
      <c r="A64" s="51" t="s">
        <v>55</v>
      </c>
      <c r="O64" s="48"/>
      <c r="P64" s="49"/>
      <c r="Q64" s="49"/>
      <c r="X64" s="454" t="s">
        <v>94</v>
      </c>
      <c r="Y64" s="454"/>
      <c r="Z64" s="178" t="e">
        <f>Z62*Z63</f>
        <v>#N/A</v>
      </c>
    </row>
    <row r="65" spans="1:26" ht="15.75" x14ac:dyDescent="0.25">
      <c r="A65" s="51"/>
      <c r="O65" s="48"/>
      <c r="P65" s="49"/>
      <c r="Q65" s="49"/>
      <c r="X65" s="454" t="s">
        <v>69</v>
      </c>
      <c r="Y65" s="454"/>
      <c r="Z65" s="179" t="e">
        <f>Z62-(2*Z64)</f>
        <v>#N/A</v>
      </c>
    </row>
    <row r="66" spans="1:26" ht="15.75" x14ac:dyDescent="0.25">
      <c r="A66" s="51"/>
      <c r="O66" s="48"/>
      <c r="P66" s="49"/>
      <c r="Q66" s="49"/>
      <c r="X66" s="454" t="s">
        <v>70</v>
      </c>
      <c r="Y66" s="454"/>
      <c r="Z66" s="179" t="e">
        <f>Z62+(2*Z64)</f>
        <v>#N/A</v>
      </c>
    </row>
    <row r="67" spans="1:26" ht="15.75" x14ac:dyDescent="0.25">
      <c r="A67" s="51"/>
      <c r="O67" s="48"/>
      <c r="P67" s="49"/>
      <c r="Q67" s="49"/>
      <c r="X67" s="454" t="s">
        <v>71</v>
      </c>
      <c r="Y67" s="454"/>
      <c r="Z67" s="179" t="e">
        <f>Z62-(3*Z64)</f>
        <v>#N/A</v>
      </c>
    </row>
    <row r="68" spans="1:26" ht="15.75" x14ac:dyDescent="0.25">
      <c r="A68" s="51"/>
      <c r="O68" s="48"/>
      <c r="P68" s="49"/>
      <c r="Q68" s="49"/>
      <c r="X68" s="454" t="s">
        <v>72</v>
      </c>
      <c r="Y68" s="454"/>
      <c r="Z68" s="179" t="e">
        <f>Z62+(3*Z64)</f>
        <v>#N/A</v>
      </c>
    </row>
    <row r="69" spans="1:26" ht="15.75" x14ac:dyDescent="0.25">
      <c r="A69" s="383" t="s">
        <v>46</v>
      </c>
      <c r="B69" s="383"/>
    </row>
    <row r="70" spans="1:26" ht="30.75" customHeight="1" x14ac:dyDescent="0.2">
      <c r="A70" s="117" t="s">
        <v>43</v>
      </c>
      <c r="B70" s="113">
        <f>B4</f>
        <v>0</v>
      </c>
      <c r="C70" s="52"/>
      <c r="D70" s="219"/>
      <c r="E70" s="219"/>
      <c r="F70" s="214" t="s">
        <v>48</v>
      </c>
      <c r="G70" s="204" t="str">
        <f>G4</f>
        <v>FVII - NIVEAU P</v>
      </c>
      <c r="H70" s="52"/>
    </row>
    <row r="71" spans="1:26" ht="31.5" customHeight="1" x14ac:dyDescent="0.2">
      <c r="A71" s="117" t="s">
        <v>47</v>
      </c>
      <c r="B71" s="114">
        <f>B5</f>
        <v>0</v>
      </c>
      <c r="C71" s="52"/>
      <c r="D71" s="87"/>
      <c r="E71" s="87"/>
      <c r="F71" s="52"/>
      <c r="G71" s="52"/>
      <c r="H71" s="52"/>
    </row>
    <row r="72" spans="1:26" ht="61.5" customHeight="1" x14ac:dyDescent="0.2">
      <c r="A72" s="117" t="s">
        <v>44</v>
      </c>
      <c r="B72" s="115">
        <f>B6</f>
        <v>0</v>
      </c>
      <c r="C72" s="52"/>
      <c r="D72" s="118"/>
      <c r="E72" s="214" t="s">
        <v>99</v>
      </c>
      <c r="F72" s="421">
        <f>F6</f>
        <v>0</v>
      </c>
      <c r="G72" s="421"/>
      <c r="H72" s="421"/>
    </row>
    <row r="73" spans="1:26" ht="54" customHeight="1" x14ac:dyDescent="0.2">
      <c r="A73" s="117" t="s">
        <v>45</v>
      </c>
      <c r="B73" s="116">
        <f>B71*B70/100</f>
        <v>0</v>
      </c>
      <c r="C73" s="52"/>
      <c r="D73" s="240"/>
      <c r="E73" s="215" t="s">
        <v>98</v>
      </c>
      <c r="F73" s="395" t="s">
        <v>77</v>
      </c>
      <c r="G73" s="395"/>
      <c r="H73" s="395"/>
    </row>
    <row r="74" spans="1:26" ht="26.25" x14ac:dyDescent="0.2">
      <c r="A74" s="74" t="s">
        <v>7</v>
      </c>
      <c r="B74" s="66">
        <v>20</v>
      </c>
      <c r="C74" s="52"/>
      <c r="D74" s="87"/>
      <c r="E74" s="214" t="s">
        <v>100</v>
      </c>
      <c r="F74" s="394" t="str">
        <f>IF(ISBLANK(F8),"",F8)</f>
        <v/>
      </c>
      <c r="G74" s="395"/>
      <c r="H74" s="395"/>
    </row>
    <row r="75" spans="1:26" ht="25.5" x14ac:dyDescent="0.2">
      <c r="A75" s="74" t="s">
        <v>8</v>
      </c>
      <c r="B75" s="66">
        <v>0.05</v>
      </c>
      <c r="C75" s="52"/>
      <c r="D75" s="87"/>
      <c r="E75" s="87"/>
      <c r="F75" s="52"/>
      <c r="G75" s="52"/>
      <c r="H75" s="52"/>
    </row>
    <row r="76" spans="1:26" ht="25.5" x14ac:dyDescent="0.2">
      <c r="A76" s="74" t="s">
        <v>9</v>
      </c>
      <c r="B76" s="66">
        <v>370</v>
      </c>
      <c r="C76" s="52"/>
      <c r="D76" s="87"/>
      <c r="E76" s="87"/>
      <c r="F76" s="52"/>
      <c r="G76" s="52"/>
      <c r="H76" s="52"/>
    </row>
    <row r="77" spans="1:26" x14ac:dyDescent="0.2">
      <c r="A77" s="68"/>
      <c r="B77" s="68"/>
      <c r="C77" s="52"/>
      <c r="D77" s="87"/>
      <c r="E77" s="417"/>
      <c r="F77" s="417"/>
      <c r="G77" s="52"/>
      <c r="H77" s="52"/>
    </row>
    <row r="78" spans="1:26" ht="25.5" x14ac:dyDescent="0.2">
      <c r="A78" s="75" t="s">
        <v>81</v>
      </c>
      <c r="B78" s="70">
        <f>1-(1-B75)^(1/(B74-1))</f>
        <v>2.6960063028712566E-3</v>
      </c>
      <c r="C78" s="52"/>
      <c r="D78" s="87"/>
      <c r="E78" s="417"/>
      <c r="F78" s="417"/>
      <c r="G78" s="52"/>
      <c r="H78" s="52"/>
    </row>
    <row r="79" spans="1:26" x14ac:dyDescent="0.2">
      <c r="A79" s="75" t="s">
        <v>0</v>
      </c>
      <c r="B79" s="70">
        <f>NORMSINV($B$78/2)</f>
        <v>-3.0004278342529251</v>
      </c>
      <c r="C79" s="52"/>
      <c r="D79" s="87"/>
      <c r="E79" s="87"/>
      <c r="F79" s="52"/>
      <c r="G79" s="52"/>
      <c r="H79" s="52"/>
    </row>
    <row r="80" spans="1:26" x14ac:dyDescent="0.2">
      <c r="A80" s="75" t="s">
        <v>1</v>
      </c>
      <c r="B80" s="70">
        <f>NORMSINV(1-$B$78/2)</f>
        <v>3.0004278342529132</v>
      </c>
      <c r="C80" s="52"/>
      <c r="D80" s="87"/>
      <c r="E80" s="87"/>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6" ht="15.75" x14ac:dyDescent="0.2">
      <c r="A97" s="12"/>
      <c r="B97" s="14"/>
    </row>
    <row r="98" spans="1:26" ht="15.75" x14ac:dyDescent="0.2">
      <c r="A98" s="12"/>
      <c r="B98" s="14"/>
    </row>
    <row r="99" spans="1:26" ht="15.75" x14ac:dyDescent="0.2">
      <c r="A99" s="12"/>
      <c r="B99" s="14"/>
    </row>
    <row r="100" spans="1:26" ht="15.75" x14ac:dyDescent="0.2">
      <c r="A100" s="12"/>
      <c r="B100" s="14"/>
    </row>
    <row r="101" spans="1:26" ht="15.75" x14ac:dyDescent="0.2">
      <c r="A101" s="12"/>
      <c r="B101" s="14"/>
    </row>
    <row r="102" spans="1:26" ht="15.75" x14ac:dyDescent="0.2">
      <c r="A102" s="12"/>
      <c r="B102" s="14"/>
    </row>
    <row r="103" spans="1:26" ht="15.75" x14ac:dyDescent="0.2">
      <c r="A103" s="12"/>
      <c r="B103" s="14"/>
    </row>
    <row r="105" spans="1:26" ht="32.25" customHeight="1" x14ac:dyDescent="0.2">
      <c r="D105" s="425" t="s">
        <v>59</v>
      </c>
      <c r="E105" s="426"/>
      <c r="W105" s="405" t="s">
        <v>67</v>
      </c>
      <c r="X105" s="403"/>
      <c r="Y105" s="403"/>
      <c r="Z105" s="404"/>
    </row>
    <row r="106" spans="1:26" ht="43.5" customHeight="1" x14ac:dyDescent="0.2">
      <c r="A106" s="97" t="s">
        <v>49</v>
      </c>
      <c r="B106" s="97" t="s">
        <v>61</v>
      </c>
      <c r="C106" s="97" t="s">
        <v>62</v>
      </c>
      <c r="D106" s="99" t="s">
        <v>50</v>
      </c>
      <c r="E106" s="99"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6" ht="15" x14ac:dyDescent="0.2">
      <c r="A107" s="91"/>
      <c r="B107" s="83"/>
      <c r="C107" s="139"/>
      <c r="D107" s="161"/>
      <c r="E107" s="161"/>
      <c r="F107" s="200" t="str">
        <f t="shared" ref="F107:F126" si="16">IF(AND(D107="",E107=""),"",IF(OR(AND(D107&lt;&gt;"",E107=""),AND(D107="",E107&lt;&gt;"")),"Fill the number twice",IF(AND(D107&lt;&gt;"",E107&lt;&gt;"",D107=E107),E107,"Error in entry")))</f>
        <v/>
      </c>
      <c r="G107" s="31"/>
      <c r="H107" s="31"/>
      <c r="I107" s="32" t="str">
        <f t="shared" ref="I107:I126" si="17">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row>
    <row r="108" spans="1:26" ht="15" x14ac:dyDescent="0.25">
      <c r="A108" s="91"/>
      <c r="B108" s="83"/>
      <c r="C108" s="139"/>
      <c r="D108" s="161"/>
      <c r="E108" s="161"/>
      <c r="F108" s="200" t="str">
        <f t="shared" si="16"/>
        <v/>
      </c>
      <c r="G108" s="39" t="str">
        <f t="shared" ref="G108:G126" si="18">IF(OR(S108="",T108=""),"",IF(OR(F108&lt;S108,F108&gt;T108),"*** ALARM ***",""))</f>
        <v/>
      </c>
      <c r="H108" s="31"/>
      <c r="I108" s="32" t="str">
        <f t="shared" si="17"/>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row>
    <row r="109" spans="1:26" ht="15" x14ac:dyDescent="0.25">
      <c r="A109" s="91"/>
      <c r="B109" s="83"/>
      <c r="C109" s="139"/>
      <c r="D109" s="161"/>
      <c r="E109" s="161"/>
      <c r="F109" s="200" t="str">
        <f t="shared" si="16"/>
        <v/>
      </c>
      <c r="G109" s="39" t="str">
        <f t="shared" si="18"/>
        <v/>
      </c>
      <c r="H109" s="31"/>
      <c r="I109" s="32" t="str">
        <f t="shared" si="17"/>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row>
    <row r="110" spans="1:26" ht="15" x14ac:dyDescent="0.25">
      <c r="A110" s="91"/>
      <c r="B110" s="83"/>
      <c r="C110" s="139"/>
      <c r="D110" s="161"/>
      <c r="E110" s="161"/>
      <c r="F110" s="200" t="str">
        <f t="shared" si="16"/>
        <v/>
      </c>
      <c r="G110" s="39" t="str">
        <f t="shared" si="18"/>
        <v/>
      </c>
      <c r="H110" s="31"/>
      <c r="I110" s="32" t="str">
        <f t="shared" si="17"/>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row>
    <row r="111" spans="1:26" ht="15" x14ac:dyDescent="0.25">
      <c r="A111" s="91"/>
      <c r="B111" s="83"/>
      <c r="C111" s="139"/>
      <c r="D111" s="161"/>
      <c r="E111" s="161"/>
      <c r="F111" s="200" t="str">
        <f t="shared" si="16"/>
        <v/>
      </c>
      <c r="G111" s="39" t="str">
        <f t="shared" si="18"/>
        <v/>
      </c>
      <c r="H111" s="31"/>
      <c r="I111" s="32" t="str">
        <f t="shared" si="17"/>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row>
    <row r="112" spans="1:26" ht="15" x14ac:dyDescent="0.25">
      <c r="A112" s="91"/>
      <c r="B112" s="83"/>
      <c r="C112" s="139"/>
      <c r="D112" s="161"/>
      <c r="E112" s="161"/>
      <c r="F112" s="200" t="str">
        <f t="shared" si="16"/>
        <v/>
      </c>
      <c r="G112" s="39" t="str">
        <f t="shared" si="18"/>
        <v/>
      </c>
      <c r="H112" s="31"/>
      <c r="I112" s="32" t="str">
        <f t="shared" si="17"/>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row>
    <row r="113" spans="1:26" ht="15" x14ac:dyDescent="0.25">
      <c r="A113" s="91"/>
      <c r="B113" s="83"/>
      <c r="C113" s="139"/>
      <c r="D113" s="161"/>
      <c r="E113" s="161"/>
      <c r="F113" s="200" t="str">
        <f t="shared" si="16"/>
        <v/>
      </c>
      <c r="G113" s="39" t="str">
        <f t="shared" si="18"/>
        <v/>
      </c>
      <c r="H113" s="31"/>
      <c r="I113" s="32" t="str">
        <f t="shared" si="17"/>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row>
    <row r="114" spans="1:26" ht="15" x14ac:dyDescent="0.25">
      <c r="A114" s="91"/>
      <c r="B114" s="83"/>
      <c r="C114" s="139"/>
      <c r="D114" s="161"/>
      <c r="E114" s="161"/>
      <c r="F114" s="200" t="str">
        <f t="shared" si="16"/>
        <v/>
      </c>
      <c r="G114" s="39" t="str">
        <f t="shared" si="18"/>
        <v/>
      </c>
      <c r="H114" s="31"/>
      <c r="I114" s="32" t="str">
        <f t="shared" si="17"/>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row>
    <row r="115" spans="1:26" ht="15" x14ac:dyDescent="0.25">
      <c r="A115" s="91"/>
      <c r="B115" s="83"/>
      <c r="C115" s="139"/>
      <c r="D115" s="161"/>
      <c r="E115" s="161"/>
      <c r="F115" s="200" t="str">
        <f t="shared" si="16"/>
        <v/>
      </c>
      <c r="G115" s="39" t="str">
        <f t="shared" si="18"/>
        <v/>
      </c>
      <c r="H115" s="31"/>
      <c r="I115" s="32" t="str">
        <f t="shared" si="17"/>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row>
    <row r="116" spans="1:26" ht="15" x14ac:dyDescent="0.25">
      <c r="A116" s="91"/>
      <c r="B116" s="83"/>
      <c r="C116" s="139"/>
      <c r="D116" s="161"/>
      <c r="E116" s="161"/>
      <c r="F116" s="200" t="str">
        <f t="shared" si="16"/>
        <v/>
      </c>
      <c r="G116" s="39" t="str">
        <f t="shared" si="18"/>
        <v/>
      </c>
      <c r="H116" s="31"/>
      <c r="I116" s="32" t="str">
        <f t="shared" si="17"/>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row>
    <row r="117" spans="1:26" ht="15" x14ac:dyDescent="0.25">
      <c r="A117" s="91"/>
      <c r="B117" s="83"/>
      <c r="C117" s="139"/>
      <c r="D117" s="161"/>
      <c r="E117" s="161"/>
      <c r="F117" s="200" t="str">
        <f t="shared" si="16"/>
        <v/>
      </c>
      <c r="G117" s="39" t="str">
        <f t="shared" si="18"/>
        <v/>
      </c>
      <c r="H117" s="31"/>
      <c r="I117" s="32" t="str">
        <f t="shared" si="17"/>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row>
    <row r="118" spans="1:26" ht="15" x14ac:dyDescent="0.25">
      <c r="A118" s="91"/>
      <c r="B118" s="83"/>
      <c r="C118" s="139"/>
      <c r="D118" s="161"/>
      <c r="E118" s="161"/>
      <c r="F118" s="200" t="str">
        <f t="shared" si="16"/>
        <v/>
      </c>
      <c r="G118" s="39" t="str">
        <f t="shared" si="18"/>
        <v/>
      </c>
      <c r="H118" s="31"/>
      <c r="I118" s="32" t="str">
        <f t="shared" si="17"/>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row>
    <row r="119" spans="1:26" ht="15" x14ac:dyDescent="0.25">
      <c r="A119" s="91"/>
      <c r="B119" s="83"/>
      <c r="C119" s="139"/>
      <c r="D119" s="161"/>
      <c r="E119" s="161"/>
      <c r="F119" s="200" t="str">
        <f t="shared" si="16"/>
        <v/>
      </c>
      <c r="G119" s="39" t="str">
        <f t="shared" si="18"/>
        <v/>
      </c>
      <c r="H119" s="31"/>
      <c r="I119" s="32" t="str">
        <f t="shared" si="17"/>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row>
    <row r="120" spans="1:26" ht="15" x14ac:dyDescent="0.25">
      <c r="A120" s="91"/>
      <c r="B120" s="83"/>
      <c r="C120" s="139"/>
      <c r="D120" s="161"/>
      <c r="E120" s="161"/>
      <c r="F120" s="200" t="str">
        <f t="shared" si="16"/>
        <v/>
      </c>
      <c r="G120" s="39" t="str">
        <f t="shared" si="18"/>
        <v/>
      </c>
      <c r="H120" s="31"/>
      <c r="I120" s="32" t="str">
        <f t="shared" si="17"/>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row>
    <row r="121" spans="1:26" ht="15" x14ac:dyDescent="0.25">
      <c r="A121" s="91"/>
      <c r="B121" s="83"/>
      <c r="C121" s="139"/>
      <c r="D121" s="161"/>
      <c r="E121" s="161"/>
      <c r="F121" s="200" t="str">
        <f t="shared" si="16"/>
        <v/>
      </c>
      <c r="G121" s="39" t="str">
        <f t="shared" si="18"/>
        <v/>
      </c>
      <c r="H121" s="31"/>
      <c r="I121" s="32" t="str">
        <f t="shared" si="17"/>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row>
    <row r="122" spans="1:26" ht="15" x14ac:dyDescent="0.25">
      <c r="A122" s="91"/>
      <c r="B122" s="83"/>
      <c r="C122" s="139"/>
      <c r="D122" s="161"/>
      <c r="E122" s="161"/>
      <c r="F122" s="200" t="str">
        <f t="shared" si="16"/>
        <v/>
      </c>
      <c r="G122" s="39" t="str">
        <f t="shared" si="18"/>
        <v/>
      </c>
      <c r="H122" s="31"/>
      <c r="I122" s="32" t="str">
        <f t="shared" si="17"/>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row>
    <row r="123" spans="1:26" ht="15" x14ac:dyDescent="0.25">
      <c r="A123" s="91"/>
      <c r="B123" s="83"/>
      <c r="C123" s="139"/>
      <c r="D123" s="161"/>
      <c r="E123" s="161"/>
      <c r="F123" s="200" t="str">
        <f t="shared" si="16"/>
        <v/>
      </c>
      <c r="G123" s="39" t="str">
        <f t="shared" si="18"/>
        <v/>
      </c>
      <c r="H123" s="31"/>
      <c r="I123" s="32" t="str">
        <f t="shared" si="17"/>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row>
    <row r="124" spans="1:26" ht="15" x14ac:dyDescent="0.25">
      <c r="A124" s="91"/>
      <c r="B124" s="83"/>
      <c r="C124" s="139"/>
      <c r="D124" s="161"/>
      <c r="E124" s="161"/>
      <c r="F124" s="200" t="str">
        <f t="shared" si="16"/>
        <v/>
      </c>
      <c r="G124" s="39" t="str">
        <f t="shared" si="18"/>
        <v/>
      </c>
      <c r="H124" s="31"/>
      <c r="I124" s="44" t="str">
        <f t="shared" si="17"/>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row>
    <row r="125" spans="1:26" ht="15" x14ac:dyDescent="0.25">
      <c r="A125" s="91"/>
      <c r="B125" s="83"/>
      <c r="C125" s="139"/>
      <c r="D125" s="161"/>
      <c r="E125" s="161"/>
      <c r="F125" s="200" t="str">
        <f t="shared" si="16"/>
        <v/>
      </c>
      <c r="G125" s="39" t="str">
        <f>IF(OR(S125="",T125=""),"",IF(OR(F125&lt;S125,F125&gt;T125),"*** ALARM ***",""))</f>
        <v/>
      </c>
      <c r="H125" s="31"/>
      <c r="I125" s="44" t="str">
        <f t="shared" si="17"/>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row>
    <row r="126" spans="1:26" ht="15" x14ac:dyDescent="0.25">
      <c r="A126" s="91"/>
      <c r="B126" s="83"/>
      <c r="C126" s="139"/>
      <c r="D126" s="161"/>
      <c r="E126" s="161"/>
      <c r="F126" s="200" t="str">
        <f t="shared" si="16"/>
        <v/>
      </c>
      <c r="G126" s="39" t="str">
        <f t="shared" si="18"/>
        <v/>
      </c>
      <c r="H126" s="31"/>
      <c r="I126" s="44" t="str">
        <f t="shared" si="17"/>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row>
    <row r="127" spans="1:26" x14ac:dyDescent="0.2">
      <c r="O127" s="48"/>
      <c r="P127" s="49"/>
      <c r="Q127" s="49"/>
    </row>
    <row r="128" spans="1:26" ht="16.5" thickBot="1" x14ac:dyDescent="0.25">
      <c r="O128" s="48"/>
      <c r="P128" s="49"/>
      <c r="Q128" s="49"/>
      <c r="X128" s="455" t="s">
        <v>92</v>
      </c>
      <c r="Y128" s="455"/>
      <c r="Z128" s="190" t="e">
        <f>I129</f>
        <v>#N/A</v>
      </c>
    </row>
    <row r="129" spans="1:26" ht="16.5" thickBot="1" x14ac:dyDescent="0.25">
      <c r="A129" s="386" t="s">
        <v>54</v>
      </c>
      <c r="B129" s="386"/>
      <c r="C129" s="386"/>
      <c r="D129" s="386"/>
      <c r="E129" s="386"/>
      <c r="F129" s="386"/>
      <c r="G129" s="386"/>
      <c r="H129" s="387"/>
      <c r="I129" s="176" t="e">
        <f>R126</f>
        <v>#N/A</v>
      </c>
      <c r="O129" s="48"/>
      <c r="P129" s="49"/>
      <c r="Q129" s="49"/>
      <c r="X129" s="455" t="s">
        <v>93</v>
      </c>
      <c r="Y129" s="455"/>
      <c r="Z129" s="197">
        <f>Z63</f>
        <v>0</v>
      </c>
    </row>
    <row r="130" spans="1:26" ht="15.75" x14ac:dyDescent="0.25">
      <c r="A130" s="51" t="s">
        <v>55</v>
      </c>
      <c r="O130" s="48"/>
      <c r="P130" s="49"/>
      <c r="Q130" s="49"/>
      <c r="X130" s="455" t="s">
        <v>94</v>
      </c>
      <c r="Y130" s="455"/>
      <c r="Z130" s="181" t="e">
        <f>Z128*Z129</f>
        <v>#N/A</v>
      </c>
    </row>
    <row r="131" spans="1:26" ht="15.75" x14ac:dyDescent="0.25">
      <c r="A131" s="51"/>
      <c r="O131" s="48"/>
      <c r="P131" s="49"/>
      <c r="Q131" s="49"/>
      <c r="X131" s="455" t="s">
        <v>69</v>
      </c>
      <c r="Y131" s="455"/>
      <c r="Z131" s="190" t="e">
        <f>Z128-(2*Z130)</f>
        <v>#N/A</v>
      </c>
    </row>
    <row r="132" spans="1:26" ht="15.75" x14ac:dyDescent="0.25">
      <c r="A132" s="51"/>
      <c r="O132" s="48"/>
      <c r="P132" s="49"/>
      <c r="Q132" s="49"/>
      <c r="X132" s="455" t="s">
        <v>70</v>
      </c>
      <c r="Y132" s="455"/>
      <c r="Z132" s="190" t="e">
        <f>Z128+(2*Z130)</f>
        <v>#N/A</v>
      </c>
    </row>
    <row r="133" spans="1:26" ht="15.75" x14ac:dyDescent="0.25">
      <c r="A133" s="51"/>
      <c r="O133" s="48"/>
      <c r="P133" s="49"/>
      <c r="Q133" s="49"/>
      <c r="X133" s="455" t="s">
        <v>71</v>
      </c>
      <c r="Y133" s="455"/>
      <c r="Z133" s="190" t="e">
        <f>Z128-(3*Z130)</f>
        <v>#N/A</v>
      </c>
    </row>
    <row r="134" spans="1:26" ht="15.75" x14ac:dyDescent="0.25">
      <c r="A134" s="51"/>
      <c r="O134" s="48"/>
      <c r="P134" s="49"/>
      <c r="Q134" s="49"/>
      <c r="X134" s="455" t="s">
        <v>72</v>
      </c>
      <c r="Y134" s="455"/>
      <c r="Z134" s="190" t="e">
        <f>Z128+(3*Z130)</f>
        <v>#N/A</v>
      </c>
    </row>
    <row r="135" spans="1:26" ht="15.75" x14ac:dyDescent="0.25">
      <c r="A135" s="383" t="s">
        <v>46</v>
      </c>
      <c r="B135" s="383"/>
    </row>
    <row r="136" spans="1:26" ht="30.75" customHeight="1" x14ac:dyDescent="0.2">
      <c r="A136" s="117" t="s">
        <v>43</v>
      </c>
      <c r="B136" s="113">
        <f>B4</f>
        <v>0</v>
      </c>
      <c r="C136" s="52"/>
      <c r="D136" s="219"/>
      <c r="E136" s="219"/>
      <c r="F136" s="214" t="s">
        <v>48</v>
      </c>
      <c r="G136" s="203" t="str">
        <f>G70</f>
        <v>FVII - NIVEAU P</v>
      </c>
      <c r="H136" s="52"/>
    </row>
    <row r="137" spans="1:26" ht="31.5" customHeight="1" x14ac:dyDescent="0.2">
      <c r="A137" s="117" t="s">
        <v>47</v>
      </c>
      <c r="B137" s="114">
        <f>B5</f>
        <v>0</v>
      </c>
      <c r="C137" s="52"/>
      <c r="D137" s="87"/>
      <c r="E137" s="87"/>
      <c r="F137" s="52"/>
      <c r="G137" s="52"/>
      <c r="H137" s="52"/>
    </row>
    <row r="138" spans="1:26" ht="39" customHeight="1" x14ac:dyDescent="0.2">
      <c r="A138" s="117" t="s">
        <v>44</v>
      </c>
      <c r="B138" s="115">
        <f>B6</f>
        <v>0</v>
      </c>
      <c r="C138" s="52"/>
      <c r="D138" s="118"/>
      <c r="E138" s="214" t="s">
        <v>99</v>
      </c>
      <c r="F138" s="424">
        <f>F72</f>
        <v>0</v>
      </c>
      <c r="G138" s="424"/>
      <c r="H138" s="424"/>
    </row>
    <row r="139" spans="1:26" ht="47.25" customHeight="1" x14ac:dyDescent="0.2">
      <c r="A139" s="117" t="s">
        <v>45</v>
      </c>
      <c r="B139" s="116">
        <f>B137*B136/100</f>
        <v>0</v>
      </c>
      <c r="C139" s="52"/>
      <c r="D139" s="240"/>
      <c r="E139" s="215" t="s">
        <v>98</v>
      </c>
      <c r="F139" s="411" t="s">
        <v>78</v>
      </c>
      <c r="G139" s="411"/>
      <c r="H139" s="411"/>
    </row>
    <row r="140" spans="1:26" ht="26.25" x14ac:dyDescent="0.2">
      <c r="A140" s="76" t="s">
        <v>7</v>
      </c>
      <c r="B140" s="66">
        <v>20</v>
      </c>
      <c r="C140" s="52"/>
      <c r="D140" s="87"/>
      <c r="E140" s="214" t="s">
        <v>100</v>
      </c>
      <c r="F140" s="414" t="str">
        <f>IF(ISBLANK(F8),"",F8)</f>
        <v/>
      </c>
      <c r="G140" s="411"/>
      <c r="H140" s="411"/>
    </row>
    <row r="141" spans="1:26" x14ac:dyDescent="0.2">
      <c r="A141" s="76" t="s">
        <v>8</v>
      </c>
      <c r="B141" s="66">
        <v>0.05</v>
      </c>
      <c r="C141" s="52"/>
      <c r="D141" s="87"/>
      <c r="E141" s="87"/>
      <c r="F141" s="52"/>
      <c r="G141" s="52"/>
      <c r="H141" s="52"/>
    </row>
    <row r="142" spans="1:26" x14ac:dyDescent="0.2">
      <c r="A142" s="76" t="s">
        <v>9</v>
      </c>
      <c r="B142" s="66">
        <v>370</v>
      </c>
      <c r="C142" s="52"/>
      <c r="D142" s="87"/>
      <c r="E142" s="87"/>
      <c r="F142" s="52"/>
      <c r="G142" s="52"/>
      <c r="H142" s="52"/>
    </row>
    <row r="143" spans="1:26" x14ac:dyDescent="0.2">
      <c r="A143" s="77"/>
      <c r="B143" s="68"/>
      <c r="C143" s="52"/>
      <c r="D143" s="87"/>
      <c r="E143" s="417"/>
      <c r="F143" s="417"/>
      <c r="G143" s="52"/>
      <c r="H143" s="52"/>
    </row>
    <row r="144" spans="1:26" x14ac:dyDescent="0.2">
      <c r="A144" s="78" t="s">
        <v>81</v>
      </c>
      <c r="B144" s="70">
        <f>1-(1-B141)^(1/(B140-1))</f>
        <v>2.6960063028712566E-3</v>
      </c>
      <c r="C144" s="52"/>
      <c r="D144" s="87"/>
      <c r="E144" s="417"/>
      <c r="F144" s="417"/>
      <c r="G144" s="52"/>
      <c r="H144" s="52"/>
    </row>
    <row r="145" spans="1:8" x14ac:dyDescent="0.2">
      <c r="A145" s="78" t="s">
        <v>0</v>
      </c>
      <c r="B145" s="70">
        <f>NORMSINV($B$12/2)</f>
        <v>-3.0004278342529251</v>
      </c>
      <c r="C145" s="52"/>
      <c r="D145" s="87"/>
      <c r="E145" s="87"/>
      <c r="F145" s="52"/>
      <c r="G145" s="52"/>
      <c r="H145" s="52"/>
    </row>
    <row r="146" spans="1:8" x14ac:dyDescent="0.2">
      <c r="A146" s="78" t="s">
        <v>1</v>
      </c>
      <c r="B146" s="70">
        <f>NORMSINV(1-$B$12/2)</f>
        <v>3.0004278342529132</v>
      </c>
      <c r="C146" s="52"/>
      <c r="D146" s="87"/>
      <c r="E146" s="87"/>
      <c r="F146" s="52"/>
      <c r="G146" s="52"/>
      <c r="H146" s="52"/>
    </row>
    <row r="147" spans="1:8" ht="15.75" x14ac:dyDescent="0.2">
      <c r="A147" s="12"/>
      <c r="B147" s="13"/>
    </row>
    <row r="149" spans="1:8" ht="15.75" x14ac:dyDescent="0.2">
      <c r="A149" s="12"/>
      <c r="B149" s="14"/>
    </row>
    <row r="150" spans="1:8" ht="15.75" x14ac:dyDescent="0.2">
      <c r="A150" s="12"/>
      <c r="B150" s="14"/>
    </row>
    <row r="151" spans="1:8" ht="15.75" x14ac:dyDescent="0.2">
      <c r="A151" s="12"/>
      <c r="B151" s="14"/>
    </row>
    <row r="152" spans="1:8" ht="15.75" x14ac:dyDescent="0.2">
      <c r="A152" s="12"/>
      <c r="B152" s="14"/>
    </row>
    <row r="153" spans="1:8" ht="15.75" x14ac:dyDescent="0.2">
      <c r="A153" s="12"/>
      <c r="B153" s="14"/>
    </row>
    <row r="154" spans="1:8" ht="15.75" x14ac:dyDescent="0.2">
      <c r="A154" s="12"/>
      <c r="B154" s="14"/>
    </row>
    <row r="155" spans="1:8" ht="15.75" x14ac:dyDescent="0.2">
      <c r="A155" s="12"/>
      <c r="B155" s="14"/>
    </row>
    <row r="156" spans="1:8" ht="15.75" x14ac:dyDescent="0.2">
      <c r="A156" s="12"/>
      <c r="B156" s="14"/>
    </row>
    <row r="157" spans="1:8" ht="15.75" x14ac:dyDescent="0.2">
      <c r="A157" s="12"/>
      <c r="B157" s="14"/>
    </row>
    <row r="158" spans="1:8" ht="15.75" x14ac:dyDescent="0.2">
      <c r="A158" s="12"/>
      <c r="B158" s="14"/>
    </row>
    <row r="159" spans="1:8" ht="15.75" x14ac:dyDescent="0.2">
      <c r="A159" s="12"/>
      <c r="B159" s="14"/>
    </row>
    <row r="160" spans="1:8" ht="15.75" x14ac:dyDescent="0.2">
      <c r="A160" s="12"/>
      <c r="B160" s="14"/>
    </row>
    <row r="161" spans="1:26" ht="15.75" x14ac:dyDescent="0.2">
      <c r="A161" s="12"/>
      <c r="B161" s="14"/>
    </row>
    <row r="162" spans="1:26" ht="15.75" x14ac:dyDescent="0.2">
      <c r="A162" s="12"/>
      <c r="B162" s="14"/>
    </row>
    <row r="163" spans="1:26" ht="15.75" x14ac:dyDescent="0.2">
      <c r="A163" s="12"/>
      <c r="B163" s="14"/>
    </row>
    <row r="164" spans="1:26" ht="15.75" x14ac:dyDescent="0.2">
      <c r="A164" s="12"/>
      <c r="B164" s="14"/>
    </row>
    <row r="165" spans="1:26" ht="15.75" x14ac:dyDescent="0.2">
      <c r="A165" s="12"/>
      <c r="B165" s="14"/>
    </row>
    <row r="166" spans="1:26" ht="15.75" x14ac:dyDescent="0.2">
      <c r="A166" s="12"/>
      <c r="B166" s="14"/>
    </row>
    <row r="167" spans="1:26" ht="15.75" x14ac:dyDescent="0.2">
      <c r="A167" s="12"/>
      <c r="B167" s="14"/>
    </row>
    <row r="168" spans="1:26" ht="15.75" x14ac:dyDescent="0.2">
      <c r="A168" s="12"/>
      <c r="B168" s="14"/>
    </row>
    <row r="169" spans="1:26" ht="15.75" x14ac:dyDescent="0.2">
      <c r="A169" s="12"/>
      <c r="B169" s="14"/>
    </row>
    <row r="171" spans="1:26" ht="30" customHeight="1" x14ac:dyDescent="0.2">
      <c r="D171" s="422" t="s">
        <v>59</v>
      </c>
      <c r="E171" s="423"/>
      <c r="W171" s="405" t="s">
        <v>67</v>
      </c>
      <c r="X171" s="403"/>
      <c r="Y171" s="403"/>
      <c r="Z171" s="404"/>
    </row>
    <row r="172" spans="1:26" ht="35.25" customHeight="1" x14ac:dyDescent="0.2">
      <c r="A172" s="98" t="s">
        <v>49</v>
      </c>
      <c r="B172" s="98" t="s">
        <v>61</v>
      </c>
      <c r="C172" s="98" t="s">
        <v>62</v>
      </c>
      <c r="D172" s="100" t="s">
        <v>50</v>
      </c>
      <c r="E172" s="100" t="s">
        <v>51</v>
      </c>
      <c r="F172" s="60" t="s">
        <v>52</v>
      </c>
      <c r="G172" s="20" t="s">
        <v>56</v>
      </c>
      <c r="H172" s="20" t="s">
        <v>53</v>
      </c>
      <c r="I172" s="21"/>
      <c r="J172" s="22" t="s">
        <v>5</v>
      </c>
      <c r="K172" s="22" t="s">
        <v>10</v>
      </c>
      <c r="L172" s="22" t="s">
        <v>6</v>
      </c>
      <c r="M172" s="22" t="s">
        <v>3</v>
      </c>
      <c r="N172" s="22" t="s">
        <v>4</v>
      </c>
      <c r="O172" s="23" t="s">
        <v>2</v>
      </c>
      <c r="P172" s="24" t="s">
        <v>11</v>
      </c>
      <c r="Q172" s="24" t="s">
        <v>12</v>
      </c>
      <c r="R172" s="25" t="s">
        <v>10</v>
      </c>
      <c r="S172" s="21"/>
      <c r="T172" s="21"/>
      <c r="U172" s="22" t="s">
        <v>33</v>
      </c>
      <c r="V172" s="26" t="s">
        <v>34</v>
      </c>
      <c r="W172" s="27" t="s">
        <v>63</v>
      </c>
      <c r="X172" s="27" t="s">
        <v>65</v>
      </c>
      <c r="Y172" s="27" t="s">
        <v>66</v>
      </c>
      <c r="Z172" s="27" t="s">
        <v>64</v>
      </c>
    </row>
    <row r="173" spans="1:26" ht="15" x14ac:dyDescent="0.2">
      <c r="A173" s="61"/>
      <c r="B173" s="62"/>
      <c r="C173" s="140"/>
      <c r="D173" s="162"/>
      <c r="E173" s="162"/>
      <c r="F173" s="200" t="str">
        <f t="shared" ref="F173:F192" si="32">IF(AND(D173="",E173=""),"",IF(OR(AND(D173&lt;&gt;"",E173=""),AND(D173="",E173&lt;&gt;"")),"Fill the number twice",IF(AND(D173&lt;&gt;"",E173&lt;&gt;"",D173=E173),E173,"Error in entry")))</f>
        <v/>
      </c>
      <c r="G173" s="31"/>
      <c r="H173" s="31"/>
      <c r="I173" s="32" t="str">
        <f t="shared" ref="I173:I192" si="33">IF(OR(OR(D173="",E173=""),AND(D173&lt;&gt;"",E173&lt;&gt;"",AND(ISNUMBER(D173),ISNUMBER(E173)))),"","Need to enter a number")</f>
        <v/>
      </c>
      <c r="J173" s="33" t="e">
        <f>B139^2/(B139^2+B138^2)</f>
        <v>#DIV/0!</v>
      </c>
      <c r="K173" s="33" t="str">
        <f>IF(ISNUMBER(F173),J173*F173+(1-J173)*B137,"")</f>
        <v/>
      </c>
      <c r="L173" s="33" t="e">
        <f>J173*$B$138^2</f>
        <v>#DIV/0!</v>
      </c>
      <c r="M173" s="33"/>
      <c r="N173" s="33"/>
      <c r="O173" s="34" t="e">
        <f>IF(ISNUMBER(F173),F173,NA())</f>
        <v>#N/A</v>
      </c>
      <c r="P173" s="35"/>
      <c r="Q173" s="35"/>
      <c r="R173" s="36" t="e">
        <f>IF(ISNUMBER($O173),K173,NA())</f>
        <v>#N/A</v>
      </c>
      <c r="S173" s="33"/>
      <c r="T173" s="33"/>
      <c r="U173" s="33"/>
      <c r="V173" s="37"/>
      <c r="W173" s="38"/>
      <c r="X173" s="38"/>
      <c r="Y173" s="38"/>
      <c r="Z173" s="38"/>
    </row>
    <row r="174" spans="1:26" ht="15" x14ac:dyDescent="0.2">
      <c r="A174" s="61"/>
      <c r="B174" s="62"/>
      <c r="C174" s="140"/>
      <c r="D174" s="162"/>
      <c r="E174" s="162"/>
      <c r="F174" s="200" t="str">
        <f t="shared" si="32"/>
        <v/>
      </c>
      <c r="G174" s="31" t="str">
        <f>IF(OR(S174="",T174=""),"",IF(OR(F174&lt;S174,F174&gt;T174),"*** ALARM ***",""))</f>
        <v/>
      </c>
      <c r="H174" s="31"/>
      <c r="I174" s="32" t="str">
        <f t="shared" si="33"/>
        <v/>
      </c>
      <c r="J174" s="21" t="str">
        <f>IF(ISNUMBER(F174),L173/(L173+$B$138^2),"")</f>
        <v/>
      </c>
      <c r="K174" s="21" t="str">
        <f t="shared" ref="K174:K192" si="34">IF(ISNUMBER(F174),J174*F174+(1-J174)*K173,"")</f>
        <v/>
      </c>
      <c r="L174" s="21" t="str">
        <f>IF(ISNUMBER(F174),J174*$B$138^2,"")</f>
        <v/>
      </c>
      <c r="M174" s="21" t="str">
        <f>IF(ISNUMBER(F174),K173,"")</f>
        <v/>
      </c>
      <c r="N174" s="21" t="str">
        <f>IF(ISNUMBER(F174),L173+$B$138^2,"")</f>
        <v/>
      </c>
      <c r="O174" s="40" t="e">
        <f t="shared" ref="O174:O192" si="35">IF(ISNUMBER(F174),F174,NA())</f>
        <v>#N/A</v>
      </c>
      <c r="P174" s="41" t="e">
        <f>IF(ISNUMBER(O174),M174+$B$145*SQRT(N174),NA())</f>
        <v>#N/A</v>
      </c>
      <c r="Q174" s="41" t="e">
        <f>IF(ISNUMBER(O174),M174+$B$146*SQRT(N174),NA())</f>
        <v>#N/A</v>
      </c>
      <c r="R174" s="42" t="e">
        <f>IF(ISNUMBER($O174),K174,NA())</f>
        <v>#N/A</v>
      </c>
      <c r="S174" s="21" t="str">
        <f>IF(ISNUMBER(O174),M174+$B$145*SQRT(N174),"")</f>
        <v/>
      </c>
      <c r="T174" s="21" t="str">
        <f>IF(ISNUMBER(O174),M174+$B$146*SQRT(N174),"")</f>
        <v/>
      </c>
      <c r="U174" s="21" t="str">
        <f t="shared" ref="U174:U192" si="36">IF(OR(S174="",T174=""),"",IF(OR(F174&lt;S174,F174&gt;T174),0,1))</f>
        <v/>
      </c>
      <c r="V174" s="43" t="str">
        <f>IF(AND(ISNUMBER(O174),U174=1),O174,"")</f>
        <v/>
      </c>
      <c r="W174" s="38"/>
      <c r="X174" s="38"/>
      <c r="Y174" s="38"/>
      <c r="Z174" s="38"/>
    </row>
    <row r="175" spans="1:26" ht="15" x14ac:dyDescent="0.2">
      <c r="A175" s="61"/>
      <c r="B175" s="62"/>
      <c r="C175" s="140"/>
      <c r="D175" s="162"/>
      <c r="E175" s="162"/>
      <c r="F175" s="200" t="str">
        <f t="shared" si="32"/>
        <v/>
      </c>
      <c r="G175" s="31" t="str">
        <f t="shared" ref="G175:G192" si="37">IF(OR(S175="",T175=""),"",IF(OR(F175&lt;S175,F175&gt;T175),"*** ALARM ***",""))</f>
        <v/>
      </c>
      <c r="H175" s="31"/>
      <c r="I175" s="32" t="str">
        <f t="shared" si="33"/>
        <v/>
      </c>
      <c r="J175" s="21" t="str">
        <f t="shared" ref="J175:J192" si="38">IF(ISNUMBER(F175),L174/(L174+$B$138^2),"")</f>
        <v/>
      </c>
      <c r="K175" s="21" t="str">
        <f t="shared" si="34"/>
        <v/>
      </c>
      <c r="L175" s="21" t="str">
        <f t="shared" ref="L175:L192" si="39">IF(ISNUMBER(F175),J175*$B$138^2,"")</f>
        <v/>
      </c>
      <c r="M175" s="21" t="str">
        <f t="shared" ref="M175:M192" si="40">IF(ISNUMBER(F175),K174,"")</f>
        <v/>
      </c>
      <c r="N175" s="21" t="str">
        <f t="shared" ref="N175:N192" si="41">IF(ISNUMBER(F175),L174+$B$138^2,"")</f>
        <v/>
      </c>
      <c r="O175" s="40" t="e">
        <f t="shared" si="35"/>
        <v>#N/A</v>
      </c>
      <c r="P175" s="41" t="e">
        <f t="shared" ref="P175:P192" si="42">IF(ISNUMBER(O175),M175+$B$145*SQRT(N175),NA())</f>
        <v>#N/A</v>
      </c>
      <c r="Q175" s="41" t="e">
        <f t="shared" ref="Q175:Q192" si="43">IF(ISNUMBER(O175),M175+$B$146*SQRT(N175),NA())</f>
        <v>#N/A</v>
      </c>
      <c r="R175" s="42" t="e">
        <f t="shared" ref="R175:R192" si="44">IF(ISNUMBER($O175),K175,NA())</f>
        <v>#N/A</v>
      </c>
      <c r="S175" s="21" t="str">
        <f t="shared" ref="S175:S192" si="45">IF(ISNUMBER(O175),M175+$B$145*SQRT(N175),"")</f>
        <v/>
      </c>
      <c r="T175" s="21" t="str">
        <f t="shared" ref="T175:T192" si="46">IF(ISNUMBER(O175),M175+$B$146*SQRT(N175),"")</f>
        <v/>
      </c>
      <c r="U175" s="21" t="str">
        <f t="shared" si="36"/>
        <v/>
      </c>
      <c r="V175" s="43" t="str">
        <f t="shared" ref="V175:V192" si="47">IF(AND(ISNUMBER(O175),U175=1),O175,"")</f>
        <v/>
      </c>
      <c r="W175" s="38"/>
      <c r="X175" s="38"/>
      <c r="Y175" s="38"/>
      <c r="Z175" s="38"/>
    </row>
    <row r="176" spans="1:26" ht="15" x14ac:dyDescent="0.2">
      <c r="A176" s="61"/>
      <c r="B176" s="62"/>
      <c r="C176" s="140"/>
      <c r="D176" s="162"/>
      <c r="E176" s="162"/>
      <c r="F176" s="200" t="str">
        <f t="shared" si="32"/>
        <v/>
      </c>
      <c r="G176" s="31" t="str">
        <f t="shared" si="37"/>
        <v/>
      </c>
      <c r="H176" s="31"/>
      <c r="I176" s="32" t="str">
        <f t="shared" si="33"/>
        <v/>
      </c>
      <c r="J176" s="21" t="str">
        <f t="shared" si="38"/>
        <v/>
      </c>
      <c r="K176" s="21" t="str">
        <f t="shared" si="34"/>
        <v/>
      </c>
      <c r="L176" s="21" t="str">
        <f t="shared" si="39"/>
        <v/>
      </c>
      <c r="M176" s="21" t="str">
        <f t="shared" si="40"/>
        <v/>
      </c>
      <c r="N176" s="21" t="str">
        <f t="shared" si="41"/>
        <v/>
      </c>
      <c r="O176" s="40" t="e">
        <f t="shared" si="35"/>
        <v>#N/A</v>
      </c>
      <c r="P176" s="41" t="e">
        <f t="shared" si="42"/>
        <v>#N/A</v>
      </c>
      <c r="Q176" s="41" t="e">
        <f t="shared" si="43"/>
        <v>#N/A</v>
      </c>
      <c r="R176" s="42" t="e">
        <f t="shared" si="44"/>
        <v>#N/A</v>
      </c>
      <c r="S176" s="21" t="str">
        <f t="shared" si="45"/>
        <v/>
      </c>
      <c r="T176" s="21" t="str">
        <f t="shared" si="46"/>
        <v/>
      </c>
      <c r="U176" s="21" t="str">
        <f t="shared" si="36"/>
        <v/>
      </c>
      <c r="V176" s="43" t="str">
        <f t="shared" si="47"/>
        <v/>
      </c>
      <c r="W176" s="38"/>
      <c r="X176" s="38"/>
      <c r="Y176" s="38"/>
      <c r="Z176" s="38"/>
    </row>
    <row r="177" spans="1:26" ht="15" x14ac:dyDescent="0.2">
      <c r="A177" s="61"/>
      <c r="B177" s="62"/>
      <c r="C177" s="140"/>
      <c r="D177" s="162"/>
      <c r="E177" s="162"/>
      <c r="F177" s="200" t="str">
        <f t="shared" si="32"/>
        <v/>
      </c>
      <c r="G177" s="31" t="str">
        <f t="shared" si="37"/>
        <v/>
      </c>
      <c r="H177" s="31"/>
      <c r="I177" s="32" t="str">
        <f t="shared" si="33"/>
        <v/>
      </c>
      <c r="J177" s="21" t="str">
        <f t="shared" si="38"/>
        <v/>
      </c>
      <c r="K177" s="21" t="str">
        <f t="shared" si="34"/>
        <v/>
      </c>
      <c r="L177" s="21" t="str">
        <f t="shared" si="39"/>
        <v/>
      </c>
      <c r="M177" s="21" t="str">
        <f t="shared" si="40"/>
        <v/>
      </c>
      <c r="N177" s="21" t="str">
        <f t="shared" si="41"/>
        <v/>
      </c>
      <c r="O177" s="40" t="e">
        <f t="shared" si="35"/>
        <v>#N/A</v>
      </c>
      <c r="P177" s="41" t="e">
        <f t="shared" si="42"/>
        <v>#N/A</v>
      </c>
      <c r="Q177" s="41" t="e">
        <f t="shared" si="43"/>
        <v>#N/A</v>
      </c>
      <c r="R177" s="42" t="e">
        <f t="shared" si="44"/>
        <v>#N/A</v>
      </c>
      <c r="S177" s="21" t="str">
        <f t="shared" si="45"/>
        <v/>
      </c>
      <c r="T177" s="21" t="str">
        <f t="shared" si="46"/>
        <v/>
      </c>
      <c r="U177" s="21" t="str">
        <f t="shared" si="36"/>
        <v/>
      </c>
      <c r="V177" s="43" t="str">
        <f t="shared" si="47"/>
        <v/>
      </c>
      <c r="W177" s="38"/>
      <c r="X177" s="38"/>
      <c r="Y177" s="38"/>
      <c r="Z177" s="38"/>
    </row>
    <row r="178" spans="1:26" ht="15" x14ac:dyDescent="0.2">
      <c r="A178" s="61"/>
      <c r="B178" s="62"/>
      <c r="C178" s="140"/>
      <c r="D178" s="162"/>
      <c r="E178" s="162"/>
      <c r="F178" s="200" t="str">
        <f t="shared" si="32"/>
        <v/>
      </c>
      <c r="G178" s="31" t="str">
        <f t="shared" si="37"/>
        <v/>
      </c>
      <c r="H178" s="31"/>
      <c r="I178" s="32" t="str">
        <f t="shared" si="33"/>
        <v/>
      </c>
      <c r="J178" s="21" t="str">
        <f t="shared" si="38"/>
        <v/>
      </c>
      <c r="K178" s="21" t="str">
        <f t="shared" si="34"/>
        <v/>
      </c>
      <c r="L178" s="21" t="str">
        <f t="shared" si="39"/>
        <v/>
      </c>
      <c r="M178" s="21" t="str">
        <f t="shared" si="40"/>
        <v/>
      </c>
      <c r="N178" s="21" t="str">
        <f t="shared" si="41"/>
        <v/>
      </c>
      <c r="O178" s="40" t="e">
        <f t="shared" si="35"/>
        <v>#N/A</v>
      </c>
      <c r="P178" s="41" t="e">
        <f t="shared" si="42"/>
        <v>#N/A</v>
      </c>
      <c r="Q178" s="41" t="e">
        <f t="shared" si="43"/>
        <v>#N/A</v>
      </c>
      <c r="R178" s="42" t="e">
        <f t="shared" si="44"/>
        <v>#N/A</v>
      </c>
      <c r="S178" s="21" t="str">
        <f t="shared" si="45"/>
        <v/>
      </c>
      <c r="T178" s="21" t="str">
        <f t="shared" si="46"/>
        <v/>
      </c>
      <c r="U178" s="21" t="str">
        <f t="shared" si="36"/>
        <v/>
      </c>
      <c r="V178" s="43" t="str">
        <f t="shared" si="47"/>
        <v/>
      </c>
      <c r="W178" s="38"/>
      <c r="X178" s="38"/>
      <c r="Y178" s="38"/>
      <c r="Z178" s="38"/>
    </row>
    <row r="179" spans="1:26" ht="15" x14ac:dyDescent="0.2">
      <c r="A179" s="61"/>
      <c r="B179" s="62"/>
      <c r="C179" s="140"/>
      <c r="D179" s="162"/>
      <c r="E179" s="162"/>
      <c r="F179" s="200" t="str">
        <f t="shared" si="32"/>
        <v/>
      </c>
      <c r="G179" s="31" t="str">
        <f t="shared" si="37"/>
        <v/>
      </c>
      <c r="H179" s="31"/>
      <c r="I179" s="32" t="str">
        <f t="shared" si="33"/>
        <v/>
      </c>
      <c r="J179" s="21" t="str">
        <f t="shared" si="38"/>
        <v/>
      </c>
      <c r="K179" s="21" t="str">
        <f t="shared" si="34"/>
        <v/>
      </c>
      <c r="L179" s="21" t="str">
        <f t="shared" si="39"/>
        <v/>
      </c>
      <c r="M179" s="21" t="str">
        <f t="shared" si="40"/>
        <v/>
      </c>
      <c r="N179" s="21" t="str">
        <f t="shared" si="41"/>
        <v/>
      </c>
      <c r="O179" s="40" t="e">
        <f t="shared" si="35"/>
        <v>#N/A</v>
      </c>
      <c r="P179" s="41" t="e">
        <f t="shared" si="42"/>
        <v>#N/A</v>
      </c>
      <c r="Q179" s="41" t="e">
        <f t="shared" si="43"/>
        <v>#N/A</v>
      </c>
      <c r="R179" s="42" t="e">
        <f t="shared" si="44"/>
        <v>#N/A</v>
      </c>
      <c r="S179" s="21" t="str">
        <f t="shared" si="45"/>
        <v/>
      </c>
      <c r="T179" s="21" t="str">
        <f t="shared" si="46"/>
        <v/>
      </c>
      <c r="U179" s="21" t="str">
        <f t="shared" si="36"/>
        <v/>
      </c>
      <c r="V179" s="43" t="str">
        <f t="shared" si="47"/>
        <v/>
      </c>
      <c r="W179" s="38"/>
      <c r="X179" s="38"/>
      <c r="Y179" s="38"/>
      <c r="Z179" s="38"/>
    </row>
    <row r="180" spans="1:26" ht="15" x14ac:dyDescent="0.2">
      <c r="A180" s="61"/>
      <c r="B180" s="62"/>
      <c r="C180" s="140"/>
      <c r="D180" s="162"/>
      <c r="E180" s="162"/>
      <c r="F180" s="200" t="str">
        <f t="shared" si="32"/>
        <v/>
      </c>
      <c r="G180" s="31" t="str">
        <f t="shared" si="37"/>
        <v/>
      </c>
      <c r="H180" s="31"/>
      <c r="I180" s="32" t="str">
        <f t="shared" si="33"/>
        <v/>
      </c>
      <c r="J180" s="21" t="str">
        <f t="shared" si="38"/>
        <v/>
      </c>
      <c r="K180" s="21" t="str">
        <f t="shared" si="34"/>
        <v/>
      </c>
      <c r="L180" s="21" t="str">
        <f t="shared" si="39"/>
        <v/>
      </c>
      <c r="M180" s="21" t="str">
        <f t="shared" si="40"/>
        <v/>
      </c>
      <c r="N180" s="21" t="str">
        <f t="shared" si="41"/>
        <v/>
      </c>
      <c r="O180" s="40" t="e">
        <f t="shared" si="35"/>
        <v>#N/A</v>
      </c>
      <c r="P180" s="41" t="e">
        <f t="shared" si="42"/>
        <v>#N/A</v>
      </c>
      <c r="Q180" s="41" t="e">
        <f t="shared" si="43"/>
        <v>#N/A</v>
      </c>
      <c r="R180" s="42" t="e">
        <f t="shared" si="44"/>
        <v>#N/A</v>
      </c>
      <c r="S180" s="21" t="str">
        <f t="shared" si="45"/>
        <v/>
      </c>
      <c r="T180" s="21" t="str">
        <f t="shared" si="46"/>
        <v/>
      </c>
      <c r="U180" s="21" t="str">
        <f t="shared" si="36"/>
        <v/>
      </c>
      <c r="V180" s="43" t="str">
        <f t="shared" si="47"/>
        <v/>
      </c>
      <c r="W180" s="38"/>
      <c r="X180" s="38"/>
      <c r="Y180" s="38"/>
      <c r="Z180" s="38"/>
    </row>
    <row r="181" spans="1:26" ht="15" x14ac:dyDescent="0.2">
      <c r="A181" s="61"/>
      <c r="B181" s="62"/>
      <c r="C181" s="140"/>
      <c r="D181" s="162"/>
      <c r="E181" s="162"/>
      <c r="F181" s="200" t="str">
        <f t="shared" si="32"/>
        <v/>
      </c>
      <c r="G181" s="31" t="str">
        <f t="shared" si="37"/>
        <v/>
      </c>
      <c r="H181" s="31"/>
      <c r="I181" s="32" t="str">
        <f t="shared" si="33"/>
        <v/>
      </c>
      <c r="J181" s="21" t="str">
        <f t="shared" si="38"/>
        <v/>
      </c>
      <c r="K181" s="21" t="str">
        <f t="shared" si="34"/>
        <v/>
      </c>
      <c r="L181" s="21" t="str">
        <f t="shared" si="39"/>
        <v/>
      </c>
      <c r="M181" s="21" t="str">
        <f t="shared" si="40"/>
        <v/>
      </c>
      <c r="N181" s="21" t="str">
        <f t="shared" si="41"/>
        <v/>
      </c>
      <c r="O181" s="40" t="e">
        <f t="shared" si="35"/>
        <v>#N/A</v>
      </c>
      <c r="P181" s="41" t="e">
        <f t="shared" si="42"/>
        <v>#N/A</v>
      </c>
      <c r="Q181" s="41" t="e">
        <f t="shared" si="43"/>
        <v>#N/A</v>
      </c>
      <c r="R181" s="42" t="e">
        <f t="shared" si="44"/>
        <v>#N/A</v>
      </c>
      <c r="S181" s="21" t="str">
        <f t="shared" si="45"/>
        <v/>
      </c>
      <c r="T181" s="21" t="str">
        <f t="shared" si="46"/>
        <v/>
      </c>
      <c r="U181" s="21" t="str">
        <f t="shared" si="36"/>
        <v/>
      </c>
      <c r="V181" s="43" t="str">
        <f t="shared" si="47"/>
        <v/>
      </c>
      <c r="W181" s="38"/>
      <c r="X181" s="38"/>
      <c r="Y181" s="38"/>
      <c r="Z181" s="38"/>
    </row>
    <row r="182" spans="1:26" ht="15" x14ac:dyDescent="0.2">
      <c r="A182" s="61"/>
      <c r="B182" s="62"/>
      <c r="C182" s="140"/>
      <c r="D182" s="162"/>
      <c r="E182" s="162"/>
      <c r="F182" s="200" t="str">
        <f t="shared" si="32"/>
        <v/>
      </c>
      <c r="G182" s="31" t="str">
        <f t="shared" si="37"/>
        <v/>
      </c>
      <c r="H182" s="31"/>
      <c r="I182" s="32" t="str">
        <f t="shared" si="33"/>
        <v/>
      </c>
      <c r="J182" s="21" t="str">
        <f t="shared" si="38"/>
        <v/>
      </c>
      <c r="K182" s="21" t="str">
        <f t="shared" si="34"/>
        <v/>
      </c>
      <c r="L182" s="21" t="str">
        <f t="shared" si="39"/>
        <v/>
      </c>
      <c r="M182" s="21" t="str">
        <f t="shared" si="40"/>
        <v/>
      </c>
      <c r="N182" s="21" t="str">
        <f t="shared" si="41"/>
        <v/>
      </c>
      <c r="O182" s="40" t="e">
        <f t="shared" si="35"/>
        <v>#N/A</v>
      </c>
      <c r="P182" s="41" t="e">
        <f t="shared" si="42"/>
        <v>#N/A</v>
      </c>
      <c r="Q182" s="41" t="e">
        <f t="shared" si="43"/>
        <v>#N/A</v>
      </c>
      <c r="R182" s="42" t="e">
        <f t="shared" si="44"/>
        <v>#N/A</v>
      </c>
      <c r="S182" s="21" t="str">
        <f t="shared" si="45"/>
        <v/>
      </c>
      <c r="T182" s="21" t="str">
        <f t="shared" si="46"/>
        <v/>
      </c>
      <c r="U182" s="21" t="str">
        <f t="shared" si="36"/>
        <v/>
      </c>
      <c r="V182" s="43" t="str">
        <f t="shared" si="47"/>
        <v/>
      </c>
      <c r="W182" s="38"/>
      <c r="X182" s="38"/>
      <c r="Y182" s="38"/>
      <c r="Z182" s="38"/>
    </row>
    <row r="183" spans="1:26" ht="15" x14ac:dyDescent="0.2">
      <c r="A183" s="61"/>
      <c r="B183" s="62"/>
      <c r="C183" s="140"/>
      <c r="D183" s="162"/>
      <c r="E183" s="162"/>
      <c r="F183" s="200" t="str">
        <f t="shared" si="32"/>
        <v/>
      </c>
      <c r="G183" s="31" t="str">
        <f t="shared" si="37"/>
        <v/>
      </c>
      <c r="H183" s="31"/>
      <c r="I183" s="32" t="str">
        <f t="shared" si="33"/>
        <v/>
      </c>
      <c r="J183" s="21" t="str">
        <f t="shared" si="38"/>
        <v/>
      </c>
      <c r="K183" s="21" t="str">
        <f t="shared" si="34"/>
        <v/>
      </c>
      <c r="L183" s="21" t="str">
        <f t="shared" si="39"/>
        <v/>
      </c>
      <c r="M183" s="21" t="str">
        <f t="shared" si="40"/>
        <v/>
      </c>
      <c r="N183" s="21" t="str">
        <f t="shared" si="41"/>
        <v/>
      </c>
      <c r="O183" s="40" t="e">
        <f t="shared" si="35"/>
        <v>#N/A</v>
      </c>
      <c r="P183" s="41" t="e">
        <f t="shared" si="42"/>
        <v>#N/A</v>
      </c>
      <c r="Q183" s="41" t="e">
        <f t="shared" si="43"/>
        <v>#N/A</v>
      </c>
      <c r="R183" s="42" t="e">
        <f t="shared" si="44"/>
        <v>#N/A</v>
      </c>
      <c r="S183" s="21" t="str">
        <f t="shared" si="45"/>
        <v/>
      </c>
      <c r="T183" s="21" t="str">
        <f t="shared" si="46"/>
        <v/>
      </c>
      <c r="U183" s="21" t="str">
        <f t="shared" si="36"/>
        <v/>
      </c>
      <c r="V183" s="43" t="str">
        <f t="shared" si="47"/>
        <v/>
      </c>
      <c r="W183" s="38"/>
      <c r="X183" s="38"/>
      <c r="Y183" s="38"/>
      <c r="Z183" s="38"/>
    </row>
    <row r="184" spans="1:26" ht="15" x14ac:dyDescent="0.2">
      <c r="A184" s="61"/>
      <c r="B184" s="62"/>
      <c r="C184" s="140"/>
      <c r="D184" s="162"/>
      <c r="E184" s="162"/>
      <c r="F184" s="200" t="str">
        <f t="shared" si="32"/>
        <v/>
      </c>
      <c r="G184" s="31" t="str">
        <f t="shared" si="37"/>
        <v/>
      </c>
      <c r="H184" s="31"/>
      <c r="I184" s="32" t="str">
        <f t="shared" si="33"/>
        <v/>
      </c>
      <c r="J184" s="21" t="str">
        <f t="shared" si="38"/>
        <v/>
      </c>
      <c r="K184" s="21" t="str">
        <f t="shared" si="34"/>
        <v/>
      </c>
      <c r="L184" s="21" t="str">
        <f t="shared" si="39"/>
        <v/>
      </c>
      <c r="M184" s="21" t="str">
        <f t="shared" si="40"/>
        <v/>
      </c>
      <c r="N184" s="21" t="str">
        <f t="shared" si="41"/>
        <v/>
      </c>
      <c r="O184" s="40" t="e">
        <f t="shared" si="35"/>
        <v>#N/A</v>
      </c>
      <c r="P184" s="41" t="e">
        <f t="shared" si="42"/>
        <v>#N/A</v>
      </c>
      <c r="Q184" s="41" t="e">
        <f t="shared" si="43"/>
        <v>#N/A</v>
      </c>
      <c r="R184" s="42" t="e">
        <f t="shared" si="44"/>
        <v>#N/A</v>
      </c>
      <c r="S184" s="21" t="str">
        <f t="shared" si="45"/>
        <v/>
      </c>
      <c r="T184" s="21" t="str">
        <f t="shared" si="46"/>
        <v/>
      </c>
      <c r="U184" s="21" t="str">
        <f t="shared" si="36"/>
        <v/>
      </c>
      <c r="V184" s="43" t="str">
        <f t="shared" si="47"/>
        <v/>
      </c>
      <c r="W184" s="38"/>
      <c r="X184" s="38"/>
      <c r="Y184" s="38"/>
      <c r="Z184" s="38"/>
    </row>
    <row r="185" spans="1:26" ht="15" x14ac:dyDescent="0.2">
      <c r="A185" s="61"/>
      <c r="B185" s="62"/>
      <c r="C185" s="140"/>
      <c r="D185" s="162"/>
      <c r="E185" s="162"/>
      <c r="F185" s="200" t="str">
        <f t="shared" si="32"/>
        <v/>
      </c>
      <c r="G185" s="31" t="str">
        <f t="shared" si="37"/>
        <v/>
      </c>
      <c r="H185" s="31"/>
      <c r="I185" s="32" t="str">
        <f t="shared" si="33"/>
        <v/>
      </c>
      <c r="J185" s="21" t="str">
        <f t="shared" si="38"/>
        <v/>
      </c>
      <c r="K185" s="21" t="str">
        <f t="shared" si="34"/>
        <v/>
      </c>
      <c r="L185" s="21" t="str">
        <f t="shared" si="39"/>
        <v/>
      </c>
      <c r="M185" s="21" t="str">
        <f t="shared" si="40"/>
        <v/>
      </c>
      <c r="N185" s="21" t="str">
        <f t="shared" si="41"/>
        <v/>
      </c>
      <c r="O185" s="40" t="e">
        <f t="shared" si="35"/>
        <v>#N/A</v>
      </c>
      <c r="P185" s="41" t="e">
        <f t="shared" si="42"/>
        <v>#N/A</v>
      </c>
      <c r="Q185" s="41" t="e">
        <f t="shared" si="43"/>
        <v>#N/A</v>
      </c>
      <c r="R185" s="42" t="e">
        <f t="shared" si="44"/>
        <v>#N/A</v>
      </c>
      <c r="S185" s="21" t="str">
        <f t="shared" si="45"/>
        <v/>
      </c>
      <c r="T185" s="21" t="str">
        <f t="shared" si="46"/>
        <v/>
      </c>
      <c r="U185" s="21" t="str">
        <f t="shared" si="36"/>
        <v/>
      </c>
      <c r="V185" s="43" t="str">
        <f t="shared" si="47"/>
        <v/>
      </c>
      <c r="W185" s="38"/>
      <c r="X185" s="38"/>
      <c r="Y185" s="38"/>
      <c r="Z185" s="38"/>
    </row>
    <row r="186" spans="1:26" ht="15" x14ac:dyDescent="0.2">
      <c r="A186" s="61"/>
      <c r="B186" s="62"/>
      <c r="C186" s="140"/>
      <c r="D186" s="162"/>
      <c r="E186" s="162"/>
      <c r="F186" s="200" t="str">
        <f t="shared" si="32"/>
        <v/>
      </c>
      <c r="G186" s="31" t="str">
        <f t="shared" si="37"/>
        <v/>
      </c>
      <c r="H186" s="31"/>
      <c r="I186" s="32" t="str">
        <f t="shared" si="33"/>
        <v/>
      </c>
      <c r="J186" s="21" t="str">
        <f t="shared" si="38"/>
        <v/>
      </c>
      <c r="K186" s="21" t="str">
        <f t="shared" si="34"/>
        <v/>
      </c>
      <c r="L186" s="21" t="str">
        <f t="shared" si="39"/>
        <v/>
      </c>
      <c r="M186" s="21" t="str">
        <f t="shared" si="40"/>
        <v/>
      </c>
      <c r="N186" s="21" t="str">
        <f t="shared" si="41"/>
        <v/>
      </c>
      <c r="O186" s="40" t="e">
        <f t="shared" si="35"/>
        <v>#N/A</v>
      </c>
      <c r="P186" s="41" t="e">
        <f t="shared" si="42"/>
        <v>#N/A</v>
      </c>
      <c r="Q186" s="41" t="e">
        <f t="shared" si="43"/>
        <v>#N/A</v>
      </c>
      <c r="R186" s="42" t="e">
        <f t="shared" si="44"/>
        <v>#N/A</v>
      </c>
      <c r="S186" s="21" t="str">
        <f t="shared" si="45"/>
        <v/>
      </c>
      <c r="T186" s="21" t="str">
        <f t="shared" si="46"/>
        <v/>
      </c>
      <c r="U186" s="21" t="str">
        <f t="shared" si="36"/>
        <v/>
      </c>
      <c r="V186" s="43" t="str">
        <f t="shared" si="47"/>
        <v/>
      </c>
      <c r="W186" s="38"/>
      <c r="X186" s="38"/>
      <c r="Y186" s="38"/>
      <c r="Z186" s="38"/>
    </row>
    <row r="187" spans="1:26" ht="15" x14ac:dyDescent="0.2">
      <c r="A187" s="61"/>
      <c r="B187" s="62"/>
      <c r="C187" s="140"/>
      <c r="D187" s="162"/>
      <c r="E187" s="162"/>
      <c r="F187" s="200" t="str">
        <f t="shared" si="32"/>
        <v/>
      </c>
      <c r="G187" s="31" t="str">
        <f t="shared" si="37"/>
        <v/>
      </c>
      <c r="H187" s="31"/>
      <c r="I187" s="32" t="str">
        <f t="shared" si="33"/>
        <v/>
      </c>
      <c r="J187" s="21" t="str">
        <f t="shared" si="38"/>
        <v/>
      </c>
      <c r="K187" s="21" t="str">
        <f t="shared" si="34"/>
        <v/>
      </c>
      <c r="L187" s="21" t="str">
        <f t="shared" si="39"/>
        <v/>
      </c>
      <c r="M187" s="21" t="str">
        <f t="shared" si="40"/>
        <v/>
      </c>
      <c r="N187" s="21" t="str">
        <f t="shared" si="41"/>
        <v/>
      </c>
      <c r="O187" s="40" t="e">
        <f t="shared" si="35"/>
        <v>#N/A</v>
      </c>
      <c r="P187" s="41" t="e">
        <f t="shared" si="42"/>
        <v>#N/A</v>
      </c>
      <c r="Q187" s="41" t="e">
        <f t="shared" si="43"/>
        <v>#N/A</v>
      </c>
      <c r="R187" s="42" t="e">
        <f t="shared" si="44"/>
        <v>#N/A</v>
      </c>
      <c r="S187" s="21" t="str">
        <f t="shared" si="45"/>
        <v/>
      </c>
      <c r="T187" s="21" t="str">
        <f t="shared" si="46"/>
        <v/>
      </c>
      <c r="U187" s="21" t="str">
        <f t="shared" si="36"/>
        <v/>
      </c>
      <c r="V187" s="43" t="str">
        <f t="shared" si="47"/>
        <v/>
      </c>
      <c r="W187" s="38"/>
      <c r="X187" s="38"/>
      <c r="Y187" s="38"/>
      <c r="Z187" s="38"/>
    </row>
    <row r="188" spans="1:26" ht="15" x14ac:dyDescent="0.2">
      <c r="A188" s="61"/>
      <c r="B188" s="62"/>
      <c r="C188" s="140"/>
      <c r="D188" s="162"/>
      <c r="E188" s="162"/>
      <c r="F188" s="200" t="str">
        <f t="shared" si="32"/>
        <v/>
      </c>
      <c r="G188" s="31" t="str">
        <f t="shared" si="37"/>
        <v/>
      </c>
      <c r="H188" s="31"/>
      <c r="I188" s="32" t="str">
        <f t="shared" si="33"/>
        <v/>
      </c>
      <c r="J188" s="21" t="str">
        <f t="shared" si="38"/>
        <v/>
      </c>
      <c r="K188" s="21" t="str">
        <f t="shared" si="34"/>
        <v/>
      </c>
      <c r="L188" s="21" t="str">
        <f t="shared" si="39"/>
        <v/>
      </c>
      <c r="M188" s="21" t="str">
        <f t="shared" si="40"/>
        <v/>
      </c>
      <c r="N188" s="21" t="str">
        <f t="shared" si="41"/>
        <v/>
      </c>
      <c r="O188" s="40" t="e">
        <f t="shared" si="35"/>
        <v>#N/A</v>
      </c>
      <c r="P188" s="41" t="e">
        <f t="shared" si="42"/>
        <v>#N/A</v>
      </c>
      <c r="Q188" s="41" t="e">
        <f t="shared" si="43"/>
        <v>#N/A</v>
      </c>
      <c r="R188" s="42" t="e">
        <f t="shared" si="44"/>
        <v>#N/A</v>
      </c>
      <c r="S188" s="21" t="str">
        <f t="shared" si="45"/>
        <v/>
      </c>
      <c r="T188" s="21" t="str">
        <f t="shared" si="46"/>
        <v/>
      </c>
      <c r="U188" s="21" t="str">
        <f t="shared" si="36"/>
        <v/>
      </c>
      <c r="V188" s="43" t="str">
        <f t="shared" si="47"/>
        <v/>
      </c>
      <c r="W188" s="38"/>
      <c r="X188" s="38"/>
      <c r="Y188" s="38"/>
      <c r="Z188" s="38"/>
    </row>
    <row r="189" spans="1:26" ht="15" x14ac:dyDescent="0.2">
      <c r="A189" s="61"/>
      <c r="B189" s="62"/>
      <c r="C189" s="140"/>
      <c r="D189" s="162"/>
      <c r="E189" s="162"/>
      <c r="F189" s="200" t="str">
        <f t="shared" si="32"/>
        <v/>
      </c>
      <c r="G189" s="31" t="str">
        <f t="shared" si="37"/>
        <v/>
      </c>
      <c r="H189" s="31"/>
      <c r="I189" s="32" t="str">
        <f t="shared" si="33"/>
        <v/>
      </c>
      <c r="J189" s="21" t="str">
        <f t="shared" si="38"/>
        <v/>
      </c>
      <c r="K189" s="21" t="str">
        <f t="shared" si="34"/>
        <v/>
      </c>
      <c r="L189" s="21" t="str">
        <f t="shared" si="39"/>
        <v/>
      </c>
      <c r="M189" s="21" t="str">
        <f t="shared" si="40"/>
        <v/>
      </c>
      <c r="N189" s="21" t="str">
        <f t="shared" si="41"/>
        <v/>
      </c>
      <c r="O189" s="40" t="e">
        <f t="shared" si="35"/>
        <v>#N/A</v>
      </c>
      <c r="P189" s="41" t="e">
        <f t="shared" si="42"/>
        <v>#N/A</v>
      </c>
      <c r="Q189" s="41" t="e">
        <f t="shared" si="43"/>
        <v>#N/A</v>
      </c>
      <c r="R189" s="42" t="e">
        <f t="shared" si="44"/>
        <v>#N/A</v>
      </c>
      <c r="S189" s="21" t="str">
        <f t="shared" si="45"/>
        <v/>
      </c>
      <c r="T189" s="21" t="str">
        <f t="shared" si="46"/>
        <v/>
      </c>
      <c r="U189" s="21" t="str">
        <f t="shared" si="36"/>
        <v/>
      </c>
      <c r="V189" s="43" t="str">
        <f t="shared" si="47"/>
        <v/>
      </c>
      <c r="W189" s="38"/>
      <c r="X189" s="38"/>
      <c r="Y189" s="38"/>
      <c r="Z189" s="38"/>
    </row>
    <row r="190" spans="1:26" ht="15" x14ac:dyDescent="0.2">
      <c r="A190" s="61"/>
      <c r="B190" s="62"/>
      <c r="C190" s="140"/>
      <c r="D190" s="162"/>
      <c r="E190" s="162"/>
      <c r="F190" s="200" t="str">
        <f t="shared" si="32"/>
        <v/>
      </c>
      <c r="G190" s="31" t="str">
        <f t="shared" si="37"/>
        <v/>
      </c>
      <c r="H190" s="31"/>
      <c r="I190" s="44" t="str">
        <f t="shared" si="33"/>
        <v/>
      </c>
      <c r="J190" s="21" t="str">
        <f t="shared" si="38"/>
        <v/>
      </c>
      <c r="K190" s="21" t="str">
        <f t="shared" si="34"/>
        <v/>
      </c>
      <c r="L190" s="21" t="str">
        <f t="shared" si="39"/>
        <v/>
      </c>
      <c r="M190" s="21" t="str">
        <f t="shared" si="40"/>
        <v/>
      </c>
      <c r="N190" s="21" t="str">
        <f t="shared" si="41"/>
        <v/>
      </c>
      <c r="O190" s="40" t="e">
        <f t="shared" si="35"/>
        <v>#N/A</v>
      </c>
      <c r="P190" s="41" t="e">
        <f t="shared" si="42"/>
        <v>#N/A</v>
      </c>
      <c r="Q190" s="41" t="e">
        <f t="shared" si="43"/>
        <v>#N/A</v>
      </c>
      <c r="R190" s="42" t="e">
        <f t="shared" si="44"/>
        <v>#N/A</v>
      </c>
      <c r="S190" s="21" t="str">
        <f t="shared" si="45"/>
        <v/>
      </c>
      <c r="T190" s="21" t="str">
        <f t="shared" si="46"/>
        <v/>
      </c>
      <c r="U190" s="21" t="str">
        <f t="shared" si="36"/>
        <v/>
      </c>
      <c r="V190" s="43" t="str">
        <f t="shared" si="47"/>
        <v/>
      </c>
      <c r="W190" s="47"/>
      <c r="X190" s="38"/>
      <c r="Y190" s="38"/>
      <c r="Z190" s="38"/>
    </row>
    <row r="191" spans="1:26" ht="15" x14ac:dyDescent="0.2">
      <c r="A191" s="61"/>
      <c r="B191" s="62"/>
      <c r="C191" s="140"/>
      <c r="D191" s="162"/>
      <c r="E191" s="162"/>
      <c r="F191" s="200" t="str">
        <f t="shared" si="32"/>
        <v/>
      </c>
      <c r="G191" s="31" t="str">
        <f t="shared" si="37"/>
        <v/>
      </c>
      <c r="H191" s="31"/>
      <c r="I191" s="44" t="str">
        <f t="shared" si="33"/>
        <v/>
      </c>
      <c r="J191" s="21" t="str">
        <f t="shared" si="38"/>
        <v/>
      </c>
      <c r="K191" s="21" t="str">
        <f t="shared" si="34"/>
        <v/>
      </c>
      <c r="L191" s="21" t="str">
        <f t="shared" si="39"/>
        <v/>
      </c>
      <c r="M191" s="21" t="str">
        <f t="shared" si="40"/>
        <v/>
      </c>
      <c r="N191" s="21" t="str">
        <f t="shared" si="41"/>
        <v/>
      </c>
      <c r="O191" s="40" t="e">
        <f t="shared" si="35"/>
        <v>#N/A</v>
      </c>
      <c r="P191" s="41" t="e">
        <f t="shared" si="42"/>
        <v>#N/A</v>
      </c>
      <c r="Q191" s="41" t="e">
        <f t="shared" si="43"/>
        <v>#N/A</v>
      </c>
      <c r="R191" s="42" t="e">
        <f t="shared" si="44"/>
        <v>#N/A</v>
      </c>
      <c r="S191" s="21" t="str">
        <f t="shared" si="45"/>
        <v/>
      </c>
      <c r="T191" s="21" t="str">
        <f t="shared" si="46"/>
        <v/>
      </c>
      <c r="U191" s="21" t="str">
        <f t="shared" si="36"/>
        <v/>
      </c>
      <c r="V191" s="43" t="str">
        <f t="shared" si="47"/>
        <v/>
      </c>
      <c r="W191" s="47"/>
      <c r="X191" s="38"/>
      <c r="Y191" s="38"/>
      <c r="Z191" s="38"/>
    </row>
    <row r="192" spans="1:26" ht="15" x14ac:dyDescent="0.2">
      <c r="A192" s="61"/>
      <c r="B192" s="62"/>
      <c r="C192" s="140"/>
      <c r="D192" s="162"/>
      <c r="E192" s="162"/>
      <c r="F192" s="200" t="str">
        <f t="shared" si="32"/>
        <v/>
      </c>
      <c r="G192" s="31" t="str">
        <f t="shared" si="37"/>
        <v/>
      </c>
      <c r="H192" s="31"/>
      <c r="I192" s="44" t="str">
        <f t="shared" si="33"/>
        <v/>
      </c>
      <c r="J192" s="21" t="str">
        <f t="shared" si="38"/>
        <v/>
      </c>
      <c r="K192" s="21" t="str">
        <f t="shared" si="34"/>
        <v/>
      </c>
      <c r="L192" s="21" t="str">
        <f t="shared" si="39"/>
        <v/>
      </c>
      <c r="M192" s="21" t="str">
        <f t="shared" si="40"/>
        <v/>
      </c>
      <c r="N192" s="21" t="str">
        <f t="shared" si="41"/>
        <v/>
      </c>
      <c r="O192" s="40" t="e">
        <f t="shared" si="35"/>
        <v>#N/A</v>
      </c>
      <c r="P192" s="41" t="e">
        <f t="shared" si="42"/>
        <v>#N/A</v>
      </c>
      <c r="Q192" s="41" t="e">
        <f t="shared" si="43"/>
        <v>#N/A</v>
      </c>
      <c r="R192" s="42" t="e">
        <f t="shared" si="44"/>
        <v>#N/A</v>
      </c>
      <c r="S192" s="21" t="str">
        <f t="shared" si="45"/>
        <v/>
      </c>
      <c r="T192" s="21" t="str">
        <f t="shared" si="46"/>
        <v/>
      </c>
      <c r="U192" s="21" t="str">
        <f t="shared" si="36"/>
        <v/>
      </c>
      <c r="V192" s="43" t="str">
        <f t="shared" si="47"/>
        <v/>
      </c>
      <c r="W192" s="47"/>
      <c r="X192" s="38"/>
      <c r="Y192" s="38"/>
      <c r="Z192" s="38"/>
    </row>
    <row r="193" spans="1:26" x14ac:dyDescent="0.2">
      <c r="D193" s="164"/>
      <c r="E193" s="164"/>
      <c r="O193" s="48"/>
      <c r="P193" s="49"/>
      <c r="Q193" s="49"/>
    </row>
    <row r="194" spans="1:26" ht="16.5" thickBot="1" x14ac:dyDescent="0.25">
      <c r="O194" s="48"/>
      <c r="P194" s="49"/>
      <c r="Q194" s="49"/>
      <c r="X194" s="456" t="s">
        <v>92</v>
      </c>
      <c r="Y194" s="456"/>
      <c r="Z194" s="191" t="e">
        <f>I195</f>
        <v>#N/A</v>
      </c>
    </row>
    <row r="195" spans="1:26" ht="16.5" thickBot="1" x14ac:dyDescent="0.25">
      <c r="A195" s="386" t="s">
        <v>54</v>
      </c>
      <c r="B195" s="386"/>
      <c r="C195" s="386"/>
      <c r="D195" s="386"/>
      <c r="E195" s="386"/>
      <c r="F195" s="386"/>
      <c r="G195" s="386"/>
      <c r="H195" s="387"/>
      <c r="I195" s="176" t="e">
        <f>R192</f>
        <v>#N/A</v>
      </c>
      <c r="O195" s="48"/>
      <c r="P195" s="49"/>
      <c r="Q195" s="49"/>
      <c r="X195" s="456" t="s">
        <v>93</v>
      </c>
      <c r="Y195" s="456"/>
      <c r="Z195" s="198">
        <f>Z129</f>
        <v>0</v>
      </c>
    </row>
    <row r="196" spans="1:26" ht="15.75" x14ac:dyDescent="0.25">
      <c r="A196" s="51" t="s">
        <v>55</v>
      </c>
      <c r="O196" s="48"/>
      <c r="P196" s="49"/>
      <c r="Q196" s="49"/>
      <c r="X196" s="456" t="s">
        <v>94</v>
      </c>
      <c r="Y196" s="456"/>
      <c r="Z196" s="184" t="e">
        <f>Z194*Z195</f>
        <v>#N/A</v>
      </c>
    </row>
    <row r="197" spans="1:26" ht="15.75" x14ac:dyDescent="0.25">
      <c r="A197" s="51"/>
      <c r="O197" s="48"/>
      <c r="P197" s="49"/>
      <c r="Q197" s="49"/>
      <c r="X197" s="456" t="s">
        <v>69</v>
      </c>
      <c r="Y197" s="456"/>
      <c r="Z197" s="191" t="e">
        <f>Z194-(2*Z196)</f>
        <v>#N/A</v>
      </c>
    </row>
    <row r="198" spans="1:26" ht="15.75" x14ac:dyDescent="0.2">
      <c r="X198" s="456" t="s">
        <v>70</v>
      </c>
      <c r="Y198" s="456"/>
      <c r="Z198" s="191" t="e">
        <f>Z194+(2*Z196)</f>
        <v>#N/A</v>
      </c>
    </row>
    <row r="199" spans="1:26" ht="15.75" x14ac:dyDescent="0.2">
      <c r="X199" s="456" t="s">
        <v>71</v>
      </c>
      <c r="Y199" s="456"/>
      <c r="Z199" s="191" t="e">
        <f>Z194-(3*Z196)</f>
        <v>#N/A</v>
      </c>
    </row>
    <row r="200" spans="1:26" ht="15.75" x14ac:dyDescent="0.2">
      <c r="X200" s="456" t="s">
        <v>72</v>
      </c>
      <c r="Y200" s="456"/>
      <c r="Z200" s="191" t="e">
        <f>Z194+(3*Z196)</f>
        <v>#N/A</v>
      </c>
    </row>
  </sheetData>
  <sheetProtection password="EB33" sheet="1" objects="1" scenarios="1" selectLockedCells="1"/>
  <mergeCells count="53">
    <mergeCell ref="X196:Y196"/>
    <mergeCell ref="X197:Y197"/>
    <mergeCell ref="X198:Y198"/>
    <mergeCell ref="X199:Y199"/>
    <mergeCell ref="X200:Y200"/>
    <mergeCell ref="E143:F144"/>
    <mergeCell ref="D171:E171"/>
    <mergeCell ref="W171:Z171"/>
    <mergeCell ref="X194:Y194"/>
    <mergeCell ref="A195:H195"/>
    <mergeCell ref="X195:Y195"/>
    <mergeCell ref="F140:H140"/>
    <mergeCell ref="X128:Y128"/>
    <mergeCell ref="A129:H129"/>
    <mergeCell ref="X129:Y129"/>
    <mergeCell ref="X130:Y130"/>
    <mergeCell ref="X131:Y131"/>
    <mergeCell ref="X132:Y132"/>
    <mergeCell ref="X133:Y133"/>
    <mergeCell ref="X134:Y134"/>
    <mergeCell ref="A135:B135"/>
    <mergeCell ref="F138:H138"/>
    <mergeCell ref="F139:H139"/>
    <mergeCell ref="F72:H72"/>
    <mergeCell ref="F73:H73"/>
    <mergeCell ref="F74:H74"/>
    <mergeCell ref="E77:F78"/>
    <mergeCell ref="D105:E105"/>
    <mergeCell ref="W105:Z105"/>
    <mergeCell ref="X64:Y64"/>
    <mergeCell ref="X65:Y65"/>
    <mergeCell ref="X66:Y66"/>
    <mergeCell ref="X67:Y67"/>
    <mergeCell ref="X68:Y68"/>
    <mergeCell ref="A69:B69"/>
    <mergeCell ref="E11:F12"/>
    <mergeCell ref="D39:E39"/>
    <mergeCell ref="W39:Z39"/>
    <mergeCell ref="X62:Y62"/>
    <mergeCell ref="A63:H63"/>
    <mergeCell ref="X63:Y63"/>
    <mergeCell ref="F8:H8"/>
    <mergeCell ref="A1:A2"/>
    <mergeCell ref="B1:B2"/>
    <mergeCell ref="A3:B3"/>
    <mergeCell ref="X4:Z4"/>
    <mergeCell ref="B5:D5"/>
    <mergeCell ref="X5:Y5"/>
    <mergeCell ref="F6:H6"/>
    <mergeCell ref="X6:Y6"/>
    <mergeCell ref="B7:D7"/>
    <mergeCell ref="F7:H7"/>
    <mergeCell ref="X7:Y7"/>
  </mergeCells>
  <pageMargins left="0.74803149606299213" right="0.74803149606299213" top="0.98425196850393704" bottom="0.98425196850393704" header="0.51181102362204722" footer="0.51181102362204722"/>
  <pageSetup scale="18" orientation="portrait" r:id="rId1"/>
  <headerFooter>
    <oddFooter>&amp;LSeule la version électronique fait foi&amp;CPage &amp;P de &amp;N&amp;A
&amp;R© Document interne, propriété du C.H.U. de Dijon</oddFooter>
  </headerFooter>
  <drawing r:id="rId2"/>
  <tableParts count="3">
    <tablePart r:id="rId3"/>
    <tablePart r:id="rId4"/>
    <tablePart r:id="rId5"/>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6" tint="0.59999389629810485"/>
  </sheetPr>
  <dimension ref="A1:AT91"/>
  <sheetViews>
    <sheetView showGridLines="0" view="pageBreakPreview" zoomScale="80" zoomScaleNormal="100" zoomScaleSheetLayoutView="80" workbookViewId="0">
      <selection activeCell="AB5" sqref="AB5"/>
    </sheetView>
  </sheetViews>
  <sheetFormatPr baseColWidth="10" defaultRowHeight="14.25" x14ac:dyDescent="0.2"/>
  <cols>
    <col min="1" max="1" width="35.42578125" style="11" customWidth="1"/>
    <col min="2" max="2" width="23.5703125" style="11" customWidth="1"/>
    <col min="3" max="3" width="14.5703125" style="11" customWidth="1"/>
    <col min="4" max="4" width="17.28515625" style="11" customWidth="1"/>
    <col min="5" max="5" width="15.5703125" style="11" customWidth="1"/>
    <col min="6" max="6" width="13.28515625" style="95" customWidth="1"/>
    <col min="7" max="7" width="23.140625" style="11" hidden="1" customWidth="1"/>
    <col min="8" max="22" width="11.42578125" style="11" hidden="1" customWidth="1"/>
    <col min="23" max="23" width="2.42578125" style="11" customWidth="1"/>
    <col min="24" max="24" width="35.42578125" style="11" customWidth="1"/>
    <col min="25" max="25" width="20.85546875" style="11" customWidth="1"/>
    <col min="26" max="26" width="14.5703125" style="11" customWidth="1"/>
    <col min="27" max="27" width="17.28515625" style="11" customWidth="1"/>
    <col min="28" max="28" width="15.5703125" style="11" customWidth="1"/>
    <col min="29" max="29" width="13.7109375" style="95" customWidth="1"/>
    <col min="30" max="30" width="23.140625" style="11" hidden="1" customWidth="1"/>
    <col min="31" max="45" width="11.42578125" style="11" hidden="1" customWidth="1"/>
    <col min="46" max="46" width="5" style="11" hidden="1" customWidth="1"/>
    <col min="47" max="16384" width="11.42578125" style="11"/>
  </cols>
  <sheetData>
    <row r="1" spans="1:45" x14ac:dyDescent="0.2">
      <c r="A1" s="374"/>
      <c r="B1" s="384" t="str">
        <f>'SAISIE - RECAPITULATIF'!B1:B2</f>
        <v>CARTE BAYESIENNE - ROUTINE QC</v>
      </c>
      <c r="C1" s="110" t="s">
        <v>87</v>
      </c>
      <c r="D1" s="110" t="s">
        <v>88</v>
      </c>
      <c r="X1" s="374"/>
      <c r="Y1" s="384" t="str">
        <f>B1</f>
        <v>CARTE BAYESIENNE - ROUTINE QC</v>
      </c>
      <c r="Z1" s="110" t="s">
        <v>87</v>
      </c>
      <c r="AA1" s="110" t="s">
        <v>88</v>
      </c>
    </row>
    <row r="2" spans="1:45" x14ac:dyDescent="0.2">
      <c r="A2" s="374"/>
      <c r="B2" s="385"/>
      <c r="C2" s="207">
        <f>'SAISIE - RECAPITULATIF'!F2</f>
        <v>14011</v>
      </c>
      <c r="D2" s="207">
        <f>'SAISIE - RECAPITULATIF'!G2</f>
        <v>1</v>
      </c>
      <c r="X2" s="374"/>
      <c r="Y2" s="385"/>
      <c r="Z2" s="207">
        <f>C2</f>
        <v>14011</v>
      </c>
      <c r="AA2" s="207">
        <f>D2</f>
        <v>1</v>
      </c>
    </row>
    <row r="3" spans="1:45" ht="15.75" x14ac:dyDescent="0.25">
      <c r="A3" s="383"/>
      <c r="B3" s="383"/>
      <c r="X3" s="383"/>
      <c r="Y3" s="383"/>
    </row>
    <row r="4" spans="1:45" ht="39" customHeight="1" x14ac:dyDescent="0.2">
      <c r="A4" s="112" t="s">
        <v>43</v>
      </c>
      <c r="B4" s="113">
        <f>'FVII - NIVEAU N'!B4</f>
        <v>0</v>
      </c>
      <c r="C4" s="52"/>
      <c r="D4" s="238" t="s">
        <v>48</v>
      </c>
      <c r="E4" s="430" t="s">
        <v>114</v>
      </c>
      <c r="F4" s="430"/>
      <c r="G4" s="52"/>
      <c r="H4" s="52"/>
      <c r="X4" s="112" t="s">
        <v>43</v>
      </c>
      <c r="Y4" s="113">
        <f>'FVII - NIVEAU P'!B4</f>
        <v>0</v>
      </c>
      <c r="Z4" s="52"/>
      <c r="AA4" s="238" t="s">
        <v>48</v>
      </c>
      <c r="AB4" s="430" t="s">
        <v>115</v>
      </c>
      <c r="AC4" s="430"/>
      <c r="AD4" s="52"/>
      <c r="AE4" s="52"/>
    </row>
    <row r="5" spans="1:45" ht="39" customHeight="1" x14ac:dyDescent="0.2">
      <c r="A5" s="112" t="s">
        <v>47</v>
      </c>
      <c r="B5" s="114">
        <f>'FVII - NIVEAU N'!B5</f>
        <v>0</v>
      </c>
      <c r="C5" s="52"/>
      <c r="D5" s="52"/>
      <c r="E5" s="52"/>
      <c r="F5" s="96"/>
      <c r="G5" s="52"/>
      <c r="H5" s="52"/>
      <c r="X5" s="112" t="s">
        <v>47</v>
      </c>
      <c r="Y5" s="113">
        <f>'FVII - NIVEAU P'!B5</f>
        <v>0</v>
      </c>
      <c r="Z5" s="52"/>
      <c r="AA5" s="52"/>
      <c r="AB5" s="52"/>
      <c r="AC5" s="96"/>
      <c r="AD5" s="52"/>
      <c r="AE5" s="52"/>
    </row>
    <row r="6" spans="1:45" ht="39" customHeight="1" x14ac:dyDescent="0.2">
      <c r="A6" s="112" t="s">
        <v>44</v>
      </c>
      <c r="B6" s="115">
        <f>'FVII - NIVEAU N'!B6</f>
        <v>0</v>
      </c>
      <c r="C6" s="237" t="s">
        <v>99</v>
      </c>
      <c r="D6" s="427">
        <f>'SAISIE - RECAPITULATIF'!B4</f>
        <v>0</v>
      </c>
      <c r="E6" s="428"/>
      <c r="F6" s="428"/>
      <c r="G6" s="428"/>
      <c r="H6" s="429"/>
      <c r="X6" s="112" t="s">
        <v>44</v>
      </c>
      <c r="Y6" s="113">
        <f>'FVII - NIVEAU P'!B6</f>
        <v>0</v>
      </c>
      <c r="Z6" s="237" t="s">
        <v>99</v>
      </c>
      <c r="AA6" s="427">
        <f>'SAISIE - RECAPITULATIF'!B4</f>
        <v>0</v>
      </c>
      <c r="AB6" s="428"/>
      <c r="AC6" s="428"/>
      <c r="AD6" s="428"/>
      <c r="AE6" s="429"/>
    </row>
    <row r="7" spans="1:45" ht="39" customHeight="1" x14ac:dyDescent="0.2">
      <c r="A7" s="112" t="s">
        <v>45</v>
      </c>
      <c r="B7" s="114">
        <f>'FVII - NIVEAU N'!B7</f>
        <v>0</v>
      </c>
      <c r="C7" s="52"/>
      <c r="D7" s="52"/>
      <c r="E7" s="52"/>
      <c r="F7" s="96"/>
      <c r="G7" s="52"/>
      <c r="H7" s="52"/>
      <c r="X7" s="112" t="s">
        <v>45</v>
      </c>
      <c r="Y7" s="113">
        <f>'FVII - NIVEAU P'!B7</f>
        <v>0</v>
      </c>
      <c r="Z7" s="52"/>
      <c r="AA7" s="52"/>
      <c r="AB7" s="52"/>
      <c r="AC7" s="96"/>
      <c r="AD7" s="52"/>
      <c r="AE7" s="52"/>
    </row>
    <row r="8" spans="1:45" ht="14.25" customHeight="1" x14ac:dyDescent="0.2">
      <c r="A8" s="74" t="s">
        <v>7</v>
      </c>
      <c r="B8" s="66">
        <f>'FVII - NIVEAU N'!B8</f>
        <v>20</v>
      </c>
      <c r="C8" s="52"/>
      <c r="D8" s="52"/>
      <c r="E8" s="52"/>
      <c r="F8" s="96"/>
      <c r="G8" s="52"/>
      <c r="H8" s="52"/>
      <c r="X8" s="74" t="s">
        <v>7</v>
      </c>
      <c r="Y8" s="66">
        <f>'FVII - NIVEAU P'!B8</f>
        <v>20</v>
      </c>
      <c r="Z8" s="52"/>
      <c r="AA8" s="52"/>
      <c r="AB8" s="52"/>
      <c r="AC8" s="96"/>
      <c r="AD8" s="52"/>
      <c r="AE8" s="52"/>
    </row>
    <row r="9" spans="1:45" ht="25.5" customHeight="1" x14ac:dyDescent="0.2">
      <c r="A9" s="74" t="s">
        <v>8</v>
      </c>
      <c r="B9" s="66">
        <f>'FVII - NIVEAU N'!B9</f>
        <v>0.05</v>
      </c>
      <c r="C9" s="52"/>
      <c r="D9" s="52"/>
      <c r="E9" s="52"/>
      <c r="F9" s="96"/>
      <c r="G9" s="52"/>
      <c r="H9" s="52"/>
      <c r="X9" s="74" t="s">
        <v>8</v>
      </c>
      <c r="Y9" s="66">
        <f>'FVII - NIVEAU P'!B9</f>
        <v>0.05</v>
      </c>
      <c r="Z9" s="52"/>
      <c r="AA9" s="52"/>
      <c r="AB9" s="52"/>
      <c r="AC9" s="96"/>
      <c r="AD9" s="52"/>
      <c r="AE9" s="52"/>
    </row>
    <row r="10" spans="1:45" ht="25.5" customHeight="1" x14ac:dyDescent="0.2">
      <c r="A10" s="74" t="s">
        <v>9</v>
      </c>
      <c r="B10" s="66">
        <f>'FVII - NIVEAU N'!B10</f>
        <v>370</v>
      </c>
      <c r="C10" s="52"/>
      <c r="D10" s="52"/>
      <c r="E10" s="52"/>
      <c r="F10" s="96"/>
      <c r="G10" s="52"/>
      <c r="H10" s="52"/>
      <c r="X10" s="74" t="s">
        <v>9</v>
      </c>
      <c r="Y10" s="66">
        <f>'FVII - NIVEAU P'!B10</f>
        <v>370</v>
      </c>
      <c r="Z10" s="52"/>
      <c r="AA10" s="52"/>
      <c r="AB10" s="52"/>
      <c r="AC10" s="96"/>
      <c r="AD10" s="52"/>
      <c r="AE10" s="52"/>
    </row>
    <row r="11" spans="1:45" x14ac:dyDescent="0.2">
      <c r="A11" s="68"/>
      <c r="B11" s="66">
        <f>'FVII - NIVEAU N'!B11</f>
        <v>0</v>
      </c>
      <c r="C11" s="52"/>
      <c r="D11" s="52"/>
      <c r="E11" s="52"/>
      <c r="F11" s="96"/>
      <c r="G11" s="52"/>
      <c r="H11" s="52"/>
      <c r="X11" s="68"/>
      <c r="Y11" s="66">
        <f>'FVII - NIVEAU P'!B11</f>
        <v>0</v>
      </c>
      <c r="Z11" s="52"/>
      <c r="AA11" s="52"/>
      <c r="AB11" s="52"/>
      <c r="AC11" s="96"/>
      <c r="AD11" s="52"/>
      <c r="AE11" s="52"/>
    </row>
    <row r="12" spans="1:45" ht="25.5" customHeight="1" x14ac:dyDescent="0.2">
      <c r="A12" s="75" t="s">
        <v>81</v>
      </c>
      <c r="B12" s="66">
        <f>'FVII - NIVEAU N'!B12</f>
        <v>2.6960063028712566E-3</v>
      </c>
      <c r="C12" s="52"/>
      <c r="D12" s="52"/>
      <c r="E12" s="52"/>
      <c r="F12" s="96"/>
      <c r="G12" s="52"/>
      <c r="H12" s="52"/>
      <c r="X12" s="75" t="s">
        <v>81</v>
      </c>
      <c r="Y12" s="66">
        <f>'FVII - NIVEAU P'!B12</f>
        <v>2.6960063028712566E-3</v>
      </c>
      <c r="Z12" s="52"/>
      <c r="AA12" s="52"/>
      <c r="AB12" s="52"/>
      <c r="AC12" s="96"/>
      <c r="AD12" s="52"/>
      <c r="AE12" s="52"/>
    </row>
    <row r="13" spans="1:45" ht="14.25" customHeight="1" x14ac:dyDescent="0.2">
      <c r="A13" s="75" t="s">
        <v>0</v>
      </c>
      <c r="B13" s="66">
        <f>'FVII - NIVEAU N'!B13</f>
        <v>-3.0004278342529251</v>
      </c>
      <c r="C13" s="52"/>
      <c r="D13" s="52"/>
      <c r="E13" s="52"/>
      <c r="F13" s="96"/>
      <c r="G13" s="52"/>
      <c r="H13" s="52"/>
      <c r="X13" s="75" t="s">
        <v>0</v>
      </c>
      <c r="Y13" s="66">
        <f>'FVII - NIVEAU P'!B13</f>
        <v>-3.0004278342529251</v>
      </c>
      <c r="Z13" s="52"/>
      <c r="AA13" s="52"/>
      <c r="AB13" s="52"/>
      <c r="AC13" s="96"/>
      <c r="AD13" s="52"/>
      <c r="AE13" s="52"/>
    </row>
    <row r="14" spans="1:45" ht="14.25" customHeight="1" x14ac:dyDescent="0.2">
      <c r="A14" s="75" t="s">
        <v>1</v>
      </c>
      <c r="B14" s="66">
        <f>'FVII - NIVEAU N'!B14</f>
        <v>3.0004278342529132</v>
      </c>
      <c r="C14" s="52"/>
      <c r="D14" s="52"/>
      <c r="E14" s="52"/>
      <c r="F14" s="96"/>
      <c r="G14" s="52"/>
      <c r="H14" s="52"/>
      <c r="X14" s="75" t="s">
        <v>1</v>
      </c>
      <c r="Y14" s="66">
        <f>'FVII - NIVEAU P'!B14</f>
        <v>3.0004278342529132</v>
      </c>
      <c r="Z14" s="52"/>
      <c r="AA14" s="52"/>
      <c r="AB14" s="52"/>
      <c r="AC14" s="96"/>
      <c r="AD14" s="52"/>
      <c r="AE14" s="52"/>
    </row>
    <row r="15" spans="1:45" ht="15" customHeight="1" x14ac:dyDescent="0.2">
      <c r="D15" s="388" t="s">
        <v>59</v>
      </c>
      <c r="E15" s="388"/>
      <c r="AA15" s="388" t="s">
        <v>59</v>
      </c>
      <c r="AB15" s="388"/>
    </row>
    <row r="16" spans="1:45" ht="38.25" x14ac:dyDescent="0.2">
      <c r="A16" s="79" t="s">
        <v>80</v>
      </c>
      <c r="B16" s="80" t="s">
        <v>65</v>
      </c>
      <c r="C16" s="80" t="s">
        <v>62</v>
      </c>
      <c r="D16" s="81" t="s">
        <v>50</v>
      </c>
      <c r="E16" s="81" t="s">
        <v>51</v>
      </c>
      <c r="F16" s="60" t="s">
        <v>52</v>
      </c>
      <c r="G16" s="20" t="s">
        <v>56</v>
      </c>
      <c r="H16" s="20" t="s">
        <v>53</v>
      </c>
      <c r="I16" s="21"/>
      <c r="J16" s="22" t="s">
        <v>5</v>
      </c>
      <c r="K16" s="22" t="s">
        <v>10</v>
      </c>
      <c r="L16" s="22" t="s">
        <v>6</v>
      </c>
      <c r="M16" s="22" t="s">
        <v>3</v>
      </c>
      <c r="N16" s="22" t="s">
        <v>4</v>
      </c>
      <c r="O16" s="22" t="s">
        <v>2</v>
      </c>
      <c r="P16" s="22" t="s">
        <v>11</v>
      </c>
      <c r="Q16" s="22" t="s">
        <v>12</v>
      </c>
      <c r="R16" s="22" t="s">
        <v>10</v>
      </c>
      <c r="S16" s="21"/>
      <c r="T16" s="21"/>
      <c r="U16" s="22" t="s">
        <v>33</v>
      </c>
      <c r="V16" s="22" t="s">
        <v>34</v>
      </c>
      <c r="X16" s="79" t="s">
        <v>80</v>
      </c>
      <c r="Y16" s="80" t="s">
        <v>65</v>
      </c>
      <c r="Z16" s="80" t="s">
        <v>62</v>
      </c>
      <c r="AA16" s="81" t="s">
        <v>50</v>
      </c>
      <c r="AB16" s="81" t="s">
        <v>51</v>
      </c>
      <c r="AC16" s="60" t="s">
        <v>52</v>
      </c>
      <c r="AD16" s="20" t="s">
        <v>56</v>
      </c>
      <c r="AE16" s="20" t="s">
        <v>53</v>
      </c>
      <c r="AF16" s="21"/>
      <c r="AG16" s="22" t="s">
        <v>5</v>
      </c>
      <c r="AH16" s="22" t="s">
        <v>10</v>
      </c>
      <c r="AI16" s="22" t="s">
        <v>6</v>
      </c>
      <c r="AJ16" s="22" t="s">
        <v>3</v>
      </c>
      <c r="AK16" s="22" t="s">
        <v>4</v>
      </c>
      <c r="AL16" s="22" t="s">
        <v>2</v>
      </c>
      <c r="AM16" s="22" t="s">
        <v>11</v>
      </c>
      <c r="AN16" s="22" t="s">
        <v>12</v>
      </c>
      <c r="AO16" s="22" t="s">
        <v>10</v>
      </c>
      <c r="AP16" s="21"/>
      <c r="AQ16" s="21"/>
      <c r="AR16" s="22" t="s">
        <v>33</v>
      </c>
      <c r="AS16" s="22" t="s">
        <v>34</v>
      </c>
    </row>
    <row r="17" spans="1:45" ht="15" x14ac:dyDescent="0.2">
      <c r="A17" s="103" t="s">
        <v>73</v>
      </c>
      <c r="B17" s="104" t="str">
        <f>IF(ISBLANK('FVII - NIVEAU N'!B41),"",'FVII - NIVEAU N'!B41)</f>
        <v/>
      </c>
      <c r="C17" s="150" t="str">
        <f>IF(ISBLANK('FVII - NIVEAU N'!C41),"",'FVII - NIVEAU N'!C41)</f>
        <v/>
      </c>
      <c r="D17" s="105" t="str">
        <f>IF(ISBLANK('FVII - NIVEAU N'!D41),"",'FVII - NIVEAU N'!D41)</f>
        <v/>
      </c>
      <c r="E17" s="105" t="str">
        <f>IF(ISBLANK('FVII - NIVEAU N'!E41),"",'FVII - NIVEAU N'!E41)</f>
        <v/>
      </c>
      <c r="F17" s="93" t="str">
        <f t="shared" ref="F17:F76" si="0">IF(AND(D17="",E17=""),"",IF(OR(AND(D17&lt;&gt;"",E17=""),AND(D17="",E17&lt;&gt;"")),"Fill the number twice",IF(AND(D17&lt;&gt;"",E17&lt;&gt;"",D17=E17),E17,"Error in entry")))</f>
        <v/>
      </c>
      <c r="G17" s="31"/>
      <c r="H17" s="31"/>
      <c r="I17" s="32" t="str">
        <f t="shared" ref="I17:I76" si="1">IF(OR(OR(D17="",E17=""),AND(D17&lt;&gt;"",E17&lt;&gt;"",AND(ISNUMBER(D17),ISNUMBER(E17)))),"","Need to enter a number")</f>
        <v/>
      </c>
      <c r="J17" s="21" t="e">
        <f>B7^2/(B7^2+B6^2)</f>
        <v>#DIV/0!</v>
      </c>
      <c r="K17" s="21" t="str">
        <f>IF(ISNUMBER(F17),J17*F17+(1-J17)*B5,"")</f>
        <v/>
      </c>
      <c r="L17" s="21" t="e">
        <f>J17*$B$6^2</f>
        <v>#DIV/0!</v>
      </c>
      <c r="M17" s="21"/>
      <c r="N17" s="21"/>
      <c r="O17" s="21" t="e">
        <f t="shared" ref="O17:O76" si="2">IF(ISNUMBER(F17),F17,NA())</f>
        <v>#N/A</v>
      </c>
      <c r="P17" s="41"/>
      <c r="Q17" s="41"/>
      <c r="R17" s="41" t="e">
        <f t="shared" ref="R17:R76" si="3">IF(ISNUMBER($O17),K17,NA())</f>
        <v>#N/A</v>
      </c>
      <c r="S17" s="21"/>
      <c r="T17" s="21"/>
      <c r="U17" s="21"/>
      <c r="V17" s="21"/>
      <c r="X17" s="103" t="s">
        <v>73</v>
      </c>
      <c r="Y17" s="104" t="str">
        <f>IF(ISBLANK('FVII - NIVEAU P'!B41),"",'FVII - NIVEAU P'!B41)</f>
        <v/>
      </c>
      <c r="Z17" s="150" t="str">
        <f>IF(ISBLANK('FVII - NIVEAU P'!C41),"",'FVII - NIVEAU P'!C41)</f>
        <v/>
      </c>
      <c r="AA17" s="105" t="str">
        <f>IF(ISBLANK('FVII - NIVEAU P'!D41),"",'FVII - NIVEAU P'!D41)</f>
        <v/>
      </c>
      <c r="AB17" s="105" t="str">
        <f>IF(ISBLANK('FVII - NIVEAU P'!E41),"",'FVII - NIVEAU P'!E41)</f>
        <v/>
      </c>
      <c r="AC17" s="93" t="str">
        <f>IF(AND(AA17="",AB17=""),"",IF(OR(AND(AA17&lt;&gt;"",AB17=""),AND(AA17="",AB17&lt;&gt;"")),"Fill the number twice",IF(AND(AA17&lt;&gt;"",AB17&lt;&gt;"",AA17=AB17),AB17,"Error in entry")))</f>
        <v/>
      </c>
      <c r="AD17" s="31"/>
      <c r="AE17" s="31"/>
      <c r="AF17" s="32" t="str">
        <f t="shared" ref="AF17:AF76" si="4">IF(OR(OR(AA17="",AB17=""),AND(AA17&lt;&gt;"",AB17&lt;&gt;"",AND(ISNUMBER(AA17),ISNUMBER(AB17)))),"","Need to enter a number")</f>
        <v/>
      </c>
      <c r="AG17" s="21" t="e">
        <f>Y7^2/(Y7^2+Y6^2)</f>
        <v>#DIV/0!</v>
      </c>
      <c r="AH17" s="21" t="str">
        <f>IF(ISNUMBER(AC17),AG17*AC17+(1-AG17)*Y5,"")</f>
        <v/>
      </c>
      <c r="AI17" s="21" t="e">
        <f>AG17*$B$6^2</f>
        <v>#DIV/0!</v>
      </c>
      <c r="AJ17" s="21"/>
      <c r="AK17" s="21"/>
      <c r="AL17" s="21" t="e">
        <f t="shared" ref="AL17:AL76" si="5">IF(ISNUMBER(AC17),AC17,NA())</f>
        <v>#N/A</v>
      </c>
      <c r="AM17" s="41"/>
      <c r="AN17" s="41"/>
      <c r="AO17" s="41" t="e">
        <f t="shared" ref="AO17:AO76" si="6">IF(ISNUMBER($O17),AH17,NA())</f>
        <v>#N/A</v>
      </c>
      <c r="AP17" s="21"/>
      <c r="AQ17" s="21"/>
      <c r="AR17" s="21"/>
      <c r="AS17" s="21"/>
    </row>
    <row r="18" spans="1:45" ht="15" x14ac:dyDescent="0.25">
      <c r="A18" s="103" t="s">
        <v>73</v>
      </c>
      <c r="B18" s="104" t="str">
        <f>IF(ISBLANK('FVII - NIVEAU N'!B42),"",'FVII - NIVEAU N'!B42)</f>
        <v/>
      </c>
      <c r="C18" s="150" t="str">
        <f>IF(ISBLANK('FVII - NIVEAU N'!C42),"",'FVII - NIVEAU N'!C42)</f>
        <v/>
      </c>
      <c r="D18" s="105" t="str">
        <f>IF(ISBLANK('FVII - NIVEAU N'!D42),"",'FVII - NIVEAU N'!D42)</f>
        <v/>
      </c>
      <c r="E18" s="105" t="str">
        <f>IF(ISBLANK('FVII - NIVEAU N'!E42),"",'FVII - NIVEAU N'!E42)</f>
        <v/>
      </c>
      <c r="F18" s="93" t="str">
        <f t="shared" si="0"/>
        <v/>
      </c>
      <c r="G18" s="39" t="str">
        <f t="shared" ref="G18:G76" si="7">IF(OR(S18="",T18=""),"",IF(OR(F18&lt;S18,F18&gt;T18),"*** ALARM ***",""))</f>
        <v/>
      </c>
      <c r="H18" s="39"/>
      <c r="I18" s="32" t="str">
        <f t="shared" si="1"/>
        <v/>
      </c>
      <c r="J18" s="21" t="str">
        <f>IF(ISNUMBER(F18),L17/(L17+$B$6^2),"")</f>
        <v/>
      </c>
      <c r="K18" s="21" t="str">
        <f>IF(ISNUMBER(F18),J18*F18+(1-J18)*K17,"")</f>
        <v/>
      </c>
      <c r="L18" s="21" t="str">
        <f>IF(ISNUMBER(F18),J18*$B$6^2,"")</f>
        <v/>
      </c>
      <c r="M18" s="21" t="str">
        <f t="shared" ref="M18:M76" si="8">IF(ISNUMBER(F18),K17,"")</f>
        <v/>
      </c>
      <c r="N18" s="21" t="str">
        <f t="shared" ref="N18:N76" si="9">IF(ISNUMBER(F18),L17+$B$6^2,"")</f>
        <v/>
      </c>
      <c r="O18" s="21" t="e">
        <f t="shared" si="2"/>
        <v>#N/A</v>
      </c>
      <c r="P18" s="41" t="e">
        <f t="shared" ref="P18:P76" si="10">IF(ISNUMBER(O18),M18+$B$13*SQRT(N18),NA())</f>
        <v>#N/A</v>
      </c>
      <c r="Q18" s="41" t="e">
        <f t="shared" ref="Q18:Q76" si="11">IF(ISNUMBER(O18),M18+$B$14*SQRT(N18),NA())</f>
        <v>#N/A</v>
      </c>
      <c r="R18" s="41" t="e">
        <f t="shared" si="3"/>
        <v>#N/A</v>
      </c>
      <c r="S18" s="21" t="str">
        <f t="shared" ref="S18:S76" si="12">IF(ISNUMBER(O18),M18+$B$13*SQRT(N18),"")</f>
        <v/>
      </c>
      <c r="T18" s="21" t="str">
        <f t="shared" ref="T18:T76" si="13">IF(ISNUMBER(O18),M18+$B$14*SQRT(N18),"")</f>
        <v/>
      </c>
      <c r="U18" s="21" t="str">
        <f t="shared" ref="U18:U76" si="14">IF(OR(S18="",T18=""),"",IF(OR(F18&lt;S18,F18&gt;T18),0,1))</f>
        <v/>
      </c>
      <c r="V18" s="21" t="str">
        <f>IF(AND(ISNUMBER(O18),U18=1),O18,"")</f>
        <v/>
      </c>
      <c r="X18" s="103" t="s">
        <v>73</v>
      </c>
      <c r="Y18" s="104" t="str">
        <f>IF(ISBLANK('FVII - NIVEAU P'!B42),"",'FVII - NIVEAU P'!B42)</f>
        <v/>
      </c>
      <c r="Z18" s="150" t="str">
        <f>IF(ISBLANK('FVII - NIVEAU P'!C42),"",'FVII - NIVEAU P'!C42)</f>
        <v/>
      </c>
      <c r="AA18" s="105" t="str">
        <f>IF(ISBLANK('FVII - NIVEAU P'!D42),"",'FVII - NIVEAU P'!D42)</f>
        <v/>
      </c>
      <c r="AB18" s="105" t="str">
        <f>IF(ISBLANK('FVII - NIVEAU P'!E42),"",'FVII - NIVEAU P'!E42)</f>
        <v/>
      </c>
      <c r="AC18" s="93" t="str">
        <f t="shared" ref="AC18:AC76" si="15">IF(AND(AA18="",AB18=""),"",IF(OR(AND(AA18&lt;&gt;"",AB18=""),AND(AA18="",AB18&lt;&gt;"")),"Fill the number twice",IF(AND(AA18&lt;&gt;"",AB18&lt;&gt;"",AA18=AB18),AB18,"Error in entry")))</f>
        <v/>
      </c>
      <c r="AD18" s="39" t="str">
        <f t="shared" ref="AD18:AD76" si="16">IF(OR(AP18="",AQ18=""),"",IF(OR(AC18&lt;AP18,AC18&gt;AQ18),"*** ALARM ***",""))</f>
        <v/>
      </c>
      <c r="AE18" s="39"/>
      <c r="AF18" s="32" t="str">
        <f t="shared" si="4"/>
        <v/>
      </c>
      <c r="AG18" s="21" t="str">
        <f>IF(ISNUMBER(AC18),AI17/(AI17+$B$6^2),"")</f>
        <v/>
      </c>
      <c r="AH18" s="21" t="str">
        <f>IF(ISNUMBER(AC18),AG18*AC18+(1-AG18)*AH17,"")</f>
        <v/>
      </c>
      <c r="AI18" s="21" t="str">
        <f>IF(ISNUMBER(AC18),AG18*$B$6^2,"")</f>
        <v/>
      </c>
      <c r="AJ18" s="21" t="str">
        <f t="shared" ref="AJ18:AJ76" si="17">IF(ISNUMBER(AC18),AH17,"")</f>
        <v/>
      </c>
      <c r="AK18" s="21" t="str">
        <f t="shared" ref="AK18:AK76" si="18">IF(ISNUMBER(AC18),AI17+$B$6^2,"")</f>
        <v/>
      </c>
      <c r="AL18" s="21" t="e">
        <f t="shared" si="5"/>
        <v>#N/A</v>
      </c>
      <c r="AM18" s="41" t="e">
        <f t="shared" ref="AM18:AM76" si="19">IF(ISNUMBER(AL18),AJ18+$B$13*SQRT(AK18),NA())</f>
        <v>#N/A</v>
      </c>
      <c r="AN18" s="41" t="e">
        <f t="shared" ref="AN18:AN76" si="20">IF(ISNUMBER(AL18),AJ18+$B$14*SQRT(AK18),NA())</f>
        <v>#N/A</v>
      </c>
      <c r="AO18" s="41" t="e">
        <f t="shared" si="6"/>
        <v>#N/A</v>
      </c>
      <c r="AP18" s="21" t="str">
        <f t="shared" ref="AP18:AP76" si="21">IF(ISNUMBER(AL18),AJ18+$B$13*SQRT(AK18),"")</f>
        <v/>
      </c>
      <c r="AQ18" s="21" t="str">
        <f t="shared" ref="AQ18:AQ76" si="22">IF(ISNUMBER(AL18),AJ18+$B$14*SQRT(AK18),"")</f>
        <v/>
      </c>
      <c r="AR18" s="21" t="str">
        <f t="shared" ref="AR18:AR76" si="23">IF(OR(AP18="",AQ18=""),"",IF(OR(AC18&lt;AP18,AC18&gt;AQ18),0,1))</f>
        <v/>
      </c>
      <c r="AS18" s="21" t="str">
        <f>IF(AND(ISNUMBER(AL18),AR18=1),AL18,"")</f>
        <v/>
      </c>
    </row>
    <row r="19" spans="1:45" ht="15" x14ac:dyDescent="0.25">
      <c r="A19" s="103" t="s">
        <v>73</v>
      </c>
      <c r="B19" s="104" t="str">
        <f>IF(ISBLANK('FVII - NIVEAU N'!B43),"",'FVII - NIVEAU N'!B43)</f>
        <v/>
      </c>
      <c r="C19" s="150" t="str">
        <f>IF(ISBLANK('FVII - NIVEAU N'!C43),"",'FVII - NIVEAU N'!C43)</f>
        <v/>
      </c>
      <c r="D19" s="105" t="str">
        <f>IF(ISBLANK('FVII - NIVEAU N'!D43),"",'FVII - NIVEAU N'!D43)</f>
        <v/>
      </c>
      <c r="E19" s="105" t="str">
        <f>IF(ISBLANK('FVII - NIVEAU N'!E43),"",'FVII - NIVEAU N'!E43)</f>
        <v/>
      </c>
      <c r="F19" s="93" t="str">
        <f t="shared" si="0"/>
        <v/>
      </c>
      <c r="G19" s="39" t="str">
        <f t="shared" si="7"/>
        <v/>
      </c>
      <c r="H19" s="39"/>
      <c r="I19" s="32" t="str">
        <f t="shared" si="1"/>
        <v/>
      </c>
      <c r="J19" s="21" t="str">
        <f t="shared" ref="J19:J76" si="24">IF(ISNUMBER(F19),L18/(L18+$B$6^2),"")</f>
        <v/>
      </c>
      <c r="K19" s="21" t="str">
        <f t="shared" ref="K19:K76" si="25">IF(ISNUMBER(F19),J19*F19+(1-J19)*K18,"")</f>
        <v/>
      </c>
      <c r="L19" s="21" t="str">
        <f t="shared" ref="L19:L76" si="26">IF(ISNUMBER(F19),J19*$B$6^2,"")</f>
        <v/>
      </c>
      <c r="M19" s="21" t="str">
        <f t="shared" si="8"/>
        <v/>
      </c>
      <c r="N19" s="21" t="str">
        <f t="shared" si="9"/>
        <v/>
      </c>
      <c r="O19" s="21" t="e">
        <f t="shared" si="2"/>
        <v>#N/A</v>
      </c>
      <c r="P19" s="41" t="e">
        <f t="shared" si="10"/>
        <v>#N/A</v>
      </c>
      <c r="Q19" s="41" t="e">
        <f t="shared" si="11"/>
        <v>#N/A</v>
      </c>
      <c r="R19" s="41" t="e">
        <f t="shared" si="3"/>
        <v>#N/A</v>
      </c>
      <c r="S19" s="21" t="str">
        <f t="shared" si="12"/>
        <v/>
      </c>
      <c r="T19" s="21" t="str">
        <f t="shared" si="13"/>
        <v/>
      </c>
      <c r="U19" s="21" t="str">
        <f t="shared" si="14"/>
        <v/>
      </c>
      <c r="V19" s="21" t="str">
        <f t="shared" ref="V19:V76" si="27">IF(AND(ISNUMBER(O19),U19=1),O19,"")</f>
        <v/>
      </c>
      <c r="X19" s="103" t="s">
        <v>73</v>
      </c>
      <c r="Y19" s="104" t="str">
        <f>IF(ISBLANK('FVII - NIVEAU P'!B43),"",'FVII - NIVEAU P'!B43)</f>
        <v/>
      </c>
      <c r="Z19" s="150" t="str">
        <f>IF(ISBLANK('FVII - NIVEAU P'!C43),"",'FVII - NIVEAU P'!C43)</f>
        <v/>
      </c>
      <c r="AA19" s="105" t="str">
        <f>IF(ISBLANK('FVII - NIVEAU P'!D43),"",'FVII - NIVEAU P'!D43)</f>
        <v/>
      </c>
      <c r="AB19" s="105" t="str">
        <f>IF(ISBLANK('FVII - NIVEAU P'!E43),"",'FVII - NIVEAU P'!E43)</f>
        <v/>
      </c>
      <c r="AC19" s="93" t="str">
        <f t="shared" si="15"/>
        <v/>
      </c>
      <c r="AD19" s="39" t="str">
        <f t="shared" si="16"/>
        <v/>
      </c>
      <c r="AE19" s="39"/>
      <c r="AF19" s="32" t="str">
        <f t="shared" si="4"/>
        <v/>
      </c>
      <c r="AG19" s="21" t="str">
        <f t="shared" ref="AG19:AG76" si="28">IF(ISNUMBER(AC19),AI18/(AI18+$B$6^2),"")</f>
        <v/>
      </c>
      <c r="AH19" s="21" t="str">
        <f t="shared" ref="AH19:AH76" si="29">IF(ISNUMBER(AC19),AG19*AC19+(1-AG19)*AH18,"")</f>
        <v/>
      </c>
      <c r="AI19" s="21" t="str">
        <f t="shared" ref="AI19:AI76" si="30">IF(ISNUMBER(AC19),AG19*$B$6^2,"")</f>
        <v/>
      </c>
      <c r="AJ19" s="21" t="str">
        <f t="shared" si="17"/>
        <v/>
      </c>
      <c r="AK19" s="21" t="str">
        <f t="shared" si="18"/>
        <v/>
      </c>
      <c r="AL19" s="21" t="e">
        <f t="shared" si="5"/>
        <v>#N/A</v>
      </c>
      <c r="AM19" s="41" t="e">
        <f t="shared" si="19"/>
        <v>#N/A</v>
      </c>
      <c r="AN19" s="41" t="e">
        <f t="shared" si="20"/>
        <v>#N/A</v>
      </c>
      <c r="AO19" s="41" t="e">
        <f t="shared" si="6"/>
        <v>#N/A</v>
      </c>
      <c r="AP19" s="21" t="str">
        <f t="shared" si="21"/>
        <v/>
      </c>
      <c r="AQ19" s="21" t="str">
        <f t="shared" si="22"/>
        <v/>
      </c>
      <c r="AR19" s="21" t="str">
        <f t="shared" si="23"/>
        <v/>
      </c>
      <c r="AS19" s="21" t="str">
        <f t="shared" ref="AS19:AS76" si="31">IF(AND(ISNUMBER(AL19),AR19=1),AL19,"")</f>
        <v/>
      </c>
    </row>
    <row r="20" spans="1:45" ht="15" x14ac:dyDescent="0.25">
      <c r="A20" s="103" t="s">
        <v>73</v>
      </c>
      <c r="B20" s="104" t="str">
        <f>IF(ISBLANK('FVII - NIVEAU N'!B44),"",'FVII - NIVEAU N'!B44)</f>
        <v/>
      </c>
      <c r="C20" s="150" t="str">
        <f>IF(ISBLANK('FVII - NIVEAU N'!C44),"",'FVII - NIVEAU N'!C44)</f>
        <v/>
      </c>
      <c r="D20" s="105" t="str">
        <f>IF(ISBLANK('FVII - NIVEAU N'!D44),"",'FVII - NIVEAU N'!D44)</f>
        <v/>
      </c>
      <c r="E20" s="105" t="str">
        <f>IF(ISBLANK('FVII - NIVEAU N'!E44),"",'FVII - NIVEAU N'!E44)</f>
        <v/>
      </c>
      <c r="F20" s="93" t="str">
        <f t="shared" si="0"/>
        <v/>
      </c>
      <c r="G20" s="39" t="str">
        <f t="shared" si="7"/>
        <v/>
      </c>
      <c r="H20" s="39"/>
      <c r="I20" s="32" t="str">
        <f t="shared" si="1"/>
        <v/>
      </c>
      <c r="J20" s="21" t="str">
        <f t="shared" si="24"/>
        <v/>
      </c>
      <c r="K20" s="21" t="str">
        <f t="shared" si="25"/>
        <v/>
      </c>
      <c r="L20" s="21" t="str">
        <f t="shared" si="26"/>
        <v/>
      </c>
      <c r="M20" s="21" t="str">
        <f t="shared" si="8"/>
        <v/>
      </c>
      <c r="N20" s="21" t="str">
        <f t="shared" si="9"/>
        <v/>
      </c>
      <c r="O20" s="21" t="e">
        <f t="shared" si="2"/>
        <v>#N/A</v>
      </c>
      <c r="P20" s="41" t="e">
        <f t="shared" si="10"/>
        <v>#N/A</v>
      </c>
      <c r="Q20" s="41" t="e">
        <f t="shared" si="11"/>
        <v>#N/A</v>
      </c>
      <c r="R20" s="41" t="e">
        <f t="shared" si="3"/>
        <v>#N/A</v>
      </c>
      <c r="S20" s="21" t="str">
        <f t="shared" si="12"/>
        <v/>
      </c>
      <c r="T20" s="21" t="str">
        <f t="shared" si="13"/>
        <v/>
      </c>
      <c r="U20" s="21" t="str">
        <f t="shared" si="14"/>
        <v/>
      </c>
      <c r="V20" s="21" t="str">
        <f t="shared" si="27"/>
        <v/>
      </c>
      <c r="X20" s="103" t="s">
        <v>73</v>
      </c>
      <c r="Y20" s="104" t="str">
        <f>IF(ISBLANK('FVII - NIVEAU P'!B44),"",'FVII - NIVEAU P'!B44)</f>
        <v/>
      </c>
      <c r="Z20" s="150" t="str">
        <f>IF(ISBLANK('FVII - NIVEAU P'!C44),"",'FVII - NIVEAU P'!C44)</f>
        <v/>
      </c>
      <c r="AA20" s="105" t="str">
        <f>IF(ISBLANK('FVII - NIVEAU P'!D44),"",'FVII - NIVEAU P'!D44)</f>
        <v/>
      </c>
      <c r="AB20" s="105" t="str">
        <f>IF(ISBLANK('FVII - NIVEAU P'!E44),"",'FVII - NIVEAU P'!E44)</f>
        <v/>
      </c>
      <c r="AC20" s="93" t="str">
        <f t="shared" si="15"/>
        <v/>
      </c>
      <c r="AD20" s="39" t="str">
        <f t="shared" si="16"/>
        <v/>
      </c>
      <c r="AE20" s="39"/>
      <c r="AF20" s="32" t="str">
        <f t="shared" si="4"/>
        <v/>
      </c>
      <c r="AG20" s="21" t="str">
        <f t="shared" si="28"/>
        <v/>
      </c>
      <c r="AH20" s="21" t="str">
        <f t="shared" si="29"/>
        <v/>
      </c>
      <c r="AI20" s="21" t="str">
        <f t="shared" si="30"/>
        <v/>
      </c>
      <c r="AJ20" s="21" t="str">
        <f t="shared" si="17"/>
        <v/>
      </c>
      <c r="AK20" s="21" t="str">
        <f t="shared" si="18"/>
        <v/>
      </c>
      <c r="AL20" s="21" t="e">
        <f t="shared" si="5"/>
        <v>#N/A</v>
      </c>
      <c r="AM20" s="41" t="e">
        <f t="shared" si="19"/>
        <v>#N/A</v>
      </c>
      <c r="AN20" s="41" t="e">
        <f t="shared" si="20"/>
        <v>#N/A</v>
      </c>
      <c r="AO20" s="41" t="e">
        <f t="shared" si="6"/>
        <v>#N/A</v>
      </c>
      <c r="AP20" s="21" t="str">
        <f t="shared" si="21"/>
        <v/>
      </c>
      <c r="AQ20" s="21" t="str">
        <f t="shared" si="22"/>
        <v/>
      </c>
      <c r="AR20" s="21" t="str">
        <f t="shared" si="23"/>
        <v/>
      </c>
      <c r="AS20" s="21" t="str">
        <f t="shared" si="31"/>
        <v/>
      </c>
    </row>
    <row r="21" spans="1:45" ht="15" x14ac:dyDescent="0.25">
      <c r="A21" s="103" t="s">
        <v>73</v>
      </c>
      <c r="B21" s="104" t="str">
        <f>IF(ISBLANK('FVII - NIVEAU N'!B45),"",'FVII - NIVEAU N'!B45)</f>
        <v/>
      </c>
      <c r="C21" s="150" t="str">
        <f>IF(ISBLANK('FVII - NIVEAU N'!C45),"",'FVII - NIVEAU N'!C45)</f>
        <v/>
      </c>
      <c r="D21" s="105" t="str">
        <f>IF(ISBLANK('FVII - NIVEAU N'!D45),"",'FVII - NIVEAU N'!D45)</f>
        <v/>
      </c>
      <c r="E21" s="105" t="str">
        <f>IF(ISBLANK('FVII - NIVEAU N'!E45),"",'FVII - NIVEAU N'!E45)</f>
        <v/>
      </c>
      <c r="F21" s="93" t="str">
        <f t="shared" si="0"/>
        <v/>
      </c>
      <c r="G21" s="39" t="str">
        <f t="shared" si="7"/>
        <v/>
      </c>
      <c r="H21" s="39"/>
      <c r="I21" s="32" t="str">
        <f t="shared" si="1"/>
        <v/>
      </c>
      <c r="J21" s="21" t="str">
        <f t="shared" si="24"/>
        <v/>
      </c>
      <c r="K21" s="21" t="str">
        <f t="shared" si="25"/>
        <v/>
      </c>
      <c r="L21" s="21" t="str">
        <f t="shared" si="26"/>
        <v/>
      </c>
      <c r="M21" s="21" t="str">
        <f t="shared" si="8"/>
        <v/>
      </c>
      <c r="N21" s="21" t="str">
        <f t="shared" si="9"/>
        <v/>
      </c>
      <c r="O21" s="21" t="e">
        <f t="shared" si="2"/>
        <v>#N/A</v>
      </c>
      <c r="P21" s="41" t="e">
        <f t="shared" si="10"/>
        <v>#N/A</v>
      </c>
      <c r="Q21" s="41" t="e">
        <f t="shared" si="11"/>
        <v>#N/A</v>
      </c>
      <c r="R21" s="41" t="e">
        <f t="shared" si="3"/>
        <v>#N/A</v>
      </c>
      <c r="S21" s="21" t="str">
        <f t="shared" si="12"/>
        <v/>
      </c>
      <c r="T21" s="21" t="str">
        <f t="shared" si="13"/>
        <v/>
      </c>
      <c r="U21" s="21" t="str">
        <f t="shared" si="14"/>
        <v/>
      </c>
      <c r="V21" s="21" t="str">
        <f t="shared" si="27"/>
        <v/>
      </c>
      <c r="X21" s="103" t="s">
        <v>73</v>
      </c>
      <c r="Y21" s="104" t="str">
        <f>IF(ISBLANK('FVII - NIVEAU P'!B45),"",'FVII - NIVEAU P'!B45)</f>
        <v/>
      </c>
      <c r="Z21" s="150" t="str">
        <f>IF(ISBLANK('FVII - NIVEAU P'!C45),"",'FVII - NIVEAU P'!C45)</f>
        <v/>
      </c>
      <c r="AA21" s="105" t="str">
        <f>IF(ISBLANK('FVII - NIVEAU P'!D45),"",'FVII - NIVEAU P'!D45)</f>
        <v/>
      </c>
      <c r="AB21" s="105" t="str">
        <f>IF(ISBLANK('FVII - NIVEAU P'!E45),"",'FVII - NIVEAU P'!E45)</f>
        <v/>
      </c>
      <c r="AC21" s="93" t="str">
        <f t="shared" si="15"/>
        <v/>
      </c>
      <c r="AD21" s="39" t="str">
        <f t="shared" si="16"/>
        <v/>
      </c>
      <c r="AE21" s="39"/>
      <c r="AF21" s="32" t="str">
        <f t="shared" si="4"/>
        <v/>
      </c>
      <c r="AG21" s="21" t="str">
        <f t="shared" si="28"/>
        <v/>
      </c>
      <c r="AH21" s="21" t="str">
        <f t="shared" si="29"/>
        <v/>
      </c>
      <c r="AI21" s="21" t="str">
        <f t="shared" si="30"/>
        <v/>
      </c>
      <c r="AJ21" s="21" t="str">
        <f t="shared" si="17"/>
        <v/>
      </c>
      <c r="AK21" s="21" t="str">
        <f t="shared" si="18"/>
        <v/>
      </c>
      <c r="AL21" s="21" t="e">
        <f t="shared" si="5"/>
        <v>#N/A</v>
      </c>
      <c r="AM21" s="41" t="e">
        <f t="shared" si="19"/>
        <v>#N/A</v>
      </c>
      <c r="AN21" s="41" t="e">
        <f t="shared" si="20"/>
        <v>#N/A</v>
      </c>
      <c r="AO21" s="41" t="e">
        <f t="shared" si="6"/>
        <v>#N/A</v>
      </c>
      <c r="AP21" s="21" t="str">
        <f t="shared" si="21"/>
        <v/>
      </c>
      <c r="AQ21" s="21" t="str">
        <f t="shared" si="22"/>
        <v/>
      </c>
      <c r="AR21" s="21" t="str">
        <f t="shared" si="23"/>
        <v/>
      </c>
      <c r="AS21" s="21" t="str">
        <f t="shared" si="31"/>
        <v/>
      </c>
    </row>
    <row r="22" spans="1:45" ht="15" x14ac:dyDescent="0.25">
      <c r="A22" s="103" t="s">
        <v>73</v>
      </c>
      <c r="B22" s="104" t="str">
        <f>IF(ISBLANK('FVII - NIVEAU N'!B46),"",'FVII - NIVEAU N'!B46)</f>
        <v/>
      </c>
      <c r="C22" s="150" t="str">
        <f>IF(ISBLANK('FVII - NIVEAU N'!C46),"",'FVII - NIVEAU N'!C46)</f>
        <v/>
      </c>
      <c r="D22" s="105" t="str">
        <f>IF(ISBLANK('FVII - NIVEAU N'!D46),"",'FVII - NIVEAU N'!D46)</f>
        <v/>
      </c>
      <c r="E22" s="105" t="str">
        <f>IF(ISBLANK('FVII - NIVEAU N'!E46),"",'FVII - NIVEAU N'!E46)</f>
        <v/>
      </c>
      <c r="F22" s="93" t="str">
        <f t="shared" si="0"/>
        <v/>
      </c>
      <c r="G22" s="39" t="str">
        <f t="shared" si="7"/>
        <v/>
      </c>
      <c r="H22" s="39"/>
      <c r="I22" s="32" t="str">
        <f t="shared" si="1"/>
        <v/>
      </c>
      <c r="J22" s="21" t="str">
        <f t="shared" si="24"/>
        <v/>
      </c>
      <c r="K22" s="21" t="str">
        <f t="shared" si="25"/>
        <v/>
      </c>
      <c r="L22" s="21" t="str">
        <f t="shared" si="26"/>
        <v/>
      </c>
      <c r="M22" s="21" t="str">
        <f t="shared" si="8"/>
        <v/>
      </c>
      <c r="N22" s="21" t="str">
        <f t="shared" si="9"/>
        <v/>
      </c>
      <c r="O22" s="21" t="e">
        <f t="shared" si="2"/>
        <v>#N/A</v>
      </c>
      <c r="P22" s="41" t="e">
        <f t="shared" si="10"/>
        <v>#N/A</v>
      </c>
      <c r="Q22" s="41" t="e">
        <f t="shared" si="11"/>
        <v>#N/A</v>
      </c>
      <c r="R22" s="41" t="e">
        <f t="shared" si="3"/>
        <v>#N/A</v>
      </c>
      <c r="S22" s="21" t="str">
        <f t="shared" si="12"/>
        <v/>
      </c>
      <c r="T22" s="21" t="str">
        <f t="shared" si="13"/>
        <v/>
      </c>
      <c r="U22" s="21" t="str">
        <f t="shared" si="14"/>
        <v/>
      </c>
      <c r="V22" s="21" t="str">
        <f t="shared" si="27"/>
        <v/>
      </c>
      <c r="X22" s="103" t="s">
        <v>73</v>
      </c>
      <c r="Y22" s="104" t="str">
        <f>IF(ISBLANK('FVII - NIVEAU P'!B46),"",'FVII - NIVEAU P'!B46)</f>
        <v/>
      </c>
      <c r="Z22" s="150" t="str">
        <f>IF(ISBLANK('FVII - NIVEAU P'!C46),"",'FVII - NIVEAU P'!C46)</f>
        <v/>
      </c>
      <c r="AA22" s="105" t="str">
        <f>IF(ISBLANK('FVII - NIVEAU P'!D46),"",'FVII - NIVEAU P'!D46)</f>
        <v/>
      </c>
      <c r="AB22" s="105" t="str">
        <f>IF(ISBLANK('FVII - NIVEAU P'!E46),"",'FVII - NIVEAU P'!E46)</f>
        <v/>
      </c>
      <c r="AC22" s="93" t="str">
        <f t="shared" si="15"/>
        <v/>
      </c>
      <c r="AD22" s="39" t="str">
        <f t="shared" si="16"/>
        <v/>
      </c>
      <c r="AE22" s="39"/>
      <c r="AF22" s="32" t="str">
        <f t="shared" si="4"/>
        <v/>
      </c>
      <c r="AG22" s="21" t="str">
        <f t="shared" si="28"/>
        <v/>
      </c>
      <c r="AH22" s="21" t="str">
        <f t="shared" si="29"/>
        <v/>
      </c>
      <c r="AI22" s="21" t="str">
        <f t="shared" si="30"/>
        <v/>
      </c>
      <c r="AJ22" s="21" t="str">
        <f t="shared" si="17"/>
        <v/>
      </c>
      <c r="AK22" s="21" t="str">
        <f t="shared" si="18"/>
        <v/>
      </c>
      <c r="AL22" s="21" t="e">
        <f t="shared" si="5"/>
        <v>#N/A</v>
      </c>
      <c r="AM22" s="41" t="e">
        <f t="shared" si="19"/>
        <v>#N/A</v>
      </c>
      <c r="AN22" s="41" t="e">
        <f t="shared" si="20"/>
        <v>#N/A</v>
      </c>
      <c r="AO22" s="41" t="e">
        <f t="shared" si="6"/>
        <v>#N/A</v>
      </c>
      <c r="AP22" s="21" t="str">
        <f t="shared" si="21"/>
        <v/>
      </c>
      <c r="AQ22" s="21" t="str">
        <f t="shared" si="22"/>
        <v/>
      </c>
      <c r="AR22" s="21" t="str">
        <f t="shared" si="23"/>
        <v/>
      </c>
      <c r="AS22" s="21" t="str">
        <f t="shared" si="31"/>
        <v/>
      </c>
    </row>
    <row r="23" spans="1:45" ht="15" x14ac:dyDescent="0.25">
      <c r="A23" s="103" t="s">
        <v>73</v>
      </c>
      <c r="B23" s="104" t="str">
        <f>IF(ISBLANK('FVII - NIVEAU N'!B47),"",'FVII - NIVEAU N'!B47)</f>
        <v/>
      </c>
      <c r="C23" s="150" t="str">
        <f>IF(ISBLANK('FVII - NIVEAU N'!C47),"",'FVII - NIVEAU N'!C47)</f>
        <v/>
      </c>
      <c r="D23" s="105" t="str">
        <f>IF(ISBLANK('FVII - NIVEAU N'!D47),"",'FVII - NIVEAU N'!D47)</f>
        <v/>
      </c>
      <c r="E23" s="105" t="str">
        <f>IF(ISBLANK('FVII - NIVEAU N'!E47),"",'FVII - NIVEAU N'!E47)</f>
        <v/>
      </c>
      <c r="F23" s="93" t="str">
        <f t="shared" si="0"/>
        <v/>
      </c>
      <c r="G23" s="39" t="str">
        <f t="shared" si="7"/>
        <v/>
      </c>
      <c r="H23" s="39"/>
      <c r="I23" s="32" t="str">
        <f t="shared" si="1"/>
        <v/>
      </c>
      <c r="J23" s="21" t="str">
        <f t="shared" si="24"/>
        <v/>
      </c>
      <c r="K23" s="21" t="str">
        <f t="shared" si="25"/>
        <v/>
      </c>
      <c r="L23" s="21" t="str">
        <f t="shared" si="26"/>
        <v/>
      </c>
      <c r="M23" s="21" t="str">
        <f t="shared" si="8"/>
        <v/>
      </c>
      <c r="N23" s="21" t="str">
        <f t="shared" si="9"/>
        <v/>
      </c>
      <c r="O23" s="21" t="e">
        <f t="shared" si="2"/>
        <v>#N/A</v>
      </c>
      <c r="P23" s="41" t="e">
        <f t="shared" si="10"/>
        <v>#N/A</v>
      </c>
      <c r="Q23" s="41" t="e">
        <f t="shared" si="11"/>
        <v>#N/A</v>
      </c>
      <c r="R23" s="41" t="e">
        <f t="shared" si="3"/>
        <v>#N/A</v>
      </c>
      <c r="S23" s="21" t="str">
        <f t="shared" si="12"/>
        <v/>
      </c>
      <c r="T23" s="21" t="str">
        <f t="shared" si="13"/>
        <v/>
      </c>
      <c r="U23" s="21" t="str">
        <f t="shared" si="14"/>
        <v/>
      </c>
      <c r="V23" s="21" t="str">
        <f t="shared" si="27"/>
        <v/>
      </c>
      <c r="X23" s="103" t="s">
        <v>73</v>
      </c>
      <c r="Y23" s="104" t="str">
        <f>IF(ISBLANK('FVII - NIVEAU P'!B47),"",'FVII - NIVEAU P'!B47)</f>
        <v/>
      </c>
      <c r="Z23" s="150" t="str">
        <f>IF(ISBLANK('FVII - NIVEAU P'!C47),"",'FVII - NIVEAU P'!C47)</f>
        <v/>
      </c>
      <c r="AA23" s="105" t="str">
        <f>IF(ISBLANK('FVII - NIVEAU P'!D47),"",'FVII - NIVEAU P'!D47)</f>
        <v/>
      </c>
      <c r="AB23" s="105" t="str">
        <f>IF(ISBLANK('FVII - NIVEAU P'!E47),"",'FVII - NIVEAU P'!E47)</f>
        <v/>
      </c>
      <c r="AC23" s="93" t="str">
        <f t="shared" si="15"/>
        <v/>
      </c>
      <c r="AD23" s="39" t="str">
        <f t="shared" si="16"/>
        <v/>
      </c>
      <c r="AE23" s="39"/>
      <c r="AF23" s="32" t="str">
        <f t="shared" si="4"/>
        <v/>
      </c>
      <c r="AG23" s="21" t="str">
        <f t="shared" si="28"/>
        <v/>
      </c>
      <c r="AH23" s="21" t="str">
        <f t="shared" si="29"/>
        <v/>
      </c>
      <c r="AI23" s="21" t="str">
        <f t="shared" si="30"/>
        <v/>
      </c>
      <c r="AJ23" s="21" t="str">
        <f t="shared" si="17"/>
        <v/>
      </c>
      <c r="AK23" s="21" t="str">
        <f t="shared" si="18"/>
        <v/>
      </c>
      <c r="AL23" s="21" t="e">
        <f t="shared" si="5"/>
        <v>#N/A</v>
      </c>
      <c r="AM23" s="41" t="e">
        <f t="shared" si="19"/>
        <v>#N/A</v>
      </c>
      <c r="AN23" s="41" t="e">
        <f t="shared" si="20"/>
        <v>#N/A</v>
      </c>
      <c r="AO23" s="41" t="e">
        <f t="shared" si="6"/>
        <v>#N/A</v>
      </c>
      <c r="AP23" s="21" t="str">
        <f t="shared" si="21"/>
        <v/>
      </c>
      <c r="AQ23" s="21" t="str">
        <f t="shared" si="22"/>
        <v/>
      </c>
      <c r="AR23" s="21" t="str">
        <f t="shared" si="23"/>
        <v/>
      </c>
      <c r="AS23" s="21" t="str">
        <f t="shared" si="31"/>
        <v/>
      </c>
    </row>
    <row r="24" spans="1:45" ht="15" x14ac:dyDescent="0.25">
      <c r="A24" s="103" t="s">
        <v>73</v>
      </c>
      <c r="B24" s="104" t="str">
        <f>IF(ISBLANK('FVII - NIVEAU N'!B48),"",'FVII - NIVEAU N'!B48)</f>
        <v/>
      </c>
      <c r="C24" s="150" t="str">
        <f>IF(ISBLANK('FVII - NIVEAU N'!C48),"",'FVII - NIVEAU N'!C48)</f>
        <v/>
      </c>
      <c r="D24" s="105" t="str">
        <f>IF(ISBLANK('FVII - NIVEAU N'!D48),"",'FVII - NIVEAU N'!D48)</f>
        <v/>
      </c>
      <c r="E24" s="105" t="str">
        <f>IF(ISBLANK('FVII - NIVEAU N'!E48),"",'FVII - NIVEAU N'!E48)</f>
        <v/>
      </c>
      <c r="F24" s="93" t="str">
        <f t="shared" si="0"/>
        <v/>
      </c>
      <c r="G24" s="39" t="str">
        <f t="shared" si="7"/>
        <v/>
      </c>
      <c r="H24" s="39"/>
      <c r="I24" s="32" t="str">
        <f t="shared" si="1"/>
        <v/>
      </c>
      <c r="J24" s="21" t="str">
        <f t="shared" si="24"/>
        <v/>
      </c>
      <c r="K24" s="21" t="str">
        <f t="shared" si="25"/>
        <v/>
      </c>
      <c r="L24" s="21" t="str">
        <f t="shared" si="26"/>
        <v/>
      </c>
      <c r="M24" s="21" t="str">
        <f t="shared" si="8"/>
        <v/>
      </c>
      <c r="N24" s="21" t="str">
        <f t="shared" si="9"/>
        <v/>
      </c>
      <c r="O24" s="21" t="e">
        <f t="shared" si="2"/>
        <v>#N/A</v>
      </c>
      <c r="P24" s="41" t="e">
        <f t="shared" si="10"/>
        <v>#N/A</v>
      </c>
      <c r="Q24" s="41" t="e">
        <f t="shared" si="11"/>
        <v>#N/A</v>
      </c>
      <c r="R24" s="41" t="e">
        <f t="shared" si="3"/>
        <v>#N/A</v>
      </c>
      <c r="S24" s="21" t="str">
        <f t="shared" si="12"/>
        <v/>
      </c>
      <c r="T24" s="21" t="str">
        <f t="shared" si="13"/>
        <v/>
      </c>
      <c r="U24" s="21" t="str">
        <f t="shared" si="14"/>
        <v/>
      </c>
      <c r="V24" s="21" t="str">
        <f t="shared" si="27"/>
        <v/>
      </c>
      <c r="X24" s="103" t="s">
        <v>73</v>
      </c>
      <c r="Y24" s="104" t="str">
        <f>IF(ISBLANK('FVII - NIVEAU P'!B48),"",'FVII - NIVEAU P'!B48)</f>
        <v/>
      </c>
      <c r="Z24" s="150" t="str">
        <f>IF(ISBLANK('FVII - NIVEAU P'!C48),"",'FVII - NIVEAU P'!C48)</f>
        <v/>
      </c>
      <c r="AA24" s="105" t="str">
        <f>IF(ISBLANK('FVII - NIVEAU P'!D48),"",'FVII - NIVEAU P'!D48)</f>
        <v/>
      </c>
      <c r="AB24" s="105" t="str">
        <f>IF(ISBLANK('FVII - NIVEAU P'!E48),"",'FVII - NIVEAU P'!E48)</f>
        <v/>
      </c>
      <c r="AC24" s="93" t="str">
        <f t="shared" si="15"/>
        <v/>
      </c>
      <c r="AD24" s="39" t="str">
        <f t="shared" si="16"/>
        <v/>
      </c>
      <c r="AE24" s="39"/>
      <c r="AF24" s="32" t="str">
        <f t="shared" si="4"/>
        <v/>
      </c>
      <c r="AG24" s="21" t="str">
        <f t="shared" si="28"/>
        <v/>
      </c>
      <c r="AH24" s="21" t="str">
        <f t="shared" si="29"/>
        <v/>
      </c>
      <c r="AI24" s="21" t="str">
        <f t="shared" si="30"/>
        <v/>
      </c>
      <c r="AJ24" s="21" t="str">
        <f t="shared" si="17"/>
        <v/>
      </c>
      <c r="AK24" s="21" t="str">
        <f t="shared" si="18"/>
        <v/>
      </c>
      <c r="AL24" s="21" t="e">
        <f t="shared" si="5"/>
        <v>#N/A</v>
      </c>
      <c r="AM24" s="41" t="e">
        <f t="shared" si="19"/>
        <v>#N/A</v>
      </c>
      <c r="AN24" s="41" t="e">
        <f t="shared" si="20"/>
        <v>#N/A</v>
      </c>
      <c r="AO24" s="41" t="e">
        <f t="shared" si="6"/>
        <v>#N/A</v>
      </c>
      <c r="AP24" s="21" t="str">
        <f t="shared" si="21"/>
        <v/>
      </c>
      <c r="AQ24" s="21" t="str">
        <f t="shared" si="22"/>
        <v/>
      </c>
      <c r="AR24" s="21" t="str">
        <f t="shared" si="23"/>
        <v/>
      </c>
      <c r="AS24" s="21" t="str">
        <f t="shared" si="31"/>
        <v/>
      </c>
    </row>
    <row r="25" spans="1:45" ht="15" x14ac:dyDescent="0.25">
      <c r="A25" s="103" t="s">
        <v>73</v>
      </c>
      <c r="B25" s="104" t="str">
        <f>IF(ISBLANK('FVII - NIVEAU N'!B49),"",'FVII - NIVEAU N'!B49)</f>
        <v/>
      </c>
      <c r="C25" s="150" t="str">
        <f>IF(ISBLANK('FVII - NIVEAU N'!C49),"",'FVII - NIVEAU N'!C49)</f>
        <v/>
      </c>
      <c r="D25" s="105" t="str">
        <f>IF(ISBLANK('FVII - NIVEAU N'!D49),"",'FVII - NIVEAU N'!D49)</f>
        <v/>
      </c>
      <c r="E25" s="105" t="str">
        <f>IF(ISBLANK('FVII - NIVEAU N'!E49),"",'FVII - NIVEAU N'!E49)</f>
        <v/>
      </c>
      <c r="F25" s="93" t="str">
        <f t="shared" si="0"/>
        <v/>
      </c>
      <c r="G25" s="39" t="str">
        <f t="shared" si="7"/>
        <v/>
      </c>
      <c r="H25" s="39"/>
      <c r="I25" s="32" t="str">
        <f t="shared" si="1"/>
        <v/>
      </c>
      <c r="J25" s="21" t="str">
        <f t="shared" si="24"/>
        <v/>
      </c>
      <c r="K25" s="21" t="str">
        <f t="shared" si="25"/>
        <v/>
      </c>
      <c r="L25" s="21" t="str">
        <f t="shared" si="26"/>
        <v/>
      </c>
      <c r="M25" s="21" t="str">
        <f t="shared" si="8"/>
        <v/>
      </c>
      <c r="N25" s="21" t="str">
        <f t="shared" si="9"/>
        <v/>
      </c>
      <c r="O25" s="21" t="e">
        <f t="shared" si="2"/>
        <v>#N/A</v>
      </c>
      <c r="P25" s="41" t="e">
        <f t="shared" si="10"/>
        <v>#N/A</v>
      </c>
      <c r="Q25" s="41" t="e">
        <f t="shared" si="11"/>
        <v>#N/A</v>
      </c>
      <c r="R25" s="41" t="e">
        <f t="shared" si="3"/>
        <v>#N/A</v>
      </c>
      <c r="S25" s="21" t="str">
        <f t="shared" si="12"/>
        <v/>
      </c>
      <c r="T25" s="21" t="str">
        <f t="shared" si="13"/>
        <v/>
      </c>
      <c r="U25" s="21" t="str">
        <f t="shared" si="14"/>
        <v/>
      </c>
      <c r="V25" s="21" t="str">
        <f t="shared" si="27"/>
        <v/>
      </c>
      <c r="X25" s="103" t="s">
        <v>73</v>
      </c>
      <c r="Y25" s="104" t="str">
        <f>IF(ISBLANK('FVII - NIVEAU P'!B49),"",'FVII - NIVEAU P'!B49)</f>
        <v/>
      </c>
      <c r="Z25" s="150" t="str">
        <f>IF(ISBLANK('FVII - NIVEAU P'!C49),"",'FVII - NIVEAU P'!C49)</f>
        <v/>
      </c>
      <c r="AA25" s="105" t="str">
        <f>IF(ISBLANK('FVII - NIVEAU P'!D49),"",'FVII - NIVEAU P'!D49)</f>
        <v/>
      </c>
      <c r="AB25" s="105" t="str">
        <f>IF(ISBLANK('FVII - NIVEAU P'!E49),"",'FVII - NIVEAU P'!E49)</f>
        <v/>
      </c>
      <c r="AC25" s="93" t="str">
        <f t="shared" si="15"/>
        <v/>
      </c>
      <c r="AD25" s="39" t="str">
        <f t="shared" si="16"/>
        <v/>
      </c>
      <c r="AE25" s="39"/>
      <c r="AF25" s="32" t="str">
        <f t="shared" si="4"/>
        <v/>
      </c>
      <c r="AG25" s="21" t="str">
        <f t="shared" si="28"/>
        <v/>
      </c>
      <c r="AH25" s="21" t="str">
        <f t="shared" si="29"/>
        <v/>
      </c>
      <c r="AI25" s="21" t="str">
        <f t="shared" si="30"/>
        <v/>
      </c>
      <c r="AJ25" s="21" t="str">
        <f t="shared" si="17"/>
        <v/>
      </c>
      <c r="AK25" s="21" t="str">
        <f t="shared" si="18"/>
        <v/>
      </c>
      <c r="AL25" s="21" t="e">
        <f t="shared" si="5"/>
        <v>#N/A</v>
      </c>
      <c r="AM25" s="41" t="e">
        <f t="shared" si="19"/>
        <v>#N/A</v>
      </c>
      <c r="AN25" s="41" t="e">
        <f t="shared" si="20"/>
        <v>#N/A</v>
      </c>
      <c r="AO25" s="41" t="e">
        <f t="shared" si="6"/>
        <v>#N/A</v>
      </c>
      <c r="AP25" s="21" t="str">
        <f t="shared" si="21"/>
        <v/>
      </c>
      <c r="AQ25" s="21" t="str">
        <f t="shared" si="22"/>
        <v/>
      </c>
      <c r="AR25" s="21" t="str">
        <f t="shared" si="23"/>
        <v/>
      </c>
      <c r="AS25" s="21" t="str">
        <f t="shared" si="31"/>
        <v/>
      </c>
    </row>
    <row r="26" spans="1:45" ht="15" x14ac:dyDescent="0.25">
      <c r="A26" s="103" t="s">
        <v>73</v>
      </c>
      <c r="B26" s="104" t="str">
        <f>IF(ISBLANK('FVII - NIVEAU N'!B50),"",'FVII - NIVEAU N'!B50)</f>
        <v/>
      </c>
      <c r="C26" s="150" t="str">
        <f>IF(ISBLANK('FVII - NIVEAU N'!C50),"",'FVII - NIVEAU N'!C50)</f>
        <v/>
      </c>
      <c r="D26" s="105" t="str">
        <f>IF(ISBLANK('FVII - NIVEAU N'!D50),"",'FVII - NIVEAU N'!D50)</f>
        <v/>
      </c>
      <c r="E26" s="105" t="str">
        <f>IF(ISBLANK('FVII - NIVEAU N'!E50),"",'FVII - NIVEAU N'!E50)</f>
        <v/>
      </c>
      <c r="F26" s="93" t="str">
        <f t="shared" si="0"/>
        <v/>
      </c>
      <c r="G26" s="39" t="str">
        <f t="shared" si="7"/>
        <v/>
      </c>
      <c r="H26" s="39"/>
      <c r="I26" s="32" t="str">
        <f t="shared" si="1"/>
        <v/>
      </c>
      <c r="J26" s="21" t="str">
        <f t="shared" si="24"/>
        <v/>
      </c>
      <c r="K26" s="21" t="str">
        <f t="shared" si="25"/>
        <v/>
      </c>
      <c r="L26" s="21" t="str">
        <f t="shared" si="26"/>
        <v/>
      </c>
      <c r="M26" s="21" t="str">
        <f t="shared" si="8"/>
        <v/>
      </c>
      <c r="N26" s="21" t="str">
        <f t="shared" si="9"/>
        <v/>
      </c>
      <c r="O26" s="21" t="e">
        <f t="shared" si="2"/>
        <v>#N/A</v>
      </c>
      <c r="P26" s="41" t="e">
        <f t="shared" si="10"/>
        <v>#N/A</v>
      </c>
      <c r="Q26" s="41" t="e">
        <f t="shared" si="11"/>
        <v>#N/A</v>
      </c>
      <c r="R26" s="41" t="e">
        <f t="shared" si="3"/>
        <v>#N/A</v>
      </c>
      <c r="S26" s="21" t="str">
        <f t="shared" si="12"/>
        <v/>
      </c>
      <c r="T26" s="21" t="str">
        <f t="shared" si="13"/>
        <v/>
      </c>
      <c r="U26" s="21" t="str">
        <f t="shared" si="14"/>
        <v/>
      </c>
      <c r="V26" s="21" t="str">
        <f t="shared" si="27"/>
        <v/>
      </c>
      <c r="X26" s="103" t="s">
        <v>73</v>
      </c>
      <c r="Y26" s="104" t="str">
        <f>IF(ISBLANK('FVII - NIVEAU P'!B50),"",'FVII - NIVEAU P'!B50)</f>
        <v/>
      </c>
      <c r="Z26" s="150" t="str">
        <f>IF(ISBLANK('FVII - NIVEAU P'!C50),"",'FVII - NIVEAU P'!C50)</f>
        <v/>
      </c>
      <c r="AA26" s="105" t="str">
        <f>IF(ISBLANK('FVII - NIVEAU P'!D50),"",'FVII - NIVEAU P'!D50)</f>
        <v/>
      </c>
      <c r="AB26" s="105" t="str">
        <f>IF(ISBLANK('FVII - NIVEAU P'!E50),"",'FVII - NIVEAU P'!E50)</f>
        <v/>
      </c>
      <c r="AC26" s="93" t="str">
        <f t="shared" si="15"/>
        <v/>
      </c>
      <c r="AD26" s="39" t="str">
        <f t="shared" si="16"/>
        <v/>
      </c>
      <c r="AE26" s="39"/>
      <c r="AF26" s="32" t="str">
        <f t="shared" si="4"/>
        <v/>
      </c>
      <c r="AG26" s="21" t="str">
        <f t="shared" si="28"/>
        <v/>
      </c>
      <c r="AH26" s="21" t="str">
        <f t="shared" si="29"/>
        <v/>
      </c>
      <c r="AI26" s="21" t="str">
        <f t="shared" si="30"/>
        <v/>
      </c>
      <c r="AJ26" s="21" t="str">
        <f t="shared" si="17"/>
        <v/>
      </c>
      <c r="AK26" s="21" t="str">
        <f t="shared" si="18"/>
        <v/>
      </c>
      <c r="AL26" s="21" t="e">
        <f t="shared" si="5"/>
        <v>#N/A</v>
      </c>
      <c r="AM26" s="41" t="e">
        <f t="shared" si="19"/>
        <v>#N/A</v>
      </c>
      <c r="AN26" s="41" t="e">
        <f t="shared" si="20"/>
        <v>#N/A</v>
      </c>
      <c r="AO26" s="41" t="e">
        <f t="shared" si="6"/>
        <v>#N/A</v>
      </c>
      <c r="AP26" s="21" t="str">
        <f t="shared" si="21"/>
        <v/>
      </c>
      <c r="AQ26" s="21" t="str">
        <f t="shared" si="22"/>
        <v/>
      </c>
      <c r="AR26" s="21" t="str">
        <f t="shared" si="23"/>
        <v/>
      </c>
      <c r="AS26" s="21" t="str">
        <f t="shared" si="31"/>
        <v/>
      </c>
    </row>
    <row r="27" spans="1:45" ht="15" x14ac:dyDescent="0.25">
      <c r="A27" s="103" t="s">
        <v>73</v>
      </c>
      <c r="B27" s="104" t="str">
        <f>IF(ISBLANK('FVII - NIVEAU N'!B51),"",'FVII - NIVEAU N'!B51)</f>
        <v/>
      </c>
      <c r="C27" s="150" t="str">
        <f>IF(ISBLANK('FVII - NIVEAU N'!C51),"",'FVII - NIVEAU N'!C51)</f>
        <v/>
      </c>
      <c r="D27" s="105" t="str">
        <f>IF(ISBLANK('FVII - NIVEAU N'!D51),"",'FVII - NIVEAU N'!D51)</f>
        <v/>
      </c>
      <c r="E27" s="105" t="str">
        <f>IF(ISBLANK('FVII - NIVEAU N'!E51),"",'FVII - NIVEAU N'!E51)</f>
        <v/>
      </c>
      <c r="F27" s="93" t="str">
        <f t="shared" si="0"/>
        <v/>
      </c>
      <c r="G27" s="39" t="str">
        <f t="shared" si="7"/>
        <v/>
      </c>
      <c r="H27" s="39"/>
      <c r="I27" s="32" t="str">
        <f t="shared" si="1"/>
        <v/>
      </c>
      <c r="J27" s="21" t="str">
        <f t="shared" si="24"/>
        <v/>
      </c>
      <c r="K27" s="21" t="str">
        <f t="shared" si="25"/>
        <v/>
      </c>
      <c r="L27" s="21" t="str">
        <f t="shared" si="26"/>
        <v/>
      </c>
      <c r="M27" s="21" t="str">
        <f t="shared" si="8"/>
        <v/>
      </c>
      <c r="N27" s="21" t="str">
        <f t="shared" si="9"/>
        <v/>
      </c>
      <c r="O27" s="21" t="e">
        <f t="shared" si="2"/>
        <v>#N/A</v>
      </c>
      <c r="P27" s="41" t="e">
        <f t="shared" si="10"/>
        <v>#N/A</v>
      </c>
      <c r="Q27" s="41" t="e">
        <f t="shared" si="11"/>
        <v>#N/A</v>
      </c>
      <c r="R27" s="41" t="e">
        <f t="shared" si="3"/>
        <v>#N/A</v>
      </c>
      <c r="S27" s="21" t="str">
        <f t="shared" si="12"/>
        <v/>
      </c>
      <c r="T27" s="21" t="str">
        <f t="shared" si="13"/>
        <v/>
      </c>
      <c r="U27" s="21" t="str">
        <f t="shared" si="14"/>
        <v/>
      </c>
      <c r="V27" s="21" t="str">
        <f t="shared" si="27"/>
        <v/>
      </c>
      <c r="X27" s="103" t="s">
        <v>73</v>
      </c>
      <c r="Y27" s="104" t="str">
        <f>IF(ISBLANK('FVII - NIVEAU P'!B51),"",'FVII - NIVEAU P'!B51)</f>
        <v/>
      </c>
      <c r="Z27" s="150" t="str">
        <f>IF(ISBLANK('FVII - NIVEAU P'!C51),"",'FVII - NIVEAU P'!C51)</f>
        <v/>
      </c>
      <c r="AA27" s="105" t="str">
        <f>IF(ISBLANK('FVII - NIVEAU P'!D51),"",'FVII - NIVEAU P'!D51)</f>
        <v/>
      </c>
      <c r="AB27" s="105" t="str">
        <f>IF(ISBLANK('FVII - NIVEAU P'!E51),"",'FVII - NIVEAU P'!E51)</f>
        <v/>
      </c>
      <c r="AC27" s="93" t="str">
        <f t="shared" si="15"/>
        <v/>
      </c>
      <c r="AD27" s="39" t="str">
        <f t="shared" si="16"/>
        <v/>
      </c>
      <c r="AE27" s="39"/>
      <c r="AF27" s="32" t="str">
        <f t="shared" si="4"/>
        <v/>
      </c>
      <c r="AG27" s="21" t="str">
        <f t="shared" si="28"/>
        <v/>
      </c>
      <c r="AH27" s="21" t="str">
        <f t="shared" si="29"/>
        <v/>
      </c>
      <c r="AI27" s="21" t="str">
        <f t="shared" si="30"/>
        <v/>
      </c>
      <c r="AJ27" s="21" t="str">
        <f t="shared" si="17"/>
        <v/>
      </c>
      <c r="AK27" s="21" t="str">
        <f t="shared" si="18"/>
        <v/>
      </c>
      <c r="AL27" s="21" t="e">
        <f t="shared" si="5"/>
        <v>#N/A</v>
      </c>
      <c r="AM27" s="41" t="e">
        <f t="shared" si="19"/>
        <v>#N/A</v>
      </c>
      <c r="AN27" s="41" t="e">
        <f t="shared" si="20"/>
        <v>#N/A</v>
      </c>
      <c r="AO27" s="41" t="e">
        <f t="shared" si="6"/>
        <v>#N/A</v>
      </c>
      <c r="AP27" s="21" t="str">
        <f t="shared" si="21"/>
        <v/>
      </c>
      <c r="AQ27" s="21" t="str">
        <f t="shared" si="22"/>
        <v/>
      </c>
      <c r="AR27" s="21" t="str">
        <f t="shared" si="23"/>
        <v/>
      </c>
      <c r="AS27" s="21" t="str">
        <f t="shared" si="31"/>
        <v/>
      </c>
    </row>
    <row r="28" spans="1:45" ht="15" x14ac:dyDescent="0.25">
      <c r="A28" s="103" t="s">
        <v>73</v>
      </c>
      <c r="B28" s="104" t="str">
        <f>IF(ISBLANK('FVII - NIVEAU N'!B52),"",'FVII - NIVEAU N'!B52)</f>
        <v/>
      </c>
      <c r="C28" s="150" t="str">
        <f>IF(ISBLANK('FVII - NIVEAU N'!C52),"",'FVII - NIVEAU N'!C52)</f>
        <v/>
      </c>
      <c r="D28" s="105" t="str">
        <f>IF(ISBLANK('FVII - NIVEAU N'!D52),"",'FVII - NIVEAU N'!D52)</f>
        <v/>
      </c>
      <c r="E28" s="105" t="str">
        <f>IF(ISBLANK('FVII - NIVEAU N'!E52),"",'FVII - NIVEAU N'!E52)</f>
        <v/>
      </c>
      <c r="F28" s="93" t="str">
        <f t="shared" si="0"/>
        <v/>
      </c>
      <c r="G28" s="39" t="str">
        <f t="shared" si="7"/>
        <v/>
      </c>
      <c r="H28" s="39"/>
      <c r="I28" s="32" t="str">
        <f t="shared" si="1"/>
        <v/>
      </c>
      <c r="J28" s="21" t="str">
        <f t="shared" si="24"/>
        <v/>
      </c>
      <c r="K28" s="21" t="str">
        <f t="shared" si="25"/>
        <v/>
      </c>
      <c r="L28" s="21" t="str">
        <f t="shared" si="26"/>
        <v/>
      </c>
      <c r="M28" s="21" t="str">
        <f t="shared" si="8"/>
        <v/>
      </c>
      <c r="N28" s="21" t="str">
        <f t="shared" si="9"/>
        <v/>
      </c>
      <c r="O28" s="21" t="e">
        <f t="shared" si="2"/>
        <v>#N/A</v>
      </c>
      <c r="P28" s="41" t="e">
        <f t="shared" si="10"/>
        <v>#N/A</v>
      </c>
      <c r="Q28" s="41" t="e">
        <f t="shared" si="11"/>
        <v>#N/A</v>
      </c>
      <c r="R28" s="41" t="e">
        <f t="shared" si="3"/>
        <v>#N/A</v>
      </c>
      <c r="S28" s="21" t="str">
        <f t="shared" si="12"/>
        <v/>
      </c>
      <c r="T28" s="21" t="str">
        <f t="shared" si="13"/>
        <v/>
      </c>
      <c r="U28" s="21" t="str">
        <f t="shared" si="14"/>
        <v/>
      </c>
      <c r="V28" s="21" t="str">
        <f t="shared" si="27"/>
        <v/>
      </c>
      <c r="X28" s="103" t="s">
        <v>73</v>
      </c>
      <c r="Y28" s="104" t="str">
        <f>IF(ISBLANK('FVII - NIVEAU P'!B52),"",'FVII - NIVEAU P'!B52)</f>
        <v/>
      </c>
      <c r="Z28" s="150" t="str">
        <f>IF(ISBLANK('FVII - NIVEAU P'!C52),"",'FVII - NIVEAU P'!C52)</f>
        <v/>
      </c>
      <c r="AA28" s="105" t="str">
        <f>IF(ISBLANK('FVII - NIVEAU P'!D52),"",'FVII - NIVEAU P'!D52)</f>
        <v/>
      </c>
      <c r="AB28" s="105" t="str">
        <f>IF(ISBLANK('FVII - NIVEAU P'!E52),"",'FVII - NIVEAU P'!E52)</f>
        <v/>
      </c>
      <c r="AC28" s="93" t="str">
        <f t="shared" si="15"/>
        <v/>
      </c>
      <c r="AD28" s="39" t="str">
        <f t="shared" si="16"/>
        <v/>
      </c>
      <c r="AE28" s="39"/>
      <c r="AF28" s="32" t="str">
        <f t="shared" si="4"/>
        <v/>
      </c>
      <c r="AG28" s="21" t="str">
        <f t="shared" si="28"/>
        <v/>
      </c>
      <c r="AH28" s="21" t="str">
        <f t="shared" si="29"/>
        <v/>
      </c>
      <c r="AI28" s="21" t="str">
        <f t="shared" si="30"/>
        <v/>
      </c>
      <c r="AJ28" s="21" t="str">
        <f t="shared" si="17"/>
        <v/>
      </c>
      <c r="AK28" s="21" t="str">
        <f t="shared" si="18"/>
        <v/>
      </c>
      <c r="AL28" s="21" t="e">
        <f t="shared" si="5"/>
        <v>#N/A</v>
      </c>
      <c r="AM28" s="41" t="e">
        <f t="shared" si="19"/>
        <v>#N/A</v>
      </c>
      <c r="AN28" s="41" t="e">
        <f t="shared" si="20"/>
        <v>#N/A</v>
      </c>
      <c r="AO28" s="41" t="e">
        <f t="shared" si="6"/>
        <v>#N/A</v>
      </c>
      <c r="AP28" s="21" t="str">
        <f t="shared" si="21"/>
        <v/>
      </c>
      <c r="AQ28" s="21" t="str">
        <f t="shared" si="22"/>
        <v/>
      </c>
      <c r="AR28" s="21" t="str">
        <f t="shared" si="23"/>
        <v/>
      </c>
      <c r="AS28" s="21" t="str">
        <f t="shared" si="31"/>
        <v/>
      </c>
    </row>
    <row r="29" spans="1:45" ht="15" x14ac:dyDescent="0.25">
      <c r="A29" s="103" t="s">
        <v>73</v>
      </c>
      <c r="B29" s="104" t="str">
        <f>IF(ISBLANK('FVII - NIVEAU N'!B53),"",'FVII - NIVEAU N'!B53)</f>
        <v/>
      </c>
      <c r="C29" s="150" t="str">
        <f>IF(ISBLANK('FVII - NIVEAU N'!C53),"",'FVII - NIVEAU N'!C53)</f>
        <v/>
      </c>
      <c r="D29" s="105" t="str">
        <f>IF(ISBLANK('FVII - NIVEAU N'!D53),"",'FVII - NIVEAU N'!D53)</f>
        <v/>
      </c>
      <c r="E29" s="105" t="str">
        <f>IF(ISBLANK('FVII - NIVEAU N'!E53),"",'FVII - NIVEAU N'!E53)</f>
        <v/>
      </c>
      <c r="F29" s="93" t="str">
        <f t="shared" si="0"/>
        <v/>
      </c>
      <c r="G29" s="39" t="str">
        <f t="shared" si="7"/>
        <v/>
      </c>
      <c r="H29" s="39"/>
      <c r="I29" s="32" t="str">
        <f t="shared" si="1"/>
        <v/>
      </c>
      <c r="J29" s="21" t="str">
        <f t="shared" si="24"/>
        <v/>
      </c>
      <c r="K29" s="21" t="str">
        <f t="shared" si="25"/>
        <v/>
      </c>
      <c r="L29" s="21" t="str">
        <f t="shared" si="26"/>
        <v/>
      </c>
      <c r="M29" s="21" t="str">
        <f t="shared" si="8"/>
        <v/>
      </c>
      <c r="N29" s="21" t="str">
        <f t="shared" si="9"/>
        <v/>
      </c>
      <c r="O29" s="21" t="e">
        <f t="shared" si="2"/>
        <v>#N/A</v>
      </c>
      <c r="P29" s="41" t="e">
        <f t="shared" si="10"/>
        <v>#N/A</v>
      </c>
      <c r="Q29" s="41" t="e">
        <f t="shared" si="11"/>
        <v>#N/A</v>
      </c>
      <c r="R29" s="41" t="e">
        <f t="shared" si="3"/>
        <v>#N/A</v>
      </c>
      <c r="S29" s="21" t="str">
        <f t="shared" si="12"/>
        <v/>
      </c>
      <c r="T29" s="21" t="str">
        <f t="shared" si="13"/>
        <v/>
      </c>
      <c r="U29" s="21" t="str">
        <f t="shared" si="14"/>
        <v/>
      </c>
      <c r="V29" s="21" t="str">
        <f t="shared" si="27"/>
        <v/>
      </c>
      <c r="X29" s="103" t="s">
        <v>73</v>
      </c>
      <c r="Y29" s="104" t="str">
        <f>IF(ISBLANK('FVII - NIVEAU P'!B53),"",'FVII - NIVEAU P'!B53)</f>
        <v/>
      </c>
      <c r="Z29" s="150" t="str">
        <f>IF(ISBLANK('FVII - NIVEAU P'!C53),"",'FVII - NIVEAU P'!C53)</f>
        <v/>
      </c>
      <c r="AA29" s="105" t="str">
        <f>IF(ISBLANK('FVII - NIVEAU P'!D53),"",'FVII - NIVEAU P'!D53)</f>
        <v/>
      </c>
      <c r="AB29" s="105" t="str">
        <f>IF(ISBLANK('FVII - NIVEAU P'!E53),"",'FVII - NIVEAU P'!E53)</f>
        <v/>
      </c>
      <c r="AC29" s="93" t="str">
        <f t="shared" si="15"/>
        <v/>
      </c>
      <c r="AD29" s="39" t="str">
        <f t="shared" si="16"/>
        <v/>
      </c>
      <c r="AE29" s="39"/>
      <c r="AF29" s="32" t="str">
        <f t="shared" si="4"/>
        <v/>
      </c>
      <c r="AG29" s="21" t="str">
        <f t="shared" si="28"/>
        <v/>
      </c>
      <c r="AH29" s="21" t="str">
        <f t="shared" si="29"/>
        <v/>
      </c>
      <c r="AI29" s="21" t="str">
        <f t="shared" si="30"/>
        <v/>
      </c>
      <c r="AJ29" s="21" t="str">
        <f t="shared" si="17"/>
        <v/>
      </c>
      <c r="AK29" s="21" t="str">
        <f t="shared" si="18"/>
        <v/>
      </c>
      <c r="AL29" s="21" t="e">
        <f t="shared" si="5"/>
        <v>#N/A</v>
      </c>
      <c r="AM29" s="41" t="e">
        <f t="shared" si="19"/>
        <v>#N/A</v>
      </c>
      <c r="AN29" s="41" t="e">
        <f t="shared" si="20"/>
        <v>#N/A</v>
      </c>
      <c r="AO29" s="41" t="e">
        <f t="shared" si="6"/>
        <v>#N/A</v>
      </c>
      <c r="AP29" s="21" t="str">
        <f t="shared" si="21"/>
        <v/>
      </c>
      <c r="AQ29" s="21" t="str">
        <f t="shared" si="22"/>
        <v/>
      </c>
      <c r="AR29" s="21" t="str">
        <f t="shared" si="23"/>
        <v/>
      </c>
      <c r="AS29" s="21" t="str">
        <f t="shared" si="31"/>
        <v/>
      </c>
    </row>
    <row r="30" spans="1:45" ht="15" x14ac:dyDescent="0.25">
      <c r="A30" s="103" t="s">
        <v>73</v>
      </c>
      <c r="B30" s="104" t="str">
        <f>IF(ISBLANK('FVII - NIVEAU N'!B54),"",'FVII - NIVEAU N'!B54)</f>
        <v/>
      </c>
      <c r="C30" s="150" t="str">
        <f>IF(ISBLANK('FVII - NIVEAU N'!C54),"",'FVII - NIVEAU N'!C54)</f>
        <v/>
      </c>
      <c r="D30" s="105" t="str">
        <f>IF(ISBLANK('FVII - NIVEAU N'!D54),"",'FVII - NIVEAU N'!D54)</f>
        <v/>
      </c>
      <c r="E30" s="105" t="str">
        <f>IF(ISBLANK('FVII - NIVEAU N'!E54),"",'FVII - NIVEAU N'!E54)</f>
        <v/>
      </c>
      <c r="F30" s="93" t="str">
        <f t="shared" si="0"/>
        <v/>
      </c>
      <c r="G30" s="39" t="str">
        <f t="shared" si="7"/>
        <v/>
      </c>
      <c r="H30" s="39"/>
      <c r="I30" s="32" t="str">
        <f t="shared" si="1"/>
        <v/>
      </c>
      <c r="J30" s="21" t="str">
        <f t="shared" si="24"/>
        <v/>
      </c>
      <c r="K30" s="21" t="str">
        <f t="shared" si="25"/>
        <v/>
      </c>
      <c r="L30" s="21" t="str">
        <f t="shared" si="26"/>
        <v/>
      </c>
      <c r="M30" s="21" t="str">
        <f t="shared" si="8"/>
        <v/>
      </c>
      <c r="N30" s="21" t="str">
        <f t="shared" si="9"/>
        <v/>
      </c>
      <c r="O30" s="21" t="e">
        <f t="shared" si="2"/>
        <v>#N/A</v>
      </c>
      <c r="P30" s="41" t="e">
        <f t="shared" si="10"/>
        <v>#N/A</v>
      </c>
      <c r="Q30" s="41" t="e">
        <f t="shared" si="11"/>
        <v>#N/A</v>
      </c>
      <c r="R30" s="41" t="e">
        <f t="shared" si="3"/>
        <v>#N/A</v>
      </c>
      <c r="S30" s="21" t="str">
        <f t="shared" si="12"/>
        <v/>
      </c>
      <c r="T30" s="21" t="str">
        <f t="shared" si="13"/>
        <v/>
      </c>
      <c r="U30" s="21" t="str">
        <f t="shared" si="14"/>
        <v/>
      </c>
      <c r="V30" s="21" t="str">
        <f t="shared" si="27"/>
        <v/>
      </c>
      <c r="X30" s="103" t="s">
        <v>73</v>
      </c>
      <c r="Y30" s="104" t="str">
        <f>IF(ISBLANK('FVII - NIVEAU P'!B54),"",'FVII - NIVEAU P'!B54)</f>
        <v/>
      </c>
      <c r="Z30" s="150" t="str">
        <f>IF(ISBLANK('FVII - NIVEAU P'!C54),"",'FVII - NIVEAU P'!C54)</f>
        <v/>
      </c>
      <c r="AA30" s="105" t="str">
        <f>IF(ISBLANK('FVII - NIVEAU P'!D54),"",'FVII - NIVEAU P'!D54)</f>
        <v/>
      </c>
      <c r="AB30" s="105" t="str">
        <f>IF(ISBLANK('FVII - NIVEAU P'!E54),"",'FVII - NIVEAU P'!E54)</f>
        <v/>
      </c>
      <c r="AC30" s="93" t="str">
        <f t="shared" si="15"/>
        <v/>
      </c>
      <c r="AD30" s="39" t="str">
        <f t="shared" si="16"/>
        <v/>
      </c>
      <c r="AE30" s="39"/>
      <c r="AF30" s="32" t="str">
        <f t="shared" si="4"/>
        <v/>
      </c>
      <c r="AG30" s="21" t="str">
        <f t="shared" si="28"/>
        <v/>
      </c>
      <c r="AH30" s="21" t="str">
        <f t="shared" si="29"/>
        <v/>
      </c>
      <c r="AI30" s="21" t="str">
        <f t="shared" si="30"/>
        <v/>
      </c>
      <c r="AJ30" s="21" t="str">
        <f t="shared" si="17"/>
        <v/>
      </c>
      <c r="AK30" s="21" t="str">
        <f t="shared" si="18"/>
        <v/>
      </c>
      <c r="AL30" s="21" t="e">
        <f t="shared" si="5"/>
        <v>#N/A</v>
      </c>
      <c r="AM30" s="41" t="e">
        <f t="shared" si="19"/>
        <v>#N/A</v>
      </c>
      <c r="AN30" s="41" t="e">
        <f t="shared" si="20"/>
        <v>#N/A</v>
      </c>
      <c r="AO30" s="41" t="e">
        <f t="shared" si="6"/>
        <v>#N/A</v>
      </c>
      <c r="AP30" s="21" t="str">
        <f t="shared" si="21"/>
        <v/>
      </c>
      <c r="AQ30" s="21" t="str">
        <f t="shared" si="22"/>
        <v/>
      </c>
      <c r="AR30" s="21" t="str">
        <f t="shared" si="23"/>
        <v/>
      </c>
      <c r="AS30" s="21" t="str">
        <f t="shared" si="31"/>
        <v/>
      </c>
    </row>
    <row r="31" spans="1:45" ht="15" x14ac:dyDescent="0.25">
      <c r="A31" s="103" t="s">
        <v>73</v>
      </c>
      <c r="B31" s="104" t="str">
        <f>IF(ISBLANK('FVII - NIVEAU N'!B55),"",'FVII - NIVEAU N'!B55)</f>
        <v/>
      </c>
      <c r="C31" s="150" t="str">
        <f>IF(ISBLANK('FVII - NIVEAU N'!C55),"",'FVII - NIVEAU N'!C55)</f>
        <v/>
      </c>
      <c r="D31" s="105" t="str">
        <f>IF(ISBLANK('FVII - NIVEAU N'!D55),"",'FVII - NIVEAU N'!D55)</f>
        <v/>
      </c>
      <c r="E31" s="105" t="str">
        <f>IF(ISBLANK('FVII - NIVEAU N'!E55),"",'FVII - NIVEAU N'!E55)</f>
        <v/>
      </c>
      <c r="F31" s="93" t="str">
        <f t="shared" si="0"/>
        <v/>
      </c>
      <c r="G31" s="39" t="str">
        <f t="shared" si="7"/>
        <v/>
      </c>
      <c r="H31" s="39"/>
      <c r="I31" s="32" t="str">
        <f t="shared" si="1"/>
        <v/>
      </c>
      <c r="J31" s="21" t="str">
        <f t="shared" si="24"/>
        <v/>
      </c>
      <c r="K31" s="21" t="str">
        <f t="shared" si="25"/>
        <v/>
      </c>
      <c r="L31" s="21" t="str">
        <f t="shared" si="26"/>
        <v/>
      </c>
      <c r="M31" s="21" t="str">
        <f t="shared" si="8"/>
        <v/>
      </c>
      <c r="N31" s="21" t="str">
        <f t="shared" si="9"/>
        <v/>
      </c>
      <c r="O31" s="21" t="e">
        <f t="shared" si="2"/>
        <v>#N/A</v>
      </c>
      <c r="P31" s="41" t="e">
        <f t="shared" si="10"/>
        <v>#N/A</v>
      </c>
      <c r="Q31" s="41" t="e">
        <f t="shared" si="11"/>
        <v>#N/A</v>
      </c>
      <c r="R31" s="41" t="e">
        <f t="shared" si="3"/>
        <v>#N/A</v>
      </c>
      <c r="S31" s="21" t="str">
        <f t="shared" si="12"/>
        <v/>
      </c>
      <c r="T31" s="21" t="str">
        <f t="shared" si="13"/>
        <v/>
      </c>
      <c r="U31" s="21" t="str">
        <f t="shared" si="14"/>
        <v/>
      </c>
      <c r="V31" s="21" t="str">
        <f t="shared" si="27"/>
        <v/>
      </c>
      <c r="X31" s="103" t="s">
        <v>73</v>
      </c>
      <c r="Y31" s="104" t="str">
        <f>IF(ISBLANK('FVII - NIVEAU P'!B55),"",'FVII - NIVEAU P'!B55)</f>
        <v/>
      </c>
      <c r="Z31" s="150" t="str">
        <f>IF(ISBLANK('FVII - NIVEAU P'!C55),"",'FVII - NIVEAU P'!C55)</f>
        <v/>
      </c>
      <c r="AA31" s="105" t="str">
        <f>IF(ISBLANK('FVII - NIVEAU P'!D55),"",'FVII - NIVEAU P'!D55)</f>
        <v/>
      </c>
      <c r="AB31" s="105" t="str">
        <f>IF(ISBLANK('FVII - NIVEAU P'!E55),"",'FVII - NIVEAU P'!E55)</f>
        <v/>
      </c>
      <c r="AC31" s="93" t="str">
        <f t="shared" si="15"/>
        <v/>
      </c>
      <c r="AD31" s="39" t="str">
        <f t="shared" si="16"/>
        <v/>
      </c>
      <c r="AE31" s="39"/>
      <c r="AF31" s="32" t="str">
        <f t="shared" si="4"/>
        <v/>
      </c>
      <c r="AG31" s="21" t="str">
        <f t="shared" si="28"/>
        <v/>
      </c>
      <c r="AH31" s="21" t="str">
        <f t="shared" si="29"/>
        <v/>
      </c>
      <c r="AI31" s="21" t="str">
        <f t="shared" si="30"/>
        <v/>
      </c>
      <c r="AJ31" s="21" t="str">
        <f t="shared" si="17"/>
        <v/>
      </c>
      <c r="AK31" s="21" t="str">
        <f t="shared" si="18"/>
        <v/>
      </c>
      <c r="AL31" s="21" t="e">
        <f t="shared" si="5"/>
        <v>#N/A</v>
      </c>
      <c r="AM31" s="41" t="e">
        <f t="shared" si="19"/>
        <v>#N/A</v>
      </c>
      <c r="AN31" s="41" t="e">
        <f t="shared" si="20"/>
        <v>#N/A</v>
      </c>
      <c r="AO31" s="41" t="e">
        <f t="shared" si="6"/>
        <v>#N/A</v>
      </c>
      <c r="AP31" s="21" t="str">
        <f t="shared" si="21"/>
        <v/>
      </c>
      <c r="AQ31" s="21" t="str">
        <f t="shared" si="22"/>
        <v/>
      </c>
      <c r="AR31" s="21" t="str">
        <f t="shared" si="23"/>
        <v/>
      </c>
      <c r="AS31" s="21" t="str">
        <f t="shared" si="31"/>
        <v/>
      </c>
    </row>
    <row r="32" spans="1:45" ht="15" x14ac:dyDescent="0.25">
      <c r="A32" s="103" t="s">
        <v>73</v>
      </c>
      <c r="B32" s="104" t="str">
        <f>IF(ISBLANK('FVII - NIVEAU N'!B56),"",'FVII - NIVEAU N'!B56)</f>
        <v/>
      </c>
      <c r="C32" s="150" t="str">
        <f>IF(ISBLANK('FVII - NIVEAU N'!C56),"",'FVII - NIVEAU N'!C56)</f>
        <v/>
      </c>
      <c r="D32" s="105" t="str">
        <f>IF(ISBLANK('FVII - NIVEAU N'!D56),"",'FVII - NIVEAU N'!D56)</f>
        <v/>
      </c>
      <c r="E32" s="105" t="str">
        <f>IF(ISBLANK('FVII - NIVEAU N'!E56),"",'FVII - NIVEAU N'!E56)</f>
        <v/>
      </c>
      <c r="F32" s="93" t="str">
        <f t="shared" si="0"/>
        <v/>
      </c>
      <c r="G32" s="39" t="str">
        <f t="shared" si="7"/>
        <v/>
      </c>
      <c r="H32" s="39"/>
      <c r="I32" s="32" t="str">
        <f t="shared" si="1"/>
        <v/>
      </c>
      <c r="J32" s="21" t="str">
        <f t="shared" si="24"/>
        <v/>
      </c>
      <c r="K32" s="21" t="str">
        <f t="shared" si="25"/>
        <v/>
      </c>
      <c r="L32" s="21" t="str">
        <f t="shared" si="26"/>
        <v/>
      </c>
      <c r="M32" s="21" t="str">
        <f t="shared" si="8"/>
        <v/>
      </c>
      <c r="N32" s="21" t="str">
        <f t="shared" si="9"/>
        <v/>
      </c>
      <c r="O32" s="21" t="e">
        <f t="shared" si="2"/>
        <v>#N/A</v>
      </c>
      <c r="P32" s="41" t="e">
        <f t="shared" si="10"/>
        <v>#N/A</v>
      </c>
      <c r="Q32" s="41" t="e">
        <f t="shared" si="11"/>
        <v>#N/A</v>
      </c>
      <c r="R32" s="41" t="e">
        <f t="shared" si="3"/>
        <v>#N/A</v>
      </c>
      <c r="S32" s="21" t="str">
        <f t="shared" si="12"/>
        <v/>
      </c>
      <c r="T32" s="21" t="str">
        <f t="shared" si="13"/>
        <v/>
      </c>
      <c r="U32" s="21" t="str">
        <f t="shared" si="14"/>
        <v/>
      </c>
      <c r="V32" s="21" t="str">
        <f t="shared" si="27"/>
        <v/>
      </c>
      <c r="X32" s="103" t="s">
        <v>73</v>
      </c>
      <c r="Y32" s="104" t="str">
        <f>IF(ISBLANK('FVII - NIVEAU P'!B56),"",'FVII - NIVEAU P'!B56)</f>
        <v/>
      </c>
      <c r="Z32" s="150" t="str">
        <f>IF(ISBLANK('FVII - NIVEAU P'!C56),"",'FVII - NIVEAU P'!C56)</f>
        <v/>
      </c>
      <c r="AA32" s="105" t="str">
        <f>IF(ISBLANK('FVII - NIVEAU P'!D56),"",'FVII - NIVEAU P'!D56)</f>
        <v/>
      </c>
      <c r="AB32" s="105" t="str">
        <f>IF(ISBLANK('FVII - NIVEAU P'!E56),"",'FVII - NIVEAU P'!E56)</f>
        <v/>
      </c>
      <c r="AC32" s="93" t="str">
        <f t="shared" si="15"/>
        <v/>
      </c>
      <c r="AD32" s="39" t="str">
        <f t="shared" si="16"/>
        <v/>
      </c>
      <c r="AE32" s="39"/>
      <c r="AF32" s="32" t="str">
        <f t="shared" si="4"/>
        <v/>
      </c>
      <c r="AG32" s="21" t="str">
        <f t="shared" si="28"/>
        <v/>
      </c>
      <c r="AH32" s="21" t="str">
        <f t="shared" si="29"/>
        <v/>
      </c>
      <c r="AI32" s="21" t="str">
        <f t="shared" si="30"/>
        <v/>
      </c>
      <c r="AJ32" s="21" t="str">
        <f t="shared" si="17"/>
        <v/>
      </c>
      <c r="AK32" s="21" t="str">
        <f t="shared" si="18"/>
        <v/>
      </c>
      <c r="AL32" s="21" t="e">
        <f t="shared" si="5"/>
        <v>#N/A</v>
      </c>
      <c r="AM32" s="41" t="e">
        <f t="shared" si="19"/>
        <v>#N/A</v>
      </c>
      <c r="AN32" s="41" t="e">
        <f t="shared" si="20"/>
        <v>#N/A</v>
      </c>
      <c r="AO32" s="41" t="e">
        <f t="shared" si="6"/>
        <v>#N/A</v>
      </c>
      <c r="AP32" s="21" t="str">
        <f t="shared" si="21"/>
        <v/>
      </c>
      <c r="AQ32" s="21" t="str">
        <f t="shared" si="22"/>
        <v/>
      </c>
      <c r="AR32" s="21" t="str">
        <f t="shared" si="23"/>
        <v/>
      </c>
      <c r="AS32" s="21" t="str">
        <f t="shared" si="31"/>
        <v/>
      </c>
    </row>
    <row r="33" spans="1:45" ht="15" x14ac:dyDescent="0.25">
      <c r="A33" s="103" t="s">
        <v>73</v>
      </c>
      <c r="B33" s="104" t="str">
        <f>IF(ISBLANK('FVII - NIVEAU N'!B57),"",'FVII - NIVEAU N'!B57)</f>
        <v/>
      </c>
      <c r="C33" s="150" t="str">
        <f>IF(ISBLANK('FVII - NIVEAU N'!C57),"",'FVII - NIVEAU N'!C57)</f>
        <v/>
      </c>
      <c r="D33" s="105" t="str">
        <f>IF(ISBLANK('FVII - NIVEAU N'!D57),"",'FVII - NIVEAU N'!D57)</f>
        <v/>
      </c>
      <c r="E33" s="105" t="str">
        <f>IF(ISBLANK('FVII - NIVEAU N'!E57),"",'FVII - NIVEAU N'!E57)</f>
        <v/>
      </c>
      <c r="F33" s="93" t="str">
        <f t="shared" si="0"/>
        <v/>
      </c>
      <c r="G33" s="39" t="str">
        <f t="shared" si="7"/>
        <v/>
      </c>
      <c r="H33" s="39"/>
      <c r="I33" s="32" t="str">
        <f t="shared" si="1"/>
        <v/>
      </c>
      <c r="J33" s="21" t="str">
        <f t="shared" si="24"/>
        <v/>
      </c>
      <c r="K33" s="21" t="str">
        <f t="shared" si="25"/>
        <v/>
      </c>
      <c r="L33" s="21" t="str">
        <f t="shared" si="26"/>
        <v/>
      </c>
      <c r="M33" s="21" t="str">
        <f t="shared" si="8"/>
        <v/>
      </c>
      <c r="N33" s="21" t="str">
        <f t="shared" si="9"/>
        <v/>
      </c>
      <c r="O33" s="21" t="e">
        <f t="shared" si="2"/>
        <v>#N/A</v>
      </c>
      <c r="P33" s="41" t="e">
        <f t="shared" si="10"/>
        <v>#N/A</v>
      </c>
      <c r="Q33" s="41" t="e">
        <f t="shared" si="11"/>
        <v>#N/A</v>
      </c>
      <c r="R33" s="41" t="e">
        <f t="shared" si="3"/>
        <v>#N/A</v>
      </c>
      <c r="S33" s="21" t="str">
        <f t="shared" si="12"/>
        <v/>
      </c>
      <c r="T33" s="21" t="str">
        <f t="shared" si="13"/>
        <v/>
      </c>
      <c r="U33" s="21" t="str">
        <f t="shared" si="14"/>
        <v/>
      </c>
      <c r="V33" s="21" t="str">
        <f t="shared" si="27"/>
        <v/>
      </c>
      <c r="X33" s="103" t="s">
        <v>73</v>
      </c>
      <c r="Y33" s="104" t="str">
        <f>IF(ISBLANK('FVII - NIVEAU P'!B57),"",'FVII - NIVEAU P'!B57)</f>
        <v/>
      </c>
      <c r="Z33" s="150" t="str">
        <f>IF(ISBLANK('FVII - NIVEAU P'!C57),"",'FVII - NIVEAU P'!C57)</f>
        <v/>
      </c>
      <c r="AA33" s="105" t="str">
        <f>IF(ISBLANK('FVII - NIVEAU P'!D57),"",'FVII - NIVEAU P'!D57)</f>
        <v/>
      </c>
      <c r="AB33" s="105" t="str">
        <f>IF(ISBLANK('FVII - NIVEAU P'!E57),"",'FVII - NIVEAU P'!E57)</f>
        <v/>
      </c>
      <c r="AC33" s="93" t="str">
        <f t="shared" si="15"/>
        <v/>
      </c>
      <c r="AD33" s="39" t="str">
        <f t="shared" si="16"/>
        <v/>
      </c>
      <c r="AE33" s="39"/>
      <c r="AF33" s="32" t="str">
        <f t="shared" si="4"/>
        <v/>
      </c>
      <c r="AG33" s="21" t="str">
        <f t="shared" si="28"/>
        <v/>
      </c>
      <c r="AH33" s="21" t="str">
        <f t="shared" si="29"/>
        <v/>
      </c>
      <c r="AI33" s="21" t="str">
        <f t="shared" si="30"/>
        <v/>
      </c>
      <c r="AJ33" s="21" t="str">
        <f t="shared" si="17"/>
        <v/>
      </c>
      <c r="AK33" s="21" t="str">
        <f t="shared" si="18"/>
        <v/>
      </c>
      <c r="AL33" s="21" t="e">
        <f t="shared" si="5"/>
        <v>#N/A</v>
      </c>
      <c r="AM33" s="41" t="e">
        <f t="shared" si="19"/>
        <v>#N/A</v>
      </c>
      <c r="AN33" s="41" t="e">
        <f t="shared" si="20"/>
        <v>#N/A</v>
      </c>
      <c r="AO33" s="41" t="e">
        <f t="shared" si="6"/>
        <v>#N/A</v>
      </c>
      <c r="AP33" s="21" t="str">
        <f t="shared" si="21"/>
        <v/>
      </c>
      <c r="AQ33" s="21" t="str">
        <f t="shared" si="22"/>
        <v/>
      </c>
      <c r="AR33" s="21" t="str">
        <f t="shared" si="23"/>
        <v/>
      </c>
      <c r="AS33" s="21" t="str">
        <f t="shared" si="31"/>
        <v/>
      </c>
    </row>
    <row r="34" spans="1:45" ht="15" x14ac:dyDescent="0.25">
      <c r="A34" s="103" t="s">
        <v>73</v>
      </c>
      <c r="B34" s="104" t="str">
        <f>IF(ISBLANK('FVII - NIVEAU N'!B58),"",'FVII - NIVEAU N'!B58)</f>
        <v/>
      </c>
      <c r="C34" s="150" t="str">
        <f>IF(ISBLANK('FVII - NIVEAU N'!C58),"",'FVII - NIVEAU N'!C58)</f>
        <v/>
      </c>
      <c r="D34" s="105" t="str">
        <f>IF(ISBLANK('FVII - NIVEAU N'!D58),"",'FVII - NIVEAU N'!D58)</f>
        <v/>
      </c>
      <c r="E34" s="105" t="str">
        <f>IF(ISBLANK('FVII - NIVEAU N'!E58),"",'FVII - NIVEAU N'!E58)</f>
        <v/>
      </c>
      <c r="F34" s="93" t="str">
        <f t="shared" si="0"/>
        <v/>
      </c>
      <c r="G34" s="39" t="str">
        <f t="shared" si="7"/>
        <v/>
      </c>
      <c r="H34" s="39"/>
      <c r="I34" s="44" t="str">
        <f t="shared" si="1"/>
        <v/>
      </c>
      <c r="J34" s="45" t="str">
        <f t="shared" si="24"/>
        <v/>
      </c>
      <c r="K34" s="45" t="str">
        <f t="shared" si="25"/>
        <v/>
      </c>
      <c r="L34" s="45" t="str">
        <f t="shared" si="26"/>
        <v/>
      </c>
      <c r="M34" s="45" t="str">
        <f t="shared" si="8"/>
        <v/>
      </c>
      <c r="N34" s="45" t="str">
        <f t="shared" si="9"/>
        <v/>
      </c>
      <c r="O34" s="45" t="e">
        <f t="shared" si="2"/>
        <v>#N/A</v>
      </c>
      <c r="P34" s="46" t="e">
        <f t="shared" si="10"/>
        <v>#N/A</v>
      </c>
      <c r="Q34" s="46" t="e">
        <f t="shared" si="11"/>
        <v>#N/A</v>
      </c>
      <c r="R34" s="46" t="e">
        <f t="shared" si="3"/>
        <v>#N/A</v>
      </c>
      <c r="S34" s="45" t="str">
        <f t="shared" si="12"/>
        <v/>
      </c>
      <c r="T34" s="45" t="str">
        <f t="shared" si="13"/>
        <v/>
      </c>
      <c r="U34" s="45" t="str">
        <f t="shared" si="14"/>
        <v/>
      </c>
      <c r="V34" s="21" t="str">
        <f t="shared" si="27"/>
        <v/>
      </c>
      <c r="X34" s="103" t="s">
        <v>73</v>
      </c>
      <c r="Y34" s="104" t="str">
        <f>IF(ISBLANK('FVII - NIVEAU P'!B58),"",'FVII - NIVEAU P'!B58)</f>
        <v/>
      </c>
      <c r="Z34" s="150" t="str">
        <f>IF(ISBLANK('FVII - NIVEAU P'!C58),"",'FVII - NIVEAU P'!C58)</f>
        <v/>
      </c>
      <c r="AA34" s="105" t="str">
        <f>IF(ISBLANK('FVII - NIVEAU P'!D58),"",'FVII - NIVEAU P'!D58)</f>
        <v/>
      </c>
      <c r="AB34" s="105" t="str">
        <f>IF(ISBLANK('FVII - NIVEAU P'!E58),"",'FVII - NIVEAU P'!E58)</f>
        <v/>
      </c>
      <c r="AC34" s="93" t="str">
        <f t="shared" si="15"/>
        <v/>
      </c>
      <c r="AD34" s="39" t="str">
        <f t="shared" si="16"/>
        <v/>
      </c>
      <c r="AE34" s="39"/>
      <c r="AF34" s="44" t="str">
        <f t="shared" si="4"/>
        <v/>
      </c>
      <c r="AG34" s="45" t="str">
        <f t="shared" si="28"/>
        <v/>
      </c>
      <c r="AH34" s="45" t="str">
        <f t="shared" si="29"/>
        <v/>
      </c>
      <c r="AI34" s="45" t="str">
        <f t="shared" si="30"/>
        <v/>
      </c>
      <c r="AJ34" s="45" t="str">
        <f t="shared" si="17"/>
        <v/>
      </c>
      <c r="AK34" s="45" t="str">
        <f t="shared" si="18"/>
        <v/>
      </c>
      <c r="AL34" s="45" t="e">
        <f t="shared" si="5"/>
        <v>#N/A</v>
      </c>
      <c r="AM34" s="46" t="e">
        <f t="shared" si="19"/>
        <v>#N/A</v>
      </c>
      <c r="AN34" s="46" t="e">
        <f t="shared" si="20"/>
        <v>#N/A</v>
      </c>
      <c r="AO34" s="46" t="e">
        <f t="shared" si="6"/>
        <v>#N/A</v>
      </c>
      <c r="AP34" s="45" t="str">
        <f t="shared" si="21"/>
        <v/>
      </c>
      <c r="AQ34" s="45" t="str">
        <f t="shared" si="22"/>
        <v/>
      </c>
      <c r="AR34" s="45" t="str">
        <f t="shared" si="23"/>
        <v/>
      </c>
      <c r="AS34" s="21" t="str">
        <f t="shared" si="31"/>
        <v/>
      </c>
    </row>
    <row r="35" spans="1:45" ht="15" x14ac:dyDescent="0.25">
      <c r="A35" s="103" t="s">
        <v>73</v>
      </c>
      <c r="B35" s="104" t="str">
        <f>IF(ISBLANK('FVII - NIVEAU N'!B59),"",'FVII - NIVEAU N'!B59)</f>
        <v/>
      </c>
      <c r="C35" s="150" t="str">
        <f>IF(ISBLANK('FVII - NIVEAU N'!C59),"",'FVII - NIVEAU N'!C59)</f>
        <v/>
      </c>
      <c r="D35" s="105" t="str">
        <f>IF(ISBLANK('FVII - NIVEAU N'!D59),"",'FVII - NIVEAU N'!D59)</f>
        <v/>
      </c>
      <c r="E35" s="105" t="str">
        <f>IF(ISBLANK('FVII - NIVEAU N'!E59),"",'FVII - NIVEAU N'!E59)</f>
        <v/>
      </c>
      <c r="F35" s="93" t="str">
        <f t="shared" si="0"/>
        <v/>
      </c>
      <c r="G35" s="39" t="str">
        <f t="shared" si="7"/>
        <v/>
      </c>
      <c r="H35" s="39"/>
      <c r="I35" s="44" t="str">
        <f t="shared" si="1"/>
        <v/>
      </c>
      <c r="J35" s="45" t="str">
        <f t="shared" si="24"/>
        <v/>
      </c>
      <c r="K35" s="45" t="str">
        <f t="shared" si="25"/>
        <v/>
      </c>
      <c r="L35" s="45" t="str">
        <f t="shared" si="26"/>
        <v/>
      </c>
      <c r="M35" s="45" t="str">
        <f t="shared" si="8"/>
        <v/>
      </c>
      <c r="N35" s="45" t="str">
        <f t="shared" si="9"/>
        <v/>
      </c>
      <c r="O35" s="45" t="e">
        <f t="shared" si="2"/>
        <v>#N/A</v>
      </c>
      <c r="P35" s="46" t="e">
        <f t="shared" si="10"/>
        <v>#N/A</v>
      </c>
      <c r="Q35" s="46" t="e">
        <f t="shared" si="11"/>
        <v>#N/A</v>
      </c>
      <c r="R35" s="46" t="e">
        <f t="shared" si="3"/>
        <v>#N/A</v>
      </c>
      <c r="S35" s="45" t="str">
        <f t="shared" si="12"/>
        <v/>
      </c>
      <c r="T35" s="45" t="str">
        <f t="shared" si="13"/>
        <v/>
      </c>
      <c r="U35" s="45" t="str">
        <f t="shared" si="14"/>
        <v/>
      </c>
      <c r="V35" s="21" t="str">
        <f t="shared" si="27"/>
        <v/>
      </c>
      <c r="X35" s="103" t="s">
        <v>73</v>
      </c>
      <c r="Y35" s="104" t="str">
        <f>IF(ISBLANK('FVII - NIVEAU P'!B59),"",'FVII - NIVEAU P'!B59)</f>
        <v/>
      </c>
      <c r="Z35" s="150" t="str">
        <f>IF(ISBLANK('FVII - NIVEAU P'!C59),"",'FVII - NIVEAU P'!C59)</f>
        <v/>
      </c>
      <c r="AA35" s="105" t="str">
        <f>IF(ISBLANK('FVII - NIVEAU P'!D59),"",'FVII - NIVEAU P'!D59)</f>
        <v/>
      </c>
      <c r="AB35" s="105" t="str">
        <f>IF(ISBLANK('FVII - NIVEAU P'!E59),"",'FVII - NIVEAU P'!E59)</f>
        <v/>
      </c>
      <c r="AC35" s="93" t="str">
        <f t="shared" si="15"/>
        <v/>
      </c>
      <c r="AD35" s="39" t="str">
        <f t="shared" si="16"/>
        <v/>
      </c>
      <c r="AE35" s="39"/>
      <c r="AF35" s="44" t="str">
        <f t="shared" si="4"/>
        <v/>
      </c>
      <c r="AG35" s="45" t="str">
        <f t="shared" si="28"/>
        <v/>
      </c>
      <c r="AH35" s="45" t="str">
        <f t="shared" si="29"/>
        <v/>
      </c>
      <c r="AI35" s="45" t="str">
        <f t="shared" si="30"/>
        <v/>
      </c>
      <c r="AJ35" s="45" t="str">
        <f t="shared" si="17"/>
        <v/>
      </c>
      <c r="AK35" s="45" t="str">
        <f t="shared" si="18"/>
        <v/>
      </c>
      <c r="AL35" s="45" t="e">
        <f t="shared" si="5"/>
        <v>#N/A</v>
      </c>
      <c r="AM35" s="46" t="e">
        <f t="shared" si="19"/>
        <v>#N/A</v>
      </c>
      <c r="AN35" s="46" t="e">
        <f t="shared" si="20"/>
        <v>#N/A</v>
      </c>
      <c r="AO35" s="46" t="e">
        <f t="shared" si="6"/>
        <v>#N/A</v>
      </c>
      <c r="AP35" s="45" t="str">
        <f t="shared" si="21"/>
        <v/>
      </c>
      <c r="AQ35" s="45" t="str">
        <f t="shared" si="22"/>
        <v/>
      </c>
      <c r="AR35" s="45" t="str">
        <f t="shared" si="23"/>
        <v/>
      </c>
      <c r="AS35" s="21" t="str">
        <f t="shared" si="31"/>
        <v/>
      </c>
    </row>
    <row r="36" spans="1:45" ht="15" x14ac:dyDescent="0.25">
      <c r="A36" s="103" t="s">
        <v>73</v>
      </c>
      <c r="B36" s="104" t="str">
        <f>IF(ISBLANK('FVII - NIVEAU N'!B60),"",'FVII - NIVEAU N'!B60)</f>
        <v/>
      </c>
      <c r="C36" s="150" t="str">
        <f>IF(ISBLANK('FVII - NIVEAU N'!C60),"",'FVII - NIVEAU N'!C60)</f>
        <v/>
      </c>
      <c r="D36" s="105" t="str">
        <f>IF(ISBLANK('FVII - NIVEAU N'!D60),"",'FVII - NIVEAU N'!D60)</f>
        <v/>
      </c>
      <c r="E36" s="105" t="str">
        <f>IF(ISBLANK('FVII - NIVEAU N'!E60),"",'FVII - NIVEAU N'!E60)</f>
        <v/>
      </c>
      <c r="F36" s="94" t="str">
        <f t="shared" si="0"/>
        <v/>
      </c>
      <c r="G36" s="82" t="str">
        <f t="shared" si="7"/>
        <v/>
      </c>
      <c r="H36" s="82"/>
      <c r="I36" s="44" t="str">
        <f t="shared" si="1"/>
        <v/>
      </c>
      <c r="J36" s="45" t="str">
        <f t="shared" si="24"/>
        <v/>
      </c>
      <c r="K36" s="45" t="str">
        <f t="shared" si="25"/>
        <v/>
      </c>
      <c r="L36" s="45" t="str">
        <f t="shared" si="26"/>
        <v/>
      </c>
      <c r="M36" s="45" t="str">
        <f t="shared" si="8"/>
        <v/>
      </c>
      <c r="N36" s="45" t="str">
        <f t="shared" si="9"/>
        <v/>
      </c>
      <c r="O36" s="45" t="e">
        <f t="shared" si="2"/>
        <v>#N/A</v>
      </c>
      <c r="P36" s="46" t="e">
        <f t="shared" si="10"/>
        <v>#N/A</v>
      </c>
      <c r="Q36" s="46" t="e">
        <f t="shared" si="11"/>
        <v>#N/A</v>
      </c>
      <c r="R36" s="46" t="e">
        <f t="shared" si="3"/>
        <v>#N/A</v>
      </c>
      <c r="S36" s="45" t="str">
        <f t="shared" si="12"/>
        <v/>
      </c>
      <c r="T36" s="45" t="str">
        <f t="shared" si="13"/>
        <v/>
      </c>
      <c r="U36" s="45" t="str">
        <f t="shared" si="14"/>
        <v/>
      </c>
      <c r="V36" s="21" t="str">
        <f t="shared" si="27"/>
        <v/>
      </c>
      <c r="X36" s="103" t="s">
        <v>73</v>
      </c>
      <c r="Y36" s="104" t="str">
        <f>IF(ISBLANK('FVII - NIVEAU P'!B60),"",'FVII - NIVEAU P'!B60)</f>
        <v/>
      </c>
      <c r="Z36" s="150" t="str">
        <f>IF(ISBLANK('FVII - NIVEAU P'!C60),"",'FVII - NIVEAU P'!C60)</f>
        <v/>
      </c>
      <c r="AA36" s="105" t="str">
        <f>IF(ISBLANK('FVII - NIVEAU P'!D60),"",'FVII - NIVEAU P'!D60)</f>
        <v/>
      </c>
      <c r="AB36" s="105" t="str">
        <f>IF(ISBLANK('FVII - NIVEAU P'!E60),"",'FVII - NIVEAU P'!E60)</f>
        <v/>
      </c>
      <c r="AC36" s="93" t="str">
        <f t="shared" si="15"/>
        <v/>
      </c>
      <c r="AD36" s="82" t="str">
        <f t="shared" si="16"/>
        <v/>
      </c>
      <c r="AE36" s="82"/>
      <c r="AF36" s="44" t="str">
        <f t="shared" si="4"/>
        <v/>
      </c>
      <c r="AG36" s="45" t="str">
        <f t="shared" si="28"/>
        <v/>
      </c>
      <c r="AH36" s="45" t="str">
        <f t="shared" si="29"/>
        <v/>
      </c>
      <c r="AI36" s="45" t="str">
        <f t="shared" si="30"/>
        <v/>
      </c>
      <c r="AJ36" s="45" t="str">
        <f t="shared" si="17"/>
        <v/>
      </c>
      <c r="AK36" s="45" t="str">
        <f t="shared" si="18"/>
        <v/>
      </c>
      <c r="AL36" s="45" t="e">
        <f t="shared" si="5"/>
        <v>#N/A</v>
      </c>
      <c r="AM36" s="46" t="e">
        <f t="shared" si="19"/>
        <v>#N/A</v>
      </c>
      <c r="AN36" s="46" t="e">
        <f t="shared" si="20"/>
        <v>#N/A</v>
      </c>
      <c r="AO36" s="46" t="e">
        <f t="shared" si="6"/>
        <v>#N/A</v>
      </c>
      <c r="AP36" s="45" t="str">
        <f t="shared" si="21"/>
        <v/>
      </c>
      <c r="AQ36" s="45" t="str">
        <f t="shared" si="22"/>
        <v/>
      </c>
      <c r="AR36" s="45" t="str">
        <f t="shared" si="23"/>
        <v/>
      </c>
      <c r="AS36" s="21" t="str">
        <f t="shared" si="31"/>
        <v/>
      </c>
    </row>
    <row r="37" spans="1:45" ht="15" x14ac:dyDescent="0.25">
      <c r="A37" s="53" t="s">
        <v>74</v>
      </c>
      <c r="B37" s="54" t="str">
        <f>IF(ISBLANK('FVII - NIVEAU N'!B107),"",'FVII - NIVEAU N'!B107)</f>
        <v/>
      </c>
      <c r="C37" s="151" t="str">
        <f>IF(ISBLANK('FVII - NIVEAU N'!C107),"",'FVII - NIVEAU N'!C107)</f>
        <v/>
      </c>
      <c r="D37" s="106" t="str">
        <f>IF(ISBLANK('FVII - NIVEAU N'!D107),"",'FVII - NIVEAU N'!D107)</f>
        <v/>
      </c>
      <c r="E37" s="106" t="str">
        <f>IF(ISBLANK('FVII - NIVEAU N'!E107),"",'FVII - NIVEAU N'!E107)</f>
        <v/>
      </c>
      <c r="F37" s="93" t="str">
        <f t="shared" si="0"/>
        <v/>
      </c>
      <c r="G37" s="39" t="str">
        <f t="shared" si="7"/>
        <v/>
      </c>
      <c r="H37" s="39"/>
      <c r="I37" s="44" t="str">
        <f t="shared" si="1"/>
        <v/>
      </c>
      <c r="J37" s="45" t="str">
        <f t="shared" si="24"/>
        <v/>
      </c>
      <c r="K37" s="45" t="str">
        <f t="shared" si="25"/>
        <v/>
      </c>
      <c r="L37" s="45" t="str">
        <f t="shared" si="26"/>
        <v/>
      </c>
      <c r="M37" s="45" t="str">
        <f t="shared" si="8"/>
        <v/>
      </c>
      <c r="N37" s="45" t="str">
        <f t="shared" si="9"/>
        <v/>
      </c>
      <c r="O37" s="45" t="e">
        <f t="shared" si="2"/>
        <v>#N/A</v>
      </c>
      <c r="P37" s="46" t="e">
        <f t="shared" si="10"/>
        <v>#N/A</v>
      </c>
      <c r="Q37" s="46" t="e">
        <f t="shared" si="11"/>
        <v>#N/A</v>
      </c>
      <c r="R37" s="46" t="e">
        <f t="shared" si="3"/>
        <v>#N/A</v>
      </c>
      <c r="S37" s="45" t="str">
        <f t="shared" si="12"/>
        <v/>
      </c>
      <c r="T37" s="45" t="str">
        <f t="shared" si="13"/>
        <v/>
      </c>
      <c r="U37" s="45" t="str">
        <f t="shared" si="14"/>
        <v/>
      </c>
      <c r="V37" s="21" t="str">
        <f t="shared" si="27"/>
        <v/>
      </c>
      <c r="X37" s="53" t="s">
        <v>74</v>
      </c>
      <c r="Y37" s="54" t="str">
        <f>IF(ISBLANK('FVII - NIVEAU P'!B107),"",'FVII - NIVEAU P'!B107)</f>
        <v/>
      </c>
      <c r="Z37" s="151" t="str">
        <f>IF(ISBLANK('FVII - NIVEAU P'!C107),"",'FVII - NIVEAU P'!C107)</f>
        <v/>
      </c>
      <c r="AA37" s="106" t="str">
        <f>IF(ISBLANK('FVII - NIVEAU P'!D107),"",'FVII - NIVEAU P'!D107)</f>
        <v/>
      </c>
      <c r="AB37" s="106" t="str">
        <f>IF(ISBLANK('FVII - NIVEAU P'!E107),"",'FVII - NIVEAU P'!E107)</f>
        <v/>
      </c>
      <c r="AC37" s="93" t="str">
        <f t="shared" si="15"/>
        <v/>
      </c>
      <c r="AD37" s="39" t="str">
        <f t="shared" si="16"/>
        <v/>
      </c>
      <c r="AE37" s="39"/>
      <c r="AF37" s="44" t="str">
        <f t="shared" si="4"/>
        <v/>
      </c>
      <c r="AG37" s="45" t="str">
        <f t="shared" si="28"/>
        <v/>
      </c>
      <c r="AH37" s="45" t="str">
        <f t="shared" si="29"/>
        <v/>
      </c>
      <c r="AI37" s="45" t="str">
        <f t="shared" si="30"/>
        <v/>
      </c>
      <c r="AJ37" s="45" t="str">
        <f t="shared" si="17"/>
        <v/>
      </c>
      <c r="AK37" s="45" t="str">
        <f t="shared" si="18"/>
        <v/>
      </c>
      <c r="AL37" s="45" t="e">
        <f t="shared" si="5"/>
        <v>#N/A</v>
      </c>
      <c r="AM37" s="46" t="e">
        <f t="shared" si="19"/>
        <v>#N/A</v>
      </c>
      <c r="AN37" s="46" t="e">
        <f t="shared" si="20"/>
        <v>#N/A</v>
      </c>
      <c r="AO37" s="46" t="e">
        <f t="shared" si="6"/>
        <v>#N/A</v>
      </c>
      <c r="AP37" s="45" t="str">
        <f t="shared" si="21"/>
        <v/>
      </c>
      <c r="AQ37" s="45" t="str">
        <f t="shared" si="22"/>
        <v/>
      </c>
      <c r="AR37" s="45" t="str">
        <f t="shared" si="23"/>
        <v/>
      </c>
      <c r="AS37" s="21" t="str">
        <f t="shared" si="31"/>
        <v/>
      </c>
    </row>
    <row r="38" spans="1:45" ht="15" x14ac:dyDescent="0.25">
      <c r="A38" s="53" t="s">
        <v>74</v>
      </c>
      <c r="B38" s="54" t="str">
        <f>IF(ISBLANK('FVII - NIVEAU N'!B108),"",'FVII - NIVEAU N'!B108)</f>
        <v/>
      </c>
      <c r="C38" s="151" t="str">
        <f>IF(ISBLANK('FVII - NIVEAU N'!C108),"",'FVII - NIVEAU N'!C108)</f>
        <v/>
      </c>
      <c r="D38" s="106" t="str">
        <f>IF(ISBLANK('FVII - NIVEAU N'!D108),"",'FVII - NIVEAU N'!D108)</f>
        <v/>
      </c>
      <c r="E38" s="106" t="str">
        <f>IF(ISBLANK('FVII - NIVEAU N'!E108),"",'FVII - NIVEAU N'!E108)</f>
        <v/>
      </c>
      <c r="F38" s="93" t="str">
        <f t="shared" si="0"/>
        <v/>
      </c>
      <c r="G38" s="39" t="str">
        <f t="shared" si="7"/>
        <v/>
      </c>
      <c r="H38" s="39"/>
      <c r="I38" s="44" t="str">
        <f t="shared" si="1"/>
        <v/>
      </c>
      <c r="J38" s="45" t="str">
        <f t="shared" si="24"/>
        <v/>
      </c>
      <c r="K38" s="45" t="str">
        <f t="shared" si="25"/>
        <v/>
      </c>
      <c r="L38" s="45" t="str">
        <f t="shared" si="26"/>
        <v/>
      </c>
      <c r="M38" s="45" t="str">
        <f t="shared" si="8"/>
        <v/>
      </c>
      <c r="N38" s="45" t="str">
        <f t="shared" si="9"/>
        <v/>
      </c>
      <c r="O38" s="45" t="e">
        <f t="shared" si="2"/>
        <v>#N/A</v>
      </c>
      <c r="P38" s="46" t="e">
        <f t="shared" si="10"/>
        <v>#N/A</v>
      </c>
      <c r="Q38" s="46" t="e">
        <f t="shared" si="11"/>
        <v>#N/A</v>
      </c>
      <c r="R38" s="46" t="e">
        <f t="shared" si="3"/>
        <v>#N/A</v>
      </c>
      <c r="S38" s="45" t="str">
        <f t="shared" si="12"/>
        <v/>
      </c>
      <c r="T38" s="45" t="str">
        <f t="shared" si="13"/>
        <v/>
      </c>
      <c r="U38" s="45" t="str">
        <f t="shared" si="14"/>
        <v/>
      </c>
      <c r="V38" s="21" t="str">
        <f t="shared" si="27"/>
        <v/>
      </c>
      <c r="X38" s="53" t="s">
        <v>74</v>
      </c>
      <c r="Y38" s="54" t="str">
        <f>IF(ISBLANK('FVII - NIVEAU P'!B108),"",'FVII - NIVEAU P'!B108)</f>
        <v/>
      </c>
      <c r="Z38" s="151" t="str">
        <f>IF(ISBLANK('FVII - NIVEAU P'!C108),"",'FVII - NIVEAU P'!C108)</f>
        <v/>
      </c>
      <c r="AA38" s="106" t="str">
        <f>IF(ISBLANK('FVII - NIVEAU P'!D108),"",'FVII - NIVEAU P'!D108)</f>
        <v/>
      </c>
      <c r="AB38" s="106" t="str">
        <f>IF(ISBLANK('FVII - NIVEAU P'!E108),"",'FVII - NIVEAU P'!E108)</f>
        <v/>
      </c>
      <c r="AC38" s="93" t="str">
        <f t="shared" si="15"/>
        <v/>
      </c>
      <c r="AD38" s="39" t="str">
        <f t="shared" si="16"/>
        <v/>
      </c>
      <c r="AE38" s="39"/>
      <c r="AF38" s="44" t="str">
        <f t="shared" si="4"/>
        <v/>
      </c>
      <c r="AG38" s="45" t="str">
        <f t="shared" si="28"/>
        <v/>
      </c>
      <c r="AH38" s="45" t="str">
        <f t="shared" si="29"/>
        <v/>
      </c>
      <c r="AI38" s="45" t="str">
        <f t="shared" si="30"/>
        <v/>
      </c>
      <c r="AJ38" s="45" t="str">
        <f t="shared" si="17"/>
        <v/>
      </c>
      <c r="AK38" s="45" t="str">
        <f t="shared" si="18"/>
        <v/>
      </c>
      <c r="AL38" s="45" t="e">
        <f t="shared" si="5"/>
        <v>#N/A</v>
      </c>
      <c r="AM38" s="46" t="e">
        <f t="shared" si="19"/>
        <v>#N/A</v>
      </c>
      <c r="AN38" s="46" t="e">
        <f t="shared" si="20"/>
        <v>#N/A</v>
      </c>
      <c r="AO38" s="46" t="e">
        <f t="shared" si="6"/>
        <v>#N/A</v>
      </c>
      <c r="AP38" s="45" t="str">
        <f t="shared" si="21"/>
        <v/>
      </c>
      <c r="AQ38" s="45" t="str">
        <f t="shared" si="22"/>
        <v/>
      </c>
      <c r="AR38" s="45" t="str">
        <f t="shared" si="23"/>
        <v/>
      </c>
      <c r="AS38" s="21" t="str">
        <f t="shared" si="31"/>
        <v/>
      </c>
    </row>
    <row r="39" spans="1:45" ht="15" x14ac:dyDescent="0.25">
      <c r="A39" s="53" t="s">
        <v>74</v>
      </c>
      <c r="B39" s="54" t="str">
        <f>IF(ISBLANK('FVII - NIVEAU N'!B109),"",'FVII - NIVEAU N'!B109)</f>
        <v/>
      </c>
      <c r="C39" s="151" t="str">
        <f>IF(ISBLANK('FVII - NIVEAU N'!C109),"",'FVII - NIVEAU N'!C109)</f>
        <v/>
      </c>
      <c r="D39" s="106" t="str">
        <f>IF(ISBLANK('FVII - NIVEAU N'!D109),"",'FVII - NIVEAU N'!D109)</f>
        <v/>
      </c>
      <c r="E39" s="106" t="str">
        <f>IF(ISBLANK('FVII - NIVEAU N'!E109),"",'FVII - NIVEAU N'!E109)</f>
        <v/>
      </c>
      <c r="F39" s="93" t="str">
        <f t="shared" si="0"/>
        <v/>
      </c>
      <c r="G39" s="39" t="str">
        <f t="shared" si="7"/>
        <v/>
      </c>
      <c r="H39" s="39"/>
      <c r="I39" s="44" t="str">
        <f t="shared" si="1"/>
        <v/>
      </c>
      <c r="J39" s="45" t="str">
        <f t="shared" si="24"/>
        <v/>
      </c>
      <c r="K39" s="45" t="str">
        <f t="shared" si="25"/>
        <v/>
      </c>
      <c r="L39" s="45" t="str">
        <f t="shared" si="26"/>
        <v/>
      </c>
      <c r="M39" s="45" t="str">
        <f t="shared" si="8"/>
        <v/>
      </c>
      <c r="N39" s="45" t="str">
        <f t="shared" si="9"/>
        <v/>
      </c>
      <c r="O39" s="45" t="e">
        <f t="shared" si="2"/>
        <v>#N/A</v>
      </c>
      <c r="P39" s="46" t="e">
        <f t="shared" si="10"/>
        <v>#N/A</v>
      </c>
      <c r="Q39" s="46" t="e">
        <f t="shared" si="11"/>
        <v>#N/A</v>
      </c>
      <c r="R39" s="46" t="e">
        <f t="shared" si="3"/>
        <v>#N/A</v>
      </c>
      <c r="S39" s="45" t="str">
        <f t="shared" si="12"/>
        <v/>
      </c>
      <c r="T39" s="45" t="str">
        <f t="shared" si="13"/>
        <v/>
      </c>
      <c r="U39" s="45" t="str">
        <f t="shared" si="14"/>
        <v/>
      </c>
      <c r="V39" s="21" t="str">
        <f t="shared" si="27"/>
        <v/>
      </c>
      <c r="X39" s="53" t="s">
        <v>74</v>
      </c>
      <c r="Y39" s="54" t="str">
        <f>IF(ISBLANK('FVII - NIVEAU P'!B109),"",'FVII - NIVEAU P'!B109)</f>
        <v/>
      </c>
      <c r="Z39" s="151" t="str">
        <f>IF(ISBLANK('FVII - NIVEAU P'!C109),"",'FVII - NIVEAU P'!C109)</f>
        <v/>
      </c>
      <c r="AA39" s="106" t="str">
        <f>IF(ISBLANK('FVII - NIVEAU P'!D109),"",'FVII - NIVEAU P'!D109)</f>
        <v/>
      </c>
      <c r="AB39" s="106" t="str">
        <f>IF(ISBLANK('FVII - NIVEAU P'!E109),"",'FVII - NIVEAU P'!E109)</f>
        <v/>
      </c>
      <c r="AC39" s="93" t="str">
        <f t="shared" si="15"/>
        <v/>
      </c>
      <c r="AD39" s="39" t="str">
        <f t="shared" si="16"/>
        <v/>
      </c>
      <c r="AE39" s="39"/>
      <c r="AF39" s="44" t="str">
        <f t="shared" si="4"/>
        <v/>
      </c>
      <c r="AG39" s="45" t="str">
        <f t="shared" si="28"/>
        <v/>
      </c>
      <c r="AH39" s="45" t="str">
        <f t="shared" si="29"/>
        <v/>
      </c>
      <c r="AI39" s="45" t="str">
        <f t="shared" si="30"/>
        <v/>
      </c>
      <c r="AJ39" s="45" t="str">
        <f t="shared" si="17"/>
        <v/>
      </c>
      <c r="AK39" s="45" t="str">
        <f t="shared" si="18"/>
        <v/>
      </c>
      <c r="AL39" s="45" t="e">
        <f t="shared" si="5"/>
        <v>#N/A</v>
      </c>
      <c r="AM39" s="46" t="e">
        <f t="shared" si="19"/>
        <v>#N/A</v>
      </c>
      <c r="AN39" s="46" t="e">
        <f t="shared" si="20"/>
        <v>#N/A</v>
      </c>
      <c r="AO39" s="46" t="e">
        <f t="shared" si="6"/>
        <v>#N/A</v>
      </c>
      <c r="AP39" s="45" t="str">
        <f t="shared" si="21"/>
        <v/>
      </c>
      <c r="AQ39" s="45" t="str">
        <f t="shared" si="22"/>
        <v/>
      </c>
      <c r="AR39" s="45" t="str">
        <f t="shared" si="23"/>
        <v/>
      </c>
      <c r="AS39" s="21" t="str">
        <f t="shared" si="31"/>
        <v/>
      </c>
    </row>
    <row r="40" spans="1:45" ht="15" x14ac:dyDescent="0.25">
      <c r="A40" s="53" t="s">
        <v>74</v>
      </c>
      <c r="B40" s="54" t="str">
        <f>IF(ISBLANK('FVII - NIVEAU N'!B110),"",'FVII - NIVEAU N'!B110)</f>
        <v/>
      </c>
      <c r="C40" s="151" t="str">
        <f>IF(ISBLANK('FVII - NIVEAU N'!C110),"",'FVII - NIVEAU N'!C110)</f>
        <v/>
      </c>
      <c r="D40" s="106" t="str">
        <f>IF(ISBLANK('FVII - NIVEAU N'!D110),"",'FVII - NIVEAU N'!D110)</f>
        <v/>
      </c>
      <c r="E40" s="106" t="str">
        <f>IF(ISBLANK('FVII - NIVEAU N'!E110),"",'FVII - NIVEAU N'!E110)</f>
        <v/>
      </c>
      <c r="F40" s="93" t="str">
        <f t="shared" si="0"/>
        <v/>
      </c>
      <c r="G40" s="39" t="str">
        <f t="shared" si="7"/>
        <v/>
      </c>
      <c r="H40" s="39"/>
      <c r="I40" s="32" t="str">
        <f t="shared" si="1"/>
        <v/>
      </c>
      <c r="J40" s="21" t="str">
        <f t="shared" si="24"/>
        <v/>
      </c>
      <c r="K40" s="21" t="str">
        <f t="shared" si="25"/>
        <v/>
      </c>
      <c r="L40" s="21" t="str">
        <f t="shared" si="26"/>
        <v/>
      </c>
      <c r="M40" s="21" t="str">
        <f t="shared" si="8"/>
        <v/>
      </c>
      <c r="N40" s="21" t="str">
        <f t="shared" si="9"/>
        <v/>
      </c>
      <c r="O40" s="21" t="e">
        <f t="shared" si="2"/>
        <v>#N/A</v>
      </c>
      <c r="P40" s="41" t="e">
        <f t="shared" si="10"/>
        <v>#N/A</v>
      </c>
      <c r="Q40" s="41" t="e">
        <f t="shared" si="11"/>
        <v>#N/A</v>
      </c>
      <c r="R40" s="41" t="e">
        <f t="shared" si="3"/>
        <v>#N/A</v>
      </c>
      <c r="S40" s="21" t="str">
        <f t="shared" si="12"/>
        <v/>
      </c>
      <c r="T40" s="21" t="str">
        <f t="shared" si="13"/>
        <v/>
      </c>
      <c r="U40" s="21" t="str">
        <f t="shared" si="14"/>
        <v/>
      </c>
      <c r="V40" s="21" t="str">
        <f t="shared" si="27"/>
        <v/>
      </c>
      <c r="X40" s="53" t="s">
        <v>74</v>
      </c>
      <c r="Y40" s="54" t="str">
        <f>IF(ISBLANK('FVII - NIVEAU P'!B110),"",'FVII - NIVEAU P'!B110)</f>
        <v/>
      </c>
      <c r="Z40" s="151" t="str">
        <f>IF(ISBLANK('FVII - NIVEAU P'!C110),"",'FVII - NIVEAU P'!C110)</f>
        <v/>
      </c>
      <c r="AA40" s="106" t="str">
        <f>IF(ISBLANK('FVII - NIVEAU P'!D110),"",'FVII - NIVEAU P'!D110)</f>
        <v/>
      </c>
      <c r="AB40" s="106" t="str">
        <f>IF(ISBLANK('FVII - NIVEAU P'!E110),"",'FVII - NIVEAU P'!E110)</f>
        <v/>
      </c>
      <c r="AC40" s="93" t="str">
        <f t="shared" si="15"/>
        <v/>
      </c>
      <c r="AD40" s="39" t="str">
        <f t="shared" si="16"/>
        <v/>
      </c>
      <c r="AE40" s="39"/>
      <c r="AF40" s="32" t="str">
        <f t="shared" si="4"/>
        <v/>
      </c>
      <c r="AG40" s="21" t="str">
        <f t="shared" si="28"/>
        <v/>
      </c>
      <c r="AH40" s="21" t="str">
        <f t="shared" si="29"/>
        <v/>
      </c>
      <c r="AI40" s="21" t="str">
        <f t="shared" si="30"/>
        <v/>
      </c>
      <c r="AJ40" s="21" t="str">
        <f t="shared" si="17"/>
        <v/>
      </c>
      <c r="AK40" s="21" t="str">
        <f t="shared" si="18"/>
        <v/>
      </c>
      <c r="AL40" s="21" t="e">
        <f t="shared" si="5"/>
        <v>#N/A</v>
      </c>
      <c r="AM40" s="41" t="e">
        <f t="shared" si="19"/>
        <v>#N/A</v>
      </c>
      <c r="AN40" s="41" t="e">
        <f t="shared" si="20"/>
        <v>#N/A</v>
      </c>
      <c r="AO40" s="41" t="e">
        <f t="shared" si="6"/>
        <v>#N/A</v>
      </c>
      <c r="AP40" s="21" t="str">
        <f t="shared" si="21"/>
        <v/>
      </c>
      <c r="AQ40" s="21" t="str">
        <f t="shared" si="22"/>
        <v/>
      </c>
      <c r="AR40" s="21" t="str">
        <f t="shared" si="23"/>
        <v/>
      </c>
      <c r="AS40" s="21" t="str">
        <f t="shared" si="31"/>
        <v/>
      </c>
    </row>
    <row r="41" spans="1:45" ht="15" x14ac:dyDescent="0.25">
      <c r="A41" s="53" t="s">
        <v>74</v>
      </c>
      <c r="B41" s="54" t="str">
        <f>IF(ISBLANK('FVII - NIVEAU N'!B111),"",'FVII - NIVEAU N'!B111)</f>
        <v/>
      </c>
      <c r="C41" s="151" t="str">
        <f>IF(ISBLANK('FVII - NIVEAU N'!C111),"",'FVII - NIVEAU N'!C111)</f>
        <v/>
      </c>
      <c r="D41" s="106" t="str">
        <f>IF(ISBLANK('FVII - NIVEAU N'!D111),"",'FVII - NIVEAU N'!D111)</f>
        <v/>
      </c>
      <c r="E41" s="106" t="str">
        <f>IF(ISBLANK('FVII - NIVEAU N'!E111),"",'FVII - NIVEAU N'!E111)</f>
        <v/>
      </c>
      <c r="F41" s="93" t="str">
        <f t="shared" si="0"/>
        <v/>
      </c>
      <c r="G41" s="39" t="str">
        <f t="shared" si="7"/>
        <v/>
      </c>
      <c r="H41" s="39"/>
      <c r="I41" s="32" t="str">
        <f t="shared" si="1"/>
        <v/>
      </c>
      <c r="J41" s="21" t="str">
        <f t="shared" si="24"/>
        <v/>
      </c>
      <c r="K41" s="21" t="str">
        <f t="shared" si="25"/>
        <v/>
      </c>
      <c r="L41" s="21" t="str">
        <f t="shared" si="26"/>
        <v/>
      </c>
      <c r="M41" s="21" t="str">
        <f t="shared" si="8"/>
        <v/>
      </c>
      <c r="N41" s="21" t="str">
        <f t="shared" si="9"/>
        <v/>
      </c>
      <c r="O41" s="21" t="e">
        <f t="shared" si="2"/>
        <v>#N/A</v>
      </c>
      <c r="P41" s="41" t="e">
        <f t="shared" si="10"/>
        <v>#N/A</v>
      </c>
      <c r="Q41" s="41" t="e">
        <f t="shared" si="11"/>
        <v>#N/A</v>
      </c>
      <c r="R41" s="41" t="e">
        <f t="shared" si="3"/>
        <v>#N/A</v>
      </c>
      <c r="S41" s="21" t="str">
        <f t="shared" si="12"/>
        <v/>
      </c>
      <c r="T41" s="21" t="str">
        <f t="shared" si="13"/>
        <v/>
      </c>
      <c r="U41" s="21" t="str">
        <f t="shared" si="14"/>
        <v/>
      </c>
      <c r="V41" s="21" t="str">
        <f t="shared" si="27"/>
        <v/>
      </c>
      <c r="X41" s="53" t="s">
        <v>74</v>
      </c>
      <c r="Y41" s="54" t="str">
        <f>IF(ISBLANK('FVII - NIVEAU P'!B111),"",'FVII - NIVEAU P'!B111)</f>
        <v/>
      </c>
      <c r="Z41" s="151" t="str">
        <f>IF(ISBLANK('FVII - NIVEAU P'!C111),"",'FVII - NIVEAU P'!C111)</f>
        <v/>
      </c>
      <c r="AA41" s="106" t="str">
        <f>IF(ISBLANK('FVII - NIVEAU P'!D111),"",'FVII - NIVEAU P'!D111)</f>
        <v/>
      </c>
      <c r="AB41" s="106" t="str">
        <f>IF(ISBLANK('FVII - NIVEAU P'!E111),"",'FVII - NIVEAU P'!E111)</f>
        <v/>
      </c>
      <c r="AC41" s="93" t="str">
        <f t="shared" si="15"/>
        <v/>
      </c>
      <c r="AD41" s="39" t="str">
        <f t="shared" si="16"/>
        <v/>
      </c>
      <c r="AE41" s="39"/>
      <c r="AF41" s="32" t="str">
        <f t="shared" si="4"/>
        <v/>
      </c>
      <c r="AG41" s="21" t="str">
        <f t="shared" si="28"/>
        <v/>
      </c>
      <c r="AH41" s="21" t="str">
        <f t="shared" si="29"/>
        <v/>
      </c>
      <c r="AI41" s="21" t="str">
        <f t="shared" si="30"/>
        <v/>
      </c>
      <c r="AJ41" s="21" t="str">
        <f t="shared" si="17"/>
        <v/>
      </c>
      <c r="AK41" s="21" t="str">
        <f t="shared" si="18"/>
        <v/>
      </c>
      <c r="AL41" s="21" t="e">
        <f t="shared" si="5"/>
        <v>#N/A</v>
      </c>
      <c r="AM41" s="41" t="e">
        <f t="shared" si="19"/>
        <v>#N/A</v>
      </c>
      <c r="AN41" s="41" t="e">
        <f t="shared" si="20"/>
        <v>#N/A</v>
      </c>
      <c r="AO41" s="41" t="e">
        <f t="shared" si="6"/>
        <v>#N/A</v>
      </c>
      <c r="AP41" s="21" t="str">
        <f t="shared" si="21"/>
        <v/>
      </c>
      <c r="AQ41" s="21" t="str">
        <f t="shared" si="22"/>
        <v/>
      </c>
      <c r="AR41" s="21" t="str">
        <f t="shared" si="23"/>
        <v/>
      </c>
      <c r="AS41" s="21" t="str">
        <f t="shared" si="31"/>
        <v/>
      </c>
    </row>
    <row r="42" spans="1:45" ht="15" x14ac:dyDescent="0.25">
      <c r="A42" s="53" t="s">
        <v>74</v>
      </c>
      <c r="B42" s="54" t="str">
        <f>IF(ISBLANK('FVII - NIVEAU N'!B112),"",'FVII - NIVEAU N'!B112)</f>
        <v/>
      </c>
      <c r="C42" s="151" t="str">
        <f>IF(ISBLANK('FVII - NIVEAU N'!C112),"",'FVII - NIVEAU N'!C112)</f>
        <v/>
      </c>
      <c r="D42" s="106" t="str">
        <f>IF(ISBLANK('FVII - NIVEAU N'!D112),"",'FVII - NIVEAU N'!D112)</f>
        <v/>
      </c>
      <c r="E42" s="106" t="str">
        <f>IF(ISBLANK('FVII - NIVEAU N'!E112),"",'FVII - NIVEAU N'!E112)</f>
        <v/>
      </c>
      <c r="F42" s="93" t="str">
        <f t="shared" si="0"/>
        <v/>
      </c>
      <c r="G42" s="39" t="str">
        <f t="shared" si="7"/>
        <v/>
      </c>
      <c r="H42" s="39"/>
      <c r="I42" s="32" t="str">
        <f t="shared" si="1"/>
        <v/>
      </c>
      <c r="J42" s="21" t="str">
        <f t="shared" si="24"/>
        <v/>
      </c>
      <c r="K42" s="21" t="str">
        <f t="shared" si="25"/>
        <v/>
      </c>
      <c r="L42" s="21" t="str">
        <f t="shared" si="26"/>
        <v/>
      </c>
      <c r="M42" s="21" t="str">
        <f t="shared" si="8"/>
        <v/>
      </c>
      <c r="N42" s="21" t="str">
        <f t="shared" si="9"/>
        <v/>
      </c>
      <c r="O42" s="21" t="e">
        <f t="shared" si="2"/>
        <v>#N/A</v>
      </c>
      <c r="P42" s="41" t="e">
        <f t="shared" si="10"/>
        <v>#N/A</v>
      </c>
      <c r="Q42" s="41" t="e">
        <f t="shared" si="11"/>
        <v>#N/A</v>
      </c>
      <c r="R42" s="41" t="e">
        <f t="shared" si="3"/>
        <v>#N/A</v>
      </c>
      <c r="S42" s="21" t="str">
        <f t="shared" si="12"/>
        <v/>
      </c>
      <c r="T42" s="21" t="str">
        <f t="shared" si="13"/>
        <v/>
      </c>
      <c r="U42" s="21" t="str">
        <f t="shared" si="14"/>
        <v/>
      </c>
      <c r="V42" s="21" t="str">
        <f t="shared" si="27"/>
        <v/>
      </c>
      <c r="X42" s="53" t="s">
        <v>74</v>
      </c>
      <c r="Y42" s="54" t="str">
        <f>IF(ISBLANK('FVII - NIVEAU P'!B112),"",'FVII - NIVEAU P'!B112)</f>
        <v/>
      </c>
      <c r="Z42" s="151" t="str">
        <f>IF(ISBLANK('FVII - NIVEAU P'!C112),"",'FVII - NIVEAU P'!C112)</f>
        <v/>
      </c>
      <c r="AA42" s="106" t="str">
        <f>IF(ISBLANK('FVII - NIVEAU P'!D112),"",'FVII - NIVEAU P'!D112)</f>
        <v/>
      </c>
      <c r="AB42" s="106" t="str">
        <f>IF(ISBLANK('FVII - NIVEAU P'!E112),"",'FVII - NIVEAU P'!E112)</f>
        <v/>
      </c>
      <c r="AC42" s="93" t="str">
        <f t="shared" si="15"/>
        <v/>
      </c>
      <c r="AD42" s="39" t="str">
        <f t="shared" si="16"/>
        <v/>
      </c>
      <c r="AE42" s="39"/>
      <c r="AF42" s="32" t="str">
        <f t="shared" si="4"/>
        <v/>
      </c>
      <c r="AG42" s="21" t="str">
        <f t="shared" si="28"/>
        <v/>
      </c>
      <c r="AH42" s="21" t="str">
        <f t="shared" si="29"/>
        <v/>
      </c>
      <c r="AI42" s="21" t="str">
        <f t="shared" si="30"/>
        <v/>
      </c>
      <c r="AJ42" s="21" t="str">
        <f t="shared" si="17"/>
        <v/>
      </c>
      <c r="AK42" s="21" t="str">
        <f t="shared" si="18"/>
        <v/>
      </c>
      <c r="AL42" s="21" t="e">
        <f t="shared" si="5"/>
        <v>#N/A</v>
      </c>
      <c r="AM42" s="41" t="e">
        <f t="shared" si="19"/>
        <v>#N/A</v>
      </c>
      <c r="AN42" s="41" t="e">
        <f t="shared" si="20"/>
        <v>#N/A</v>
      </c>
      <c r="AO42" s="41" t="e">
        <f t="shared" si="6"/>
        <v>#N/A</v>
      </c>
      <c r="AP42" s="21" t="str">
        <f t="shared" si="21"/>
        <v/>
      </c>
      <c r="AQ42" s="21" t="str">
        <f t="shared" si="22"/>
        <v/>
      </c>
      <c r="AR42" s="21" t="str">
        <f t="shared" si="23"/>
        <v/>
      </c>
      <c r="AS42" s="21" t="str">
        <f t="shared" si="31"/>
        <v/>
      </c>
    </row>
    <row r="43" spans="1:45" ht="15" x14ac:dyDescent="0.25">
      <c r="A43" s="53" t="s">
        <v>74</v>
      </c>
      <c r="B43" s="54" t="str">
        <f>IF(ISBLANK('FVII - NIVEAU N'!B113),"",'FVII - NIVEAU N'!B113)</f>
        <v/>
      </c>
      <c r="C43" s="151" t="str">
        <f>IF(ISBLANK('FVII - NIVEAU N'!C113),"",'FVII - NIVEAU N'!C113)</f>
        <v/>
      </c>
      <c r="D43" s="106" t="str">
        <f>IF(ISBLANK('FVII - NIVEAU N'!D113),"",'FVII - NIVEAU N'!D113)</f>
        <v/>
      </c>
      <c r="E43" s="106" t="str">
        <f>IF(ISBLANK('FVII - NIVEAU N'!E113),"",'FVII - NIVEAU N'!E113)</f>
        <v/>
      </c>
      <c r="F43" s="93" t="str">
        <f t="shared" si="0"/>
        <v/>
      </c>
      <c r="G43" s="39" t="str">
        <f t="shared" si="7"/>
        <v/>
      </c>
      <c r="H43" s="39"/>
      <c r="I43" s="32" t="str">
        <f t="shared" si="1"/>
        <v/>
      </c>
      <c r="J43" s="21" t="str">
        <f t="shared" si="24"/>
        <v/>
      </c>
      <c r="K43" s="21" t="str">
        <f t="shared" si="25"/>
        <v/>
      </c>
      <c r="L43" s="21" t="str">
        <f t="shared" si="26"/>
        <v/>
      </c>
      <c r="M43" s="21" t="str">
        <f t="shared" si="8"/>
        <v/>
      </c>
      <c r="N43" s="21" t="str">
        <f t="shared" si="9"/>
        <v/>
      </c>
      <c r="O43" s="21" t="e">
        <f t="shared" si="2"/>
        <v>#N/A</v>
      </c>
      <c r="P43" s="41" t="e">
        <f t="shared" si="10"/>
        <v>#N/A</v>
      </c>
      <c r="Q43" s="41" t="e">
        <f t="shared" si="11"/>
        <v>#N/A</v>
      </c>
      <c r="R43" s="41" t="e">
        <f t="shared" si="3"/>
        <v>#N/A</v>
      </c>
      <c r="S43" s="21" t="str">
        <f t="shared" si="12"/>
        <v/>
      </c>
      <c r="T43" s="21" t="str">
        <f t="shared" si="13"/>
        <v/>
      </c>
      <c r="U43" s="21" t="str">
        <f t="shared" si="14"/>
        <v/>
      </c>
      <c r="V43" s="21" t="str">
        <f t="shared" si="27"/>
        <v/>
      </c>
      <c r="X43" s="53" t="s">
        <v>74</v>
      </c>
      <c r="Y43" s="54" t="str">
        <f>IF(ISBLANK('FVII - NIVEAU P'!B113),"",'FVII - NIVEAU P'!B113)</f>
        <v/>
      </c>
      <c r="Z43" s="151" t="str">
        <f>IF(ISBLANK('FVII - NIVEAU P'!C113),"",'FVII - NIVEAU P'!C113)</f>
        <v/>
      </c>
      <c r="AA43" s="106" t="str">
        <f>IF(ISBLANK('FVII - NIVEAU P'!D113),"",'FVII - NIVEAU P'!D113)</f>
        <v/>
      </c>
      <c r="AB43" s="106" t="str">
        <f>IF(ISBLANK('FVII - NIVEAU P'!E113),"",'FVII - NIVEAU P'!E113)</f>
        <v/>
      </c>
      <c r="AC43" s="93" t="str">
        <f t="shared" si="15"/>
        <v/>
      </c>
      <c r="AD43" s="39" t="str">
        <f t="shared" si="16"/>
        <v/>
      </c>
      <c r="AE43" s="39"/>
      <c r="AF43" s="32" t="str">
        <f t="shared" si="4"/>
        <v/>
      </c>
      <c r="AG43" s="21" t="str">
        <f t="shared" si="28"/>
        <v/>
      </c>
      <c r="AH43" s="21" t="str">
        <f t="shared" si="29"/>
        <v/>
      </c>
      <c r="AI43" s="21" t="str">
        <f t="shared" si="30"/>
        <v/>
      </c>
      <c r="AJ43" s="21" t="str">
        <f t="shared" si="17"/>
        <v/>
      </c>
      <c r="AK43" s="21" t="str">
        <f t="shared" si="18"/>
        <v/>
      </c>
      <c r="AL43" s="21" t="e">
        <f t="shared" si="5"/>
        <v>#N/A</v>
      </c>
      <c r="AM43" s="41" t="e">
        <f t="shared" si="19"/>
        <v>#N/A</v>
      </c>
      <c r="AN43" s="41" t="e">
        <f t="shared" si="20"/>
        <v>#N/A</v>
      </c>
      <c r="AO43" s="41" t="e">
        <f t="shared" si="6"/>
        <v>#N/A</v>
      </c>
      <c r="AP43" s="21" t="str">
        <f t="shared" si="21"/>
        <v/>
      </c>
      <c r="AQ43" s="21" t="str">
        <f t="shared" si="22"/>
        <v/>
      </c>
      <c r="AR43" s="21" t="str">
        <f t="shared" si="23"/>
        <v/>
      </c>
      <c r="AS43" s="21" t="str">
        <f t="shared" si="31"/>
        <v/>
      </c>
    </row>
    <row r="44" spans="1:45" ht="15" x14ac:dyDescent="0.25">
      <c r="A44" s="53" t="s">
        <v>74</v>
      </c>
      <c r="B44" s="54" t="str">
        <f>IF(ISBLANK('FVII - NIVEAU N'!B114),"",'FVII - NIVEAU N'!B114)</f>
        <v/>
      </c>
      <c r="C44" s="151" t="str">
        <f>IF(ISBLANK('FVII - NIVEAU N'!C114),"",'FVII - NIVEAU N'!C114)</f>
        <v/>
      </c>
      <c r="D44" s="106" t="str">
        <f>IF(ISBLANK('FVII - NIVEAU N'!D114),"",'FVII - NIVEAU N'!D114)</f>
        <v/>
      </c>
      <c r="E44" s="106" t="str">
        <f>IF(ISBLANK('FVII - NIVEAU N'!E114),"",'FVII - NIVEAU N'!E114)</f>
        <v/>
      </c>
      <c r="F44" s="93" t="str">
        <f t="shared" si="0"/>
        <v/>
      </c>
      <c r="G44" s="39" t="str">
        <f t="shared" si="7"/>
        <v/>
      </c>
      <c r="H44" s="39"/>
      <c r="I44" s="32" t="str">
        <f t="shared" si="1"/>
        <v/>
      </c>
      <c r="J44" s="21" t="str">
        <f t="shared" si="24"/>
        <v/>
      </c>
      <c r="K44" s="21" t="str">
        <f t="shared" si="25"/>
        <v/>
      </c>
      <c r="L44" s="21" t="str">
        <f t="shared" si="26"/>
        <v/>
      </c>
      <c r="M44" s="21" t="str">
        <f t="shared" si="8"/>
        <v/>
      </c>
      <c r="N44" s="21" t="str">
        <f t="shared" si="9"/>
        <v/>
      </c>
      <c r="O44" s="21" t="e">
        <f t="shared" si="2"/>
        <v>#N/A</v>
      </c>
      <c r="P44" s="41" t="e">
        <f t="shared" si="10"/>
        <v>#N/A</v>
      </c>
      <c r="Q44" s="41" t="e">
        <f t="shared" si="11"/>
        <v>#N/A</v>
      </c>
      <c r="R44" s="41" t="e">
        <f t="shared" si="3"/>
        <v>#N/A</v>
      </c>
      <c r="S44" s="21" t="str">
        <f t="shared" si="12"/>
        <v/>
      </c>
      <c r="T44" s="21" t="str">
        <f t="shared" si="13"/>
        <v/>
      </c>
      <c r="U44" s="21" t="str">
        <f t="shared" si="14"/>
        <v/>
      </c>
      <c r="V44" s="21" t="str">
        <f t="shared" si="27"/>
        <v/>
      </c>
      <c r="X44" s="53" t="s">
        <v>74</v>
      </c>
      <c r="Y44" s="54" t="str">
        <f>IF(ISBLANK('FVII - NIVEAU P'!B114),"",'FVII - NIVEAU P'!B114)</f>
        <v/>
      </c>
      <c r="Z44" s="151" t="str">
        <f>IF(ISBLANK('FVII - NIVEAU P'!C114),"",'FVII - NIVEAU P'!C114)</f>
        <v/>
      </c>
      <c r="AA44" s="106" t="str">
        <f>IF(ISBLANK('FVII - NIVEAU P'!D114),"",'FVII - NIVEAU P'!D114)</f>
        <v/>
      </c>
      <c r="AB44" s="106" t="str">
        <f>IF(ISBLANK('FVII - NIVEAU P'!E114),"",'FVII - NIVEAU P'!E114)</f>
        <v/>
      </c>
      <c r="AC44" s="93" t="str">
        <f t="shared" si="15"/>
        <v/>
      </c>
      <c r="AD44" s="39" t="str">
        <f t="shared" si="16"/>
        <v/>
      </c>
      <c r="AE44" s="39"/>
      <c r="AF44" s="32" t="str">
        <f t="shared" si="4"/>
        <v/>
      </c>
      <c r="AG44" s="21" t="str">
        <f t="shared" si="28"/>
        <v/>
      </c>
      <c r="AH44" s="21" t="str">
        <f t="shared" si="29"/>
        <v/>
      </c>
      <c r="AI44" s="21" t="str">
        <f t="shared" si="30"/>
        <v/>
      </c>
      <c r="AJ44" s="21" t="str">
        <f t="shared" si="17"/>
        <v/>
      </c>
      <c r="AK44" s="21" t="str">
        <f t="shared" si="18"/>
        <v/>
      </c>
      <c r="AL44" s="21" t="e">
        <f t="shared" si="5"/>
        <v>#N/A</v>
      </c>
      <c r="AM44" s="41" t="e">
        <f t="shared" si="19"/>
        <v>#N/A</v>
      </c>
      <c r="AN44" s="41" t="e">
        <f t="shared" si="20"/>
        <v>#N/A</v>
      </c>
      <c r="AO44" s="41" t="e">
        <f t="shared" si="6"/>
        <v>#N/A</v>
      </c>
      <c r="AP44" s="21" t="str">
        <f t="shared" si="21"/>
        <v/>
      </c>
      <c r="AQ44" s="21" t="str">
        <f t="shared" si="22"/>
        <v/>
      </c>
      <c r="AR44" s="21" t="str">
        <f t="shared" si="23"/>
        <v/>
      </c>
      <c r="AS44" s="21" t="str">
        <f t="shared" si="31"/>
        <v/>
      </c>
    </row>
    <row r="45" spans="1:45" ht="15" x14ac:dyDescent="0.25">
      <c r="A45" s="53" t="s">
        <v>74</v>
      </c>
      <c r="B45" s="54" t="str">
        <f>IF(ISBLANK('FVII - NIVEAU N'!B115),"",'FVII - NIVEAU N'!B115)</f>
        <v/>
      </c>
      <c r="C45" s="151" t="str">
        <f>IF(ISBLANK('FVII - NIVEAU N'!C115),"",'FVII - NIVEAU N'!C115)</f>
        <v/>
      </c>
      <c r="D45" s="106" t="str">
        <f>IF(ISBLANK('FVII - NIVEAU N'!D115),"",'FVII - NIVEAU N'!D115)</f>
        <v/>
      </c>
      <c r="E45" s="106" t="str">
        <f>IF(ISBLANK('FVII - NIVEAU N'!E115),"",'FVII - NIVEAU N'!E115)</f>
        <v/>
      </c>
      <c r="F45" s="93" t="str">
        <f t="shared" si="0"/>
        <v/>
      </c>
      <c r="G45" s="39" t="str">
        <f t="shared" si="7"/>
        <v/>
      </c>
      <c r="H45" s="39"/>
      <c r="I45" s="32" t="str">
        <f t="shared" si="1"/>
        <v/>
      </c>
      <c r="J45" s="21" t="str">
        <f t="shared" si="24"/>
        <v/>
      </c>
      <c r="K45" s="21" t="str">
        <f t="shared" si="25"/>
        <v/>
      </c>
      <c r="L45" s="21" t="str">
        <f t="shared" si="26"/>
        <v/>
      </c>
      <c r="M45" s="21" t="str">
        <f t="shared" si="8"/>
        <v/>
      </c>
      <c r="N45" s="21" t="str">
        <f t="shared" si="9"/>
        <v/>
      </c>
      <c r="O45" s="21" t="e">
        <f t="shared" si="2"/>
        <v>#N/A</v>
      </c>
      <c r="P45" s="41" t="e">
        <f t="shared" si="10"/>
        <v>#N/A</v>
      </c>
      <c r="Q45" s="41" t="e">
        <f t="shared" si="11"/>
        <v>#N/A</v>
      </c>
      <c r="R45" s="41" t="e">
        <f t="shared" si="3"/>
        <v>#N/A</v>
      </c>
      <c r="S45" s="21" t="str">
        <f t="shared" si="12"/>
        <v/>
      </c>
      <c r="T45" s="21" t="str">
        <f t="shared" si="13"/>
        <v/>
      </c>
      <c r="U45" s="21" t="str">
        <f t="shared" si="14"/>
        <v/>
      </c>
      <c r="V45" s="21" t="str">
        <f t="shared" si="27"/>
        <v/>
      </c>
      <c r="X45" s="53" t="s">
        <v>74</v>
      </c>
      <c r="Y45" s="54" t="str">
        <f>IF(ISBLANK('FVII - NIVEAU P'!B115),"",'FVII - NIVEAU P'!B115)</f>
        <v/>
      </c>
      <c r="Z45" s="151" t="str">
        <f>IF(ISBLANK('FVII - NIVEAU P'!C115),"",'FVII - NIVEAU P'!C115)</f>
        <v/>
      </c>
      <c r="AA45" s="106" t="str">
        <f>IF(ISBLANK('FVII - NIVEAU P'!D115),"",'FVII - NIVEAU P'!D115)</f>
        <v/>
      </c>
      <c r="AB45" s="106" t="str">
        <f>IF(ISBLANK('FVII - NIVEAU P'!E115),"",'FVII - NIVEAU P'!E115)</f>
        <v/>
      </c>
      <c r="AC45" s="93" t="str">
        <f t="shared" si="15"/>
        <v/>
      </c>
      <c r="AD45" s="39" t="str">
        <f t="shared" si="16"/>
        <v/>
      </c>
      <c r="AE45" s="39"/>
      <c r="AF45" s="32" t="str">
        <f t="shared" si="4"/>
        <v/>
      </c>
      <c r="AG45" s="21" t="str">
        <f t="shared" si="28"/>
        <v/>
      </c>
      <c r="AH45" s="21" t="str">
        <f t="shared" si="29"/>
        <v/>
      </c>
      <c r="AI45" s="21" t="str">
        <f t="shared" si="30"/>
        <v/>
      </c>
      <c r="AJ45" s="21" t="str">
        <f t="shared" si="17"/>
        <v/>
      </c>
      <c r="AK45" s="21" t="str">
        <f t="shared" si="18"/>
        <v/>
      </c>
      <c r="AL45" s="21" t="e">
        <f t="shared" si="5"/>
        <v>#N/A</v>
      </c>
      <c r="AM45" s="41" t="e">
        <f t="shared" si="19"/>
        <v>#N/A</v>
      </c>
      <c r="AN45" s="41" t="e">
        <f t="shared" si="20"/>
        <v>#N/A</v>
      </c>
      <c r="AO45" s="41" t="e">
        <f t="shared" si="6"/>
        <v>#N/A</v>
      </c>
      <c r="AP45" s="21" t="str">
        <f t="shared" si="21"/>
        <v/>
      </c>
      <c r="AQ45" s="21" t="str">
        <f t="shared" si="22"/>
        <v/>
      </c>
      <c r="AR45" s="21" t="str">
        <f t="shared" si="23"/>
        <v/>
      </c>
      <c r="AS45" s="21" t="str">
        <f t="shared" si="31"/>
        <v/>
      </c>
    </row>
    <row r="46" spans="1:45" ht="15" x14ac:dyDescent="0.25">
      <c r="A46" s="53" t="s">
        <v>74</v>
      </c>
      <c r="B46" s="54" t="str">
        <f>IF(ISBLANK('FVII - NIVEAU N'!B116),"",'FVII - NIVEAU N'!B116)</f>
        <v/>
      </c>
      <c r="C46" s="151" t="str">
        <f>IF(ISBLANK('FVII - NIVEAU N'!C116),"",'FVII - NIVEAU N'!C116)</f>
        <v/>
      </c>
      <c r="D46" s="106" t="str">
        <f>IF(ISBLANK('FVII - NIVEAU N'!D116),"",'FVII - NIVEAU N'!D116)</f>
        <v/>
      </c>
      <c r="E46" s="106" t="str">
        <f>IF(ISBLANK('FVII - NIVEAU N'!E116),"",'FVII - NIVEAU N'!E116)</f>
        <v/>
      </c>
      <c r="F46" s="93" t="str">
        <f t="shared" si="0"/>
        <v/>
      </c>
      <c r="G46" s="39" t="str">
        <f t="shared" si="7"/>
        <v/>
      </c>
      <c r="H46" s="39"/>
      <c r="I46" s="32" t="str">
        <f t="shared" si="1"/>
        <v/>
      </c>
      <c r="J46" s="21" t="str">
        <f t="shared" si="24"/>
        <v/>
      </c>
      <c r="K46" s="21" t="str">
        <f t="shared" si="25"/>
        <v/>
      </c>
      <c r="L46" s="21" t="str">
        <f t="shared" si="26"/>
        <v/>
      </c>
      <c r="M46" s="21" t="str">
        <f t="shared" si="8"/>
        <v/>
      </c>
      <c r="N46" s="21" t="str">
        <f t="shared" si="9"/>
        <v/>
      </c>
      <c r="O46" s="21" t="e">
        <f t="shared" si="2"/>
        <v>#N/A</v>
      </c>
      <c r="P46" s="41" t="e">
        <f t="shared" si="10"/>
        <v>#N/A</v>
      </c>
      <c r="Q46" s="41" t="e">
        <f t="shared" si="11"/>
        <v>#N/A</v>
      </c>
      <c r="R46" s="41" t="e">
        <f t="shared" si="3"/>
        <v>#N/A</v>
      </c>
      <c r="S46" s="21" t="str">
        <f t="shared" si="12"/>
        <v/>
      </c>
      <c r="T46" s="21" t="str">
        <f t="shared" si="13"/>
        <v/>
      </c>
      <c r="U46" s="21" t="str">
        <f t="shared" si="14"/>
        <v/>
      </c>
      <c r="V46" s="21" t="str">
        <f t="shared" si="27"/>
        <v/>
      </c>
      <c r="X46" s="53" t="s">
        <v>74</v>
      </c>
      <c r="Y46" s="54" t="str">
        <f>IF(ISBLANK('FVII - NIVEAU P'!B116),"",'FVII - NIVEAU P'!B116)</f>
        <v/>
      </c>
      <c r="Z46" s="151" t="str">
        <f>IF(ISBLANK('FVII - NIVEAU P'!C116),"",'FVII - NIVEAU P'!C116)</f>
        <v/>
      </c>
      <c r="AA46" s="106" t="str">
        <f>IF(ISBLANK('FVII - NIVEAU P'!D116),"",'FVII - NIVEAU P'!D116)</f>
        <v/>
      </c>
      <c r="AB46" s="106" t="str">
        <f>IF(ISBLANK('FVII - NIVEAU P'!E116),"",'FVII - NIVEAU P'!E116)</f>
        <v/>
      </c>
      <c r="AC46" s="93" t="str">
        <f t="shared" si="15"/>
        <v/>
      </c>
      <c r="AD46" s="39" t="str">
        <f t="shared" si="16"/>
        <v/>
      </c>
      <c r="AE46" s="39"/>
      <c r="AF46" s="32" t="str">
        <f t="shared" si="4"/>
        <v/>
      </c>
      <c r="AG46" s="21" t="str">
        <f t="shared" si="28"/>
        <v/>
      </c>
      <c r="AH46" s="21" t="str">
        <f t="shared" si="29"/>
        <v/>
      </c>
      <c r="AI46" s="21" t="str">
        <f t="shared" si="30"/>
        <v/>
      </c>
      <c r="AJ46" s="21" t="str">
        <f t="shared" si="17"/>
        <v/>
      </c>
      <c r="AK46" s="21" t="str">
        <f t="shared" si="18"/>
        <v/>
      </c>
      <c r="AL46" s="21" t="e">
        <f t="shared" si="5"/>
        <v>#N/A</v>
      </c>
      <c r="AM46" s="41" t="e">
        <f t="shared" si="19"/>
        <v>#N/A</v>
      </c>
      <c r="AN46" s="41" t="e">
        <f t="shared" si="20"/>
        <v>#N/A</v>
      </c>
      <c r="AO46" s="41" t="e">
        <f t="shared" si="6"/>
        <v>#N/A</v>
      </c>
      <c r="AP46" s="21" t="str">
        <f t="shared" si="21"/>
        <v/>
      </c>
      <c r="AQ46" s="21" t="str">
        <f t="shared" si="22"/>
        <v/>
      </c>
      <c r="AR46" s="21" t="str">
        <f t="shared" si="23"/>
        <v/>
      </c>
      <c r="AS46" s="21" t="str">
        <f t="shared" si="31"/>
        <v/>
      </c>
    </row>
    <row r="47" spans="1:45" ht="15" x14ac:dyDescent="0.25">
      <c r="A47" s="53" t="s">
        <v>74</v>
      </c>
      <c r="B47" s="54" t="str">
        <f>IF(ISBLANK('FVII - NIVEAU N'!B117),"",'FVII - NIVEAU N'!B117)</f>
        <v/>
      </c>
      <c r="C47" s="151" t="str">
        <f>IF(ISBLANK('FVII - NIVEAU N'!C117),"",'FVII - NIVEAU N'!C117)</f>
        <v/>
      </c>
      <c r="D47" s="106" t="str">
        <f>IF(ISBLANK('FVII - NIVEAU N'!D117),"",'FVII - NIVEAU N'!D117)</f>
        <v/>
      </c>
      <c r="E47" s="106" t="str">
        <f>IF(ISBLANK('FVII - NIVEAU N'!E117),"",'FVII - NIVEAU N'!E117)</f>
        <v/>
      </c>
      <c r="F47" s="93" t="str">
        <f t="shared" si="0"/>
        <v/>
      </c>
      <c r="G47" s="39" t="str">
        <f t="shared" si="7"/>
        <v/>
      </c>
      <c r="H47" s="39"/>
      <c r="I47" s="32" t="str">
        <f t="shared" si="1"/>
        <v/>
      </c>
      <c r="J47" s="21" t="str">
        <f t="shared" si="24"/>
        <v/>
      </c>
      <c r="K47" s="21" t="str">
        <f t="shared" si="25"/>
        <v/>
      </c>
      <c r="L47" s="21" t="str">
        <f t="shared" si="26"/>
        <v/>
      </c>
      <c r="M47" s="21" t="str">
        <f t="shared" si="8"/>
        <v/>
      </c>
      <c r="N47" s="21" t="str">
        <f t="shared" si="9"/>
        <v/>
      </c>
      <c r="O47" s="21" t="e">
        <f t="shared" si="2"/>
        <v>#N/A</v>
      </c>
      <c r="P47" s="41" t="e">
        <f t="shared" si="10"/>
        <v>#N/A</v>
      </c>
      <c r="Q47" s="41" t="e">
        <f t="shared" si="11"/>
        <v>#N/A</v>
      </c>
      <c r="R47" s="41" t="e">
        <f t="shared" si="3"/>
        <v>#N/A</v>
      </c>
      <c r="S47" s="21" t="str">
        <f t="shared" si="12"/>
        <v/>
      </c>
      <c r="T47" s="21" t="str">
        <f t="shared" si="13"/>
        <v/>
      </c>
      <c r="U47" s="21" t="str">
        <f t="shared" si="14"/>
        <v/>
      </c>
      <c r="V47" s="21" t="str">
        <f t="shared" si="27"/>
        <v/>
      </c>
      <c r="X47" s="53" t="s">
        <v>74</v>
      </c>
      <c r="Y47" s="54" t="str">
        <f>IF(ISBLANK('FVII - NIVEAU P'!B117),"",'FVII - NIVEAU P'!B117)</f>
        <v/>
      </c>
      <c r="Z47" s="151" t="str">
        <f>IF(ISBLANK('FVII - NIVEAU P'!C117),"",'FVII - NIVEAU P'!C117)</f>
        <v/>
      </c>
      <c r="AA47" s="106" t="str">
        <f>IF(ISBLANK('FVII - NIVEAU P'!D117),"",'FVII - NIVEAU P'!D117)</f>
        <v/>
      </c>
      <c r="AB47" s="106" t="str">
        <f>IF(ISBLANK('FVII - NIVEAU P'!E117),"",'FVII - NIVEAU P'!E117)</f>
        <v/>
      </c>
      <c r="AC47" s="93" t="str">
        <f t="shared" si="15"/>
        <v/>
      </c>
      <c r="AD47" s="39" t="str">
        <f t="shared" si="16"/>
        <v/>
      </c>
      <c r="AE47" s="39"/>
      <c r="AF47" s="32" t="str">
        <f t="shared" si="4"/>
        <v/>
      </c>
      <c r="AG47" s="21" t="str">
        <f t="shared" si="28"/>
        <v/>
      </c>
      <c r="AH47" s="21" t="str">
        <f t="shared" si="29"/>
        <v/>
      </c>
      <c r="AI47" s="21" t="str">
        <f t="shared" si="30"/>
        <v/>
      </c>
      <c r="AJ47" s="21" t="str">
        <f t="shared" si="17"/>
        <v/>
      </c>
      <c r="AK47" s="21" t="str">
        <f t="shared" si="18"/>
        <v/>
      </c>
      <c r="AL47" s="21" t="e">
        <f t="shared" si="5"/>
        <v>#N/A</v>
      </c>
      <c r="AM47" s="41" t="e">
        <f t="shared" si="19"/>
        <v>#N/A</v>
      </c>
      <c r="AN47" s="41" t="e">
        <f t="shared" si="20"/>
        <v>#N/A</v>
      </c>
      <c r="AO47" s="41" t="e">
        <f t="shared" si="6"/>
        <v>#N/A</v>
      </c>
      <c r="AP47" s="21" t="str">
        <f t="shared" si="21"/>
        <v/>
      </c>
      <c r="AQ47" s="21" t="str">
        <f t="shared" si="22"/>
        <v/>
      </c>
      <c r="AR47" s="21" t="str">
        <f t="shared" si="23"/>
        <v/>
      </c>
      <c r="AS47" s="21" t="str">
        <f t="shared" si="31"/>
        <v/>
      </c>
    </row>
    <row r="48" spans="1:45" ht="15" x14ac:dyDescent="0.25">
      <c r="A48" s="53" t="s">
        <v>74</v>
      </c>
      <c r="B48" s="54" t="str">
        <f>IF(ISBLANK('FVII - NIVEAU N'!B118),"",'FVII - NIVEAU N'!B118)</f>
        <v/>
      </c>
      <c r="C48" s="151" t="str">
        <f>IF(ISBLANK('FVII - NIVEAU N'!C118),"",'FVII - NIVEAU N'!C118)</f>
        <v/>
      </c>
      <c r="D48" s="106" t="str">
        <f>IF(ISBLANK('FVII - NIVEAU N'!D118),"",'FVII - NIVEAU N'!D118)</f>
        <v/>
      </c>
      <c r="E48" s="106" t="str">
        <f>IF(ISBLANK('FVII - NIVEAU N'!E118),"",'FVII - NIVEAU N'!E118)</f>
        <v/>
      </c>
      <c r="F48" s="93" t="str">
        <f t="shared" si="0"/>
        <v/>
      </c>
      <c r="G48" s="39" t="str">
        <f t="shared" si="7"/>
        <v/>
      </c>
      <c r="H48" s="39"/>
      <c r="I48" s="32" t="str">
        <f t="shared" si="1"/>
        <v/>
      </c>
      <c r="J48" s="21" t="str">
        <f t="shared" si="24"/>
        <v/>
      </c>
      <c r="K48" s="21" t="str">
        <f t="shared" si="25"/>
        <v/>
      </c>
      <c r="L48" s="21" t="str">
        <f t="shared" si="26"/>
        <v/>
      </c>
      <c r="M48" s="21" t="str">
        <f t="shared" si="8"/>
        <v/>
      </c>
      <c r="N48" s="21" t="str">
        <f t="shared" si="9"/>
        <v/>
      </c>
      <c r="O48" s="21" t="e">
        <f t="shared" si="2"/>
        <v>#N/A</v>
      </c>
      <c r="P48" s="41" t="e">
        <f t="shared" si="10"/>
        <v>#N/A</v>
      </c>
      <c r="Q48" s="41" t="e">
        <f t="shared" si="11"/>
        <v>#N/A</v>
      </c>
      <c r="R48" s="41" t="e">
        <f t="shared" si="3"/>
        <v>#N/A</v>
      </c>
      <c r="S48" s="21" t="str">
        <f t="shared" si="12"/>
        <v/>
      </c>
      <c r="T48" s="21" t="str">
        <f t="shared" si="13"/>
        <v/>
      </c>
      <c r="U48" s="21" t="str">
        <f t="shared" si="14"/>
        <v/>
      </c>
      <c r="V48" s="21" t="str">
        <f t="shared" si="27"/>
        <v/>
      </c>
      <c r="X48" s="53" t="s">
        <v>74</v>
      </c>
      <c r="Y48" s="54" t="str">
        <f>IF(ISBLANK('FVII - NIVEAU P'!B118),"",'FVII - NIVEAU P'!B118)</f>
        <v/>
      </c>
      <c r="Z48" s="151" t="str">
        <f>IF(ISBLANK('FVII - NIVEAU P'!C118),"",'FVII - NIVEAU P'!C118)</f>
        <v/>
      </c>
      <c r="AA48" s="106" t="str">
        <f>IF(ISBLANK('FVII - NIVEAU P'!D118),"",'FVII - NIVEAU P'!D118)</f>
        <v/>
      </c>
      <c r="AB48" s="106" t="str">
        <f>IF(ISBLANK('FVII - NIVEAU P'!E118),"",'FVII - NIVEAU P'!E118)</f>
        <v/>
      </c>
      <c r="AC48" s="93" t="str">
        <f t="shared" si="15"/>
        <v/>
      </c>
      <c r="AD48" s="39" t="str">
        <f t="shared" si="16"/>
        <v/>
      </c>
      <c r="AE48" s="39"/>
      <c r="AF48" s="32" t="str">
        <f t="shared" si="4"/>
        <v/>
      </c>
      <c r="AG48" s="21" t="str">
        <f t="shared" si="28"/>
        <v/>
      </c>
      <c r="AH48" s="21" t="str">
        <f t="shared" si="29"/>
        <v/>
      </c>
      <c r="AI48" s="21" t="str">
        <f t="shared" si="30"/>
        <v/>
      </c>
      <c r="AJ48" s="21" t="str">
        <f t="shared" si="17"/>
        <v/>
      </c>
      <c r="AK48" s="21" t="str">
        <f t="shared" si="18"/>
        <v/>
      </c>
      <c r="AL48" s="21" t="e">
        <f t="shared" si="5"/>
        <v>#N/A</v>
      </c>
      <c r="AM48" s="41" t="e">
        <f t="shared" si="19"/>
        <v>#N/A</v>
      </c>
      <c r="AN48" s="41" t="e">
        <f t="shared" si="20"/>
        <v>#N/A</v>
      </c>
      <c r="AO48" s="41" t="e">
        <f t="shared" si="6"/>
        <v>#N/A</v>
      </c>
      <c r="AP48" s="21" t="str">
        <f t="shared" si="21"/>
        <v/>
      </c>
      <c r="AQ48" s="21" t="str">
        <f t="shared" si="22"/>
        <v/>
      </c>
      <c r="AR48" s="21" t="str">
        <f t="shared" si="23"/>
        <v/>
      </c>
      <c r="AS48" s="21" t="str">
        <f t="shared" si="31"/>
        <v/>
      </c>
    </row>
    <row r="49" spans="1:45" ht="15" x14ac:dyDescent="0.25">
      <c r="A49" s="84" t="s">
        <v>74</v>
      </c>
      <c r="B49" s="54" t="str">
        <f>IF(ISBLANK('FVII - NIVEAU N'!B119),"",'FVII - NIVEAU N'!B119)</f>
        <v/>
      </c>
      <c r="C49" s="151" t="str">
        <f>IF(ISBLANK('FVII - NIVEAU N'!C119),"",'FVII - NIVEAU N'!C119)</f>
        <v/>
      </c>
      <c r="D49" s="106" t="str">
        <f>IF(ISBLANK('FVII - NIVEAU N'!D119),"",'FVII - NIVEAU N'!D119)</f>
        <v/>
      </c>
      <c r="E49" s="106" t="str">
        <f>IF(ISBLANK('FVII - NIVEAU N'!E119),"",'FVII - NIVEAU N'!E119)</f>
        <v/>
      </c>
      <c r="F49" s="93" t="str">
        <f t="shared" si="0"/>
        <v/>
      </c>
      <c r="G49" s="39" t="str">
        <f t="shared" si="7"/>
        <v/>
      </c>
      <c r="H49" s="39"/>
      <c r="I49" s="32" t="str">
        <f t="shared" si="1"/>
        <v/>
      </c>
      <c r="J49" s="21" t="str">
        <f t="shared" si="24"/>
        <v/>
      </c>
      <c r="K49" s="21" t="str">
        <f t="shared" si="25"/>
        <v/>
      </c>
      <c r="L49" s="21" t="str">
        <f t="shared" si="26"/>
        <v/>
      </c>
      <c r="M49" s="21" t="str">
        <f t="shared" si="8"/>
        <v/>
      </c>
      <c r="N49" s="21" t="str">
        <f t="shared" si="9"/>
        <v/>
      </c>
      <c r="O49" s="40" t="e">
        <f t="shared" si="2"/>
        <v>#N/A</v>
      </c>
      <c r="P49" s="41" t="e">
        <f t="shared" si="10"/>
        <v>#N/A</v>
      </c>
      <c r="Q49" s="41" t="e">
        <f t="shared" si="11"/>
        <v>#N/A</v>
      </c>
      <c r="R49" s="42" t="e">
        <f t="shared" si="3"/>
        <v>#N/A</v>
      </c>
      <c r="S49" s="21" t="str">
        <f t="shared" si="12"/>
        <v/>
      </c>
      <c r="T49" s="21" t="str">
        <f t="shared" si="13"/>
        <v/>
      </c>
      <c r="U49" s="21" t="str">
        <f t="shared" si="14"/>
        <v/>
      </c>
      <c r="V49" s="43" t="str">
        <f t="shared" si="27"/>
        <v/>
      </c>
      <c r="X49" s="84" t="s">
        <v>74</v>
      </c>
      <c r="Y49" s="54" t="str">
        <f>IF(ISBLANK('FVII - NIVEAU P'!B119),"",'FVII - NIVEAU P'!B119)</f>
        <v/>
      </c>
      <c r="Z49" s="151" t="str">
        <f>IF(ISBLANK('FVII - NIVEAU P'!C119),"",'FVII - NIVEAU P'!C119)</f>
        <v/>
      </c>
      <c r="AA49" s="106" t="str">
        <f>IF(ISBLANK('FVII - NIVEAU P'!D119),"",'FVII - NIVEAU P'!D119)</f>
        <v/>
      </c>
      <c r="AB49" s="106" t="str">
        <f>IF(ISBLANK('FVII - NIVEAU P'!E119),"",'FVII - NIVEAU P'!E119)</f>
        <v/>
      </c>
      <c r="AC49" s="93" t="str">
        <f t="shared" si="15"/>
        <v/>
      </c>
      <c r="AD49" s="39" t="str">
        <f t="shared" si="16"/>
        <v/>
      </c>
      <c r="AE49" s="39"/>
      <c r="AF49" s="32" t="str">
        <f t="shared" si="4"/>
        <v/>
      </c>
      <c r="AG49" s="21" t="str">
        <f t="shared" si="28"/>
        <v/>
      </c>
      <c r="AH49" s="21" t="str">
        <f t="shared" si="29"/>
        <v/>
      </c>
      <c r="AI49" s="21" t="str">
        <f t="shared" si="30"/>
        <v/>
      </c>
      <c r="AJ49" s="21" t="str">
        <f t="shared" si="17"/>
        <v/>
      </c>
      <c r="AK49" s="21" t="str">
        <f t="shared" si="18"/>
        <v/>
      </c>
      <c r="AL49" s="40" t="e">
        <f t="shared" si="5"/>
        <v>#N/A</v>
      </c>
      <c r="AM49" s="41" t="e">
        <f t="shared" si="19"/>
        <v>#N/A</v>
      </c>
      <c r="AN49" s="41" t="e">
        <f t="shared" si="20"/>
        <v>#N/A</v>
      </c>
      <c r="AO49" s="42" t="e">
        <f t="shared" si="6"/>
        <v>#N/A</v>
      </c>
      <c r="AP49" s="21" t="str">
        <f t="shared" si="21"/>
        <v/>
      </c>
      <c r="AQ49" s="21" t="str">
        <f t="shared" si="22"/>
        <v/>
      </c>
      <c r="AR49" s="21" t="str">
        <f t="shared" si="23"/>
        <v/>
      </c>
      <c r="AS49" s="43" t="str">
        <f t="shared" si="31"/>
        <v/>
      </c>
    </row>
    <row r="50" spans="1:45" ht="15" x14ac:dyDescent="0.25">
      <c r="A50" s="84" t="s">
        <v>74</v>
      </c>
      <c r="B50" s="54" t="str">
        <f>IF(ISBLANK('FVII - NIVEAU N'!B120),"",'FVII - NIVEAU N'!B120)</f>
        <v/>
      </c>
      <c r="C50" s="151" t="str">
        <f>IF(ISBLANK('FVII - NIVEAU N'!C120),"",'FVII - NIVEAU N'!C120)</f>
        <v/>
      </c>
      <c r="D50" s="106" t="str">
        <f>IF(ISBLANK('FVII - NIVEAU N'!D120),"",'FVII - NIVEAU N'!D120)</f>
        <v/>
      </c>
      <c r="E50" s="106" t="str">
        <f>IF(ISBLANK('FVII - NIVEAU N'!E120),"",'FVII - NIVEAU N'!E120)</f>
        <v/>
      </c>
      <c r="F50" s="93" t="str">
        <f t="shared" si="0"/>
        <v/>
      </c>
      <c r="G50" s="39" t="str">
        <f t="shared" si="7"/>
        <v/>
      </c>
      <c r="H50" s="39"/>
      <c r="I50" s="32" t="str">
        <f t="shared" si="1"/>
        <v/>
      </c>
      <c r="J50" s="21" t="str">
        <f t="shared" si="24"/>
        <v/>
      </c>
      <c r="K50" s="21" t="str">
        <f t="shared" si="25"/>
        <v/>
      </c>
      <c r="L50" s="21" t="str">
        <f t="shared" si="26"/>
        <v/>
      </c>
      <c r="M50" s="21" t="str">
        <f t="shared" si="8"/>
        <v/>
      </c>
      <c r="N50" s="21" t="str">
        <f t="shared" si="9"/>
        <v/>
      </c>
      <c r="O50" s="40" t="e">
        <f t="shared" si="2"/>
        <v>#N/A</v>
      </c>
      <c r="P50" s="41" t="e">
        <f t="shared" si="10"/>
        <v>#N/A</v>
      </c>
      <c r="Q50" s="41" t="e">
        <f t="shared" si="11"/>
        <v>#N/A</v>
      </c>
      <c r="R50" s="42" t="e">
        <f t="shared" si="3"/>
        <v>#N/A</v>
      </c>
      <c r="S50" s="21" t="str">
        <f t="shared" si="12"/>
        <v/>
      </c>
      <c r="T50" s="21" t="str">
        <f t="shared" si="13"/>
        <v/>
      </c>
      <c r="U50" s="21" t="str">
        <f t="shared" si="14"/>
        <v/>
      </c>
      <c r="V50" s="43" t="str">
        <f t="shared" si="27"/>
        <v/>
      </c>
      <c r="X50" s="84" t="s">
        <v>74</v>
      </c>
      <c r="Y50" s="54" t="str">
        <f>IF(ISBLANK('FVII - NIVEAU P'!B120),"",'FVII - NIVEAU P'!B120)</f>
        <v/>
      </c>
      <c r="Z50" s="151" t="str">
        <f>IF(ISBLANK('FVII - NIVEAU P'!C120),"",'FVII - NIVEAU P'!C120)</f>
        <v/>
      </c>
      <c r="AA50" s="106" t="str">
        <f>IF(ISBLANK('FVII - NIVEAU P'!D120),"",'FVII - NIVEAU P'!D120)</f>
        <v/>
      </c>
      <c r="AB50" s="106" t="str">
        <f>IF(ISBLANK('FVII - NIVEAU P'!E120),"",'FVII - NIVEAU P'!E120)</f>
        <v/>
      </c>
      <c r="AC50" s="93" t="str">
        <f t="shared" si="15"/>
        <v/>
      </c>
      <c r="AD50" s="39" t="str">
        <f t="shared" si="16"/>
        <v/>
      </c>
      <c r="AE50" s="39"/>
      <c r="AF50" s="32" t="str">
        <f t="shared" si="4"/>
        <v/>
      </c>
      <c r="AG50" s="21" t="str">
        <f t="shared" si="28"/>
        <v/>
      </c>
      <c r="AH50" s="21" t="str">
        <f t="shared" si="29"/>
        <v/>
      </c>
      <c r="AI50" s="21" t="str">
        <f t="shared" si="30"/>
        <v/>
      </c>
      <c r="AJ50" s="21" t="str">
        <f t="shared" si="17"/>
        <v/>
      </c>
      <c r="AK50" s="21" t="str">
        <f t="shared" si="18"/>
        <v/>
      </c>
      <c r="AL50" s="40" t="e">
        <f t="shared" si="5"/>
        <v>#N/A</v>
      </c>
      <c r="AM50" s="41" t="e">
        <f t="shared" si="19"/>
        <v>#N/A</v>
      </c>
      <c r="AN50" s="41" t="e">
        <f t="shared" si="20"/>
        <v>#N/A</v>
      </c>
      <c r="AO50" s="42" t="e">
        <f t="shared" si="6"/>
        <v>#N/A</v>
      </c>
      <c r="AP50" s="21" t="str">
        <f t="shared" si="21"/>
        <v/>
      </c>
      <c r="AQ50" s="21" t="str">
        <f t="shared" si="22"/>
        <v/>
      </c>
      <c r="AR50" s="21" t="str">
        <f t="shared" si="23"/>
        <v/>
      </c>
      <c r="AS50" s="43" t="str">
        <f t="shared" si="31"/>
        <v/>
      </c>
    </row>
    <row r="51" spans="1:45" ht="15" x14ac:dyDescent="0.25">
      <c r="A51" s="84" t="s">
        <v>74</v>
      </c>
      <c r="B51" s="54" t="str">
        <f>IF(ISBLANK('FVII - NIVEAU N'!B121),"",'FVII - NIVEAU N'!B121)</f>
        <v/>
      </c>
      <c r="C51" s="151" t="str">
        <f>IF(ISBLANK('FVII - NIVEAU N'!C121),"",'FVII - NIVEAU N'!C121)</f>
        <v/>
      </c>
      <c r="D51" s="106" t="str">
        <f>IF(ISBLANK('FVII - NIVEAU N'!D121),"",'FVII - NIVEAU N'!D121)</f>
        <v/>
      </c>
      <c r="E51" s="106" t="str">
        <f>IF(ISBLANK('FVII - NIVEAU N'!E121),"",'FVII - NIVEAU N'!E121)</f>
        <v/>
      </c>
      <c r="F51" s="93" t="str">
        <f t="shared" si="0"/>
        <v/>
      </c>
      <c r="G51" s="39" t="str">
        <f t="shared" si="7"/>
        <v/>
      </c>
      <c r="H51" s="39"/>
      <c r="I51" s="32" t="str">
        <f t="shared" si="1"/>
        <v/>
      </c>
      <c r="J51" s="21" t="str">
        <f t="shared" si="24"/>
        <v/>
      </c>
      <c r="K51" s="21" t="str">
        <f t="shared" si="25"/>
        <v/>
      </c>
      <c r="L51" s="21" t="str">
        <f t="shared" si="26"/>
        <v/>
      </c>
      <c r="M51" s="21" t="str">
        <f t="shared" si="8"/>
        <v/>
      </c>
      <c r="N51" s="21" t="str">
        <f t="shared" si="9"/>
        <v/>
      </c>
      <c r="O51" s="40" t="e">
        <f t="shared" si="2"/>
        <v>#N/A</v>
      </c>
      <c r="P51" s="41" t="e">
        <f t="shared" si="10"/>
        <v>#N/A</v>
      </c>
      <c r="Q51" s="41" t="e">
        <f t="shared" si="11"/>
        <v>#N/A</v>
      </c>
      <c r="R51" s="42" t="e">
        <f t="shared" si="3"/>
        <v>#N/A</v>
      </c>
      <c r="S51" s="21" t="str">
        <f t="shared" si="12"/>
        <v/>
      </c>
      <c r="T51" s="21" t="str">
        <f t="shared" si="13"/>
        <v/>
      </c>
      <c r="U51" s="21" t="str">
        <f t="shared" si="14"/>
        <v/>
      </c>
      <c r="V51" s="43" t="str">
        <f t="shared" si="27"/>
        <v/>
      </c>
      <c r="X51" s="84" t="s">
        <v>74</v>
      </c>
      <c r="Y51" s="54" t="str">
        <f>IF(ISBLANK('FVII - NIVEAU P'!B121),"",'FVII - NIVEAU P'!B121)</f>
        <v/>
      </c>
      <c r="Z51" s="151" t="str">
        <f>IF(ISBLANK('FVII - NIVEAU P'!C121),"",'FVII - NIVEAU P'!C121)</f>
        <v/>
      </c>
      <c r="AA51" s="106" t="str">
        <f>IF(ISBLANK('FVII - NIVEAU P'!D121),"",'FVII - NIVEAU P'!D121)</f>
        <v/>
      </c>
      <c r="AB51" s="106" t="str">
        <f>IF(ISBLANK('FVII - NIVEAU P'!E121),"",'FVII - NIVEAU P'!E121)</f>
        <v/>
      </c>
      <c r="AC51" s="93" t="str">
        <f t="shared" si="15"/>
        <v/>
      </c>
      <c r="AD51" s="39" t="str">
        <f t="shared" si="16"/>
        <v/>
      </c>
      <c r="AE51" s="39"/>
      <c r="AF51" s="32" t="str">
        <f t="shared" si="4"/>
        <v/>
      </c>
      <c r="AG51" s="21" t="str">
        <f t="shared" si="28"/>
        <v/>
      </c>
      <c r="AH51" s="21" t="str">
        <f t="shared" si="29"/>
        <v/>
      </c>
      <c r="AI51" s="21" t="str">
        <f t="shared" si="30"/>
        <v/>
      </c>
      <c r="AJ51" s="21" t="str">
        <f t="shared" si="17"/>
        <v/>
      </c>
      <c r="AK51" s="21" t="str">
        <f t="shared" si="18"/>
        <v/>
      </c>
      <c r="AL51" s="40" t="e">
        <f t="shared" si="5"/>
        <v>#N/A</v>
      </c>
      <c r="AM51" s="41" t="e">
        <f t="shared" si="19"/>
        <v>#N/A</v>
      </c>
      <c r="AN51" s="41" t="e">
        <f t="shared" si="20"/>
        <v>#N/A</v>
      </c>
      <c r="AO51" s="42" t="e">
        <f t="shared" si="6"/>
        <v>#N/A</v>
      </c>
      <c r="AP51" s="21" t="str">
        <f t="shared" si="21"/>
        <v/>
      </c>
      <c r="AQ51" s="21" t="str">
        <f t="shared" si="22"/>
        <v/>
      </c>
      <c r="AR51" s="21" t="str">
        <f t="shared" si="23"/>
        <v/>
      </c>
      <c r="AS51" s="43" t="str">
        <f t="shared" si="31"/>
        <v/>
      </c>
    </row>
    <row r="52" spans="1:45" ht="15" x14ac:dyDescent="0.25">
      <c r="A52" s="84" t="s">
        <v>74</v>
      </c>
      <c r="B52" s="54" t="str">
        <f>IF(ISBLANK('FVII - NIVEAU N'!B122),"",'FVII - NIVEAU N'!B122)</f>
        <v/>
      </c>
      <c r="C52" s="151" t="str">
        <f>IF(ISBLANK('FVII - NIVEAU N'!C122),"",'FVII - NIVEAU N'!C122)</f>
        <v/>
      </c>
      <c r="D52" s="106" t="str">
        <f>IF(ISBLANK('FVII - NIVEAU N'!D122),"",'FVII - NIVEAU N'!D122)</f>
        <v/>
      </c>
      <c r="E52" s="106" t="str">
        <f>IF(ISBLANK('FVII - NIVEAU N'!E122),"",'FVII - NIVEAU N'!E122)</f>
        <v/>
      </c>
      <c r="F52" s="93" t="str">
        <f t="shared" si="0"/>
        <v/>
      </c>
      <c r="G52" s="39" t="str">
        <f t="shared" si="7"/>
        <v/>
      </c>
      <c r="H52" s="39"/>
      <c r="I52" s="32" t="str">
        <f t="shared" si="1"/>
        <v/>
      </c>
      <c r="J52" s="21" t="str">
        <f t="shared" si="24"/>
        <v/>
      </c>
      <c r="K52" s="21" t="str">
        <f t="shared" si="25"/>
        <v/>
      </c>
      <c r="L52" s="21" t="str">
        <f t="shared" si="26"/>
        <v/>
      </c>
      <c r="M52" s="21" t="str">
        <f t="shared" si="8"/>
        <v/>
      </c>
      <c r="N52" s="21" t="str">
        <f t="shared" si="9"/>
        <v/>
      </c>
      <c r="O52" s="40" t="e">
        <f t="shared" si="2"/>
        <v>#N/A</v>
      </c>
      <c r="P52" s="41" t="e">
        <f t="shared" si="10"/>
        <v>#N/A</v>
      </c>
      <c r="Q52" s="41" t="e">
        <f t="shared" si="11"/>
        <v>#N/A</v>
      </c>
      <c r="R52" s="42" t="e">
        <f t="shared" si="3"/>
        <v>#N/A</v>
      </c>
      <c r="S52" s="21" t="str">
        <f t="shared" si="12"/>
        <v/>
      </c>
      <c r="T52" s="21" t="str">
        <f t="shared" si="13"/>
        <v/>
      </c>
      <c r="U52" s="21" t="str">
        <f t="shared" si="14"/>
        <v/>
      </c>
      <c r="V52" s="43" t="str">
        <f t="shared" si="27"/>
        <v/>
      </c>
      <c r="X52" s="84" t="s">
        <v>74</v>
      </c>
      <c r="Y52" s="54" t="str">
        <f>IF(ISBLANK('FVII - NIVEAU P'!B122),"",'FVII - NIVEAU P'!B122)</f>
        <v/>
      </c>
      <c r="Z52" s="151" t="str">
        <f>IF(ISBLANK('FVII - NIVEAU P'!C122),"",'FVII - NIVEAU P'!C122)</f>
        <v/>
      </c>
      <c r="AA52" s="106" t="str">
        <f>IF(ISBLANK('FVII - NIVEAU P'!D122),"",'FVII - NIVEAU P'!D122)</f>
        <v/>
      </c>
      <c r="AB52" s="106" t="str">
        <f>IF(ISBLANK('FVII - NIVEAU P'!E122),"",'FVII - NIVEAU P'!E122)</f>
        <v/>
      </c>
      <c r="AC52" s="93" t="str">
        <f t="shared" si="15"/>
        <v/>
      </c>
      <c r="AD52" s="39" t="str">
        <f t="shared" si="16"/>
        <v/>
      </c>
      <c r="AE52" s="39"/>
      <c r="AF52" s="32" t="str">
        <f t="shared" si="4"/>
        <v/>
      </c>
      <c r="AG52" s="21" t="str">
        <f t="shared" si="28"/>
        <v/>
      </c>
      <c r="AH52" s="21" t="str">
        <f t="shared" si="29"/>
        <v/>
      </c>
      <c r="AI52" s="21" t="str">
        <f t="shared" si="30"/>
        <v/>
      </c>
      <c r="AJ52" s="21" t="str">
        <f t="shared" si="17"/>
        <v/>
      </c>
      <c r="AK52" s="21" t="str">
        <f t="shared" si="18"/>
        <v/>
      </c>
      <c r="AL52" s="40" t="e">
        <f t="shared" si="5"/>
        <v>#N/A</v>
      </c>
      <c r="AM52" s="41" t="e">
        <f t="shared" si="19"/>
        <v>#N/A</v>
      </c>
      <c r="AN52" s="41" t="e">
        <f t="shared" si="20"/>
        <v>#N/A</v>
      </c>
      <c r="AO52" s="42" t="e">
        <f t="shared" si="6"/>
        <v>#N/A</v>
      </c>
      <c r="AP52" s="21" t="str">
        <f t="shared" si="21"/>
        <v/>
      </c>
      <c r="AQ52" s="21" t="str">
        <f t="shared" si="22"/>
        <v/>
      </c>
      <c r="AR52" s="21" t="str">
        <f t="shared" si="23"/>
        <v/>
      </c>
      <c r="AS52" s="43" t="str">
        <f t="shared" si="31"/>
        <v/>
      </c>
    </row>
    <row r="53" spans="1:45" ht="15" x14ac:dyDescent="0.25">
      <c r="A53" s="84" t="s">
        <v>74</v>
      </c>
      <c r="B53" s="54" t="str">
        <f>IF(ISBLANK('FVII - NIVEAU N'!B123),"",'FVII - NIVEAU N'!B123)</f>
        <v/>
      </c>
      <c r="C53" s="151" t="str">
        <f>IF(ISBLANK('FVII - NIVEAU N'!C123),"",'FVII - NIVEAU N'!C123)</f>
        <v/>
      </c>
      <c r="D53" s="106" t="str">
        <f>IF(ISBLANK('FVII - NIVEAU N'!D123),"",'FVII - NIVEAU N'!D123)</f>
        <v/>
      </c>
      <c r="E53" s="106" t="str">
        <f>IF(ISBLANK('FVII - NIVEAU N'!E123),"",'FVII - NIVEAU N'!E123)</f>
        <v/>
      </c>
      <c r="F53" s="93" t="str">
        <f t="shared" si="0"/>
        <v/>
      </c>
      <c r="G53" s="39" t="str">
        <f t="shared" si="7"/>
        <v/>
      </c>
      <c r="H53" s="39"/>
      <c r="I53" s="32" t="str">
        <f t="shared" si="1"/>
        <v/>
      </c>
      <c r="J53" s="21" t="str">
        <f t="shared" si="24"/>
        <v/>
      </c>
      <c r="K53" s="21" t="str">
        <f t="shared" si="25"/>
        <v/>
      </c>
      <c r="L53" s="21" t="str">
        <f t="shared" si="26"/>
        <v/>
      </c>
      <c r="M53" s="21" t="str">
        <f t="shared" si="8"/>
        <v/>
      </c>
      <c r="N53" s="21" t="str">
        <f t="shared" si="9"/>
        <v/>
      </c>
      <c r="O53" s="40" t="e">
        <f t="shared" si="2"/>
        <v>#N/A</v>
      </c>
      <c r="P53" s="41" t="e">
        <f t="shared" si="10"/>
        <v>#N/A</v>
      </c>
      <c r="Q53" s="41" t="e">
        <f t="shared" si="11"/>
        <v>#N/A</v>
      </c>
      <c r="R53" s="42" t="e">
        <f t="shared" si="3"/>
        <v>#N/A</v>
      </c>
      <c r="S53" s="21" t="str">
        <f t="shared" si="12"/>
        <v/>
      </c>
      <c r="T53" s="21" t="str">
        <f t="shared" si="13"/>
        <v/>
      </c>
      <c r="U53" s="21" t="str">
        <f t="shared" si="14"/>
        <v/>
      </c>
      <c r="V53" s="43" t="str">
        <f t="shared" si="27"/>
        <v/>
      </c>
      <c r="X53" s="84" t="s">
        <v>74</v>
      </c>
      <c r="Y53" s="54" t="str">
        <f>IF(ISBLANK('FVII - NIVEAU P'!B123),"",'FVII - NIVEAU P'!B123)</f>
        <v/>
      </c>
      <c r="Z53" s="151" t="str">
        <f>IF(ISBLANK('FVII - NIVEAU P'!C123),"",'FVII - NIVEAU P'!C123)</f>
        <v/>
      </c>
      <c r="AA53" s="106" t="str">
        <f>IF(ISBLANK('FVII - NIVEAU P'!D123),"",'FVII - NIVEAU P'!D123)</f>
        <v/>
      </c>
      <c r="AB53" s="106" t="str">
        <f>IF(ISBLANK('FVII - NIVEAU P'!E123),"",'FVII - NIVEAU P'!E123)</f>
        <v/>
      </c>
      <c r="AC53" s="93" t="str">
        <f t="shared" si="15"/>
        <v/>
      </c>
      <c r="AD53" s="39" t="str">
        <f t="shared" si="16"/>
        <v/>
      </c>
      <c r="AE53" s="39"/>
      <c r="AF53" s="32" t="str">
        <f t="shared" si="4"/>
        <v/>
      </c>
      <c r="AG53" s="21" t="str">
        <f t="shared" si="28"/>
        <v/>
      </c>
      <c r="AH53" s="21" t="str">
        <f t="shared" si="29"/>
        <v/>
      </c>
      <c r="AI53" s="21" t="str">
        <f t="shared" si="30"/>
        <v/>
      </c>
      <c r="AJ53" s="21" t="str">
        <f t="shared" si="17"/>
        <v/>
      </c>
      <c r="AK53" s="21" t="str">
        <f t="shared" si="18"/>
        <v/>
      </c>
      <c r="AL53" s="40" t="e">
        <f t="shared" si="5"/>
        <v>#N/A</v>
      </c>
      <c r="AM53" s="41" t="e">
        <f t="shared" si="19"/>
        <v>#N/A</v>
      </c>
      <c r="AN53" s="41" t="e">
        <f t="shared" si="20"/>
        <v>#N/A</v>
      </c>
      <c r="AO53" s="42" t="e">
        <f t="shared" si="6"/>
        <v>#N/A</v>
      </c>
      <c r="AP53" s="21" t="str">
        <f t="shared" si="21"/>
        <v/>
      </c>
      <c r="AQ53" s="21" t="str">
        <f t="shared" si="22"/>
        <v/>
      </c>
      <c r="AR53" s="21" t="str">
        <f t="shared" si="23"/>
        <v/>
      </c>
      <c r="AS53" s="43" t="str">
        <f t="shared" si="31"/>
        <v/>
      </c>
    </row>
    <row r="54" spans="1:45" ht="15" x14ac:dyDescent="0.25">
      <c r="A54" s="84" t="s">
        <v>74</v>
      </c>
      <c r="B54" s="54" t="str">
        <f>IF(ISBLANK('FVII - NIVEAU N'!B124),"",'FVII - NIVEAU N'!B124)</f>
        <v/>
      </c>
      <c r="C54" s="151" t="str">
        <f>IF(ISBLANK('FVII - NIVEAU N'!C124),"",'FVII - NIVEAU N'!C124)</f>
        <v/>
      </c>
      <c r="D54" s="106" t="str">
        <f>IF(ISBLANK('FVII - NIVEAU N'!D124),"",'FVII - NIVEAU N'!D124)</f>
        <v/>
      </c>
      <c r="E54" s="106" t="str">
        <f>IF(ISBLANK('FVII - NIVEAU N'!E124),"",'FVII - NIVEAU N'!E124)</f>
        <v/>
      </c>
      <c r="F54" s="93" t="str">
        <f t="shared" si="0"/>
        <v/>
      </c>
      <c r="G54" s="39" t="str">
        <f t="shared" si="7"/>
        <v/>
      </c>
      <c r="H54" s="39"/>
      <c r="I54" s="32" t="str">
        <f t="shared" si="1"/>
        <v/>
      </c>
      <c r="J54" s="21" t="str">
        <f t="shared" si="24"/>
        <v/>
      </c>
      <c r="K54" s="21" t="str">
        <f t="shared" si="25"/>
        <v/>
      </c>
      <c r="L54" s="21" t="str">
        <f t="shared" si="26"/>
        <v/>
      </c>
      <c r="M54" s="21" t="str">
        <f t="shared" si="8"/>
        <v/>
      </c>
      <c r="N54" s="21" t="str">
        <f t="shared" si="9"/>
        <v/>
      </c>
      <c r="O54" s="40" t="e">
        <f t="shared" si="2"/>
        <v>#N/A</v>
      </c>
      <c r="P54" s="41" t="e">
        <f t="shared" si="10"/>
        <v>#N/A</v>
      </c>
      <c r="Q54" s="41" t="e">
        <f t="shared" si="11"/>
        <v>#N/A</v>
      </c>
      <c r="R54" s="42" t="e">
        <f t="shared" si="3"/>
        <v>#N/A</v>
      </c>
      <c r="S54" s="21" t="str">
        <f t="shared" si="12"/>
        <v/>
      </c>
      <c r="T54" s="21" t="str">
        <f t="shared" si="13"/>
        <v/>
      </c>
      <c r="U54" s="21" t="str">
        <f t="shared" si="14"/>
        <v/>
      </c>
      <c r="V54" s="43" t="str">
        <f t="shared" si="27"/>
        <v/>
      </c>
      <c r="X54" s="84" t="s">
        <v>74</v>
      </c>
      <c r="Y54" s="54" t="str">
        <f>IF(ISBLANK('FVII - NIVEAU P'!B124),"",'FVII - NIVEAU P'!B124)</f>
        <v/>
      </c>
      <c r="Z54" s="151" t="str">
        <f>IF(ISBLANK('FVII - NIVEAU P'!C124),"",'FVII - NIVEAU P'!C124)</f>
        <v/>
      </c>
      <c r="AA54" s="106" t="str">
        <f>IF(ISBLANK('FVII - NIVEAU P'!D124),"",'FVII - NIVEAU P'!D124)</f>
        <v/>
      </c>
      <c r="AB54" s="106" t="str">
        <f>IF(ISBLANK('FVII - NIVEAU P'!E124),"",'FVII - NIVEAU P'!E124)</f>
        <v/>
      </c>
      <c r="AC54" s="93" t="str">
        <f t="shared" si="15"/>
        <v/>
      </c>
      <c r="AD54" s="39" t="str">
        <f t="shared" si="16"/>
        <v/>
      </c>
      <c r="AE54" s="39"/>
      <c r="AF54" s="32" t="str">
        <f t="shared" si="4"/>
        <v/>
      </c>
      <c r="AG54" s="21" t="str">
        <f t="shared" si="28"/>
        <v/>
      </c>
      <c r="AH54" s="21" t="str">
        <f t="shared" si="29"/>
        <v/>
      </c>
      <c r="AI54" s="21" t="str">
        <f t="shared" si="30"/>
        <v/>
      </c>
      <c r="AJ54" s="21" t="str">
        <f t="shared" si="17"/>
        <v/>
      </c>
      <c r="AK54" s="21" t="str">
        <f t="shared" si="18"/>
        <v/>
      </c>
      <c r="AL54" s="40" t="e">
        <f t="shared" si="5"/>
        <v>#N/A</v>
      </c>
      <c r="AM54" s="41" t="e">
        <f t="shared" si="19"/>
        <v>#N/A</v>
      </c>
      <c r="AN54" s="41" t="e">
        <f t="shared" si="20"/>
        <v>#N/A</v>
      </c>
      <c r="AO54" s="42" t="e">
        <f t="shared" si="6"/>
        <v>#N/A</v>
      </c>
      <c r="AP54" s="21" t="str">
        <f t="shared" si="21"/>
        <v/>
      </c>
      <c r="AQ54" s="21" t="str">
        <f t="shared" si="22"/>
        <v/>
      </c>
      <c r="AR54" s="21" t="str">
        <f t="shared" si="23"/>
        <v/>
      </c>
      <c r="AS54" s="43" t="str">
        <f t="shared" si="31"/>
        <v/>
      </c>
    </row>
    <row r="55" spans="1:45" ht="15" x14ac:dyDescent="0.25">
      <c r="A55" s="53" t="s">
        <v>74</v>
      </c>
      <c r="B55" s="54" t="str">
        <f>IF(ISBLANK('FVII - NIVEAU N'!B125),"",'FVII - NIVEAU N'!B125)</f>
        <v/>
      </c>
      <c r="C55" s="151" t="str">
        <f>IF(ISBLANK('FVII - NIVEAU N'!C125),"",'FVII - NIVEAU N'!C125)</f>
        <v/>
      </c>
      <c r="D55" s="106" t="str">
        <f>IF(ISBLANK('FVII - NIVEAU N'!D125),"",'FVII - NIVEAU N'!D125)</f>
        <v/>
      </c>
      <c r="E55" s="106" t="str">
        <f>IF(ISBLANK('FVII - NIVEAU N'!E125),"",'FVII - NIVEAU N'!E125)</f>
        <v/>
      </c>
      <c r="F55" s="93" t="str">
        <f t="shared" si="0"/>
        <v/>
      </c>
      <c r="G55" s="39" t="str">
        <f t="shared" si="7"/>
        <v/>
      </c>
      <c r="H55" s="39"/>
      <c r="I55" s="32" t="str">
        <f t="shared" si="1"/>
        <v/>
      </c>
      <c r="J55" s="21" t="str">
        <f t="shared" si="24"/>
        <v/>
      </c>
      <c r="K55" s="21" t="str">
        <f t="shared" si="25"/>
        <v/>
      </c>
      <c r="L55" s="21" t="str">
        <f t="shared" si="26"/>
        <v/>
      </c>
      <c r="M55" s="21" t="str">
        <f t="shared" si="8"/>
        <v/>
      </c>
      <c r="N55" s="21" t="str">
        <f t="shared" si="9"/>
        <v/>
      </c>
      <c r="O55" s="21" t="e">
        <f t="shared" si="2"/>
        <v>#N/A</v>
      </c>
      <c r="P55" s="41" t="e">
        <f t="shared" si="10"/>
        <v>#N/A</v>
      </c>
      <c r="Q55" s="41" t="e">
        <f t="shared" si="11"/>
        <v>#N/A</v>
      </c>
      <c r="R55" s="41" t="e">
        <f t="shared" si="3"/>
        <v>#N/A</v>
      </c>
      <c r="S55" s="21" t="str">
        <f t="shared" si="12"/>
        <v/>
      </c>
      <c r="T55" s="21" t="str">
        <f t="shared" si="13"/>
        <v/>
      </c>
      <c r="U55" s="21" t="str">
        <f t="shared" si="14"/>
        <v/>
      </c>
      <c r="V55" s="21" t="str">
        <f t="shared" si="27"/>
        <v/>
      </c>
      <c r="X55" s="53" t="s">
        <v>74</v>
      </c>
      <c r="Y55" s="54" t="str">
        <f>IF(ISBLANK('FVII - NIVEAU P'!B125),"",'FVII - NIVEAU P'!B125)</f>
        <v/>
      </c>
      <c r="Z55" s="151" t="str">
        <f>IF(ISBLANK('FVII - NIVEAU P'!C125),"",'FVII - NIVEAU P'!C125)</f>
        <v/>
      </c>
      <c r="AA55" s="106" t="str">
        <f>IF(ISBLANK('FVII - NIVEAU P'!D125),"",'FVII - NIVEAU P'!D125)</f>
        <v/>
      </c>
      <c r="AB55" s="106" t="str">
        <f>IF(ISBLANK('FVII - NIVEAU P'!E125),"",'FVII - NIVEAU P'!E125)</f>
        <v/>
      </c>
      <c r="AC55" s="93" t="str">
        <f t="shared" si="15"/>
        <v/>
      </c>
      <c r="AD55" s="39" t="str">
        <f t="shared" si="16"/>
        <v/>
      </c>
      <c r="AE55" s="39"/>
      <c r="AF55" s="32" t="str">
        <f t="shared" si="4"/>
        <v/>
      </c>
      <c r="AG55" s="21" t="str">
        <f t="shared" si="28"/>
        <v/>
      </c>
      <c r="AH55" s="21" t="str">
        <f t="shared" si="29"/>
        <v/>
      </c>
      <c r="AI55" s="21" t="str">
        <f t="shared" si="30"/>
        <v/>
      </c>
      <c r="AJ55" s="21" t="str">
        <f t="shared" si="17"/>
        <v/>
      </c>
      <c r="AK55" s="21" t="str">
        <f t="shared" si="18"/>
        <v/>
      </c>
      <c r="AL55" s="21" t="e">
        <f t="shared" si="5"/>
        <v>#N/A</v>
      </c>
      <c r="AM55" s="41" t="e">
        <f t="shared" si="19"/>
        <v>#N/A</v>
      </c>
      <c r="AN55" s="41" t="e">
        <f t="shared" si="20"/>
        <v>#N/A</v>
      </c>
      <c r="AO55" s="41" t="e">
        <f t="shared" si="6"/>
        <v>#N/A</v>
      </c>
      <c r="AP55" s="21" t="str">
        <f t="shared" si="21"/>
        <v/>
      </c>
      <c r="AQ55" s="21" t="str">
        <f t="shared" si="22"/>
        <v/>
      </c>
      <c r="AR55" s="21" t="str">
        <f t="shared" si="23"/>
        <v/>
      </c>
      <c r="AS55" s="21" t="str">
        <f t="shared" si="31"/>
        <v/>
      </c>
    </row>
    <row r="56" spans="1:45" ht="15" x14ac:dyDescent="0.25">
      <c r="A56" s="53" t="s">
        <v>74</v>
      </c>
      <c r="B56" s="54" t="str">
        <f>IF(ISBLANK('FVII - NIVEAU N'!B126),"",'FVII - NIVEAU N'!B126)</f>
        <v/>
      </c>
      <c r="C56" s="151" t="str">
        <f>IF(ISBLANK('FVII - NIVEAU N'!C126),"",'FVII - NIVEAU N'!C126)</f>
        <v/>
      </c>
      <c r="D56" s="106" t="str">
        <f>IF(ISBLANK('FVII - NIVEAU N'!D126),"",'FVII - NIVEAU N'!D126)</f>
        <v/>
      </c>
      <c r="E56" s="106" t="str">
        <f>IF(ISBLANK('FVII - NIVEAU N'!E126),"",'FVII - NIVEAU N'!E126)</f>
        <v/>
      </c>
      <c r="F56" s="93" t="str">
        <f t="shared" si="0"/>
        <v/>
      </c>
      <c r="G56" s="39" t="str">
        <f t="shared" si="7"/>
        <v/>
      </c>
      <c r="H56" s="39"/>
      <c r="I56" s="32" t="str">
        <f t="shared" si="1"/>
        <v/>
      </c>
      <c r="J56" s="21" t="str">
        <f t="shared" si="24"/>
        <v/>
      </c>
      <c r="K56" s="21" t="str">
        <f t="shared" si="25"/>
        <v/>
      </c>
      <c r="L56" s="21" t="str">
        <f t="shared" si="26"/>
        <v/>
      </c>
      <c r="M56" s="21" t="str">
        <f t="shared" si="8"/>
        <v/>
      </c>
      <c r="N56" s="21" t="str">
        <f t="shared" si="9"/>
        <v/>
      </c>
      <c r="O56" s="21" t="e">
        <f t="shared" si="2"/>
        <v>#N/A</v>
      </c>
      <c r="P56" s="41" t="e">
        <f t="shared" si="10"/>
        <v>#N/A</v>
      </c>
      <c r="Q56" s="41" t="e">
        <f t="shared" si="11"/>
        <v>#N/A</v>
      </c>
      <c r="R56" s="41" t="e">
        <f t="shared" si="3"/>
        <v>#N/A</v>
      </c>
      <c r="S56" s="21" t="str">
        <f t="shared" si="12"/>
        <v/>
      </c>
      <c r="T56" s="21" t="str">
        <f t="shared" si="13"/>
        <v/>
      </c>
      <c r="U56" s="21" t="str">
        <f t="shared" si="14"/>
        <v/>
      </c>
      <c r="V56" s="21" t="str">
        <f t="shared" si="27"/>
        <v/>
      </c>
      <c r="X56" s="53" t="s">
        <v>74</v>
      </c>
      <c r="Y56" s="54" t="str">
        <f>IF(ISBLANK('FVII - NIVEAU P'!B126),"",'FVII - NIVEAU P'!B126)</f>
        <v/>
      </c>
      <c r="Z56" s="151" t="str">
        <f>IF(ISBLANK('FVII - NIVEAU P'!C126),"",'FVII - NIVEAU P'!C126)</f>
        <v/>
      </c>
      <c r="AA56" s="106" t="str">
        <f>IF(ISBLANK('FVII - NIVEAU P'!D126),"",'FVII - NIVEAU P'!D126)</f>
        <v/>
      </c>
      <c r="AB56" s="106" t="str">
        <f>IF(ISBLANK('FVII - NIVEAU P'!E126),"",'FVII - NIVEAU P'!E126)</f>
        <v/>
      </c>
      <c r="AC56" s="93" t="str">
        <f t="shared" si="15"/>
        <v/>
      </c>
      <c r="AD56" s="39" t="str">
        <f t="shared" si="16"/>
        <v/>
      </c>
      <c r="AE56" s="39"/>
      <c r="AF56" s="32" t="str">
        <f t="shared" si="4"/>
        <v/>
      </c>
      <c r="AG56" s="21" t="str">
        <f t="shared" si="28"/>
        <v/>
      </c>
      <c r="AH56" s="21" t="str">
        <f t="shared" si="29"/>
        <v/>
      </c>
      <c r="AI56" s="21" t="str">
        <f t="shared" si="30"/>
        <v/>
      </c>
      <c r="AJ56" s="21" t="str">
        <f t="shared" si="17"/>
        <v/>
      </c>
      <c r="AK56" s="21" t="str">
        <f t="shared" si="18"/>
        <v/>
      </c>
      <c r="AL56" s="21" t="e">
        <f t="shared" si="5"/>
        <v>#N/A</v>
      </c>
      <c r="AM56" s="41" t="e">
        <f t="shared" si="19"/>
        <v>#N/A</v>
      </c>
      <c r="AN56" s="41" t="e">
        <f t="shared" si="20"/>
        <v>#N/A</v>
      </c>
      <c r="AO56" s="41" t="e">
        <f t="shared" si="6"/>
        <v>#N/A</v>
      </c>
      <c r="AP56" s="21" t="str">
        <f t="shared" si="21"/>
        <v/>
      </c>
      <c r="AQ56" s="21" t="str">
        <f t="shared" si="22"/>
        <v/>
      </c>
      <c r="AR56" s="21" t="str">
        <f t="shared" si="23"/>
        <v/>
      </c>
      <c r="AS56" s="21" t="str">
        <f t="shared" si="31"/>
        <v/>
      </c>
    </row>
    <row r="57" spans="1:45" ht="15" x14ac:dyDescent="0.25">
      <c r="A57" s="85" t="s">
        <v>79</v>
      </c>
      <c r="B57" s="107" t="str">
        <f>IF(ISBLANK('FVII - NIVEAU N'!B173),"",'FVII - NIVEAU N'!B173)</f>
        <v/>
      </c>
      <c r="C57" s="152" t="str">
        <f>IF(ISBLANK('FVII - NIVEAU N'!C173),"",'FVII - NIVEAU N'!C173)</f>
        <v/>
      </c>
      <c r="D57" s="108" t="str">
        <f>IF(ISBLANK('FVII - NIVEAU N'!D173),"",'FVII - NIVEAU N'!D173)</f>
        <v/>
      </c>
      <c r="E57" s="108" t="str">
        <f>IF(ISBLANK('FVII - NIVEAU N'!E173),"",'FVII - NIVEAU N'!E173)</f>
        <v/>
      </c>
      <c r="F57" s="93" t="str">
        <f t="shared" si="0"/>
        <v/>
      </c>
      <c r="G57" s="39" t="str">
        <f t="shared" si="7"/>
        <v/>
      </c>
      <c r="H57" s="39"/>
      <c r="I57" s="32" t="str">
        <f t="shared" si="1"/>
        <v/>
      </c>
      <c r="J57" s="21" t="str">
        <f t="shared" si="24"/>
        <v/>
      </c>
      <c r="K57" s="21" t="str">
        <f t="shared" si="25"/>
        <v/>
      </c>
      <c r="L57" s="21" t="str">
        <f t="shared" si="26"/>
        <v/>
      </c>
      <c r="M57" s="21" t="str">
        <f t="shared" si="8"/>
        <v/>
      </c>
      <c r="N57" s="21" t="str">
        <f t="shared" si="9"/>
        <v/>
      </c>
      <c r="O57" s="21" t="e">
        <f t="shared" si="2"/>
        <v>#N/A</v>
      </c>
      <c r="P57" s="41" t="e">
        <f t="shared" si="10"/>
        <v>#N/A</v>
      </c>
      <c r="Q57" s="41" t="e">
        <f t="shared" si="11"/>
        <v>#N/A</v>
      </c>
      <c r="R57" s="41" t="e">
        <f t="shared" si="3"/>
        <v>#N/A</v>
      </c>
      <c r="S57" s="21" t="str">
        <f t="shared" si="12"/>
        <v/>
      </c>
      <c r="T57" s="21" t="str">
        <f t="shared" si="13"/>
        <v/>
      </c>
      <c r="U57" s="21" t="str">
        <f t="shared" si="14"/>
        <v/>
      </c>
      <c r="V57" s="21" t="str">
        <f t="shared" si="27"/>
        <v/>
      </c>
      <c r="X57" s="85" t="s">
        <v>79</v>
      </c>
      <c r="Y57" s="107" t="str">
        <f>IF(ISBLANK('FVII - NIVEAU P'!B173),"",'FVII - NIVEAU P'!B173)</f>
        <v/>
      </c>
      <c r="Z57" s="152" t="str">
        <f>IF(ISBLANK('FVII - NIVEAU P'!C173),"",'FVII - NIVEAU P'!C173)</f>
        <v/>
      </c>
      <c r="AA57" s="108" t="str">
        <f>IF(ISBLANK('FVII - NIVEAU P'!D173),"",'FVII - NIVEAU P'!D173)</f>
        <v/>
      </c>
      <c r="AB57" s="108" t="str">
        <f>IF(ISBLANK('FVII - NIVEAU P'!E173),"",'FVII - NIVEAU P'!E173)</f>
        <v/>
      </c>
      <c r="AC57" s="93" t="str">
        <f t="shared" si="15"/>
        <v/>
      </c>
      <c r="AD57" s="39" t="str">
        <f t="shared" si="16"/>
        <v/>
      </c>
      <c r="AE57" s="39"/>
      <c r="AF57" s="32" t="str">
        <f t="shared" si="4"/>
        <v/>
      </c>
      <c r="AG57" s="21" t="str">
        <f t="shared" si="28"/>
        <v/>
      </c>
      <c r="AH57" s="21" t="str">
        <f t="shared" si="29"/>
        <v/>
      </c>
      <c r="AI57" s="21" t="str">
        <f t="shared" si="30"/>
        <v/>
      </c>
      <c r="AJ57" s="21" t="str">
        <f t="shared" si="17"/>
        <v/>
      </c>
      <c r="AK57" s="21" t="str">
        <f t="shared" si="18"/>
        <v/>
      </c>
      <c r="AL57" s="21" t="e">
        <f t="shared" si="5"/>
        <v>#N/A</v>
      </c>
      <c r="AM57" s="41" t="e">
        <f t="shared" si="19"/>
        <v>#N/A</v>
      </c>
      <c r="AN57" s="41" t="e">
        <f t="shared" si="20"/>
        <v>#N/A</v>
      </c>
      <c r="AO57" s="41" t="e">
        <f t="shared" si="6"/>
        <v>#N/A</v>
      </c>
      <c r="AP57" s="21" t="str">
        <f t="shared" si="21"/>
        <v/>
      </c>
      <c r="AQ57" s="21" t="str">
        <f t="shared" si="22"/>
        <v/>
      </c>
      <c r="AR57" s="21" t="str">
        <f t="shared" si="23"/>
        <v/>
      </c>
      <c r="AS57" s="21" t="str">
        <f t="shared" si="31"/>
        <v/>
      </c>
    </row>
    <row r="58" spans="1:45" ht="15" x14ac:dyDescent="0.25">
      <c r="A58" s="85" t="s">
        <v>79</v>
      </c>
      <c r="B58" s="107" t="str">
        <f>IF(ISBLANK('FVII - NIVEAU N'!B174),"",'FVII - NIVEAU N'!B174)</f>
        <v/>
      </c>
      <c r="C58" s="152" t="str">
        <f>IF(ISBLANK('FVII - NIVEAU N'!C174),"",'FVII - NIVEAU N'!C174)</f>
        <v/>
      </c>
      <c r="D58" s="108" t="str">
        <f>IF(ISBLANK('FVII - NIVEAU N'!D174),"",'FVII - NIVEAU N'!D174)</f>
        <v/>
      </c>
      <c r="E58" s="108" t="str">
        <f>IF(ISBLANK('FVII - NIVEAU N'!E174),"",'FVII - NIVEAU N'!E174)</f>
        <v/>
      </c>
      <c r="F58" s="93" t="str">
        <f t="shared" si="0"/>
        <v/>
      </c>
      <c r="G58" s="39" t="str">
        <f t="shared" si="7"/>
        <v/>
      </c>
      <c r="H58" s="39"/>
      <c r="I58" s="32" t="str">
        <f t="shared" si="1"/>
        <v/>
      </c>
      <c r="J58" s="21" t="str">
        <f t="shared" si="24"/>
        <v/>
      </c>
      <c r="K58" s="21" t="str">
        <f t="shared" si="25"/>
        <v/>
      </c>
      <c r="L58" s="21" t="str">
        <f t="shared" si="26"/>
        <v/>
      </c>
      <c r="M58" s="21" t="str">
        <f t="shared" si="8"/>
        <v/>
      </c>
      <c r="N58" s="21" t="str">
        <f t="shared" si="9"/>
        <v/>
      </c>
      <c r="O58" s="21" t="e">
        <f t="shared" si="2"/>
        <v>#N/A</v>
      </c>
      <c r="P58" s="41" t="e">
        <f t="shared" si="10"/>
        <v>#N/A</v>
      </c>
      <c r="Q58" s="41" t="e">
        <f t="shared" si="11"/>
        <v>#N/A</v>
      </c>
      <c r="R58" s="41" t="e">
        <f t="shared" si="3"/>
        <v>#N/A</v>
      </c>
      <c r="S58" s="21" t="str">
        <f t="shared" si="12"/>
        <v/>
      </c>
      <c r="T58" s="21" t="str">
        <f t="shared" si="13"/>
        <v/>
      </c>
      <c r="U58" s="21" t="str">
        <f t="shared" si="14"/>
        <v/>
      </c>
      <c r="V58" s="21" t="str">
        <f t="shared" si="27"/>
        <v/>
      </c>
      <c r="X58" s="85" t="s">
        <v>79</v>
      </c>
      <c r="Y58" s="107" t="str">
        <f>IF(ISBLANK('FVII - NIVEAU P'!B174),"",'FVII - NIVEAU P'!B174)</f>
        <v/>
      </c>
      <c r="Z58" s="152" t="str">
        <f>IF(ISBLANK('FVII - NIVEAU P'!C174),"",'FVII - NIVEAU P'!C174)</f>
        <v/>
      </c>
      <c r="AA58" s="108" t="str">
        <f>IF(ISBLANK('FVII - NIVEAU P'!D174),"",'FVII - NIVEAU P'!D174)</f>
        <v/>
      </c>
      <c r="AB58" s="108" t="str">
        <f>IF(ISBLANK('FVII - NIVEAU P'!E174),"",'FVII - NIVEAU P'!E174)</f>
        <v/>
      </c>
      <c r="AC58" s="93" t="str">
        <f t="shared" si="15"/>
        <v/>
      </c>
      <c r="AD58" s="39" t="str">
        <f t="shared" si="16"/>
        <v/>
      </c>
      <c r="AE58" s="39"/>
      <c r="AF58" s="32" t="str">
        <f t="shared" si="4"/>
        <v/>
      </c>
      <c r="AG58" s="21" t="str">
        <f t="shared" si="28"/>
        <v/>
      </c>
      <c r="AH58" s="21" t="str">
        <f t="shared" si="29"/>
        <v/>
      </c>
      <c r="AI58" s="21" t="str">
        <f t="shared" si="30"/>
        <v/>
      </c>
      <c r="AJ58" s="21" t="str">
        <f t="shared" si="17"/>
        <v/>
      </c>
      <c r="AK58" s="21" t="str">
        <f t="shared" si="18"/>
        <v/>
      </c>
      <c r="AL58" s="21" t="e">
        <f t="shared" si="5"/>
        <v>#N/A</v>
      </c>
      <c r="AM58" s="41" t="e">
        <f t="shared" si="19"/>
        <v>#N/A</v>
      </c>
      <c r="AN58" s="41" t="e">
        <f t="shared" si="20"/>
        <v>#N/A</v>
      </c>
      <c r="AO58" s="41" t="e">
        <f t="shared" si="6"/>
        <v>#N/A</v>
      </c>
      <c r="AP58" s="21" t="str">
        <f t="shared" si="21"/>
        <v/>
      </c>
      <c r="AQ58" s="21" t="str">
        <f t="shared" si="22"/>
        <v/>
      </c>
      <c r="AR58" s="21" t="str">
        <f t="shared" si="23"/>
        <v/>
      </c>
      <c r="AS58" s="21" t="str">
        <f t="shared" si="31"/>
        <v/>
      </c>
    </row>
    <row r="59" spans="1:45" ht="15" x14ac:dyDescent="0.25">
      <c r="A59" s="85" t="s">
        <v>79</v>
      </c>
      <c r="B59" s="107" t="str">
        <f>IF(ISBLANK('FVII - NIVEAU N'!B175),"",'FVII - NIVEAU N'!B175)</f>
        <v/>
      </c>
      <c r="C59" s="152" t="str">
        <f>IF(ISBLANK('FVII - NIVEAU N'!C175),"",'FVII - NIVEAU N'!C175)</f>
        <v/>
      </c>
      <c r="D59" s="108" t="str">
        <f>IF(ISBLANK('FVII - NIVEAU N'!D175),"",'FVII - NIVEAU N'!D175)</f>
        <v/>
      </c>
      <c r="E59" s="108" t="str">
        <f>IF(ISBLANK('FVII - NIVEAU N'!E175),"",'FVII - NIVEAU N'!E175)</f>
        <v/>
      </c>
      <c r="F59" s="93" t="str">
        <f t="shared" si="0"/>
        <v/>
      </c>
      <c r="G59" s="39" t="str">
        <f t="shared" si="7"/>
        <v/>
      </c>
      <c r="H59" s="39"/>
      <c r="I59" s="32" t="str">
        <f t="shared" si="1"/>
        <v/>
      </c>
      <c r="J59" s="21" t="str">
        <f t="shared" si="24"/>
        <v/>
      </c>
      <c r="K59" s="21" t="str">
        <f t="shared" si="25"/>
        <v/>
      </c>
      <c r="L59" s="21" t="str">
        <f t="shared" si="26"/>
        <v/>
      </c>
      <c r="M59" s="21" t="str">
        <f t="shared" si="8"/>
        <v/>
      </c>
      <c r="N59" s="21" t="str">
        <f t="shared" si="9"/>
        <v/>
      </c>
      <c r="O59" s="21" t="e">
        <f t="shared" si="2"/>
        <v>#N/A</v>
      </c>
      <c r="P59" s="41" t="e">
        <f t="shared" si="10"/>
        <v>#N/A</v>
      </c>
      <c r="Q59" s="41" t="e">
        <f t="shared" si="11"/>
        <v>#N/A</v>
      </c>
      <c r="R59" s="41" t="e">
        <f t="shared" si="3"/>
        <v>#N/A</v>
      </c>
      <c r="S59" s="21" t="str">
        <f t="shared" si="12"/>
        <v/>
      </c>
      <c r="T59" s="21" t="str">
        <f t="shared" si="13"/>
        <v/>
      </c>
      <c r="U59" s="21" t="str">
        <f t="shared" si="14"/>
        <v/>
      </c>
      <c r="V59" s="21" t="str">
        <f t="shared" si="27"/>
        <v/>
      </c>
      <c r="X59" s="85" t="s">
        <v>79</v>
      </c>
      <c r="Y59" s="107" t="str">
        <f>IF(ISBLANK('FVII - NIVEAU P'!B175),"",'FVII - NIVEAU P'!B175)</f>
        <v/>
      </c>
      <c r="Z59" s="152" t="str">
        <f>IF(ISBLANK('FVII - NIVEAU P'!C175),"",'FVII - NIVEAU P'!C175)</f>
        <v/>
      </c>
      <c r="AA59" s="108" t="str">
        <f>IF(ISBLANK('FVII - NIVEAU P'!D175),"",'FVII - NIVEAU P'!D175)</f>
        <v/>
      </c>
      <c r="AB59" s="108" t="str">
        <f>IF(ISBLANK('FVII - NIVEAU P'!E175),"",'FVII - NIVEAU P'!E175)</f>
        <v/>
      </c>
      <c r="AC59" s="93" t="str">
        <f t="shared" si="15"/>
        <v/>
      </c>
      <c r="AD59" s="39" t="str">
        <f t="shared" si="16"/>
        <v/>
      </c>
      <c r="AE59" s="39"/>
      <c r="AF59" s="32" t="str">
        <f t="shared" si="4"/>
        <v/>
      </c>
      <c r="AG59" s="21" t="str">
        <f t="shared" si="28"/>
        <v/>
      </c>
      <c r="AH59" s="21" t="str">
        <f t="shared" si="29"/>
        <v/>
      </c>
      <c r="AI59" s="21" t="str">
        <f t="shared" si="30"/>
        <v/>
      </c>
      <c r="AJ59" s="21" t="str">
        <f t="shared" si="17"/>
        <v/>
      </c>
      <c r="AK59" s="21" t="str">
        <f t="shared" si="18"/>
        <v/>
      </c>
      <c r="AL59" s="21" t="e">
        <f t="shared" si="5"/>
        <v>#N/A</v>
      </c>
      <c r="AM59" s="41" t="e">
        <f t="shared" si="19"/>
        <v>#N/A</v>
      </c>
      <c r="AN59" s="41" t="e">
        <f t="shared" si="20"/>
        <v>#N/A</v>
      </c>
      <c r="AO59" s="41" t="e">
        <f t="shared" si="6"/>
        <v>#N/A</v>
      </c>
      <c r="AP59" s="21" t="str">
        <f t="shared" si="21"/>
        <v/>
      </c>
      <c r="AQ59" s="21" t="str">
        <f t="shared" si="22"/>
        <v/>
      </c>
      <c r="AR59" s="21" t="str">
        <f t="shared" si="23"/>
        <v/>
      </c>
      <c r="AS59" s="21" t="str">
        <f t="shared" si="31"/>
        <v/>
      </c>
    </row>
    <row r="60" spans="1:45" ht="15" x14ac:dyDescent="0.25">
      <c r="A60" s="85" t="s">
        <v>79</v>
      </c>
      <c r="B60" s="107" t="str">
        <f>IF(ISBLANK('FVII - NIVEAU N'!B176),"",'FVII - NIVEAU N'!B176)</f>
        <v/>
      </c>
      <c r="C60" s="152" t="str">
        <f>IF(ISBLANK('FVII - NIVEAU N'!C176),"",'FVII - NIVEAU N'!C176)</f>
        <v/>
      </c>
      <c r="D60" s="108" t="str">
        <f>IF(ISBLANK('FVII - NIVEAU N'!D176),"",'FVII - NIVEAU N'!D176)</f>
        <v/>
      </c>
      <c r="E60" s="108" t="str">
        <f>IF(ISBLANK('FVII - NIVEAU N'!E176),"",'FVII - NIVEAU N'!E176)</f>
        <v/>
      </c>
      <c r="F60" s="93" t="str">
        <f t="shared" si="0"/>
        <v/>
      </c>
      <c r="G60" s="39" t="str">
        <f t="shared" si="7"/>
        <v/>
      </c>
      <c r="H60" s="39"/>
      <c r="I60" s="32" t="str">
        <f t="shared" si="1"/>
        <v/>
      </c>
      <c r="J60" s="21" t="str">
        <f t="shared" si="24"/>
        <v/>
      </c>
      <c r="K60" s="21" t="str">
        <f t="shared" si="25"/>
        <v/>
      </c>
      <c r="L60" s="21" t="str">
        <f t="shared" si="26"/>
        <v/>
      </c>
      <c r="M60" s="21" t="str">
        <f t="shared" si="8"/>
        <v/>
      </c>
      <c r="N60" s="21" t="str">
        <f t="shared" si="9"/>
        <v/>
      </c>
      <c r="O60" s="21" t="e">
        <f t="shared" si="2"/>
        <v>#N/A</v>
      </c>
      <c r="P60" s="41" t="e">
        <f t="shared" si="10"/>
        <v>#N/A</v>
      </c>
      <c r="Q60" s="41" t="e">
        <f t="shared" si="11"/>
        <v>#N/A</v>
      </c>
      <c r="R60" s="41" t="e">
        <f t="shared" si="3"/>
        <v>#N/A</v>
      </c>
      <c r="S60" s="21" t="str">
        <f t="shared" si="12"/>
        <v/>
      </c>
      <c r="T60" s="21" t="str">
        <f t="shared" si="13"/>
        <v/>
      </c>
      <c r="U60" s="21" t="str">
        <f t="shared" si="14"/>
        <v/>
      </c>
      <c r="V60" s="21" t="str">
        <f t="shared" si="27"/>
        <v/>
      </c>
      <c r="X60" s="85" t="s">
        <v>79</v>
      </c>
      <c r="Y60" s="107" t="str">
        <f>IF(ISBLANK('FVII - NIVEAU P'!B176),"",'FVII - NIVEAU P'!B176)</f>
        <v/>
      </c>
      <c r="Z60" s="152" t="str">
        <f>IF(ISBLANK('FVII - NIVEAU P'!C176),"",'FVII - NIVEAU P'!C176)</f>
        <v/>
      </c>
      <c r="AA60" s="108" t="str">
        <f>IF(ISBLANK('FVII - NIVEAU P'!D176),"",'FVII - NIVEAU P'!D176)</f>
        <v/>
      </c>
      <c r="AB60" s="108" t="str">
        <f>IF(ISBLANK('FVII - NIVEAU P'!E176),"",'FVII - NIVEAU P'!E176)</f>
        <v/>
      </c>
      <c r="AC60" s="93" t="str">
        <f t="shared" si="15"/>
        <v/>
      </c>
      <c r="AD60" s="39" t="str">
        <f t="shared" si="16"/>
        <v/>
      </c>
      <c r="AE60" s="39"/>
      <c r="AF60" s="32" t="str">
        <f t="shared" si="4"/>
        <v/>
      </c>
      <c r="AG60" s="21" t="str">
        <f t="shared" si="28"/>
        <v/>
      </c>
      <c r="AH60" s="21" t="str">
        <f t="shared" si="29"/>
        <v/>
      </c>
      <c r="AI60" s="21" t="str">
        <f t="shared" si="30"/>
        <v/>
      </c>
      <c r="AJ60" s="21" t="str">
        <f t="shared" si="17"/>
        <v/>
      </c>
      <c r="AK60" s="21" t="str">
        <f t="shared" si="18"/>
        <v/>
      </c>
      <c r="AL60" s="21" t="e">
        <f t="shared" si="5"/>
        <v>#N/A</v>
      </c>
      <c r="AM60" s="41" t="e">
        <f t="shared" si="19"/>
        <v>#N/A</v>
      </c>
      <c r="AN60" s="41" t="e">
        <f t="shared" si="20"/>
        <v>#N/A</v>
      </c>
      <c r="AO60" s="41" t="e">
        <f t="shared" si="6"/>
        <v>#N/A</v>
      </c>
      <c r="AP60" s="21" t="str">
        <f t="shared" si="21"/>
        <v/>
      </c>
      <c r="AQ60" s="21" t="str">
        <f t="shared" si="22"/>
        <v/>
      </c>
      <c r="AR60" s="21" t="str">
        <f t="shared" si="23"/>
        <v/>
      </c>
      <c r="AS60" s="21" t="str">
        <f t="shared" si="31"/>
        <v/>
      </c>
    </row>
    <row r="61" spans="1:45" ht="15" x14ac:dyDescent="0.25">
      <c r="A61" s="85" t="s">
        <v>79</v>
      </c>
      <c r="B61" s="107" t="str">
        <f>IF(ISBLANK('FVII - NIVEAU N'!B177),"",'FVII - NIVEAU N'!B177)</f>
        <v/>
      </c>
      <c r="C61" s="152" t="str">
        <f>IF(ISBLANK('FVII - NIVEAU N'!C177),"",'FVII - NIVEAU N'!C177)</f>
        <v/>
      </c>
      <c r="D61" s="108" t="str">
        <f>IF(ISBLANK('FVII - NIVEAU N'!D177),"",'FVII - NIVEAU N'!D177)</f>
        <v/>
      </c>
      <c r="E61" s="108" t="str">
        <f>IF(ISBLANK('FVII - NIVEAU N'!E177),"",'FVII - NIVEAU N'!E177)</f>
        <v/>
      </c>
      <c r="F61" s="93" t="str">
        <f t="shared" si="0"/>
        <v/>
      </c>
      <c r="G61" s="39" t="str">
        <f t="shared" si="7"/>
        <v/>
      </c>
      <c r="H61" s="39"/>
      <c r="I61" s="32" t="str">
        <f t="shared" si="1"/>
        <v/>
      </c>
      <c r="J61" s="21" t="str">
        <f t="shared" si="24"/>
        <v/>
      </c>
      <c r="K61" s="21" t="str">
        <f t="shared" si="25"/>
        <v/>
      </c>
      <c r="L61" s="21" t="str">
        <f t="shared" si="26"/>
        <v/>
      </c>
      <c r="M61" s="21" t="str">
        <f t="shared" si="8"/>
        <v/>
      </c>
      <c r="N61" s="21" t="str">
        <f t="shared" si="9"/>
        <v/>
      </c>
      <c r="O61" s="21" t="e">
        <f t="shared" si="2"/>
        <v>#N/A</v>
      </c>
      <c r="P61" s="41" t="e">
        <f t="shared" si="10"/>
        <v>#N/A</v>
      </c>
      <c r="Q61" s="41" t="e">
        <f t="shared" si="11"/>
        <v>#N/A</v>
      </c>
      <c r="R61" s="41" t="e">
        <f t="shared" si="3"/>
        <v>#N/A</v>
      </c>
      <c r="S61" s="21" t="str">
        <f t="shared" si="12"/>
        <v/>
      </c>
      <c r="T61" s="21" t="str">
        <f t="shared" si="13"/>
        <v/>
      </c>
      <c r="U61" s="21" t="str">
        <f t="shared" si="14"/>
        <v/>
      </c>
      <c r="V61" s="21" t="str">
        <f t="shared" si="27"/>
        <v/>
      </c>
      <c r="X61" s="85" t="s">
        <v>79</v>
      </c>
      <c r="Y61" s="107" t="str">
        <f>IF(ISBLANK('FVII - NIVEAU P'!B177),"",'FVII - NIVEAU P'!B177)</f>
        <v/>
      </c>
      <c r="Z61" s="152" t="str">
        <f>IF(ISBLANK('FVII - NIVEAU P'!C177),"",'FVII - NIVEAU P'!C177)</f>
        <v/>
      </c>
      <c r="AA61" s="108" t="str">
        <f>IF(ISBLANK('FVII - NIVEAU P'!D177),"",'FVII - NIVEAU P'!D177)</f>
        <v/>
      </c>
      <c r="AB61" s="108" t="str">
        <f>IF(ISBLANK('FVII - NIVEAU P'!E177),"",'FVII - NIVEAU P'!E177)</f>
        <v/>
      </c>
      <c r="AC61" s="93" t="str">
        <f t="shared" si="15"/>
        <v/>
      </c>
      <c r="AD61" s="39" t="str">
        <f t="shared" si="16"/>
        <v/>
      </c>
      <c r="AE61" s="39"/>
      <c r="AF61" s="32" t="str">
        <f t="shared" si="4"/>
        <v/>
      </c>
      <c r="AG61" s="21" t="str">
        <f t="shared" si="28"/>
        <v/>
      </c>
      <c r="AH61" s="21" t="str">
        <f t="shared" si="29"/>
        <v/>
      </c>
      <c r="AI61" s="21" t="str">
        <f t="shared" si="30"/>
        <v/>
      </c>
      <c r="AJ61" s="21" t="str">
        <f t="shared" si="17"/>
        <v/>
      </c>
      <c r="AK61" s="21" t="str">
        <f t="shared" si="18"/>
        <v/>
      </c>
      <c r="AL61" s="21" t="e">
        <f t="shared" si="5"/>
        <v>#N/A</v>
      </c>
      <c r="AM61" s="41" t="e">
        <f t="shared" si="19"/>
        <v>#N/A</v>
      </c>
      <c r="AN61" s="41" t="e">
        <f t="shared" si="20"/>
        <v>#N/A</v>
      </c>
      <c r="AO61" s="41" t="e">
        <f t="shared" si="6"/>
        <v>#N/A</v>
      </c>
      <c r="AP61" s="21" t="str">
        <f t="shared" si="21"/>
        <v/>
      </c>
      <c r="AQ61" s="21" t="str">
        <f t="shared" si="22"/>
        <v/>
      </c>
      <c r="AR61" s="21" t="str">
        <f t="shared" si="23"/>
        <v/>
      </c>
      <c r="AS61" s="21" t="str">
        <f t="shared" si="31"/>
        <v/>
      </c>
    </row>
    <row r="62" spans="1:45" ht="15" x14ac:dyDescent="0.25">
      <c r="A62" s="85" t="s">
        <v>79</v>
      </c>
      <c r="B62" s="107" t="str">
        <f>IF(ISBLANK('FVII - NIVEAU N'!B178),"",'FVII - NIVEAU N'!B178)</f>
        <v/>
      </c>
      <c r="C62" s="152" t="str">
        <f>IF(ISBLANK('FVII - NIVEAU N'!C178),"",'FVII - NIVEAU N'!C178)</f>
        <v/>
      </c>
      <c r="D62" s="108" t="str">
        <f>IF(ISBLANK('FVII - NIVEAU N'!D178),"",'FVII - NIVEAU N'!D178)</f>
        <v/>
      </c>
      <c r="E62" s="108" t="str">
        <f>IF(ISBLANK('FVII - NIVEAU N'!E178),"",'FVII - NIVEAU N'!E178)</f>
        <v/>
      </c>
      <c r="F62" s="93" t="str">
        <f t="shared" si="0"/>
        <v/>
      </c>
      <c r="G62" s="39" t="str">
        <f t="shared" si="7"/>
        <v/>
      </c>
      <c r="H62" s="39"/>
      <c r="I62" s="32" t="str">
        <f t="shared" si="1"/>
        <v/>
      </c>
      <c r="J62" s="21" t="str">
        <f t="shared" si="24"/>
        <v/>
      </c>
      <c r="K62" s="21" t="str">
        <f t="shared" si="25"/>
        <v/>
      </c>
      <c r="L62" s="21" t="str">
        <f t="shared" si="26"/>
        <v/>
      </c>
      <c r="M62" s="21" t="str">
        <f t="shared" si="8"/>
        <v/>
      </c>
      <c r="N62" s="21" t="str">
        <f t="shared" si="9"/>
        <v/>
      </c>
      <c r="O62" s="21" t="e">
        <f t="shared" si="2"/>
        <v>#N/A</v>
      </c>
      <c r="P62" s="41" t="e">
        <f t="shared" si="10"/>
        <v>#N/A</v>
      </c>
      <c r="Q62" s="41" t="e">
        <f t="shared" si="11"/>
        <v>#N/A</v>
      </c>
      <c r="R62" s="41" t="e">
        <f t="shared" si="3"/>
        <v>#N/A</v>
      </c>
      <c r="S62" s="21" t="str">
        <f t="shared" si="12"/>
        <v/>
      </c>
      <c r="T62" s="21" t="str">
        <f t="shared" si="13"/>
        <v/>
      </c>
      <c r="U62" s="21" t="str">
        <f t="shared" si="14"/>
        <v/>
      </c>
      <c r="V62" s="21" t="str">
        <f t="shared" si="27"/>
        <v/>
      </c>
      <c r="X62" s="85" t="s">
        <v>79</v>
      </c>
      <c r="Y62" s="107" t="str">
        <f>IF(ISBLANK('FVII - NIVEAU P'!B178),"",'FVII - NIVEAU P'!B178)</f>
        <v/>
      </c>
      <c r="Z62" s="152" t="str">
        <f>IF(ISBLANK('FVII - NIVEAU P'!C178),"",'FVII - NIVEAU P'!C178)</f>
        <v/>
      </c>
      <c r="AA62" s="108" t="str">
        <f>IF(ISBLANK('FVII - NIVEAU P'!D178),"",'FVII - NIVEAU P'!D178)</f>
        <v/>
      </c>
      <c r="AB62" s="108" t="str">
        <f>IF(ISBLANK('FVII - NIVEAU P'!E178),"",'FVII - NIVEAU P'!E178)</f>
        <v/>
      </c>
      <c r="AC62" s="93" t="str">
        <f t="shared" si="15"/>
        <v/>
      </c>
      <c r="AD62" s="39" t="str">
        <f t="shared" si="16"/>
        <v/>
      </c>
      <c r="AE62" s="39"/>
      <c r="AF62" s="32" t="str">
        <f t="shared" si="4"/>
        <v/>
      </c>
      <c r="AG62" s="21" t="str">
        <f t="shared" si="28"/>
        <v/>
      </c>
      <c r="AH62" s="21" t="str">
        <f t="shared" si="29"/>
        <v/>
      </c>
      <c r="AI62" s="21" t="str">
        <f t="shared" si="30"/>
        <v/>
      </c>
      <c r="AJ62" s="21" t="str">
        <f t="shared" si="17"/>
        <v/>
      </c>
      <c r="AK62" s="21" t="str">
        <f t="shared" si="18"/>
        <v/>
      </c>
      <c r="AL62" s="21" t="e">
        <f t="shared" si="5"/>
        <v>#N/A</v>
      </c>
      <c r="AM62" s="41" t="e">
        <f t="shared" si="19"/>
        <v>#N/A</v>
      </c>
      <c r="AN62" s="41" t="e">
        <f t="shared" si="20"/>
        <v>#N/A</v>
      </c>
      <c r="AO62" s="41" t="e">
        <f t="shared" si="6"/>
        <v>#N/A</v>
      </c>
      <c r="AP62" s="21" t="str">
        <f t="shared" si="21"/>
        <v/>
      </c>
      <c r="AQ62" s="21" t="str">
        <f t="shared" si="22"/>
        <v/>
      </c>
      <c r="AR62" s="21" t="str">
        <f t="shared" si="23"/>
        <v/>
      </c>
      <c r="AS62" s="21" t="str">
        <f t="shared" si="31"/>
        <v/>
      </c>
    </row>
    <row r="63" spans="1:45" ht="15" x14ac:dyDescent="0.25">
      <c r="A63" s="85" t="s">
        <v>79</v>
      </c>
      <c r="B63" s="107" t="str">
        <f>IF(ISBLANK('FVII - NIVEAU N'!B179),"",'FVII - NIVEAU N'!B179)</f>
        <v/>
      </c>
      <c r="C63" s="152" t="str">
        <f>IF(ISBLANK('FVII - NIVEAU N'!C179),"",'FVII - NIVEAU N'!C179)</f>
        <v/>
      </c>
      <c r="D63" s="108" t="str">
        <f>IF(ISBLANK('FVII - NIVEAU N'!D179),"",'FVII - NIVEAU N'!D179)</f>
        <v/>
      </c>
      <c r="E63" s="108" t="str">
        <f>IF(ISBLANK('FVII - NIVEAU N'!E179),"",'FVII - NIVEAU N'!E179)</f>
        <v/>
      </c>
      <c r="F63" s="93" t="str">
        <f t="shared" si="0"/>
        <v/>
      </c>
      <c r="G63" s="39" t="str">
        <f t="shared" si="7"/>
        <v/>
      </c>
      <c r="H63" s="39"/>
      <c r="I63" s="32" t="str">
        <f t="shared" si="1"/>
        <v/>
      </c>
      <c r="J63" s="21" t="str">
        <f t="shared" si="24"/>
        <v/>
      </c>
      <c r="K63" s="21" t="str">
        <f t="shared" si="25"/>
        <v/>
      </c>
      <c r="L63" s="21" t="str">
        <f t="shared" si="26"/>
        <v/>
      </c>
      <c r="M63" s="21" t="str">
        <f t="shared" si="8"/>
        <v/>
      </c>
      <c r="N63" s="21" t="str">
        <f t="shared" si="9"/>
        <v/>
      </c>
      <c r="O63" s="21" t="e">
        <f t="shared" si="2"/>
        <v>#N/A</v>
      </c>
      <c r="P63" s="41" t="e">
        <f t="shared" si="10"/>
        <v>#N/A</v>
      </c>
      <c r="Q63" s="41" t="e">
        <f t="shared" si="11"/>
        <v>#N/A</v>
      </c>
      <c r="R63" s="41" t="e">
        <f t="shared" si="3"/>
        <v>#N/A</v>
      </c>
      <c r="S63" s="21" t="str">
        <f t="shared" si="12"/>
        <v/>
      </c>
      <c r="T63" s="21" t="str">
        <f t="shared" si="13"/>
        <v/>
      </c>
      <c r="U63" s="21" t="str">
        <f t="shared" si="14"/>
        <v/>
      </c>
      <c r="V63" s="21" t="str">
        <f t="shared" si="27"/>
        <v/>
      </c>
      <c r="X63" s="85" t="s">
        <v>79</v>
      </c>
      <c r="Y63" s="107" t="str">
        <f>IF(ISBLANK('FVII - NIVEAU P'!B179),"",'FVII - NIVEAU P'!B179)</f>
        <v/>
      </c>
      <c r="Z63" s="152" t="str">
        <f>IF(ISBLANK('FVII - NIVEAU P'!C179),"",'FVII - NIVEAU P'!C179)</f>
        <v/>
      </c>
      <c r="AA63" s="108" t="str">
        <f>IF(ISBLANK('FVII - NIVEAU P'!D179),"",'FVII - NIVEAU P'!D179)</f>
        <v/>
      </c>
      <c r="AB63" s="108" t="str">
        <f>IF(ISBLANK('FVII - NIVEAU P'!E179),"",'FVII - NIVEAU P'!E179)</f>
        <v/>
      </c>
      <c r="AC63" s="93" t="str">
        <f t="shared" si="15"/>
        <v/>
      </c>
      <c r="AD63" s="39" t="str">
        <f t="shared" si="16"/>
        <v/>
      </c>
      <c r="AE63" s="39"/>
      <c r="AF63" s="32" t="str">
        <f t="shared" si="4"/>
        <v/>
      </c>
      <c r="AG63" s="21" t="str">
        <f t="shared" si="28"/>
        <v/>
      </c>
      <c r="AH63" s="21" t="str">
        <f t="shared" si="29"/>
        <v/>
      </c>
      <c r="AI63" s="21" t="str">
        <f t="shared" si="30"/>
        <v/>
      </c>
      <c r="AJ63" s="21" t="str">
        <f t="shared" si="17"/>
        <v/>
      </c>
      <c r="AK63" s="21" t="str">
        <f t="shared" si="18"/>
        <v/>
      </c>
      <c r="AL63" s="21" t="e">
        <f t="shared" si="5"/>
        <v>#N/A</v>
      </c>
      <c r="AM63" s="41" t="e">
        <f t="shared" si="19"/>
        <v>#N/A</v>
      </c>
      <c r="AN63" s="41" t="e">
        <f t="shared" si="20"/>
        <v>#N/A</v>
      </c>
      <c r="AO63" s="41" t="e">
        <f t="shared" si="6"/>
        <v>#N/A</v>
      </c>
      <c r="AP63" s="21" t="str">
        <f t="shared" si="21"/>
        <v/>
      </c>
      <c r="AQ63" s="21" t="str">
        <f t="shared" si="22"/>
        <v/>
      </c>
      <c r="AR63" s="21" t="str">
        <f t="shared" si="23"/>
        <v/>
      </c>
      <c r="AS63" s="21" t="str">
        <f t="shared" si="31"/>
        <v/>
      </c>
    </row>
    <row r="64" spans="1:45" ht="15" x14ac:dyDescent="0.25">
      <c r="A64" s="85" t="s">
        <v>79</v>
      </c>
      <c r="B64" s="107" t="str">
        <f>IF(ISBLANK('FVII - NIVEAU N'!B180),"",'FVII - NIVEAU N'!B180)</f>
        <v/>
      </c>
      <c r="C64" s="152" t="str">
        <f>IF(ISBLANK('FVII - NIVEAU N'!C180),"",'FVII - NIVEAU N'!C180)</f>
        <v/>
      </c>
      <c r="D64" s="108" t="str">
        <f>IF(ISBLANK('FVII - NIVEAU N'!D180),"",'FVII - NIVEAU N'!D180)</f>
        <v/>
      </c>
      <c r="E64" s="108" t="str">
        <f>IF(ISBLANK('FVII - NIVEAU N'!E180),"",'FVII - NIVEAU N'!E180)</f>
        <v/>
      </c>
      <c r="F64" s="93" t="str">
        <f t="shared" si="0"/>
        <v/>
      </c>
      <c r="G64" s="39" t="str">
        <f t="shared" si="7"/>
        <v/>
      </c>
      <c r="H64" s="39"/>
      <c r="I64" s="32" t="str">
        <f t="shared" si="1"/>
        <v/>
      </c>
      <c r="J64" s="21" t="str">
        <f t="shared" si="24"/>
        <v/>
      </c>
      <c r="K64" s="21" t="str">
        <f t="shared" si="25"/>
        <v/>
      </c>
      <c r="L64" s="21" t="str">
        <f t="shared" si="26"/>
        <v/>
      </c>
      <c r="M64" s="21" t="str">
        <f t="shared" si="8"/>
        <v/>
      </c>
      <c r="N64" s="21" t="str">
        <f t="shared" si="9"/>
        <v/>
      </c>
      <c r="O64" s="21" t="e">
        <f t="shared" si="2"/>
        <v>#N/A</v>
      </c>
      <c r="P64" s="41" t="e">
        <f t="shared" si="10"/>
        <v>#N/A</v>
      </c>
      <c r="Q64" s="41" t="e">
        <f t="shared" si="11"/>
        <v>#N/A</v>
      </c>
      <c r="R64" s="41" t="e">
        <f t="shared" si="3"/>
        <v>#N/A</v>
      </c>
      <c r="S64" s="21" t="str">
        <f t="shared" si="12"/>
        <v/>
      </c>
      <c r="T64" s="21" t="str">
        <f t="shared" si="13"/>
        <v/>
      </c>
      <c r="U64" s="21" t="str">
        <f t="shared" si="14"/>
        <v/>
      </c>
      <c r="V64" s="21" t="str">
        <f t="shared" si="27"/>
        <v/>
      </c>
      <c r="X64" s="85" t="s">
        <v>79</v>
      </c>
      <c r="Y64" s="107" t="str">
        <f>IF(ISBLANK('FVII - NIVEAU P'!B180),"",'FVII - NIVEAU P'!B180)</f>
        <v/>
      </c>
      <c r="Z64" s="152" t="str">
        <f>IF(ISBLANK('FVII - NIVEAU P'!C180),"",'FVII - NIVEAU P'!C180)</f>
        <v/>
      </c>
      <c r="AA64" s="108" t="str">
        <f>IF(ISBLANK('FVII - NIVEAU P'!D180),"",'FVII - NIVEAU P'!D180)</f>
        <v/>
      </c>
      <c r="AB64" s="108" t="str">
        <f>IF(ISBLANK('FVII - NIVEAU P'!E180),"",'FVII - NIVEAU P'!E180)</f>
        <v/>
      </c>
      <c r="AC64" s="93" t="str">
        <f t="shared" si="15"/>
        <v/>
      </c>
      <c r="AD64" s="39" t="str">
        <f t="shared" si="16"/>
        <v/>
      </c>
      <c r="AE64" s="39"/>
      <c r="AF64" s="32" t="str">
        <f t="shared" si="4"/>
        <v/>
      </c>
      <c r="AG64" s="21" t="str">
        <f t="shared" si="28"/>
        <v/>
      </c>
      <c r="AH64" s="21" t="str">
        <f t="shared" si="29"/>
        <v/>
      </c>
      <c r="AI64" s="21" t="str">
        <f t="shared" si="30"/>
        <v/>
      </c>
      <c r="AJ64" s="21" t="str">
        <f t="shared" si="17"/>
        <v/>
      </c>
      <c r="AK64" s="21" t="str">
        <f t="shared" si="18"/>
        <v/>
      </c>
      <c r="AL64" s="21" t="e">
        <f t="shared" si="5"/>
        <v>#N/A</v>
      </c>
      <c r="AM64" s="41" t="e">
        <f t="shared" si="19"/>
        <v>#N/A</v>
      </c>
      <c r="AN64" s="41" t="e">
        <f t="shared" si="20"/>
        <v>#N/A</v>
      </c>
      <c r="AO64" s="41" t="e">
        <f t="shared" si="6"/>
        <v>#N/A</v>
      </c>
      <c r="AP64" s="21" t="str">
        <f t="shared" si="21"/>
        <v/>
      </c>
      <c r="AQ64" s="21" t="str">
        <f t="shared" si="22"/>
        <v/>
      </c>
      <c r="AR64" s="21" t="str">
        <f t="shared" si="23"/>
        <v/>
      </c>
      <c r="AS64" s="21" t="str">
        <f t="shared" si="31"/>
        <v/>
      </c>
    </row>
    <row r="65" spans="1:45" ht="15" x14ac:dyDescent="0.25">
      <c r="A65" s="85" t="s">
        <v>79</v>
      </c>
      <c r="B65" s="107" t="str">
        <f>IF(ISBLANK('FVII - NIVEAU N'!B181),"",'FVII - NIVEAU N'!B181)</f>
        <v/>
      </c>
      <c r="C65" s="152" t="str">
        <f>IF(ISBLANK('FVII - NIVEAU N'!C181),"",'FVII - NIVEAU N'!C181)</f>
        <v/>
      </c>
      <c r="D65" s="108" t="str">
        <f>IF(ISBLANK('FVII - NIVEAU N'!D181),"",'FVII - NIVEAU N'!D181)</f>
        <v/>
      </c>
      <c r="E65" s="108" t="str">
        <f>IF(ISBLANK('FVII - NIVEAU N'!E181),"",'FVII - NIVEAU N'!E181)</f>
        <v/>
      </c>
      <c r="F65" s="93" t="str">
        <f t="shared" si="0"/>
        <v/>
      </c>
      <c r="G65" s="39" t="str">
        <f t="shared" si="7"/>
        <v/>
      </c>
      <c r="H65" s="39"/>
      <c r="I65" s="32" t="str">
        <f t="shared" si="1"/>
        <v/>
      </c>
      <c r="J65" s="21" t="str">
        <f t="shared" si="24"/>
        <v/>
      </c>
      <c r="K65" s="21" t="str">
        <f t="shared" si="25"/>
        <v/>
      </c>
      <c r="L65" s="21" t="str">
        <f t="shared" si="26"/>
        <v/>
      </c>
      <c r="M65" s="21" t="str">
        <f t="shared" si="8"/>
        <v/>
      </c>
      <c r="N65" s="21" t="str">
        <f t="shared" si="9"/>
        <v/>
      </c>
      <c r="O65" s="21" t="e">
        <f t="shared" si="2"/>
        <v>#N/A</v>
      </c>
      <c r="P65" s="41" t="e">
        <f t="shared" si="10"/>
        <v>#N/A</v>
      </c>
      <c r="Q65" s="41" t="e">
        <f t="shared" si="11"/>
        <v>#N/A</v>
      </c>
      <c r="R65" s="41" t="e">
        <f t="shared" si="3"/>
        <v>#N/A</v>
      </c>
      <c r="S65" s="21" t="str">
        <f t="shared" si="12"/>
        <v/>
      </c>
      <c r="T65" s="21" t="str">
        <f t="shared" si="13"/>
        <v/>
      </c>
      <c r="U65" s="21" t="str">
        <f t="shared" si="14"/>
        <v/>
      </c>
      <c r="V65" s="21" t="str">
        <f t="shared" si="27"/>
        <v/>
      </c>
      <c r="X65" s="85" t="s">
        <v>79</v>
      </c>
      <c r="Y65" s="107" t="str">
        <f>IF(ISBLANK('FVII - NIVEAU P'!B181),"",'FVII - NIVEAU P'!B181)</f>
        <v/>
      </c>
      <c r="Z65" s="152" t="str">
        <f>IF(ISBLANK('FVII - NIVEAU P'!C181),"",'FVII - NIVEAU P'!C181)</f>
        <v/>
      </c>
      <c r="AA65" s="108" t="str">
        <f>IF(ISBLANK('FVII - NIVEAU P'!D181),"",'FVII - NIVEAU P'!D181)</f>
        <v/>
      </c>
      <c r="AB65" s="108" t="str">
        <f>IF(ISBLANK('FVII - NIVEAU P'!E181),"",'FVII - NIVEAU P'!E181)</f>
        <v/>
      </c>
      <c r="AC65" s="93" t="str">
        <f t="shared" si="15"/>
        <v/>
      </c>
      <c r="AD65" s="39" t="str">
        <f t="shared" si="16"/>
        <v/>
      </c>
      <c r="AE65" s="39"/>
      <c r="AF65" s="32" t="str">
        <f t="shared" si="4"/>
        <v/>
      </c>
      <c r="AG65" s="21" t="str">
        <f t="shared" si="28"/>
        <v/>
      </c>
      <c r="AH65" s="21" t="str">
        <f t="shared" si="29"/>
        <v/>
      </c>
      <c r="AI65" s="21" t="str">
        <f t="shared" si="30"/>
        <v/>
      </c>
      <c r="AJ65" s="21" t="str">
        <f t="shared" si="17"/>
        <v/>
      </c>
      <c r="AK65" s="21" t="str">
        <f t="shared" si="18"/>
        <v/>
      </c>
      <c r="AL65" s="21" t="e">
        <f t="shared" si="5"/>
        <v>#N/A</v>
      </c>
      <c r="AM65" s="41" t="e">
        <f t="shared" si="19"/>
        <v>#N/A</v>
      </c>
      <c r="AN65" s="41" t="e">
        <f t="shared" si="20"/>
        <v>#N/A</v>
      </c>
      <c r="AO65" s="41" t="e">
        <f t="shared" si="6"/>
        <v>#N/A</v>
      </c>
      <c r="AP65" s="21" t="str">
        <f t="shared" si="21"/>
        <v/>
      </c>
      <c r="AQ65" s="21" t="str">
        <f t="shared" si="22"/>
        <v/>
      </c>
      <c r="AR65" s="21" t="str">
        <f t="shared" si="23"/>
        <v/>
      </c>
      <c r="AS65" s="21" t="str">
        <f t="shared" si="31"/>
        <v/>
      </c>
    </row>
    <row r="66" spans="1:45" ht="15" x14ac:dyDescent="0.25">
      <c r="A66" s="85" t="s">
        <v>79</v>
      </c>
      <c r="B66" s="107" t="str">
        <f>IF(ISBLANK('FVII - NIVEAU N'!B182),"",'FVII - NIVEAU N'!B182)</f>
        <v/>
      </c>
      <c r="C66" s="152" t="str">
        <f>IF(ISBLANK('FVII - NIVEAU N'!C182),"",'FVII - NIVEAU N'!C182)</f>
        <v/>
      </c>
      <c r="D66" s="108" t="str">
        <f>IF(ISBLANK('FVII - NIVEAU N'!D182),"",'FVII - NIVEAU N'!D182)</f>
        <v/>
      </c>
      <c r="E66" s="108" t="str">
        <f>IF(ISBLANK('FVII - NIVEAU N'!E182),"",'FVII - NIVEAU N'!E182)</f>
        <v/>
      </c>
      <c r="F66" s="93" t="str">
        <f t="shared" si="0"/>
        <v/>
      </c>
      <c r="G66" s="39" t="str">
        <f t="shared" si="7"/>
        <v/>
      </c>
      <c r="H66" s="39"/>
      <c r="I66" s="32" t="str">
        <f t="shared" si="1"/>
        <v/>
      </c>
      <c r="J66" s="21" t="str">
        <f t="shared" si="24"/>
        <v/>
      </c>
      <c r="K66" s="21" t="str">
        <f t="shared" si="25"/>
        <v/>
      </c>
      <c r="L66" s="21" t="str">
        <f t="shared" si="26"/>
        <v/>
      </c>
      <c r="M66" s="21" t="str">
        <f t="shared" si="8"/>
        <v/>
      </c>
      <c r="N66" s="21" t="str">
        <f t="shared" si="9"/>
        <v/>
      </c>
      <c r="O66" s="21" t="e">
        <f t="shared" si="2"/>
        <v>#N/A</v>
      </c>
      <c r="P66" s="41" t="e">
        <f t="shared" si="10"/>
        <v>#N/A</v>
      </c>
      <c r="Q66" s="41" t="e">
        <f t="shared" si="11"/>
        <v>#N/A</v>
      </c>
      <c r="R66" s="41" t="e">
        <f t="shared" si="3"/>
        <v>#N/A</v>
      </c>
      <c r="S66" s="21" t="str">
        <f t="shared" si="12"/>
        <v/>
      </c>
      <c r="T66" s="21" t="str">
        <f t="shared" si="13"/>
        <v/>
      </c>
      <c r="U66" s="21" t="str">
        <f t="shared" si="14"/>
        <v/>
      </c>
      <c r="V66" s="21" t="str">
        <f t="shared" si="27"/>
        <v/>
      </c>
      <c r="X66" s="85" t="s">
        <v>79</v>
      </c>
      <c r="Y66" s="107" t="str">
        <f>IF(ISBLANK('FVII - NIVEAU P'!B182),"",'FVII - NIVEAU P'!B182)</f>
        <v/>
      </c>
      <c r="Z66" s="152" t="str">
        <f>IF(ISBLANK('FVII - NIVEAU P'!C182),"",'FVII - NIVEAU P'!C182)</f>
        <v/>
      </c>
      <c r="AA66" s="108" t="str">
        <f>IF(ISBLANK('FVII - NIVEAU P'!D182),"",'FVII - NIVEAU P'!D182)</f>
        <v/>
      </c>
      <c r="AB66" s="108" t="str">
        <f>IF(ISBLANK('FVII - NIVEAU P'!E182),"",'FVII - NIVEAU P'!E182)</f>
        <v/>
      </c>
      <c r="AC66" s="93" t="str">
        <f t="shared" si="15"/>
        <v/>
      </c>
      <c r="AD66" s="39" t="str">
        <f t="shared" si="16"/>
        <v/>
      </c>
      <c r="AE66" s="39"/>
      <c r="AF66" s="32" t="str">
        <f t="shared" si="4"/>
        <v/>
      </c>
      <c r="AG66" s="21" t="str">
        <f t="shared" si="28"/>
        <v/>
      </c>
      <c r="AH66" s="21" t="str">
        <f t="shared" si="29"/>
        <v/>
      </c>
      <c r="AI66" s="21" t="str">
        <f t="shared" si="30"/>
        <v/>
      </c>
      <c r="AJ66" s="21" t="str">
        <f t="shared" si="17"/>
        <v/>
      </c>
      <c r="AK66" s="21" t="str">
        <f t="shared" si="18"/>
        <v/>
      </c>
      <c r="AL66" s="21" t="e">
        <f t="shared" si="5"/>
        <v>#N/A</v>
      </c>
      <c r="AM66" s="41" t="e">
        <f t="shared" si="19"/>
        <v>#N/A</v>
      </c>
      <c r="AN66" s="41" t="e">
        <f t="shared" si="20"/>
        <v>#N/A</v>
      </c>
      <c r="AO66" s="41" t="e">
        <f t="shared" si="6"/>
        <v>#N/A</v>
      </c>
      <c r="AP66" s="21" t="str">
        <f t="shared" si="21"/>
        <v/>
      </c>
      <c r="AQ66" s="21" t="str">
        <f t="shared" si="22"/>
        <v/>
      </c>
      <c r="AR66" s="21" t="str">
        <f t="shared" si="23"/>
        <v/>
      </c>
      <c r="AS66" s="21" t="str">
        <f t="shared" si="31"/>
        <v/>
      </c>
    </row>
    <row r="67" spans="1:45" ht="15" x14ac:dyDescent="0.25">
      <c r="A67" s="85" t="s">
        <v>79</v>
      </c>
      <c r="B67" s="107" t="str">
        <f>IF(ISBLANK('FVII - NIVEAU N'!B183),"",'FVII - NIVEAU N'!B183)</f>
        <v/>
      </c>
      <c r="C67" s="152" t="str">
        <f>IF(ISBLANK('FVII - NIVEAU N'!C183),"",'FVII - NIVEAU N'!C183)</f>
        <v/>
      </c>
      <c r="D67" s="108" t="str">
        <f>IF(ISBLANK('FVII - NIVEAU N'!D183),"",'FVII - NIVEAU N'!D183)</f>
        <v/>
      </c>
      <c r="E67" s="108" t="str">
        <f>IF(ISBLANK('FVII - NIVEAU N'!E183),"",'FVII - NIVEAU N'!E183)</f>
        <v/>
      </c>
      <c r="F67" s="93" t="str">
        <f t="shared" si="0"/>
        <v/>
      </c>
      <c r="G67" s="39" t="str">
        <f t="shared" si="7"/>
        <v/>
      </c>
      <c r="H67" s="39"/>
      <c r="I67" s="32" t="str">
        <f t="shared" si="1"/>
        <v/>
      </c>
      <c r="J67" s="21" t="str">
        <f t="shared" si="24"/>
        <v/>
      </c>
      <c r="K67" s="21" t="str">
        <f t="shared" si="25"/>
        <v/>
      </c>
      <c r="L67" s="21" t="str">
        <f t="shared" si="26"/>
        <v/>
      </c>
      <c r="M67" s="21" t="str">
        <f t="shared" si="8"/>
        <v/>
      </c>
      <c r="N67" s="21" t="str">
        <f t="shared" si="9"/>
        <v/>
      </c>
      <c r="O67" s="21" t="e">
        <f t="shared" si="2"/>
        <v>#N/A</v>
      </c>
      <c r="P67" s="41" t="e">
        <f t="shared" si="10"/>
        <v>#N/A</v>
      </c>
      <c r="Q67" s="41" t="e">
        <f t="shared" si="11"/>
        <v>#N/A</v>
      </c>
      <c r="R67" s="41" t="e">
        <f t="shared" si="3"/>
        <v>#N/A</v>
      </c>
      <c r="S67" s="21" t="str">
        <f t="shared" si="12"/>
        <v/>
      </c>
      <c r="T67" s="21" t="str">
        <f t="shared" si="13"/>
        <v/>
      </c>
      <c r="U67" s="21" t="str">
        <f t="shared" si="14"/>
        <v/>
      </c>
      <c r="V67" s="21" t="str">
        <f t="shared" si="27"/>
        <v/>
      </c>
      <c r="X67" s="85" t="s">
        <v>79</v>
      </c>
      <c r="Y67" s="107" t="str">
        <f>IF(ISBLANK('FVII - NIVEAU P'!B183),"",'FVII - NIVEAU P'!B183)</f>
        <v/>
      </c>
      <c r="Z67" s="152" t="str">
        <f>IF(ISBLANK('FVII - NIVEAU P'!C183),"",'FVII - NIVEAU P'!C183)</f>
        <v/>
      </c>
      <c r="AA67" s="108" t="str">
        <f>IF(ISBLANK('FVII - NIVEAU P'!D183),"",'FVII - NIVEAU P'!D183)</f>
        <v/>
      </c>
      <c r="AB67" s="108" t="str">
        <f>IF(ISBLANK('FVII - NIVEAU P'!E183),"",'FVII - NIVEAU P'!E183)</f>
        <v/>
      </c>
      <c r="AC67" s="93" t="str">
        <f t="shared" si="15"/>
        <v/>
      </c>
      <c r="AD67" s="39" t="str">
        <f t="shared" si="16"/>
        <v/>
      </c>
      <c r="AE67" s="39"/>
      <c r="AF67" s="32" t="str">
        <f t="shared" si="4"/>
        <v/>
      </c>
      <c r="AG67" s="21" t="str">
        <f t="shared" si="28"/>
        <v/>
      </c>
      <c r="AH67" s="21" t="str">
        <f t="shared" si="29"/>
        <v/>
      </c>
      <c r="AI67" s="21" t="str">
        <f t="shared" si="30"/>
        <v/>
      </c>
      <c r="AJ67" s="21" t="str">
        <f t="shared" si="17"/>
        <v/>
      </c>
      <c r="AK67" s="21" t="str">
        <f t="shared" si="18"/>
        <v/>
      </c>
      <c r="AL67" s="21" t="e">
        <f t="shared" si="5"/>
        <v>#N/A</v>
      </c>
      <c r="AM67" s="41" t="e">
        <f t="shared" si="19"/>
        <v>#N/A</v>
      </c>
      <c r="AN67" s="41" t="e">
        <f t="shared" si="20"/>
        <v>#N/A</v>
      </c>
      <c r="AO67" s="41" t="e">
        <f t="shared" si="6"/>
        <v>#N/A</v>
      </c>
      <c r="AP67" s="21" t="str">
        <f t="shared" si="21"/>
        <v/>
      </c>
      <c r="AQ67" s="21" t="str">
        <f t="shared" si="22"/>
        <v/>
      </c>
      <c r="AR67" s="21" t="str">
        <f t="shared" si="23"/>
        <v/>
      </c>
      <c r="AS67" s="21" t="str">
        <f t="shared" si="31"/>
        <v/>
      </c>
    </row>
    <row r="68" spans="1:45" ht="15" x14ac:dyDescent="0.25">
      <c r="A68" s="85" t="s">
        <v>79</v>
      </c>
      <c r="B68" s="107" t="str">
        <f>IF(ISBLANK('FVII - NIVEAU N'!B184),"",'FVII - NIVEAU N'!B184)</f>
        <v/>
      </c>
      <c r="C68" s="152" t="str">
        <f>IF(ISBLANK('FVII - NIVEAU N'!C184),"",'FVII - NIVEAU N'!C184)</f>
        <v/>
      </c>
      <c r="D68" s="108" t="str">
        <f>IF(ISBLANK('FVII - NIVEAU N'!D184),"",'FVII - NIVEAU N'!D184)</f>
        <v/>
      </c>
      <c r="E68" s="108" t="str">
        <f>IF(ISBLANK('FVII - NIVEAU N'!E184),"",'FVII - NIVEAU N'!E184)</f>
        <v/>
      </c>
      <c r="F68" s="93" t="str">
        <f t="shared" si="0"/>
        <v/>
      </c>
      <c r="G68" s="39" t="str">
        <f t="shared" si="7"/>
        <v/>
      </c>
      <c r="H68" s="39"/>
      <c r="I68" s="32" t="str">
        <f t="shared" si="1"/>
        <v/>
      </c>
      <c r="J68" s="21" t="str">
        <f t="shared" si="24"/>
        <v/>
      </c>
      <c r="K68" s="21" t="str">
        <f t="shared" si="25"/>
        <v/>
      </c>
      <c r="L68" s="21" t="str">
        <f t="shared" si="26"/>
        <v/>
      </c>
      <c r="M68" s="21" t="str">
        <f t="shared" si="8"/>
        <v/>
      </c>
      <c r="N68" s="21" t="str">
        <f t="shared" si="9"/>
        <v/>
      </c>
      <c r="O68" s="21" t="e">
        <f t="shared" si="2"/>
        <v>#N/A</v>
      </c>
      <c r="P68" s="41" t="e">
        <f t="shared" si="10"/>
        <v>#N/A</v>
      </c>
      <c r="Q68" s="41" t="e">
        <f t="shared" si="11"/>
        <v>#N/A</v>
      </c>
      <c r="R68" s="41" t="e">
        <f t="shared" si="3"/>
        <v>#N/A</v>
      </c>
      <c r="S68" s="21" t="str">
        <f t="shared" si="12"/>
        <v/>
      </c>
      <c r="T68" s="21" t="str">
        <f t="shared" si="13"/>
        <v/>
      </c>
      <c r="U68" s="21" t="str">
        <f t="shared" si="14"/>
        <v/>
      </c>
      <c r="V68" s="21" t="str">
        <f t="shared" si="27"/>
        <v/>
      </c>
      <c r="X68" s="85" t="s">
        <v>79</v>
      </c>
      <c r="Y68" s="107" t="str">
        <f>IF(ISBLANK('FVII - NIVEAU P'!B184),"",'FVII - NIVEAU P'!B184)</f>
        <v/>
      </c>
      <c r="Z68" s="152" t="str">
        <f>IF(ISBLANK('FVII - NIVEAU P'!C184),"",'FVII - NIVEAU P'!C184)</f>
        <v/>
      </c>
      <c r="AA68" s="108" t="str">
        <f>IF(ISBLANK('FVII - NIVEAU P'!D184),"",'FVII - NIVEAU P'!D184)</f>
        <v/>
      </c>
      <c r="AB68" s="108" t="str">
        <f>IF(ISBLANK('FVII - NIVEAU P'!E184),"",'FVII - NIVEAU P'!E184)</f>
        <v/>
      </c>
      <c r="AC68" s="93" t="str">
        <f t="shared" si="15"/>
        <v/>
      </c>
      <c r="AD68" s="39" t="str">
        <f t="shared" si="16"/>
        <v/>
      </c>
      <c r="AE68" s="39"/>
      <c r="AF68" s="32" t="str">
        <f t="shared" si="4"/>
        <v/>
      </c>
      <c r="AG68" s="21" t="str">
        <f t="shared" si="28"/>
        <v/>
      </c>
      <c r="AH68" s="21" t="str">
        <f t="shared" si="29"/>
        <v/>
      </c>
      <c r="AI68" s="21" t="str">
        <f t="shared" si="30"/>
        <v/>
      </c>
      <c r="AJ68" s="21" t="str">
        <f t="shared" si="17"/>
        <v/>
      </c>
      <c r="AK68" s="21" t="str">
        <f t="shared" si="18"/>
        <v/>
      </c>
      <c r="AL68" s="21" t="e">
        <f t="shared" si="5"/>
        <v>#N/A</v>
      </c>
      <c r="AM68" s="41" t="e">
        <f t="shared" si="19"/>
        <v>#N/A</v>
      </c>
      <c r="AN68" s="41" t="e">
        <f t="shared" si="20"/>
        <v>#N/A</v>
      </c>
      <c r="AO68" s="41" t="e">
        <f t="shared" si="6"/>
        <v>#N/A</v>
      </c>
      <c r="AP68" s="21" t="str">
        <f t="shared" si="21"/>
        <v/>
      </c>
      <c r="AQ68" s="21" t="str">
        <f t="shared" si="22"/>
        <v/>
      </c>
      <c r="AR68" s="21" t="str">
        <f t="shared" si="23"/>
        <v/>
      </c>
      <c r="AS68" s="21" t="str">
        <f t="shared" si="31"/>
        <v/>
      </c>
    </row>
    <row r="69" spans="1:45" ht="15" x14ac:dyDescent="0.25">
      <c r="A69" s="85" t="s">
        <v>79</v>
      </c>
      <c r="B69" s="107" t="str">
        <f>IF(ISBLANK('FVII - NIVEAU N'!B185),"",'FVII - NIVEAU N'!B185)</f>
        <v/>
      </c>
      <c r="C69" s="152" t="str">
        <f>IF(ISBLANK('FVII - NIVEAU N'!C185),"",'FVII - NIVEAU N'!C185)</f>
        <v/>
      </c>
      <c r="D69" s="108" t="str">
        <f>IF(ISBLANK('FVII - NIVEAU N'!D185),"",'FVII - NIVEAU N'!D185)</f>
        <v/>
      </c>
      <c r="E69" s="108" t="str">
        <f>IF(ISBLANK('FVII - NIVEAU N'!E185),"",'FVII - NIVEAU N'!E185)</f>
        <v/>
      </c>
      <c r="F69" s="93" t="str">
        <f t="shared" si="0"/>
        <v/>
      </c>
      <c r="G69" s="39" t="str">
        <f t="shared" si="7"/>
        <v/>
      </c>
      <c r="H69" s="39"/>
      <c r="I69" s="32" t="str">
        <f t="shared" si="1"/>
        <v/>
      </c>
      <c r="J69" s="21" t="str">
        <f t="shared" si="24"/>
        <v/>
      </c>
      <c r="K69" s="21" t="str">
        <f t="shared" si="25"/>
        <v/>
      </c>
      <c r="L69" s="21" t="str">
        <f t="shared" si="26"/>
        <v/>
      </c>
      <c r="M69" s="21" t="str">
        <f t="shared" si="8"/>
        <v/>
      </c>
      <c r="N69" s="21" t="str">
        <f t="shared" si="9"/>
        <v/>
      </c>
      <c r="O69" s="21" t="e">
        <f t="shared" si="2"/>
        <v>#N/A</v>
      </c>
      <c r="P69" s="41" t="e">
        <f t="shared" si="10"/>
        <v>#N/A</v>
      </c>
      <c r="Q69" s="41" t="e">
        <f t="shared" si="11"/>
        <v>#N/A</v>
      </c>
      <c r="R69" s="41" t="e">
        <f t="shared" si="3"/>
        <v>#N/A</v>
      </c>
      <c r="S69" s="21" t="str">
        <f t="shared" si="12"/>
        <v/>
      </c>
      <c r="T69" s="21" t="str">
        <f t="shared" si="13"/>
        <v/>
      </c>
      <c r="U69" s="21" t="str">
        <f t="shared" si="14"/>
        <v/>
      </c>
      <c r="V69" s="21" t="str">
        <f t="shared" si="27"/>
        <v/>
      </c>
      <c r="X69" s="85" t="s">
        <v>79</v>
      </c>
      <c r="Y69" s="107" t="str">
        <f>IF(ISBLANK('FVII - NIVEAU P'!B185),"",'FVII - NIVEAU P'!B185)</f>
        <v/>
      </c>
      <c r="Z69" s="152" t="str">
        <f>IF(ISBLANK('FVII - NIVEAU P'!C185),"",'FVII - NIVEAU P'!C185)</f>
        <v/>
      </c>
      <c r="AA69" s="108" t="str">
        <f>IF(ISBLANK('FVII - NIVEAU P'!D185),"",'FVII - NIVEAU P'!D185)</f>
        <v/>
      </c>
      <c r="AB69" s="108" t="str">
        <f>IF(ISBLANK('FVII - NIVEAU P'!E185),"",'FVII - NIVEAU P'!E185)</f>
        <v/>
      </c>
      <c r="AC69" s="93" t="str">
        <f t="shared" si="15"/>
        <v/>
      </c>
      <c r="AD69" s="39" t="str">
        <f t="shared" si="16"/>
        <v/>
      </c>
      <c r="AE69" s="39"/>
      <c r="AF69" s="32" t="str">
        <f t="shared" si="4"/>
        <v/>
      </c>
      <c r="AG69" s="21" t="str">
        <f t="shared" si="28"/>
        <v/>
      </c>
      <c r="AH69" s="21" t="str">
        <f t="shared" si="29"/>
        <v/>
      </c>
      <c r="AI69" s="21" t="str">
        <f t="shared" si="30"/>
        <v/>
      </c>
      <c r="AJ69" s="21" t="str">
        <f t="shared" si="17"/>
        <v/>
      </c>
      <c r="AK69" s="21" t="str">
        <f t="shared" si="18"/>
        <v/>
      </c>
      <c r="AL69" s="21" t="e">
        <f t="shared" si="5"/>
        <v>#N/A</v>
      </c>
      <c r="AM69" s="41" t="e">
        <f t="shared" si="19"/>
        <v>#N/A</v>
      </c>
      <c r="AN69" s="41" t="e">
        <f t="shared" si="20"/>
        <v>#N/A</v>
      </c>
      <c r="AO69" s="41" t="e">
        <f t="shared" si="6"/>
        <v>#N/A</v>
      </c>
      <c r="AP69" s="21" t="str">
        <f t="shared" si="21"/>
        <v/>
      </c>
      <c r="AQ69" s="21" t="str">
        <f t="shared" si="22"/>
        <v/>
      </c>
      <c r="AR69" s="21" t="str">
        <f t="shared" si="23"/>
        <v/>
      </c>
      <c r="AS69" s="21" t="str">
        <f t="shared" si="31"/>
        <v/>
      </c>
    </row>
    <row r="70" spans="1:45" ht="15" x14ac:dyDescent="0.25">
      <c r="A70" s="85" t="s">
        <v>79</v>
      </c>
      <c r="B70" s="107" t="str">
        <f>IF(ISBLANK('FVII - NIVEAU N'!B186),"",'FVII - NIVEAU N'!B186)</f>
        <v/>
      </c>
      <c r="C70" s="152" t="str">
        <f>IF(ISBLANK('FVII - NIVEAU N'!C186),"",'FVII - NIVEAU N'!C186)</f>
        <v/>
      </c>
      <c r="D70" s="108" t="str">
        <f>IF(ISBLANK('FVII - NIVEAU N'!D186),"",'FVII - NIVEAU N'!D186)</f>
        <v/>
      </c>
      <c r="E70" s="108" t="str">
        <f>IF(ISBLANK('FVII - NIVEAU N'!E186),"",'FVII - NIVEAU N'!E186)</f>
        <v/>
      </c>
      <c r="F70" s="93" t="str">
        <f t="shared" si="0"/>
        <v/>
      </c>
      <c r="G70" s="39" t="str">
        <f t="shared" si="7"/>
        <v/>
      </c>
      <c r="H70" s="39"/>
      <c r="I70" s="32" t="str">
        <f t="shared" si="1"/>
        <v/>
      </c>
      <c r="J70" s="21" t="str">
        <f t="shared" si="24"/>
        <v/>
      </c>
      <c r="K70" s="21" t="str">
        <f t="shared" si="25"/>
        <v/>
      </c>
      <c r="L70" s="21" t="str">
        <f t="shared" si="26"/>
        <v/>
      </c>
      <c r="M70" s="21" t="str">
        <f t="shared" si="8"/>
        <v/>
      </c>
      <c r="N70" s="21" t="str">
        <f t="shared" si="9"/>
        <v/>
      </c>
      <c r="O70" s="21" t="e">
        <f t="shared" si="2"/>
        <v>#N/A</v>
      </c>
      <c r="P70" s="41" t="e">
        <f t="shared" si="10"/>
        <v>#N/A</v>
      </c>
      <c r="Q70" s="41" t="e">
        <f t="shared" si="11"/>
        <v>#N/A</v>
      </c>
      <c r="R70" s="41" t="e">
        <f t="shared" si="3"/>
        <v>#N/A</v>
      </c>
      <c r="S70" s="21" t="str">
        <f t="shared" si="12"/>
        <v/>
      </c>
      <c r="T70" s="21" t="str">
        <f t="shared" si="13"/>
        <v/>
      </c>
      <c r="U70" s="21" t="str">
        <f t="shared" si="14"/>
        <v/>
      </c>
      <c r="V70" s="21" t="str">
        <f t="shared" si="27"/>
        <v/>
      </c>
      <c r="X70" s="85" t="s">
        <v>79</v>
      </c>
      <c r="Y70" s="107" t="str">
        <f>IF(ISBLANK('FVII - NIVEAU P'!B186),"",'FVII - NIVEAU P'!B186)</f>
        <v/>
      </c>
      <c r="Z70" s="152" t="str">
        <f>IF(ISBLANK('FVII - NIVEAU P'!C186),"",'FVII - NIVEAU P'!C186)</f>
        <v/>
      </c>
      <c r="AA70" s="108" t="str">
        <f>IF(ISBLANK('FVII - NIVEAU P'!D186),"",'FVII - NIVEAU P'!D186)</f>
        <v/>
      </c>
      <c r="AB70" s="108" t="str">
        <f>IF(ISBLANK('FVII - NIVEAU P'!E186),"",'FVII - NIVEAU P'!E186)</f>
        <v/>
      </c>
      <c r="AC70" s="93" t="str">
        <f t="shared" si="15"/>
        <v/>
      </c>
      <c r="AD70" s="39" t="str">
        <f t="shared" si="16"/>
        <v/>
      </c>
      <c r="AE70" s="39"/>
      <c r="AF70" s="32" t="str">
        <f t="shared" si="4"/>
        <v/>
      </c>
      <c r="AG70" s="21" t="str">
        <f t="shared" si="28"/>
        <v/>
      </c>
      <c r="AH70" s="21" t="str">
        <f t="shared" si="29"/>
        <v/>
      </c>
      <c r="AI70" s="21" t="str">
        <f t="shared" si="30"/>
        <v/>
      </c>
      <c r="AJ70" s="21" t="str">
        <f t="shared" si="17"/>
        <v/>
      </c>
      <c r="AK70" s="21" t="str">
        <f t="shared" si="18"/>
        <v/>
      </c>
      <c r="AL70" s="21" t="e">
        <f t="shared" si="5"/>
        <v>#N/A</v>
      </c>
      <c r="AM70" s="41" t="e">
        <f t="shared" si="19"/>
        <v>#N/A</v>
      </c>
      <c r="AN70" s="41" t="e">
        <f t="shared" si="20"/>
        <v>#N/A</v>
      </c>
      <c r="AO70" s="41" t="e">
        <f t="shared" si="6"/>
        <v>#N/A</v>
      </c>
      <c r="AP70" s="21" t="str">
        <f t="shared" si="21"/>
        <v/>
      </c>
      <c r="AQ70" s="21" t="str">
        <f t="shared" si="22"/>
        <v/>
      </c>
      <c r="AR70" s="21" t="str">
        <f t="shared" si="23"/>
        <v/>
      </c>
      <c r="AS70" s="21" t="str">
        <f t="shared" si="31"/>
        <v/>
      </c>
    </row>
    <row r="71" spans="1:45" ht="15" x14ac:dyDescent="0.25">
      <c r="A71" s="85" t="s">
        <v>79</v>
      </c>
      <c r="B71" s="107" t="str">
        <f>IF(ISBLANK('FVII - NIVEAU N'!B187),"",'FVII - NIVEAU N'!B187)</f>
        <v/>
      </c>
      <c r="C71" s="152" t="str">
        <f>IF(ISBLANK('FVII - NIVEAU N'!C187),"",'FVII - NIVEAU N'!C187)</f>
        <v/>
      </c>
      <c r="D71" s="108" t="str">
        <f>IF(ISBLANK('FVII - NIVEAU N'!D187),"",'FVII - NIVEAU N'!D187)</f>
        <v/>
      </c>
      <c r="E71" s="108" t="str">
        <f>IF(ISBLANK('FVII - NIVEAU N'!E187),"",'FVII - NIVEAU N'!E187)</f>
        <v/>
      </c>
      <c r="F71" s="93" t="str">
        <f t="shared" si="0"/>
        <v/>
      </c>
      <c r="G71" s="39" t="str">
        <f t="shared" si="7"/>
        <v/>
      </c>
      <c r="H71" s="39"/>
      <c r="I71" s="32" t="str">
        <f t="shared" si="1"/>
        <v/>
      </c>
      <c r="J71" s="21" t="str">
        <f t="shared" si="24"/>
        <v/>
      </c>
      <c r="K71" s="21" t="str">
        <f t="shared" si="25"/>
        <v/>
      </c>
      <c r="L71" s="21" t="str">
        <f t="shared" si="26"/>
        <v/>
      </c>
      <c r="M71" s="21" t="str">
        <f t="shared" si="8"/>
        <v/>
      </c>
      <c r="N71" s="21" t="str">
        <f t="shared" si="9"/>
        <v/>
      </c>
      <c r="O71" s="21" t="e">
        <f t="shared" si="2"/>
        <v>#N/A</v>
      </c>
      <c r="P71" s="41" t="e">
        <f t="shared" si="10"/>
        <v>#N/A</v>
      </c>
      <c r="Q71" s="41" t="e">
        <f t="shared" si="11"/>
        <v>#N/A</v>
      </c>
      <c r="R71" s="41" t="e">
        <f t="shared" si="3"/>
        <v>#N/A</v>
      </c>
      <c r="S71" s="21" t="str">
        <f t="shared" si="12"/>
        <v/>
      </c>
      <c r="T71" s="21" t="str">
        <f t="shared" si="13"/>
        <v/>
      </c>
      <c r="U71" s="21" t="str">
        <f t="shared" si="14"/>
        <v/>
      </c>
      <c r="V71" s="21" t="str">
        <f t="shared" si="27"/>
        <v/>
      </c>
      <c r="X71" s="85" t="s">
        <v>79</v>
      </c>
      <c r="Y71" s="107" t="str">
        <f>IF(ISBLANK('FVII - NIVEAU P'!B187),"",'FVII - NIVEAU P'!B187)</f>
        <v/>
      </c>
      <c r="Z71" s="152" t="str">
        <f>IF(ISBLANK('FVII - NIVEAU P'!C187),"",'FVII - NIVEAU P'!C187)</f>
        <v/>
      </c>
      <c r="AA71" s="108" t="str">
        <f>IF(ISBLANK('FVII - NIVEAU P'!D187),"",'FVII - NIVEAU P'!D187)</f>
        <v/>
      </c>
      <c r="AB71" s="108" t="str">
        <f>IF(ISBLANK('FVII - NIVEAU P'!E187),"",'FVII - NIVEAU P'!E187)</f>
        <v/>
      </c>
      <c r="AC71" s="93" t="str">
        <f t="shared" si="15"/>
        <v/>
      </c>
      <c r="AD71" s="39" t="str">
        <f t="shared" si="16"/>
        <v/>
      </c>
      <c r="AE71" s="39"/>
      <c r="AF71" s="32" t="str">
        <f t="shared" si="4"/>
        <v/>
      </c>
      <c r="AG71" s="21" t="str">
        <f t="shared" si="28"/>
        <v/>
      </c>
      <c r="AH71" s="21" t="str">
        <f t="shared" si="29"/>
        <v/>
      </c>
      <c r="AI71" s="21" t="str">
        <f t="shared" si="30"/>
        <v/>
      </c>
      <c r="AJ71" s="21" t="str">
        <f t="shared" si="17"/>
        <v/>
      </c>
      <c r="AK71" s="21" t="str">
        <f t="shared" si="18"/>
        <v/>
      </c>
      <c r="AL71" s="21" t="e">
        <f t="shared" si="5"/>
        <v>#N/A</v>
      </c>
      <c r="AM71" s="41" t="e">
        <f t="shared" si="19"/>
        <v>#N/A</v>
      </c>
      <c r="AN71" s="41" t="e">
        <f t="shared" si="20"/>
        <v>#N/A</v>
      </c>
      <c r="AO71" s="41" t="e">
        <f t="shared" si="6"/>
        <v>#N/A</v>
      </c>
      <c r="AP71" s="21" t="str">
        <f t="shared" si="21"/>
        <v/>
      </c>
      <c r="AQ71" s="21" t="str">
        <f t="shared" si="22"/>
        <v/>
      </c>
      <c r="AR71" s="21" t="str">
        <f t="shared" si="23"/>
        <v/>
      </c>
      <c r="AS71" s="21" t="str">
        <f t="shared" si="31"/>
        <v/>
      </c>
    </row>
    <row r="72" spans="1:45" ht="15" x14ac:dyDescent="0.25">
      <c r="A72" s="85" t="s">
        <v>79</v>
      </c>
      <c r="B72" s="107" t="str">
        <f>IF(ISBLANK('FVII - NIVEAU N'!B188),"",'FVII - NIVEAU N'!B188)</f>
        <v/>
      </c>
      <c r="C72" s="152" t="str">
        <f>IF(ISBLANK('FVII - NIVEAU N'!C188),"",'FVII - NIVEAU N'!C188)</f>
        <v/>
      </c>
      <c r="D72" s="108" t="str">
        <f>IF(ISBLANK('FVII - NIVEAU N'!D188),"",'FVII - NIVEAU N'!D188)</f>
        <v/>
      </c>
      <c r="E72" s="108" t="str">
        <f>IF(ISBLANK('FVII - NIVEAU N'!E188),"",'FVII - NIVEAU N'!E188)</f>
        <v/>
      </c>
      <c r="F72" s="93" t="str">
        <f t="shared" si="0"/>
        <v/>
      </c>
      <c r="G72" s="39" t="str">
        <f t="shared" si="7"/>
        <v/>
      </c>
      <c r="H72" s="39"/>
      <c r="I72" s="32" t="str">
        <f t="shared" si="1"/>
        <v/>
      </c>
      <c r="J72" s="21" t="str">
        <f t="shared" si="24"/>
        <v/>
      </c>
      <c r="K72" s="21" t="str">
        <f t="shared" si="25"/>
        <v/>
      </c>
      <c r="L72" s="21" t="str">
        <f t="shared" si="26"/>
        <v/>
      </c>
      <c r="M72" s="21" t="str">
        <f t="shared" si="8"/>
        <v/>
      </c>
      <c r="N72" s="21" t="str">
        <f t="shared" si="9"/>
        <v/>
      </c>
      <c r="O72" s="21" t="e">
        <f t="shared" si="2"/>
        <v>#N/A</v>
      </c>
      <c r="P72" s="41" t="e">
        <f t="shared" si="10"/>
        <v>#N/A</v>
      </c>
      <c r="Q72" s="41" t="e">
        <f t="shared" si="11"/>
        <v>#N/A</v>
      </c>
      <c r="R72" s="41" t="e">
        <f t="shared" si="3"/>
        <v>#N/A</v>
      </c>
      <c r="S72" s="21" t="str">
        <f t="shared" si="12"/>
        <v/>
      </c>
      <c r="T72" s="21" t="str">
        <f t="shared" si="13"/>
        <v/>
      </c>
      <c r="U72" s="21" t="str">
        <f t="shared" si="14"/>
        <v/>
      </c>
      <c r="V72" s="21" t="str">
        <f t="shared" si="27"/>
        <v/>
      </c>
      <c r="X72" s="85" t="s">
        <v>79</v>
      </c>
      <c r="Y72" s="107" t="str">
        <f>IF(ISBLANK('FVII - NIVEAU P'!B188),"",'FVII - NIVEAU P'!B188)</f>
        <v/>
      </c>
      <c r="Z72" s="152" t="str">
        <f>IF(ISBLANK('FVII - NIVEAU P'!C188),"",'FVII - NIVEAU P'!C188)</f>
        <v/>
      </c>
      <c r="AA72" s="108" t="str">
        <f>IF(ISBLANK('FVII - NIVEAU P'!D188),"",'FVII - NIVEAU P'!D188)</f>
        <v/>
      </c>
      <c r="AB72" s="108" t="str">
        <f>IF(ISBLANK('FVII - NIVEAU P'!E188),"",'FVII - NIVEAU P'!E188)</f>
        <v/>
      </c>
      <c r="AC72" s="93" t="str">
        <f t="shared" si="15"/>
        <v/>
      </c>
      <c r="AD72" s="39" t="str">
        <f t="shared" si="16"/>
        <v/>
      </c>
      <c r="AE72" s="39"/>
      <c r="AF72" s="32" t="str">
        <f t="shared" si="4"/>
        <v/>
      </c>
      <c r="AG72" s="21" t="str">
        <f t="shared" si="28"/>
        <v/>
      </c>
      <c r="AH72" s="21" t="str">
        <f t="shared" si="29"/>
        <v/>
      </c>
      <c r="AI72" s="21" t="str">
        <f t="shared" si="30"/>
        <v/>
      </c>
      <c r="AJ72" s="21" t="str">
        <f t="shared" si="17"/>
        <v/>
      </c>
      <c r="AK72" s="21" t="str">
        <f t="shared" si="18"/>
        <v/>
      </c>
      <c r="AL72" s="21" t="e">
        <f t="shared" si="5"/>
        <v>#N/A</v>
      </c>
      <c r="AM72" s="41" t="e">
        <f t="shared" si="19"/>
        <v>#N/A</v>
      </c>
      <c r="AN72" s="41" t="e">
        <f t="shared" si="20"/>
        <v>#N/A</v>
      </c>
      <c r="AO72" s="41" t="e">
        <f t="shared" si="6"/>
        <v>#N/A</v>
      </c>
      <c r="AP72" s="21" t="str">
        <f t="shared" si="21"/>
        <v/>
      </c>
      <c r="AQ72" s="21" t="str">
        <f t="shared" si="22"/>
        <v/>
      </c>
      <c r="AR72" s="21" t="str">
        <f t="shared" si="23"/>
        <v/>
      </c>
      <c r="AS72" s="21" t="str">
        <f t="shared" si="31"/>
        <v/>
      </c>
    </row>
    <row r="73" spans="1:45" ht="15" x14ac:dyDescent="0.25">
      <c r="A73" s="85" t="s">
        <v>79</v>
      </c>
      <c r="B73" s="107" t="str">
        <f>IF(ISBLANK('FVII - NIVEAU N'!B189),"",'FVII - NIVEAU N'!B189)</f>
        <v/>
      </c>
      <c r="C73" s="152" t="str">
        <f>IF(ISBLANK('FVII - NIVEAU N'!C189),"",'FVII - NIVEAU N'!C189)</f>
        <v/>
      </c>
      <c r="D73" s="108" t="str">
        <f>IF(ISBLANK('FVII - NIVEAU N'!D189),"",'FVII - NIVEAU N'!D189)</f>
        <v/>
      </c>
      <c r="E73" s="108" t="str">
        <f>IF(ISBLANK('FVII - NIVEAU N'!E189),"",'FVII - NIVEAU N'!E189)</f>
        <v/>
      </c>
      <c r="F73" s="93" t="str">
        <f t="shared" si="0"/>
        <v/>
      </c>
      <c r="G73" s="39" t="str">
        <f t="shared" si="7"/>
        <v/>
      </c>
      <c r="H73" s="39"/>
      <c r="I73" s="32" t="str">
        <f t="shared" si="1"/>
        <v/>
      </c>
      <c r="J73" s="21" t="str">
        <f t="shared" si="24"/>
        <v/>
      </c>
      <c r="K73" s="21" t="str">
        <f t="shared" si="25"/>
        <v/>
      </c>
      <c r="L73" s="21" t="str">
        <f t="shared" si="26"/>
        <v/>
      </c>
      <c r="M73" s="21" t="str">
        <f t="shared" si="8"/>
        <v/>
      </c>
      <c r="N73" s="21" t="str">
        <f t="shared" si="9"/>
        <v/>
      </c>
      <c r="O73" s="21" t="e">
        <f t="shared" si="2"/>
        <v>#N/A</v>
      </c>
      <c r="P73" s="41" t="e">
        <f t="shared" si="10"/>
        <v>#N/A</v>
      </c>
      <c r="Q73" s="41" t="e">
        <f t="shared" si="11"/>
        <v>#N/A</v>
      </c>
      <c r="R73" s="41" t="e">
        <f t="shared" si="3"/>
        <v>#N/A</v>
      </c>
      <c r="S73" s="21" t="str">
        <f t="shared" si="12"/>
        <v/>
      </c>
      <c r="T73" s="21" t="str">
        <f t="shared" si="13"/>
        <v/>
      </c>
      <c r="U73" s="21" t="str">
        <f t="shared" si="14"/>
        <v/>
      </c>
      <c r="V73" s="21" t="str">
        <f t="shared" si="27"/>
        <v/>
      </c>
      <c r="X73" s="85" t="s">
        <v>79</v>
      </c>
      <c r="Y73" s="107" t="str">
        <f>IF(ISBLANK('FVII - NIVEAU P'!B189),"",'FVII - NIVEAU P'!B189)</f>
        <v/>
      </c>
      <c r="Z73" s="152" t="str">
        <f>IF(ISBLANK('FVII - NIVEAU P'!C189),"",'FVII - NIVEAU P'!C189)</f>
        <v/>
      </c>
      <c r="AA73" s="108" t="str">
        <f>IF(ISBLANK('FVII - NIVEAU P'!D189),"",'FVII - NIVEAU P'!D189)</f>
        <v/>
      </c>
      <c r="AB73" s="108" t="str">
        <f>IF(ISBLANK('FVII - NIVEAU P'!E189),"",'FVII - NIVEAU P'!E189)</f>
        <v/>
      </c>
      <c r="AC73" s="93" t="str">
        <f t="shared" si="15"/>
        <v/>
      </c>
      <c r="AD73" s="39" t="str">
        <f t="shared" si="16"/>
        <v/>
      </c>
      <c r="AE73" s="39"/>
      <c r="AF73" s="32" t="str">
        <f t="shared" si="4"/>
        <v/>
      </c>
      <c r="AG73" s="21" t="str">
        <f t="shared" si="28"/>
        <v/>
      </c>
      <c r="AH73" s="21" t="str">
        <f t="shared" si="29"/>
        <v/>
      </c>
      <c r="AI73" s="21" t="str">
        <f t="shared" si="30"/>
        <v/>
      </c>
      <c r="AJ73" s="21" t="str">
        <f t="shared" si="17"/>
        <v/>
      </c>
      <c r="AK73" s="21" t="str">
        <f t="shared" si="18"/>
        <v/>
      </c>
      <c r="AL73" s="21" t="e">
        <f t="shared" si="5"/>
        <v>#N/A</v>
      </c>
      <c r="AM73" s="41" t="e">
        <f t="shared" si="19"/>
        <v>#N/A</v>
      </c>
      <c r="AN73" s="41" t="e">
        <f t="shared" si="20"/>
        <v>#N/A</v>
      </c>
      <c r="AO73" s="41" t="e">
        <f t="shared" si="6"/>
        <v>#N/A</v>
      </c>
      <c r="AP73" s="21" t="str">
        <f t="shared" si="21"/>
        <v/>
      </c>
      <c r="AQ73" s="21" t="str">
        <f t="shared" si="22"/>
        <v/>
      </c>
      <c r="AR73" s="21" t="str">
        <f t="shared" si="23"/>
        <v/>
      </c>
      <c r="AS73" s="21" t="str">
        <f t="shared" si="31"/>
        <v/>
      </c>
    </row>
    <row r="74" spans="1:45" ht="15" x14ac:dyDescent="0.25">
      <c r="A74" s="85" t="s">
        <v>79</v>
      </c>
      <c r="B74" s="107" t="str">
        <f>IF(ISBLANK('FVII - NIVEAU N'!B190),"",'FVII - NIVEAU N'!B190)</f>
        <v/>
      </c>
      <c r="C74" s="152" t="str">
        <f>IF(ISBLANK('FVII - NIVEAU N'!C190),"",'FVII - NIVEAU N'!C190)</f>
        <v/>
      </c>
      <c r="D74" s="108" t="str">
        <f>IF(ISBLANK('FVII - NIVEAU N'!D190),"",'FVII - NIVEAU N'!D190)</f>
        <v/>
      </c>
      <c r="E74" s="108" t="str">
        <f>IF(ISBLANK('FVII - NIVEAU N'!E190),"",'FVII - NIVEAU N'!E190)</f>
        <v/>
      </c>
      <c r="F74" s="93" t="str">
        <f t="shared" si="0"/>
        <v/>
      </c>
      <c r="G74" s="39" t="str">
        <f t="shared" si="7"/>
        <v/>
      </c>
      <c r="H74" s="39"/>
      <c r="I74" s="32" t="str">
        <f t="shared" si="1"/>
        <v/>
      </c>
      <c r="J74" s="21" t="str">
        <f t="shared" si="24"/>
        <v/>
      </c>
      <c r="K74" s="21" t="str">
        <f t="shared" si="25"/>
        <v/>
      </c>
      <c r="L74" s="21" t="str">
        <f t="shared" si="26"/>
        <v/>
      </c>
      <c r="M74" s="21" t="str">
        <f t="shared" si="8"/>
        <v/>
      </c>
      <c r="N74" s="21" t="str">
        <f t="shared" si="9"/>
        <v/>
      </c>
      <c r="O74" s="21" t="e">
        <f t="shared" si="2"/>
        <v>#N/A</v>
      </c>
      <c r="P74" s="41" t="e">
        <f t="shared" si="10"/>
        <v>#N/A</v>
      </c>
      <c r="Q74" s="41" t="e">
        <f t="shared" si="11"/>
        <v>#N/A</v>
      </c>
      <c r="R74" s="41" t="e">
        <f t="shared" si="3"/>
        <v>#N/A</v>
      </c>
      <c r="S74" s="21" t="str">
        <f t="shared" si="12"/>
        <v/>
      </c>
      <c r="T74" s="21" t="str">
        <f t="shared" si="13"/>
        <v/>
      </c>
      <c r="U74" s="21" t="str">
        <f t="shared" si="14"/>
        <v/>
      </c>
      <c r="V74" s="21" t="str">
        <f t="shared" si="27"/>
        <v/>
      </c>
      <c r="X74" s="85" t="s">
        <v>79</v>
      </c>
      <c r="Y74" s="107" t="str">
        <f>IF(ISBLANK('FVII - NIVEAU P'!B190),"",'FVII - NIVEAU P'!B190)</f>
        <v/>
      </c>
      <c r="Z74" s="152" t="str">
        <f>IF(ISBLANK('FVII - NIVEAU P'!C190),"",'FVII - NIVEAU P'!C190)</f>
        <v/>
      </c>
      <c r="AA74" s="108" t="str">
        <f>IF(ISBLANK('FVII - NIVEAU P'!D190),"",'FVII - NIVEAU P'!D190)</f>
        <v/>
      </c>
      <c r="AB74" s="108" t="str">
        <f>IF(ISBLANK('FVII - NIVEAU P'!E190),"",'FVII - NIVEAU P'!E190)</f>
        <v/>
      </c>
      <c r="AC74" s="93" t="str">
        <f t="shared" si="15"/>
        <v/>
      </c>
      <c r="AD74" s="39" t="str">
        <f t="shared" si="16"/>
        <v/>
      </c>
      <c r="AE74" s="39"/>
      <c r="AF74" s="32" t="str">
        <f t="shared" si="4"/>
        <v/>
      </c>
      <c r="AG74" s="21" t="str">
        <f t="shared" si="28"/>
        <v/>
      </c>
      <c r="AH74" s="21" t="str">
        <f t="shared" si="29"/>
        <v/>
      </c>
      <c r="AI74" s="21" t="str">
        <f t="shared" si="30"/>
        <v/>
      </c>
      <c r="AJ74" s="21" t="str">
        <f t="shared" si="17"/>
        <v/>
      </c>
      <c r="AK74" s="21" t="str">
        <f t="shared" si="18"/>
        <v/>
      </c>
      <c r="AL74" s="21" t="e">
        <f t="shared" si="5"/>
        <v>#N/A</v>
      </c>
      <c r="AM74" s="41" t="e">
        <f t="shared" si="19"/>
        <v>#N/A</v>
      </c>
      <c r="AN74" s="41" t="e">
        <f t="shared" si="20"/>
        <v>#N/A</v>
      </c>
      <c r="AO74" s="41" t="e">
        <f t="shared" si="6"/>
        <v>#N/A</v>
      </c>
      <c r="AP74" s="21" t="str">
        <f t="shared" si="21"/>
        <v/>
      </c>
      <c r="AQ74" s="21" t="str">
        <f t="shared" si="22"/>
        <v/>
      </c>
      <c r="AR74" s="21" t="str">
        <f t="shared" si="23"/>
        <v/>
      </c>
      <c r="AS74" s="21" t="str">
        <f t="shared" si="31"/>
        <v/>
      </c>
    </row>
    <row r="75" spans="1:45" ht="15" x14ac:dyDescent="0.25">
      <c r="A75" s="85" t="s">
        <v>79</v>
      </c>
      <c r="B75" s="107" t="str">
        <f>IF(ISBLANK('FVII - NIVEAU N'!B191),"",'FVII - NIVEAU N'!B191)</f>
        <v/>
      </c>
      <c r="C75" s="152" t="str">
        <f>IF(ISBLANK('FVII - NIVEAU N'!C191),"",'FVII - NIVEAU N'!C191)</f>
        <v/>
      </c>
      <c r="D75" s="108" t="str">
        <f>IF(ISBLANK('FVII - NIVEAU N'!D191),"",'FVII - NIVEAU N'!D191)</f>
        <v/>
      </c>
      <c r="E75" s="108" t="str">
        <f>IF(ISBLANK('FVII - NIVEAU N'!E191),"",'FVII - NIVEAU N'!E191)</f>
        <v/>
      </c>
      <c r="F75" s="93" t="str">
        <f t="shared" si="0"/>
        <v/>
      </c>
      <c r="G75" s="39" t="str">
        <f t="shared" si="7"/>
        <v/>
      </c>
      <c r="H75" s="39"/>
      <c r="I75" s="32" t="str">
        <f t="shared" si="1"/>
        <v/>
      </c>
      <c r="J75" s="21" t="str">
        <f t="shared" si="24"/>
        <v/>
      </c>
      <c r="K75" s="21" t="str">
        <f t="shared" si="25"/>
        <v/>
      </c>
      <c r="L75" s="21" t="str">
        <f t="shared" si="26"/>
        <v/>
      </c>
      <c r="M75" s="21" t="str">
        <f t="shared" si="8"/>
        <v/>
      </c>
      <c r="N75" s="21" t="str">
        <f t="shared" si="9"/>
        <v/>
      </c>
      <c r="O75" s="21" t="e">
        <f t="shared" si="2"/>
        <v>#N/A</v>
      </c>
      <c r="P75" s="41" t="e">
        <f t="shared" si="10"/>
        <v>#N/A</v>
      </c>
      <c r="Q75" s="41" t="e">
        <f t="shared" si="11"/>
        <v>#N/A</v>
      </c>
      <c r="R75" s="41" t="e">
        <f t="shared" si="3"/>
        <v>#N/A</v>
      </c>
      <c r="S75" s="21" t="str">
        <f t="shared" si="12"/>
        <v/>
      </c>
      <c r="T75" s="21" t="str">
        <f t="shared" si="13"/>
        <v/>
      </c>
      <c r="U75" s="21" t="str">
        <f t="shared" si="14"/>
        <v/>
      </c>
      <c r="V75" s="21" t="str">
        <f t="shared" si="27"/>
        <v/>
      </c>
      <c r="X75" s="85" t="s">
        <v>79</v>
      </c>
      <c r="Y75" s="107" t="str">
        <f>IF(ISBLANK('FVII - NIVEAU P'!B191),"",'FVII - NIVEAU P'!B191)</f>
        <v/>
      </c>
      <c r="Z75" s="152" t="str">
        <f>IF(ISBLANK('FVII - NIVEAU P'!C191),"",'FVII - NIVEAU P'!C191)</f>
        <v/>
      </c>
      <c r="AA75" s="108" t="str">
        <f>IF(ISBLANK('FVII - NIVEAU P'!D191),"",'FVII - NIVEAU P'!D191)</f>
        <v/>
      </c>
      <c r="AB75" s="108" t="str">
        <f>IF(ISBLANK('FVII - NIVEAU P'!E191),"",'FVII - NIVEAU P'!E191)</f>
        <v/>
      </c>
      <c r="AC75" s="93" t="str">
        <f t="shared" si="15"/>
        <v/>
      </c>
      <c r="AD75" s="39" t="str">
        <f t="shared" si="16"/>
        <v/>
      </c>
      <c r="AE75" s="39"/>
      <c r="AF75" s="32" t="str">
        <f t="shared" si="4"/>
        <v/>
      </c>
      <c r="AG75" s="21" t="str">
        <f t="shared" si="28"/>
        <v/>
      </c>
      <c r="AH75" s="21" t="str">
        <f t="shared" si="29"/>
        <v/>
      </c>
      <c r="AI75" s="21" t="str">
        <f t="shared" si="30"/>
        <v/>
      </c>
      <c r="AJ75" s="21" t="str">
        <f t="shared" si="17"/>
        <v/>
      </c>
      <c r="AK75" s="21" t="str">
        <f t="shared" si="18"/>
        <v/>
      </c>
      <c r="AL75" s="21" t="e">
        <f t="shared" si="5"/>
        <v>#N/A</v>
      </c>
      <c r="AM75" s="41" t="e">
        <f t="shared" si="19"/>
        <v>#N/A</v>
      </c>
      <c r="AN75" s="41" t="e">
        <f t="shared" si="20"/>
        <v>#N/A</v>
      </c>
      <c r="AO75" s="41" t="e">
        <f t="shared" si="6"/>
        <v>#N/A</v>
      </c>
      <c r="AP75" s="21" t="str">
        <f t="shared" si="21"/>
        <v/>
      </c>
      <c r="AQ75" s="21" t="str">
        <f t="shared" si="22"/>
        <v/>
      </c>
      <c r="AR75" s="21" t="str">
        <f t="shared" si="23"/>
        <v/>
      </c>
      <c r="AS75" s="21" t="str">
        <f t="shared" si="31"/>
        <v/>
      </c>
    </row>
    <row r="76" spans="1:45" ht="15" x14ac:dyDescent="0.25">
      <c r="A76" s="85" t="s">
        <v>79</v>
      </c>
      <c r="B76" s="107" t="str">
        <f>IF(ISBLANK('FVII - NIVEAU N'!B192),"",'FVII - NIVEAU N'!B192)</f>
        <v/>
      </c>
      <c r="C76" s="152" t="str">
        <f>IF(ISBLANK('FVII - NIVEAU N'!C192),"",'FVII - NIVEAU N'!C192)</f>
        <v/>
      </c>
      <c r="D76" s="108" t="str">
        <f>IF(ISBLANK('FVII - NIVEAU N'!D192),"",'FVII - NIVEAU N'!D192)</f>
        <v/>
      </c>
      <c r="E76" s="108" t="str">
        <f>IF(ISBLANK('FVII - NIVEAU N'!E192),"",'FVII - NIVEAU N'!E192)</f>
        <v/>
      </c>
      <c r="F76" s="93" t="str">
        <f t="shared" si="0"/>
        <v/>
      </c>
      <c r="G76" s="39" t="str">
        <f t="shared" si="7"/>
        <v/>
      </c>
      <c r="H76" s="39"/>
      <c r="I76" s="32" t="str">
        <f t="shared" si="1"/>
        <v/>
      </c>
      <c r="J76" s="21" t="str">
        <f t="shared" si="24"/>
        <v/>
      </c>
      <c r="K76" s="21" t="str">
        <f t="shared" si="25"/>
        <v/>
      </c>
      <c r="L76" s="21" t="str">
        <f t="shared" si="26"/>
        <v/>
      </c>
      <c r="M76" s="21" t="str">
        <f t="shared" si="8"/>
        <v/>
      </c>
      <c r="N76" s="21" t="str">
        <f t="shared" si="9"/>
        <v/>
      </c>
      <c r="O76" s="21" t="e">
        <f t="shared" si="2"/>
        <v>#N/A</v>
      </c>
      <c r="P76" s="41" t="e">
        <f t="shared" si="10"/>
        <v>#N/A</v>
      </c>
      <c r="Q76" s="41" t="e">
        <f t="shared" si="11"/>
        <v>#N/A</v>
      </c>
      <c r="R76" s="41" t="e">
        <f t="shared" si="3"/>
        <v>#N/A</v>
      </c>
      <c r="S76" s="21" t="str">
        <f t="shared" si="12"/>
        <v/>
      </c>
      <c r="T76" s="21" t="str">
        <f t="shared" si="13"/>
        <v/>
      </c>
      <c r="U76" s="21" t="str">
        <f t="shared" si="14"/>
        <v/>
      </c>
      <c r="V76" s="21" t="str">
        <f t="shared" si="27"/>
        <v/>
      </c>
      <c r="X76" s="85" t="s">
        <v>79</v>
      </c>
      <c r="Y76" s="107" t="str">
        <f>IF(ISBLANK('FVII - NIVEAU P'!B192),"",'FVII - NIVEAU P'!B192)</f>
        <v/>
      </c>
      <c r="Z76" s="152" t="str">
        <f>IF(ISBLANK('FVII - NIVEAU P'!C192),"",'FVII - NIVEAU P'!C192)</f>
        <v/>
      </c>
      <c r="AA76" s="108" t="str">
        <f>IF(ISBLANK('FVII - NIVEAU P'!D192),"",'FVII - NIVEAU P'!D192)</f>
        <v/>
      </c>
      <c r="AB76" s="108" t="str">
        <f>IF(ISBLANK('FVII - NIVEAU P'!E192),"",'FVII - NIVEAU P'!E192)</f>
        <v/>
      </c>
      <c r="AC76" s="93" t="str">
        <f t="shared" si="15"/>
        <v/>
      </c>
      <c r="AD76" s="39" t="str">
        <f t="shared" si="16"/>
        <v/>
      </c>
      <c r="AE76" s="39"/>
      <c r="AF76" s="32" t="str">
        <f t="shared" si="4"/>
        <v/>
      </c>
      <c r="AG76" s="21" t="str">
        <f t="shared" si="28"/>
        <v/>
      </c>
      <c r="AH76" s="21" t="str">
        <f t="shared" si="29"/>
        <v/>
      </c>
      <c r="AI76" s="21" t="str">
        <f t="shared" si="30"/>
        <v/>
      </c>
      <c r="AJ76" s="21" t="str">
        <f t="shared" si="17"/>
        <v/>
      </c>
      <c r="AK76" s="21" t="str">
        <f t="shared" si="18"/>
        <v/>
      </c>
      <c r="AL76" s="21" t="e">
        <f t="shared" si="5"/>
        <v>#N/A</v>
      </c>
      <c r="AM76" s="41" t="e">
        <f t="shared" si="19"/>
        <v>#N/A</v>
      </c>
      <c r="AN76" s="41" t="e">
        <f t="shared" si="20"/>
        <v>#N/A</v>
      </c>
      <c r="AO76" s="41" t="e">
        <f t="shared" si="6"/>
        <v>#N/A</v>
      </c>
      <c r="AP76" s="21" t="str">
        <f t="shared" si="21"/>
        <v/>
      </c>
      <c r="AQ76" s="21" t="str">
        <f t="shared" si="22"/>
        <v/>
      </c>
      <c r="AR76" s="21" t="str">
        <f t="shared" si="23"/>
        <v/>
      </c>
      <c r="AS76" s="21" t="str">
        <f t="shared" si="31"/>
        <v/>
      </c>
    </row>
    <row r="77" spans="1:45" hidden="1" x14ac:dyDescent="0.2">
      <c r="O77" s="48"/>
      <c r="P77" s="49"/>
      <c r="Q77" s="49"/>
      <c r="AL77" s="48"/>
      <c r="AM77" s="49"/>
      <c r="AN77" s="49"/>
    </row>
    <row r="78" spans="1:45" hidden="1" x14ac:dyDescent="0.2">
      <c r="O78" s="48"/>
      <c r="P78" s="49"/>
      <c r="Q78" s="49"/>
      <c r="AL78" s="48"/>
      <c r="AM78" s="49"/>
      <c r="AN78" s="49"/>
    </row>
    <row r="79" spans="1:45" x14ac:dyDescent="0.2">
      <c r="O79" s="48"/>
      <c r="P79" s="49"/>
      <c r="Q79" s="49"/>
      <c r="AL79" s="48"/>
      <c r="AM79" s="49"/>
      <c r="AN79" s="49"/>
    </row>
    <row r="80" spans="1:45" ht="15" x14ac:dyDescent="0.2">
      <c r="A80" s="386" t="s">
        <v>75</v>
      </c>
      <c r="B80" s="386"/>
      <c r="C80" s="386"/>
      <c r="D80" s="386"/>
      <c r="E80" s="386"/>
      <c r="F80" s="386"/>
      <c r="G80" s="386"/>
      <c r="H80" s="431"/>
      <c r="I80" s="52"/>
      <c r="O80" s="48"/>
      <c r="P80" s="49"/>
      <c r="Q80" s="49"/>
      <c r="X80" s="386" t="s">
        <v>75</v>
      </c>
      <c r="Y80" s="386"/>
      <c r="Z80" s="386"/>
      <c r="AA80" s="386"/>
      <c r="AB80" s="386"/>
      <c r="AC80" s="386"/>
      <c r="AD80" s="386"/>
      <c r="AE80" s="387"/>
      <c r="AL80" s="48"/>
      <c r="AM80" s="49"/>
      <c r="AN80" s="49"/>
    </row>
    <row r="81" spans="1:40" ht="15" x14ac:dyDescent="0.25">
      <c r="A81" s="51" t="s">
        <v>55</v>
      </c>
      <c r="O81" s="48"/>
      <c r="P81" s="49"/>
      <c r="Q81" s="49"/>
      <c r="X81" s="51" t="s">
        <v>55</v>
      </c>
      <c r="AL81" s="48"/>
      <c r="AM81" s="49"/>
      <c r="AN81" s="49"/>
    </row>
    <row r="82" spans="1:40" ht="15" thickBot="1" x14ac:dyDescent="0.25">
      <c r="O82" s="48"/>
      <c r="P82" s="49"/>
      <c r="Q82" s="49"/>
      <c r="AL82" s="48"/>
      <c r="AM82" s="49"/>
      <c r="AN82" s="49"/>
    </row>
    <row r="83" spans="1:40" ht="15.75" thickBot="1" x14ac:dyDescent="0.25">
      <c r="B83" s="50" t="e">
        <f>R76</f>
        <v>#N/A</v>
      </c>
      <c r="Y83" s="50" t="e">
        <f>AO76</f>
        <v>#N/A</v>
      </c>
    </row>
    <row r="85" spans="1:40" ht="31.5" customHeight="1" x14ac:dyDescent="0.2">
      <c r="A85" s="432" t="s">
        <v>82</v>
      </c>
      <c r="B85" s="432"/>
      <c r="C85" s="432"/>
      <c r="D85" s="432"/>
      <c r="E85" s="432"/>
      <c r="F85" s="432"/>
      <c r="X85" s="432" t="s">
        <v>82</v>
      </c>
      <c r="Y85" s="432"/>
      <c r="Z85" s="432"/>
      <c r="AA85" s="432"/>
      <c r="AB85" s="432"/>
      <c r="AC85" s="432"/>
    </row>
    <row r="87" spans="1:40" ht="24" customHeight="1" x14ac:dyDescent="0.2">
      <c r="A87" s="88" t="s">
        <v>83</v>
      </c>
      <c r="B87" s="194" t="e">
        <f>B83</f>
        <v>#N/A</v>
      </c>
      <c r="C87" s="71"/>
      <c r="D87" s="269" t="s">
        <v>100</v>
      </c>
      <c r="E87" s="434">
        <f>'FVII - NIVEAU N'!F8</f>
        <v>0</v>
      </c>
      <c r="F87" s="435"/>
      <c r="X87" s="88" t="s">
        <v>83</v>
      </c>
      <c r="Y87" s="194" t="e">
        <f>Y83</f>
        <v>#N/A</v>
      </c>
      <c r="Z87" s="71"/>
      <c r="AA87" s="269" t="s">
        <v>100</v>
      </c>
      <c r="AB87" s="433">
        <f>'FVII - NIVEAU P'!F8</f>
        <v>0</v>
      </c>
      <c r="AC87" s="433"/>
    </row>
    <row r="88" spans="1:40" ht="24" customHeight="1" x14ac:dyDescent="0.2">
      <c r="A88" s="88" t="s">
        <v>68</v>
      </c>
      <c r="B88" s="119"/>
      <c r="C88" s="71"/>
      <c r="D88" s="71"/>
      <c r="E88" s="71"/>
      <c r="X88" s="88" t="s">
        <v>68</v>
      </c>
      <c r="Y88" s="120"/>
      <c r="Z88" s="71"/>
      <c r="AA88" s="71"/>
      <c r="AB88" s="71"/>
    </row>
    <row r="89" spans="1:40" ht="24" customHeight="1" x14ac:dyDescent="0.2">
      <c r="A89" s="88" t="s">
        <v>84</v>
      </c>
      <c r="B89" s="186" t="e">
        <f>B87*B88</f>
        <v>#N/A</v>
      </c>
      <c r="C89" s="71"/>
      <c r="D89" s="71"/>
      <c r="E89" s="71"/>
      <c r="X89" s="88" t="s">
        <v>84</v>
      </c>
      <c r="Y89" s="186" t="e">
        <f>Y87*Y88</f>
        <v>#N/A</v>
      </c>
      <c r="Z89" s="71"/>
      <c r="AA89" s="71"/>
      <c r="AB89" s="71"/>
    </row>
    <row r="90" spans="1:40" ht="24" customHeight="1" x14ac:dyDescent="0.2">
      <c r="A90" s="187" t="s">
        <v>69</v>
      </c>
      <c r="B90" s="195" t="e">
        <f>B87-(2*B89)</f>
        <v>#N/A</v>
      </c>
      <c r="C90" s="187" t="s">
        <v>70</v>
      </c>
      <c r="D90" s="195" t="e">
        <f>B87+(2*B89)</f>
        <v>#N/A</v>
      </c>
      <c r="E90" s="71"/>
      <c r="X90" s="187" t="s">
        <v>69</v>
      </c>
      <c r="Y90" s="195" t="e">
        <f>Y87-(2*Y89)</f>
        <v>#N/A</v>
      </c>
      <c r="Z90" s="187" t="s">
        <v>70</v>
      </c>
      <c r="AA90" s="195" t="e">
        <f>Y87+(2*Y89)</f>
        <v>#N/A</v>
      </c>
      <c r="AB90" s="71"/>
    </row>
    <row r="91" spans="1:40" ht="29.25" customHeight="1" x14ac:dyDescent="0.2">
      <c r="A91" s="187" t="s">
        <v>71</v>
      </c>
      <c r="B91" s="195" t="e">
        <f>B87-(3*B89)</f>
        <v>#N/A</v>
      </c>
      <c r="C91" s="187" t="s">
        <v>72</v>
      </c>
      <c r="D91" s="195" t="e">
        <f>B87+(3*B89)</f>
        <v>#N/A</v>
      </c>
      <c r="E91" s="71"/>
      <c r="X91" s="187" t="s">
        <v>71</v>
      </c>
      <c r="Y91" s="195" t="e">
        <f>Y87-(3*Y89)</f>
        <v>#N/A</v>
      </c>
      <c r="Z91" s="187" t="s">
        <v>72</v>
      </c>
      <c r="AA91" s="195" t="e">
        <f>Y87+(3*Y89)</f>
        <v>#N/A</v>
      </c>
      <c r="AB91" s="71"/>
    </row>
  </sheetData>
  <sheetProtection password="EB33" sheet="1" objects="1" scenarios="1" selectLockedCells="1"/>
  <mergeCells count="18">
    <mergeCell ref="A80:H80"/>
    <mergeCell ref="X80:AE80"/>
    <mergeCell ref="A85:F85"/>
    <mergeCell ref="X85:AC85"/>
    <mergeCell ref="E87:F87"/>
    <mergeCell ref="AB87:AC87"/>
    <mergeCell ref="E4:F4"/>
    <mergeCell ref="AB4:AC4"/>
    <mergeCell ref="D6:H6"/>
    <mergeCell ref="AA6:AE6"/>
    <mergeCell ref="D15:E15"/>
    <mergeCell ref="AA15:AB15"/>
    <mergeCell ref="A1:A2"/>
    <mergeCell ref="B1:B2"/>
    <mergeCell ref="X1:X2"/>
    <mergeCell ref="Y1:Y2"/>
    <mergeCell ref="A3:B3"/>
    <mergeCell ref="X3:Y3"/>
  </mergeCells>
  <pageMargins left="0.74803149606299213" right="0.74803149606299213" top="0.98425196850393704" bottom="0.98425196850393704" header="0.51181102362204722" footer="0.51181102362204722"/>
  <pageSetup scale="74" orientation="portrait" r:id="rId1"/>
  <headerFooter>
    <oddFooter>&amp;LSeule la version électronique fait foi&amp;CPage &amp;P de &amp;N&amp;A
&amp;R© Document interne, propriété du C.H.U. de Dijon</oddFooter>
  </headerFooter>
  <colBreaks count="1" manualBreakCount="1">
    <brk id="22" max="91" man="1"/>
  </colBreaks>
  <drawing r:id="rId2"/>
  <tableParts count="2">
    <tablePart r:id="rId3"/>
    <tablePart r:id="rId4"/>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5" tint="0.39997558519241921"/>
  </sheetPr>
  <dimension ref="A1:AB134"/>
  <sheetViews>
    <sheetView showGridLines="0" view="pageBreakPreview" zoomScale="70" zoomScaleNormal="100" zoomScaleSheetLayoutView="70" workbookViewId="0">
      <selection activeCell="A14" sqref="A14"/>
    </sheetView>
  </sheetViews>
  <sheetFormatPr baseColWidth="10" defaultRowHeight="14.25" x14ac:dyDescent="0.2"/>
  <cols>
    <col min="1" max="1" width="35.42578125" style="11" customWidth="1"/>
    <col min="2" max="2" width="23.85546875" style="11" customWidth="1"/>
    <col min="3" max="3" width="18.28515625" style="11" customWidth="1"/>
    <col min="4" max="4" width="15.140625" style="11" customWidth="1"/>
    <col min="5" max="5" width="21.42578125" style="11"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4.28515625" style="11" customWidth="1"/>
    <col min="26" max="26" width="13.85546875" style="11" customWidth="1"/>
    <col min="27" max="27" width="11.42578125" style="11"/>
    <col min="28" max="28" width="17.7109375" style="11" customWidth="1"/>
    <col min="29" max="16384" width="11.42578125" style="11"/>
  </cols>
  <sheetData>
    <row r="1" spans="1:28" x14ac:dyDescent="0.2">
      <c r="A1" s="374"/>
      <c r="B1" s="384" t="str">
        <f>'SAISIE - RECAPITULATIF'!B1:B2</f>
        <v>CARTE BAYESIENNE - ROUTINE QC</v>
      </c>
      <c r="C1" s="110" t="s">
        <v>87</v>
      </c>
      <c r="D1" s="110" t="s">
        <v>88</v>
      </c>
    </row>
    <row r="2" spans="1:28" x14ac:dyDescent="0.2">
      <c r="A2" s="374"/>
      <c r="B2" s="385"/>
      <c r="C2" s="207">
        <f>'SAISIE - RECAPITULATIF'!F2</f>
        <v>14011</v>
      </c>
      <c r="D2" s="207">
        <f>'SAISIE - RECAPITULATIF'!G2</f>
        <v>1</v>
      </c>
    </row>
    <row r="3" spans="1:28" ht="15.75" x14ac:dyDescent="0.25">
      <c r="A3" s="453"/>
      <c r="B3" s="453"/>
      <c r="C3" s="89"/>
      <c r="D3" s="89"/>
      <c r="E3" s="89"/>
      <c r="F3" s="89"/>
      <c r="G3" s="89"/>
      <c r="H3" s="89"/>
      <c r="AB3" s="71"/>
    </row>
    <row r="4" spans="1:28" ht="47.25" customHeight="1" x14ac:dyDescent="0.2">
      <c r="A4" s="123" t="s">
        <v>43</v>
      </c>
      <c r="B4" s="122"/>
      <c r="C4" s="209" t="s">
        <v>96</v>
      </c>
      <c r="D4" s="122"/>
      <c r="F4" s="213" t="s">
        <v>48</v>
      </c>
      <c r="G4" s="111" t="s">
        <v>116</v>
      </c>
      <c r="H4" s="90"/>
      <c r="X4" s="401"/>
      <c r="Y4" s="401"/>
      <c r="Z4" s="401"/>
    </row>
    <row r="5" spans="1:28" ht="31.5" customHeight="1" x14ac:dyDescent="0.2">
      <c r="A5" s="123" t="s">
        <v>47</v>
      </c>
      <c r="B5" s="389"/>
      <c r="C5" s="389"/>
      <c r="D5" s="389"/>
      <c r="E5" s="90"/>
      <c r="F5" s="90"/>
      <c r="G5" s="90"/>
      <c r="H5" s="90"/>
      <c r="X5" s="396"/>
      <c r="Y5" s="396"/>
      <c r="Z5" s="211"/>
    </row>
    <row r="6" spans="1:28" ht="59.25" customHeight="1" x14ac:dyDescent="0.2">
      <c r="A6" s="123" t="s">
        <v>44</v>
      </c>
      <c r="B6" s="154"/>
      <c r="C6" s="210" t="s">
        <v>97</v>
      </c>
      <c r="D6" s="216"/>
      <c r="E6" s="214" t="s">
        <v>99</v>
      </c>
      <c r="F6" s="397">
        <f>'SAISIE - RECAPITULATIF'!B4</f>
        <v>0</v>
      </c>
      <c r="G6" s="397"/>
      <c r="H6" s="397"/>
      <c r="X6" s="396"/>
      <c r="Y6" s="396"/>
      <c r="Z6" s="211"/>
    </row>
    <row r="7" spans="1:28" ht="52.5" customHeight="1" x14ac:dyDescent="0.2">
      <c r="A7" s="117" t="s">
        <v>45</v>
      </c>
      <c r="B7" s="390">
        <f>B5*B4/100</f>
        <v>0</v>
      </c>
      <c r="C7" s="390"/>
      <c r="D7" s="390"/>
      <c r="E7" s="215" t="s">
        <v>98</v>
      </c>
      <c r="F7" s="398" t="s">
        <v>76</v>
      </c>
      <c r="G7" s="398"/>
      <c r="H7" s="398"/>
      <c r="X7" s="396"/>
      <c r="Y7" s="396"/>
      <c r="Z7" s="211"/>
    </row>
    <row r="8" spans="1:28" ht="36.75" customHeight="1" x14ac:dyDescent="0.2">
      <c r="A8" s="65" t="s">
        <v>7</v>
      </c>
      <c r="B8" s="66">
        <v>20</v>
      </c>
      <c r="C8" s="52"/>
      <c r="D8" s="52"/>
      <c r="E8" s="214" t="s">
        <v>100</v>
      </c>
      <c r="F8" s="391"/>
      <c r="G8" s="392"/>
      <c r="H8" s="393"/>
    </row>
    <row r="9" spans="1:28" x14ac:dyDescent="0.2">
      <c r="A9" s="65" t="s">
        <v>8</v>
      </c>
      <c r="B9" s="66">
        <v>0.05</v>
      </c>
      <c r="C9" s="52"/>
      <c r="D9" s="52"/>
      <c r="E9" s="52"/>
      <c r="F9" s="52"/>
      <c r="G9" s="52"/>
      <c r="H9" s="52"/>
    </row>
    <row r="10" spans="1:28" x14ac:dyDescent="0.2">
      <c r="A10" s="65" t="s">
        <v>9</v>
      </c>
      <c r="B10" s="66">
        <v>370</v>
      </c>
      <c r="C10" s="52"/>
      <c r="D10" s="52"/>
      <c r="E10" s="52"/>
      <c r="F10" s="52"/>
      <c r="G10" s="52"/>
      <c r="H10" s="52"/>
    </row>
    <row r="11" spans="1:28" ht="15" customHeight="1" x14ac:dyDescent="0.2">
      <c r="A11" s="67"/>
      <c r="B11" s="68"/>
      <c r="C11" s="52"/>
      <c r="D11" s="52"/>
      <c r="E11" s="399"/>
      <c r="F11" s="399"/>
      <c r="G11" s="52"/>
      <c r="H11" s="52"/>
    </row>
    <row r="12" spans="1:28" ht="15" customHeight="1" x14ac:dyDescent="0.2">
      <c r="A12" s="69" t="s">
        <v>81</v>
      </c>
      <c r="B12" s="70">
        <f>1-(1-B9)^(1/(B8-1))</f>
        <v>2.6960063028712566E-3</v>
      </c>
      <c r="C12" s="52"/>
      <c r="D12" s="52"/>
      <c r="E12" s="399"/>
      <c r="F12" s="399"/>
      <c r="G12" s="52"/>
      <c r="H12" s="52"/>
    </row>
    <row r="13" spans="1:28" x14ac:dyDescent="0.2">
      <c r="A13" s="69" t="s">
        <v>0</v>
      </c>
      <c r="B13" s="70">
        <f>NORMSINV($B$12/2)</f>
        <v>-3.0004278342529251</v>
      </c>
      <c r="C13" s="52"/>
      <c r="D13" s="52"/>
      <c r="E13" s="52"/>
      <c r="F13" s="52"/>
      <c r="G13" s="52"/>
      <c r="H13" s="52"/>
    </row>
    <row r="14" spans="1:28" x14ac:dyDescent="0.2">
      <c r="A14" s="69" t="s">
        <v>1</v>
      </c>
      <c r="B14" s="70">
        <f>NORMSINV(1-$B$12/2)</f>
        <v>3.0004278342529132</v>
      </c>
      <c r="C14" s="52"/>
      <c r="D14" s="52"/>
      <c r="E14" s="52"/>
      <c r="F14" s="52"/>
      <c r="G14" s="52"/>
      <c r="H14" s="52"/>
    </row>
    <row r="15" spans="1:28"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15" x14ac:dyDescent="0.2">
      <c r="D39" s="388" t="s">
        <v>59</v>
      </c>
      <c r="E39" s="388"/>
      <c r="W39" s="402" t="s">
        <v>67</v>
      </c>
      <c r="X39" s="403"/>
      <c r="Y39" s="403"/>
      <c r="Z39" s="404"/>
    </row>
    <row r="40" spans="1:26" ht="36" x14ac:dyDescent="0.2">
      <c r="A40" s="15" t="s">
        <v>49</v>
      </c>
      <c r="B40" s="16" t="s">
        <v>61</v>
      </c>
      <c r="C40" s="16" t="s">
        <v>62</v>
      </c>
      <c r="D40" s="17" t="s">
        <v>50</v>
      </c>
      <c r="E40" s="17" t="s">
        <v>51</v>
      </c>
      <c r="F40" s="18" t="s">
        <v>52</v>
      </c>
      <c r="G40" s="19" t="s">
        <v>56</v>
      </c>
      <c r="H40" s="20" t="s">
        <v>53</v>
      </c>
      <c r="I40" s="21"/>
      <c r="J40" s="128" t="s">
        <v>5</v>
      </c>
      <c r="K40" s="128" t="s">
        <v>10</v>
      </c>
      <c r="L40" s="128" t="s">
        <v>6</v>
      </c>
      <c r="M40" s="128" t="s">
        <v>3</v>
      </c>
      <c r="N40" s="128" t="s">
        <v>4</v>
      </c>
      <c r="O40" s="128" t="s">
        <v>2</v>
      </c>
      <c r="P40" s="128" t="s">
        <v>11</v>
      </c>
      <c r="Q40" s="128" t="s">
        <v>12</v>
      </c>
      <c r="R40" s="128" t="s">
        <v>10</v>
      </c>
      <c r="S40" s="129"/>
      <c r="T40" s="129"/>
      <c r="U40" s="128" t="s">
        <v>33</v>
      </c>
      <c r="V40" s="128" t="s">
        <v>34</v>
      </c>
      <c r="W40" s="27" t="s">
        <v>63</v>
      </c>
      <c r="X40" s="27" t="s">
        <v>65</v>
      </c>
      <c r="Y40" s="27" t="s">
        <v>66</v>
      </c>
      <c r="Z40" s="27" t="s">
        <v>64</v>
      </c>
    </row>
    <row r="41" spans="1:26" ht="15" x14ac:dyDescent="0.2">
      <c r="A41" s="28"/>
      <c r="B41" s="29"/>
      <c r="C41" s="138"/>
      <c r="D41" s="30"/>
      <c r="E41" s="30"/>
      <c r="F41" s="200" t="str">
        <f>IF(AND(D41="",E41=""),"",IF(OR(AND(D41&lt;&gt;"",E41=""),AND(D41="",E41&lt;&gt;"")),"Fill the number twice",IF(AND(D41&lt;&gt;"",E41&lt;&gt;"",D41=E41),E41,"Error in entry")))</f>
        <v/>
      </c>
      <c r="G41" s="31"/>
      <c r="H41" s="31"/>
      <c r="I41" s="32" t="str">
        <f t="shared" ref="I41:I60" si="0">IF(OR(OR(D41="",E41=""),AND(D41&lt;&gt;"",E41&lt;&gt;"",AND(ISNUMBER(D41),ISNUMBER(E41)))),"","Need to enter a number")</f>
        <v/>
      </c>
      <c r="J41" s="130" t="e">
        <f>B7^2/(B7^2+B6^2)</f>
        <v>#DIV/0!</v>
      </c>
      <c r="K41" s="130" t="str">
        <f>IF(ISNUMBER(F41),J41*F41+(1-J41)*B5,"")</f>
        <v/>
      </c>
      <c r="L41" s="130" t="e">
        <f>J41*$B$6^2</f>
        <v>#DIV/0!</v>
      </c>
      <c r="M41" s="130"/>
      <c r="N41" s="130"/>
      <c r="O41" s="130" t="e">
        <f t="shared" ref="O41:O60" si="1">IF(ISNUMBER(F41),F41,NA())</f>
        <v>#N/A</v>
      </c>
      <c r="P41" s="131"/>
      <c r="Q41" s="131"/>
      <c r="R41" s="131" t="e">
        <f t="shared" ref="R41:R60" si="2">IF(ISNUMBER($O41),K41,NA())</f>
        <v>#N/A</v>
      </c>
      <c r="S41" s="130"/>
      <c r="T41" s="130"/>
      <c r="U41" s="130"/>
      <c r="V41" s="130"/>
      <c r="W41" s="38"/>
      <c r="X41" s="38"/>
      <c r="Y41" s="38"/>
      <c r="Z41" s="38"/>
    </row>
    <row r="42" spans="1:26" ht="15" x14ac:dyDescent="0.25">
      <c r="A42" s="28"/>
      <c r="B42" s="29"/>
      <c r="C42" s="138"/>
      <c r="D42" s="30"/>
      <c r="E42" s="30"/>
      <c r="F42" s="200" t="str">
        <f>IF(AND(D42="",E42=""),"",IF(OR(AND(D42&lt;&gt;"",E42=""),AND(D42="",E42&lt;&gt;"")),"Fill the number twice",IF(AND(D42&lt;&gt;"",E42&lt;&gt;"",D42=E42),E42,"Error in entry")))</f>
        <v/>
      </c>
      <c r="G42" s="39"/>
      <c r="H42" s="39"/>
      <c r="I42" s="32" t="str">
        <f t="shared" si="0"/>
        <v/>
      </c>
      <c r="J42" s="129" t="str">
        <f>IF(ISNUMBER(F42),L41/(L41+$B$6^2),"")</f>
        <v/>
      </c>
      <c r="K42" s="129" t="str">
        <f t="shared" ref="K42:K60" si="3">IF(ISNUMBER(F42),J42*F42+(1-J42)*K41,"")</f>
        <v/>
      </c>
      <c r="L42" s="129" t="str">
        <f t="shared" ref="L42:L60" si="4">IF(ISNUMBER(F42),J42*$B$6^2,"")</f>
        <v/>
      </c>
      <c r="M42" s="129" t="str">
        <f t="shared" ref="M42:M60" si="5">IF(ISNUMBER(F42),K41,"")</f>
        <v/>
      </c>
      <c r="N42" s="129" t="str">
        <f t="shared" ref="N42:N60" si="6">IF(ISNUMBER(F42),L41+$B$6^2,"")</f>
        <v/>
      </c>
      <c r="O42" s="129" t="e">
        <f t="shared" si="1"/>
        <v>#N/A</v>
      </c>
      <c r="P42" s="132" t="e">
        <f>IF(ISNUMBER(O42),M42+$B$13*SQRT(N42),NA())</f>
        <v>#N/A</v>
      </c>
      <c r="Q42" s="132" t="e">
        <f t="shared" ref="Q42:Q60" si="7">IF(ISNUMBER(O42),M42+$B$14*SQRT(N42),NA())</f>
        <v>#N/A</v>
      </c>
      <c r="R42" s="132" t="e">
        <f t="shared" si="2"/>
        <v>#N/A</v>
      </c>
      <c r="S42" s="129" t="str">
        <f t="shared" ref="S42:S60" si="8">IF(ISNUMBER(O42),M42+$B$13*SQRT(N42),"")</f>
        <v/>
      </c>
      <c r="T42" s="129" t="str">
        <f t="shared" ref="T42:T60" si="9">IF(ISNUMBER(O42),M42+$B$14*SQRT(N42),"")</f>
        <v/>
      </c>
      <c r="U42" s="129" t="str">
        <f t="shared" ref="U42:U60" si="10">IF(OR(S42="",T42=""),"",IF(OR(F42&lt;S42,F42&gt;T42),0,1))</f>
        <v/>
      </c>
      <c r="V42" s="129" t="str">
        <f>IF(AND(ISNUMBER(O42),U42=1),O42,"")</f>
        <v/>
      </c>
      <c r="W42" s="38"/>
      <c r="X42" s="38"/>
      <c r="Y42" s="38"/>
      <c r="Z42" s="38"/>
    </row>
    <row r="43" spans="1:26" ht="15" x14ac:dyDescent="0.25">
      <c r="A43" s="28"/>
      <c r="B43" s="29"/>
      <c r="C43" s="138"/>
      <c r="D43" s="30"/>
      <c r="E43" s="30"/>
      <c r="F43" s="200" t="str">
        <f t="shared" ref="F43:F60" si="11">IF(AND(D43="",E43=""),"",IF(OR(AND(D43&lt;&gt;"",E43=""),AND(D43="",E43&lt;&gt;"")),"Fill the number twice",IF(AND(D43&lt;&gt;"",E43&lt;&gt;"",D43=E43),E43,"Error in entry")))</f>
        <v/>
      </c>
      <c r="G43" s="39" t="str">
        <f t="shared" ref="G43:G60" si="12">IF(OR(S43="",T43=""),"",IF(OR(F43&lt;S43,F43&gt;T43),"*** ALARM ***",""))</f>
        <v/>
      </c>
      <c r="H43" s="39"/>
      <c r="I43" s="32" t="str">
        <f t="shared" si="0"/>
        <v/>
      </c>
      <c r="J43" s="129" t="str">
        <f t="shared" ref="J43:J60" si="13">IF(ISNUMBER(F43),L42/(L42+$B$6^2),"")</f>
        <v/>
      </c>
      <c r="K43" s="129" t="str">
        <f t="shared" si="3"/>
        <v/>
      </c>
      <c r="L43" s="129" t="str">
        <f t="shared" si="4"/>
        <v/>
      </c>
      <c r="M43" s="129" t="str">
        <f t="shared" si="5"/>
        <v/>
      </c>
      <c r="N43" s="129" t="str">
        <f t="shared" si="6"/>
        <v/>
      </c>
      <c r="O43" s="133" t="e">
        <f t="shared" si="1"/>
        <v>#N/A</v>
      </c>
      <c r="P43" s="132" t="e">
        <f t="shared" ref="P43:P60" si="14">IF(ISNUMBER(O43),M43+$B$13*SQRT(N43),NA())</f>
        <v>#N/A</v>
      </c>
      <c r="Q43" s="132" t="e">
        <f t="shared" si="7"/>
        <v>#N/A</v>
      </c>
      <c r="R43" s="134" t="e">
        <f t="shared" si="2"/>
        <v>#N/A</v>
      </c>
      <c r="S43" s="129" t="str">
        <f t="shared" si="8"/>
        <v/>
      </c>
      <c r="T43" s="129" t="str">
        <f t="shared" si="9"/>
        <v/>
      </c>
      <c r="U43" s="129" t="str">
        <f t="shared" si="10"/>
        <v/>
      </c>
      <c r="V43" s="135" t="str">
        <f t="shared" ref="V43:V60" si="15">IF(AND(ISNUMBER(O43),U43=1),O43,"")</f>
        <v/>
      </c>
      <c r="W43" s="38"/>
      <c r="X43" s="38"/>
      <c r="Y43" s="38"/>
      <c r="Z43" s="38"/>
    </row>
    <row r="44" spans="1:26" ht="15" x14ac:dyDescent="0.25">
      <c r="A44" s="28"/>
      <c r="B44" s="29"/>
      <c r="C44" s="138"/>
      <c r="D44" s="30"/>
      <c r="E44" s="30"/>
      <c r="F44" s="200" t="str">
        <f t="shared" si="11"/>
        <v/>
      </c>
      <c r="G44" s="39" t="str">
        <f t="shared" si="12"/>
        <v/>
      </c>
      <c r="H44" s="39"/>
      <c r="I44" s="32" t="str">
        <f t="shared" si="0"/>
        <v/>
      </c>
      <c r="J44" s="129" t="str">
        <f t="shared" si="13"/>
        <v/>
      </c>
      <c r="K44" s="129" t="str">
        <f t="shared" si="3"/>
        <v/>
      </c>
      <c r="L44" s="129" t="str">
        <f t="shared" si="4"/>
        <v/>
      </c>
      <c r="M44" s="129" t="str">
        <f t="shared" si="5"/>
        <v/>
      </c>
      <c r="N44" s="129" t="str">
        <f t="shared" si="6"/>
        <v/>
      </c>
      <c r="O44" s="133" t="e">
        <f t="shared" si="1"/>
        <v>#N/A</v>
      </c>
      <c r="P44" s="132" t="e">
        <f t="shared" si="14"/>
        <v>#N/A</v>
      </c>
      <c r="Q44" s="132" t="e">
        <f t="shared" si="7"/>
        <v>#N/A</v>
      </c>
      <c r="R44" s="134" t="e">
        <f t="shared" si="2"/>
        <v>#N/A</v>
      </c>
      <c r="S44" s="129" t="str">
        <f t="shared" si="8"/>
        <v/>
      </c>
      <c r="T44" s="129" t="str">
        <f t="shared" si="9"/>
        <v/>
      </c>
      <c r="U44" s="129" t="str">
        <f t="shared" si="10"/>
        <v/>
      </c>
      <c r="V44" s="135" t="str">
        <f t="shared" si="15"/>
        <v/>
      </c>
      <c r="W44" s="38"/>
      <c r="X44" s="38"/>
      <c r="Y44" s="38"/>
      <c r="Z44" s="38"/>
    </row>
    <row r="45" spans="1:26" ht="15" x14ac:dyDescent="0.25">
      <c r="A45" s="28"/>
      <c r="B45" s="29"/>
      <c r="C45" s="138"/>
      <c r="D45" s="30"/>
      <c r="E45" s="30"/>
      <c r="F45" s="200" t="str">
        <f t="shared" si="11"/>
        <v/>
      </c>
      <c r="G45" s="39" t="str">
        <f t="shared" si="12"/>
        <v/>
      </c>
      <c r="H45" s="39"/>
      <c r="I45" s="32" t="str">
        <f t="shared" si="0"/>
        <v/>
      </c>
      <c r="J45" s="129" t="str">
        <f t="shared" si="13"/>
        <v/>
      </c>
      <c r="K45" s="129" t="str">
        <f t="shared" si="3"/>
        <v/>
      </c>
      <c r="L45" s="129" t="str">
        <f t="shared" si="4"/>
        <v/>
      </c>
      <c r="M45" s="129" t="str">
        <f t="shared" si="5"/>
        <v/>
      </c>
      <c r="N45" s="129" t="str">
        <f t="shared" si="6"/>
        <v/>
      </c>
      <c r="O45" s="133" t="e">
        <f t="shared" si="1"/>
        <v>#N/A</v>
      </c>
      <c r="P45" s="132" t="e">
        <f t="shared" si="14"/>
        <v>#N/A</v>
      </c>
      <c r="Q45" s="132" t="e">
        <f t="shared" si="7"/>
        <v>#N/A</v>
      </c>
      <c r="R45" s="134" t="e">
        <f t="shared" si="2"/>
        <v>#N/A</v>
      </c>
      <c r="S45" s="129" t="str">
        <f t="shared" si="8"/>
        <v/>
      </c>
      <c r="T45" s="129" t="str">
        <f t="shared" si="9"/>
        <v/>
      </c>
      <c r="U45" s="129" t="str">
        <f t="shared" si="10"/>
        <v/>
      </c>
      <c r="V45" s="135" t="str">
        <f t="shared" si="15"/>
        <v/>
      </c>
      <c r="W45" s="38"/>
      <c r="X45" s="38"/>
      <c r="Y45" s="38"/>
      <c r="Z45" s="38"/>
    </row>
    <row r="46" spans="1:26" ht="15" x14ac:dyDescent="0.25">
      <c r="A46" s="28"/>
      <c r="B46" s="29"/>
      <c r="C46" s="138"/>
      <c r="D46" s="30"/>
      <c r="E46" s="30"/>
      <c r="F46" s="200" t="str">
        <f t="shared" si="11"/>
        <v/>
      </c>
      <c r="G46" s="39" t="str">
        <f t="shared" si="12"/>
        <v/>
      </c>
      <c r="H46" s="39"/>
      <c r="I46" s="32" t="str">
        <f t="shared" si="0"/>
        <v/>
      </c>
      <c r="J46" s="129" t="str">
        <f t="shared" si="13"/>
        <v/>
      </c>
      <c r="K46" s="129" t="str">
        <f t="shared" si="3"/>
        <v/>
      </c>
      <c r="L46" s="129" t="str">
        <f t="shared" si="4"/>
        <v/>
      </c>
      <c r="M46" s="129" t="str">
        <f t="shared" si="5"/>
        <v/>
      </c>
      <c r="N46" s="129" t="str">
        <f t="shared" si="6"/>
        <v/>
      </c>
      <c r="O46" s="133" t="e">
        <f t="shared" si="1"/>
        <v>#N/A</v>
      </c>
      <c r="P46" s="132" t="e">
        <f t="shared" si="14"/>
        <v>#N/A</v>
      </c>
      <c r="Q46" s="132" t="e">
        <f t="shared" si="7"/>
        <v>#N/A</v>
      </c>
      <c r="R46" s="134" t="e">
        <f t="shared" si="2"/>
        <v>#N/A</v>
      </c>
      <c r="S46" s="129" t="str">
        <f t="shared" si="8"/>
        <v/>
      </c>
      <c r="T46" s="129" t="str">
        <f t="shared" si="9"/>
        <v/>
      </c>
      <c r="U46" s="129" t="str">
        <f t="shared" si="10"/>
        <v/>
      </c>
      <c r="V46" s="135" t="str">
        <f t="shared" si="15"/>
        <v/>
      </c>
      <c r="W46" s="38"/>
      <c r="X46" s="38"/>
      <c r="Y46" s="38"/>
      <c r="Z46" s="38"/>
    </row>
    <row r="47" spans="1:26" ht="15" x14ac:dyDescent="0.25">
      <c r="A47" s="28"/>
      <c r="B47" s="29"/>
      <c r="C47" s="138"/>
      <c r="D47" s="30"/>
      <c r="E47" s="30"/>
      <c r="F47" s="200" t="str">
        <f t="shared" si="11"/>
        <v/>
      </c>
      <c r="G47" s="39" t="str">
        <f t="shared" si="12"/>
        <v/>
      </c>
      <c r="H47" s="39"/>
      <c r="I47" s="32" t="str">
        <f t="shared" si="0"/>
        <v/>
      </c>
      <c r="J47" s="129" t="str">
        <f t="shared" si="13"/>
        <v/>
      </c>
      <c r="K47" s="129" t="str">
        <f t="shared" si="3"/>
        <v/>
      </c>
      <c r="L47" s="129" t="str">
        <f t="shared" si="4"/>
        <v/>
      </c>
      <c r="M47" s="129" t="str">
        <f t="shared" si="5"/>
        <v/>
      </c>
      <c r="N47" s="129" t="str">
        <f t="shared" si="6"/>
        <v/>
      </c>
      <c r="O47" s="133" t="e">
        <f t="shared" si="1"/>
        <v>#N/A</v>
      </c>
      <c r="P47" s="132" t="e">
        <f t="shared" si="14"/>
        <v>#N/A</v>
      </c>
      <c r="Q47" s="132" t="e">
        <f t="shared" si="7"/>
        <v>#N/A</v>
      </c>
      <c r="R47" s="134" t="e">
        <f t="shared" si="2"/>
        <v>#N/A</v>
      </c>
      <c r="S47" s="129" t="str">
        <f t="shared" si="8"/>
        <v/>
      </c>
      <c r="T47" s="129" t="str">
        <f t="shared" si="9"/>
        <v/>
      </c>
      <c r="U47" s="129" t="str">
        <f t="shared" si="10"/>
        <v/>
      </c>
      <c r="V47" s="135" t="str">
        <f t="shared" si="15"/>
        <v/>
      </c>
      <c r="W47" s="38"/>
      <c r="X47" s="38"/>
      <c r="Y47" s="38"/>
      <c r="Z47" s="38"/>
    </row>
    <row r="48" spans="1:26" ht="15" x14ac:dyDescent="0.25">
      <c r="A48" s="28"/>
      <c r="B48" s="29"/>
      <c r="C48" s="138"/>
      <c r="D48" s="30"/>
      <c r="E48" s="30"/>
      <c r="F48" s="200" t="str">
        <f t="shared" si="11"/>
        <v/>
      </c>
      <c r="G48" s="39" t="str">
        <f t="shared" si="12"/>
        <v/>
      </c>
      <c r="H48" s="39"/>
      <c r="I48" s="32" t="str">
        <f t="shared" si="0"/>
        <v/>
      </c>
      <c r="J48" s="129" t="str">
        <f t="shared" si="13"/>
        <v/>
      </c>
      <c r="K48" s="129" t="str">
        <f t="shared" si="3"/>
        <v/>
      </c>
      <c r="L48" s="129" t="str">
        <f t="shared" si="4"/>
        <v/>
      </c>
      <c r="M48" s="129" t="str">
        <f t="shared" si="5"/>
        <v/>
      </c>
      <c r="N48" s="129" t="str">
        <f t="shared" si="6"/>
        <v/>
      </c>
      <c r="O48" s="133" t="e">
        <f t="shared" si="1"/>
        <v>#N/A</v>
      </c>
      <c r="P48" s="132" t="e">
        <f t="shared" si="14"/>
        <v>#N/A</v>
      </c>
      <c r="Q48" s="132" t="e">
        <f t="shared" si="7"/>
        <v>#N/A</v>
      </c>
      <c r="R48" s="134" t="e">
        <f t="shared" si="2"/>
        <v>#N/A</v>
      </c>
      <c r="S48" s="129" t="str">
        <f t="shared" si="8"/>
        <v/>
      </c>
      <c r="T48" s="129" t="str">
        <f t="shared" si="9"/>
        <v/>
      </c>
      <c r="U48" s="129" t="str">
        <f t="shared" si="10"/>
        <v/>
      </c>
      <c r="V48" s="135" t="str">
        <f t="shared" si="15"/>
        <v/>
      </c>
      <c r="W48" s="38"/>
      <c r="X48" s="38"/>
      <c r="Y48" s="38"/>
      <c r="Z48" s="38"/>
    </row>
    <row r="49" spans="1:26" ht="15" x14ac:dyDescent="0.25">
      <c r="A49" s="28"/>
      <c r="B49" s="29"/>
      <c r="C49" s="138"/>
      <c r="D49" s="30"/>
      <c r="E49" s="30"/>
      <c r="F49" s="200" t="str">
        <f t="shared" si="11"/>
        <v/>
      </c>
      <c r="G49" s="39" t="str">
        <f t="shared" si="12"/>
        <v/>
      </c>
      <c r="H49" s="39"/>
      <c r="I49" s="32" t="str">
        <f t="shared" si="0"/>
        <v/>
      </c>
      <c r="J49" s="129" t="str">
        <f t="shared" si="13"/>
        <v/>
      </c>
      <c r="K49" s="129" t="str">
        <f t="shared" si="3"/>
        <v/>
      </c>
      <c r="L49" s="129" t="str">
        <f t="shared" si="4"/>
        <v/>
      </c>
      <c r="M49" s="129" t="str">
        <f t="shared" si="5"/>
        <v/>
      </c>
      <c r="N49" s="129" t="str">
        <f t="shared" si="6"/>
        <v/>
      </c>
      <c r="O49" s="133" t="e">
        <f t="shared" si="1"/>
        <v>#N/A</v>
      </c>
      <c r="P49" s="132" t="e">
        <f t="shared" si="14"/>
        <v>#N/A</v>
      </c>
      <c r="Q49" s="132" t="e">
        <f t="shared" si="7"/>
        <v>#N/A</v>
      </c>
      <c r="R49" s="134" t="e">
        <f t="shared" si="2"/>
        <v>#N/A</v>
      </c>
      <c r="S49" s="129" t="str">
        <f t="shared" si="8"/>
        <v/>
      </c>
      <c r="T49" s="129" t="str">
        <f t="shared" si="9"/>
        <v/>
      </c>
      <c r="U49" s="129" t="str">
        <f t="shared" si="10"/>
        <v/>
      </c>
      <c r="V49" s="135" t="str">
        <f t="shared" si="15"/>
        <v/>
      </c>
      <c r="W49" s="38"/>
      <c r="X49" s="38"/>
      <c r="Y49" s="38"/>
      <c r="Z49" s="38"/>
    </row>
    <row r="50" spans="1:26" ht="15" x14ac:dyDescent="0.25">
      <c r="A50" s="28"/>
      <c r="B50" s="29"/>
      <c r="C50" s="138"/>
      <c r="D50" s="30"/>
      <c r="E50" s="30"/>
      <c r="F50" s="200" t="str">
        <f t="shared" si="11"/>
        <v/>
      </c>
      <c r="G50" s="39" t="str">
        <f t="shared" si="12"/>
        <v/>
      </c>
      <c r="H50" s="39"/>
      <c r="I50" s="32" t="str">
        <f t="shared" si="0"/>
        <v/>
      </c>
      <c r="J50" s="129" t="str">
        <f t="shared" si="13"/>
        <v/>
      </c>
      <c r="K50" s="129" t="str">
        <f t="shared" si="3"/>
        <v/>
      </c>
      <c r="L50" s="129" t="str">
        <f t="shared" si="4"/>
        <v/>
      </c>
      <c r="M50" s="129" t="str">
        <f t="shared" si="5"/>
        <v/>
      </c>
      <c r="N50" s="129" t="str">
        <f t="shared" si="6"/>
        <v/>
      </c>
      <c r="O50" s="133" t="e">
        <f t="shared" si="1"/>
        <v>#N/A</v>
      </c>
      <c r="P50" s="132" t="e">
        <f t="shared" si="14"/>
        <v>#N/A</v>
      </c>
      <c r="Q50" s="132" t="e">
        <f t="shared" si="7"/>
        <v>#N/A</v>
      </c>
      <c r="R50" s="134" t="e">
        <f t="shared" si="2"/>
        <v>#N/A</v>
      </c>
      <c r="S50" s="129" t="str">
        <f t="shared" si="8"/>
        <v/>
      </c>
      <c r="T50" s="129" t="str">
        <f t="shared" si="9"/>
        <v/>
      </c>
      <c r="U50" s="129" t="str">
        <f t="shared" si="10"/>
        <v/>
      </c>
      <c r="V50" s="135" t="str">
        <f t="shared" si="15"/>
        <v/>
      </c>
      <c r="W50" s="38"/>
      <c r="X50" s="38"/>
      <c r="Y50" s="38"/>
      <c r="Z50" s="38"/>
    </row>
    <row r="51" spans="1:26" ht="15" x14ac:dyDescent="0.25">
      <c r="A51" s="28"/>
      <c r="B51" s="29"/>
      <c r="C51" s="138"/>
      <c r="D51" s="30"/>
      <c r="E51" s="30"/>
      <c r="F51" s="200" t="str">
        <f t="shared" si="11"/>
        <v/>
      </c>
      <c r="G51" s="39" t="str">
        <f t="shared" si="12"/>
        <v/>
      </c>
      <c r="H51" s="39"/>
      <c r="I51" s="32" t="str">
        <f t="shared" si="0"/>
        <v/>
      </c>
      <c r="J51" s="129" t="str">
        <f t="shared" si="13"/>
        <v/>
      </c>
      <c r="K51" s="129" t="str">
        <f t="shared" si="3"/>
        <v/>
      </c>
      <c r="L51" s="129" t="str">
        <f t="shared" si="4"/>
        <v/>
      </c>
      <c r="M51" s="129" t="str">
        <f t="shared" si="5"/>
        <v/>
      </c>
      <c r="N51" s="129" t="str">
        <f t="shared" si="6"/>
        <v/>
      </c>
      <c r="O51" s="133" t="e">
        <f t="shared" si="1"/>
        <v>#N/A</v>
      </c>
      <c r="P51" s="132" t="e">
        <f t="shared" si="14"/>
        <v>#N/A</v>
      </c>
      <c r="Q51" s="132" t="e">
        <f t="shared" si="7"/>
        <v>#N/A</v>
      </c>
      <c r="R51" s="134" t="e">
        <f t="shared" si="2"/>
        <v>#N/A</v>
      </c>
      <c r="S51" s="129" t="str">
        <f t="shared" si="8"/>
        <v/>
      </c>
      <c r="T51" s="129" t="str">
        <f t="shared" si="9"/>
        <v/>
      </c>
      <c r="U51" s="129" t="str">
        <f t="shared" si="10"/>
        <v/>
      </c>
      <c r="V51" s="135" t="str">
        <f t="shared" si="15"/>
        <v/>
      </c>
      <c r="W51" s="38"/>
      <c r="X51" s="38"/>
      <c r="Y51" s="38"/>
      <c r="Z51" s="38"/>
    </row>
    <row r="52" spans="1:26" ht="15" x14ac:dyDescent="0.25">
      <c r="A52" s="28"/>
      <c r="B52" s="29"/>
      <c r="C52" s="138"/>
      <c r="D52" s="30"/>
      <c r="E52" s="30"/>
      <c r="F52" s="200" t="str">
        <f t="shared" si="11"/>
        <v/>
      </c>
      <c r="G52" s="39" t="str">
        <f t="shared" si="12"/>
        <v/>
      </c>
      <c r="H52" s="39"/>
      <c r="I52" s="32" t="str">
        <f t="shared" si="0"/>
        <v/>
      </c>
      <c r="J52" s="129" t="str">
        <f t="shared" si="13"/>
        <v/>
      </c>
      <c r="K52" s="129" t="str">
        <f t="shared" si="3"/>
        <v/>
      </c>
      <c r="L52" s="129" t="str">
        <f t="shared" si="4"/>
        <v/>
      </c>
      <c r="M52" s="129" t="str">
        <f t="shared" si="5"/>
        <v/>
      </c>
      <c r="N52" s="129" t="str">
        <f t="shared" si="6"/>
        <v/>
      </c>
      <c r="O52" s="133" t="e">
        <f t="shared" si="1"/>
        <v>#N/A</v>
      </c>
      <c r="P52" s="132" t="e">
        <f t="shared" si="14"/>
        <v>#N/A</v>
      </c>
      <c r="Q52" s="132" t="e">
        <f t="shared" si="7"/>
        <v>#N/A</v>
      </c>
      <c r="R52" s="134" t="e">
        <f t="shared" si="2"/>
        <v>#N/A</v>
      </c>
      <c r="S52" s="129" t="str">
        <f t="shared" si="8"/>
        <v/>
      </c>
      <c r="T52" s="129" t="str">
        <f t="shared" si="9"/>
        <v/>
      </c>
      <c r="U52" s="129" t="str">
        <f t="shared" si="10"/>
        <v/>
      </c>
      <c r="V52" s="135" t="str">
        <f t="shared" si="15"/>
        <v/>
      </c>
      <c r="W52" s="38"/>
      <c r="X52" s="38"/>
      <c r="Y52" s="38"/>
      <c r="Z52" s="38"/>
    </row>
    <row r="53" spans="1:26" ht="15" x14ac:dyDescent="0.25">
      <c r="A53" s="28"/>
      <c r="B53" s="29"/>
      <c r="C53" s="138"/>
      <c r="D53" s="30"/>
      <c r="E53" s="30"/>
      <c r="F53" s="200" t="str">
        <f t="shared" si="11"/>
        <v/>
      </c>
      <c r="G53" s="39" t="str">
        <f t="shared" si="12"/>
        <v/>
      </c>
      <c r="H53" s="39"/>
      <c r="I53" s="32" t="str">
        <f t="shared" si="0"/>
        <v/>
      </c>
      <c r="J53" s="129" t="str">
        <f t="shared" si="13"/>
        <v/>
      </c>
      <c r="K53" s="129" t="str">
        <f t="shared" si="3"/>
        <v/>
      </c>
      <c r="L53" s="129" t="str">
        <f t="shared" si="4"/>
        <v/>
      </c>
      <c r="M53" s="129" t="str">
        <f t="shared" si="5"/>
        <v/>
      </c>
      <c r="N53" s="129" t="str">
        <f t="shared" si="6"/>
        <v/>
      </c>
      <c r="O53" s="133" t="e">
        <f t="shared" si="1"/>
        <v>#N/A</v>
      </c>
      <c r="P53" s="132" t="e">
        <f t="shared" si="14"/>
        <v>#N/A</v>
      </c>
      <c r="Q53" s="132" t="e">
        <f t="shared" si="7"/>
        <v>#N/A</v>
      </c>
      <c r="R53" s="134" t="e">
        <f t="shared" si="2"/>
        <v>#N/A</v>
      </c>
      <c r="S53" s="129" t="str">
        <f t="shared" si="8"/>
        <v/>
      </c>
      <c r="T53" s="129" t="str">
        <f t="shared" si="9"/>
        <v/>
      </c>
      <c r="U53" s="129" t="str">
        <f t="shared" si="10"/>
        <v/>
      </c>
      <c r="V53" s="135" t="str">
        <f t="shared" si="15"/>
        <v/>
      </c>
      <c r="W53" s="38"/>
      <c r="X53" s="38"/>
      <c r="Y53" s="38"/>
      <c r="Z53" s="38"/>
    </row>
    <row r="54" spans="1:26" ht="15" x14ac:dyDescent="0.25">
      <c r="A54" s="28"/>
      <c r="B54" s="29"/>
      <c r="C54" s="138"/>
      <c r="D54" s="30"/>
      <c r="E54" s="30"/>
      <c r="F54" s="200" t="str">
        <f t="shared" si="11"/>
        <v/>
      </c>
      <c r="G54" s="39" t="str">
        <f t="shared" si="12"/>
        <v/>
      </c>
      <c r="H54" s="39"/>
      <c r="I54" s="32" t="str">
        <f t="shared" si="0"/>
        <v/>
      </c>
      <c r="J54" s="129" t="str">
        <f t="shared" si="13"/>
        <v/>
      </c>
      <c r="K54" s="129" t="str">
        <f t="shared" si="3"/>
        <v/>
      </c>
      <c r="L54" s="129" t="str">
        <f t="shared" si="4"/>
        <v/>
      </c>
      <c r="M54" s="129" t="str">
        <f t="shared" si="5"/>
        <v/>
      </c>
      <c r="N54" s="129" t="str">
        <f t="shared" si="6"/>
        <v/>
      </c>
      <c r="O54" s="133" t="e">
        <f t="shared" si="1"/>
        <v>#N/A</v>
      </c>
      <c r="P54" s="132" t="e">
        <f t="shared" si="14"/>
        <v>#N/A</v>
      </c>
      <c r="Q54" s="132" t="e">
        <f t="shared" si="7"/>
        <v>#N/A</v>
      </c>
      <c r="R54" s="134" t="e">
        <f t="shared" si="2"/>
        <v>#N/A</v>
      </c>
      <c r="S54" s="129" t="str">
        <f t="shared" si="8"/>
        <v/>
      </c>
      <c r="T54" s="129" t="str">
        <f t="shared" si="9"/>
        <v/>
      </c>
      <c r="U54" s="129" t="str">
        <f t="shared" si="10"/>
        <v/>
      </c>
      <c r="V54" s="135" t="str">
        <f t="shared" si="15"/>
        <v/>
      </c>
      <c r="W54" s="38"/>
      <c r="X54" s="38"/>
      <c r="Y54" s="38"/>
      <c r="Z54" s="38"/>
    </row>
    <row r="55" spans="1:26" ht="15" x14ac:dyDescent="0.25">
      <c r="A55" s="28"/>
      <c r="B55" s="29"/>
      <c r="C55" s="138"/>
      <c r="D55" s="30"/>
      <c r="E55" s="30"/>
      <c r="F55" s="200" t="str">
        <f t="shared" si="11"/>
        <v/>
      </c>
      <c r="G55" s="39" t="str">
        <f t="shared" si="12"/>
        <v/>
      </c>
      <c r="H55" s="39"/>
      <c r="I55" s="32" t="str">
        <f t="shared" si="0"/>
        <v/>
      </c>
      <c r="J55" s="129" t="str">
        <f t="shared" si="13"/>
        <v/>
      </c>
      <c r="K55" s="129" t="str">
        <f t="shared" si="3"/>
        <v/>
      </c>
      <c r="L55" s="129" t="str">
        <f t="shared" si="4"/>
        <v/>
      </c>
      <c r="M55" s="129" t="str">
        <f t="shared" si="5"/>
        <v/>
      </c>
      <c r="N55" s="129" t="str">
        <f t="shared" si="6"/>
        <v/>
      </c>
      <c r="O55" s="133" t="e">
        <f t="shared" si="1"/>
        <v>#N/A</v>
      </c>
      <c r="P55" s="132" t="e">
        <f t="shared" si="14"/>
        <v>#N/A</v>
      </c>
      <c r="Q55" s="132" t="e">
        <f t="shared" si="7"/>
        <v>#N/A</v>
      </c>
      <c r="R55" s="134" t="e">
        <f t="shared" si="2"/>
        <v>#N/A</v>
      </c>
      <c r="S55" s="129" t="str">
        <f t="shared" si="8"/>
        <v/>
      </c>
      <c r="T55" s="129" t="str">
        <f t="shared" si="9"/>
        <v/>
      </c>
      <c r="U55" s="129" t="str">
        <f t="shared" si="10"/>
        <v/>
      </c>
      <c r="V55" s="135" t="str">
        <f t="shared" si="15"/>
        <v/>
      </c>
      <c r="W55" s="38"/>
      <c r="X55" s="38"/>
      <c r="Y55" s="38"/>
      <c r="Z55" s="38"/>
    </row>
    <row r="56" spans="1:26" ht="15" x14ac:dyDescent="0.25">
      <c r="A56" s="28"/>
      <c r="B56" s="29"/>
      <c r="C56" s="138"/>
      <c r="D56" s="30"/>
      <c r="E56" s="30"/>
      <c r="F56" s="200" t="str">
        <f t="shared" si="11"/>
        <v/>
      </c>
      <c r="G56" s="39" t="str">
        <f t="shared" si="12"/>
        <v/>
      </c>
      <c r="H56" s="39"/>
      <c r="I56" s="32" t="str">
        <f t="shared" si="0"/>
        <v/>
      </c>
      <c r="J56" s="129" t="str">
        <f t="shared" si="13"/>
        <v/>
      </c>
      <c r="K56" s="129" t="str">
        <f t="shared" si="3"/>
        <v/>
      </c>
      <c r="L56" s="129" t="str">
        <f t="shared" si="4"/>
        <v/>
      </c>
      <c r="M56" s="129" t="str">
        <f t="shared" si="5"/>
        <v/>
      </c>
      <c r="N56" s="129" t="str">
        <f t="shared" si="6"/>
        <v/>
      </c>
      <c r="O56" s="133" t="e">
        <f t="shared" si="1"/>
        <v>#N/A</v>
      </c>
      <c r="P56" s="132" t="e">
        <f t="shared" si="14"/>
        <v>#N/A</v>
      </c>
      <c r="Q56" s="132" t="e">
        <f t="shared" si="7"/>
        <v>#N/A</v>
      </c>
      <c r="R56" s="134" t="e">
        <f t="shared" si="2"/>
        <v>#N/A</v>
      </c>
      <c r="S56" s="129" t="str">
        <f t="shared" si="8"/>
        <v/>
      </c>
      <c r="T56" s="129" t="str">
        <f t="shared" si="9"/>
        <v/>
      </c>
      <c r="U56" s="129" t="str">
        <f t="shared" si="10"/>
        <v/>
      </c>
      <c r="V56" s="135" t="str">
        <f t="shared" si="15"/>
        <v/>
      </c>
      <c r="W56" s="38"/>
      <c r="X56" s="38"/>
      <c r="Y56" s="38"/>
      <c r="Z56" s="38"/>
    </row>
    <row r="57" spans="1:26" ht="15" x14ac:dyDescent="0.25">
      <c r="A57" s="28"/>
      <c r="B57" s="29"/>
      <c r="C57" s="138"/>
      <c r="D57" s="30"/>
      <c r="E57" s="30"/>
      <c r="F57" s="200" t="str">
        <f t="shared" si="11"/>
        <v/>
      </c>
      <c r="G57" s="39" t="str">
        <f t="shared" si="12"/>
        <v/>
      </c>
      <c r="H57" s="39"/>
      <c r="I57" s="32" t="str">
        <f t="shared" si="0"/>
        <v/>
      </c>
      <c r="J57" s="129" t="str">
        <f t="shared" si="13"/>
        <v/>
      </c>
      <c r="K57" s="129" t="str">
        <f t="shared" si="3"/>
        <v/>
      </c>
      <c r="L57" s="129" t="str">
        <f t="shared" si="4"/>
        <v/>
      </c>
      <c r="M57" s="129" t="str">
        <f t="shared" si="5"/>
        <v/>
      </c>
      <c r="N57" s="129" t="str">
        <f t="shared" si="6"/>
        <v/>
      </c>
      <c r="O57" s="133" t="e">
        <f t="shared" si="1"/>
        <v>#N/A</v>
      </c>
      <c r="P57" s="132" t="e">
        <f t="shared" si="14"/>
        <v>#N/A</v>
      </c>
      <c r="Q57" s="132" t="e">
        <f t="shared" si="7"/>
        <v>#N/A</v>
      </c>
      <c r="R57" s="134" t="e">
        <f t="shared" si="2"/>
        <v>#N/A</v>
      </c>
      <c r="S57" s="129" t="str">
        <f t="shared" si="8"/>
        <v/>
      </c>
      <c r="T57" s="129" t="str">
        <f t="shared" si="9"/>
        <v/>
      </c>
      <c r="U57" s="129" t="str">
        <f t="shared" si="10"/>
        <v/>
      </c>
      <c r="V57" s="135" t="str">
        <f t="shared" si="15"/>
        <v/>
      </c>
      <c r="W57" s="38"/>
      <c r="X57" s="38"/>
      <c r="Y57" s="38"/>
      <c r="Z57" s="38"/>
    </row>
    <row r="58" spans="1:26" ht="15" x14ac:dyDescent="0.25">
      <c r="A58" s="28"/>
      <c r="B58" s="29"/>
      <c r="C58" s="138"/>
      <c r="D58" s="30"/>
      <c r="E58" s="30"/>
      <c r="F58" s="200" t="str">
        <f t="shared" si="11"/>
        <v/>
      </c>
      <c r="G58" s="39" t="str">
        <f t="shared" si="12"/>
        <v/>
      </c>
      <c r="H58" s="39"/>
      <c r="I58" s="44" t="str">
        <f t="shared" si="0"/>
        <v/>
      </c>
      <c r="J58" s="136" t="str">
        <f t="shared" si="13"/>
        <v/>
      </c>
      <c r="K58" s="136" t="str">
        <f t="shared" si="3"/>
        <v/>
      </c>
      <c r="L58" s="136" t="str">
        <f t="shared" si="4"/>
        <v/>
      </c>
      <c r="M58" s="136" t="str">
        <f t="shared" si="5"/>
        <v/>
      </c>
      <c r="N58" s="136" t="str">
        <f t="shared" si="6"/>
        <v/>
      </c>
      <c r="O58" s="136" t="e">
        <f t="shared" si="1"/>
        <v>#N/A</v>
      </c>
      <c r="P58" s="137" t="e">
        <f t="shared" si="14"/>
        <v>#N/A</v>
      </c>
      <c r="Q58" s="137" t="e">
        <f t="shared" si="7"/>
        <v>#N/A</v>
      </c>
      <c r="R58" s="137" t="e">
        <f t="shared" si="2"/>
        <v>#N/A</v>
      </c>
      <c r="S58" s="136" t="str">
        <f t="shared" si="8"/>
        <v/>
      </c>
      <c r="T58" s="136" t="str">
        <f t="shared" si="9"/>
        <v/>
      </c>
      <c r="U58" s="136" t="str">
        <f t="shared" si="10"/>
        <v/>
      </c>
      <c r="V58" s="135" t="str">
        <f t="shared" si="15"/>
        <v/>
      </c>
      <c r="W58" s="47"/>
      <c r="X58" s="38"/>
      <c r="Y58" s="38"/>
      <c r="Z58" s="38"/>
    </row>
    <row r="59" spans="1:26" ht="15" x14ac:dyDescent="0.25">
      <c r="A59" s="28"/>
      <c r="B59" s="29"/>
      <c r="C59" s="138"/>
      <c r="D59" s="30"/>
      <c r="E59" s="30"/>
      <c r="F59" s="200" t="str">
        <f t="shared" si="11"/>
        <v/>
      </c>
      <c r="G59" s="39" t="str">
        <f t="shared" si="12"/>
        <v/>
      </c>
      <c r="H59" s="39"/>
      <c r="I59" s="44" t="str">
        <f t="shared" si="0"/>
        <v/>
      </c>
      <c r="J59" s="136" t="str">
        <f t="shared" si="13"/>
        <v/>
      </c>
      <c r="K59" s="136" t="str">
        <f t="shared" si="3"/>
        <v/>
      </c>
      <c r="L59" s="136" t="str">
        <f t="shared" si="4"/>
        <v/>
      </c>
      <c r="M59" s="136" t="str">
        <f t="shared" si="5"/>
        <v/>
      </c>
      <c r="N59" s="136" t="str">
        <f t="shared" si="6"/>
        <v/>
      </c>
      <c r="O59" s="136" t="e">
        <f t="shared" si="1"/>
        <v>#N/A</v>
      </c>
      <c r="P59" s="137" t="e">
        <f t="shared" si="14"/>
        <v>#N/A</v>
      </c>
      <c r="Q59" s="137" t="e">
        <f t="shared" si="7"/>
        <v>#N/A</v>
      </c>
      <c r="R59" s="137" t="e">
        <f t="shared" si="2"/>
        <v>#N/A</v>
      </c>
      <c r="S59" s="136" t="str">
        <f t="shared" si="8"/>
        <v/>
      </c>
      <c r="T59" s="136" t="str">
        <f t="shared" si="9"/>
        <v/>
      </c>
      <c r="U59" s="136" t="str">
        <f t="shared" si="10"/>
        <v/>
      </c>
      <c r="V59" s="135" t="str">
        <f t="shared" si="15"/>
        <v/>
      </c>
      <c r="W59" s="47"/>
      <c r="X59" s="38"/>
      <c r="Y59" s="38"/>
      <c r="Z59" s="38"/>
    </row>
    <row r="60" spans="1:26" ht="15" x14ac:dyDescent="0.25">
      <c r="A60" s="28"/>
      <c r="B60" s="29"/>
      <c r="C60" s="138"/>
      <c r="D60" s="30"/>
      <c r="E60" s="30"/>
      <c r="F60" s="200" t="str">
        <f t="shared" si="11"/>
        <v/>
      </c>
      <c r="G60" s="39" t="str">
        <f t="shared" si="12"/>
        <v/>
      </c>
      <c r="H60" s="82"/>
      <c r="I60" s="44" t="str">
        <f t="shared" si="0"/>
        <v/>
      </c>
      <c r="J60" s="136" t="str">
        <f t="shared" si="13"/>
        <v/>
      </c>
      <c r="K60" s="136" t="str">
        <f t="shared" si="3"/>
        <v/>
      </c>
      <c r="L60" s="136" t="str">
        <f t="shared" si="4"/>
        <v/>
      </c>
      <c r="M60" s="136" t="str">
        <f t="shared" si="5"/>
        <v/>
      </c>
      <c r="N60" s="136" t="str">
        <f t="shared" si="6"/>
        <v/>
      </c>
      <c r="O60" s="136" t="e">
        <f t="shared" si="1"/>
        <v>#N/A</v>
      </c>
      <c r="P60" s="137" t="e">
        <f t="shared" si="14"/>
        <v>#N/A</v>
      </c>
      <c r="Q60" s="137" t="e">
        <f t="shared" si="7"/>
        <v>#N/A</v>
      </c>
      <c r="R60" s="137" t="e">
        <f t="shared" si="2"/>
        <v>#N/A</v>
      </c>
      <c r="S60" s="136" t="str">
        <f t="shared" si="8"/>
        <v/>
      </c>
      <c r="T60" s="136" t="str">
        <f t="shared" si="9"/>
        <v/>
      </c>
      <c r="U60" s="136" t="str">
        <f t="shared" si="10"/>
        <v/>
      </c>
      <c r="V60" s="135" t="str">
        <f t="shared" si="15"/>
        <v/>
      </c>
      <c r="W60" s="47"/>
      <c r="X60" s="38"/>
      <c r="Y60" s="38"/>
      <c r="Z60" s="38"/>
    </row>
    <row r="61" spans="1:26" x14ac:dyDescent="0.2">
      <c r="O61" s="48"/>
      <c r="P61" s="49"/>
      <c r="Q61" s="49"/>
    </row>
    <row r="62" spans="1:26" ht="16.5" thickBot="1" x14ac:dyDescent="0.25">
      <c r="O62" s="48"/>
      <c r="P62" s="49"/>
      <c r="Q62" s="49"/>
      <c r="X62" s="454" t="s">
        <v>92</v>
      </c>
      <c r="Y62" s="454"/>
      <c r="Z62" s="179" t="e">
        <f>I63</f>
        <v>#N/A</v>
      </c>
    </row>
    <row r="63" spans="1:26" ht="16.5" thickBot="1" x14ac:dyDescent="0.25">
      <c r="A63" s="386" t="s">
        <v>54</v>
      </c>
      <c r="B63" s="386"/>
      <c r="C63" s="386"/>
      <c r="D63" s="386"/>
      <c r="E63" s="386"/>
      <c r="F63" s="386"/>
      <c r="G63" s="386"/>
      <c r="H63" s="387"/>
      <c r="I63" s="176" t="e">
        <f>R60</f>
        <v>#N/A</v>
      </c>
      <c r="O63" s="48"/>
      <c r="P63" s="49"/>
      <c r="Q63" s="49"/>
      <c r="X63" s="454" t="s">
        <v>93</v>
      </c>
      <c r="Y63" s="454"/>
      <c r="Z63" s="177">
        <f>'POOL FX'!B88</f>
        <v>0</v>
      </c>
    </row>
    <row r="64" spans="1:26" ht="15.75" x14ac:dyDescent="0.2">
      <c r="A64" s="201"/>
      <c r="B64" s="201"/>
      <c r="C64" s="201"/>
      <c r="D64" s="201"/>
      <c r="E64" s="201"/>
      <c r="F64" s="201"/>
      <c r="G64" s="201"/>
      <c r="H64" s="206"/>
      <c r="I64" s="188"/>
      <c r="O64" s="48"/>
      <c r="P64" s="49"/>
      <c r="Q64" s="49"/>
      <c r="X64" s="454" t="s">
        <v>94</v>
      </c>
      <c r="Y64" s="454"/>
      <c r="Z64" s="178" t="e">
        <f>Z62*Z63</f>
        <v>#N/A</v>
      </c>
    </row>
    <row r="65" spans="1:26" ht="15.75" x14ac:dyDescent="0.25">
      <c r="A65" s="51"/>
      <c r="O65" s="48"/>
      <c r="P65" s="49"/>
      <c r="Q65" s="49"/>
      <c r="X65" s="454" t="s">
        <v>69</v>
      </c>
      <c r="Y65" s="454"/>
      <c r="Z65" s="179" t="e">
        <f>Z62-(2*Z64)</f>
        <v>#N/A</v>
      </c>
    </row>
    <row r="66" spans="1:26" ht="15.75" x14ac:dyDescent="0.25">
      <c r="A66" s="51"/>
      <c r="O66" s="48"/>
      <c r="P66" s="49"/>
      <c r="Q66" s="49"/>
      <c r="X66" s="454" t="s">
        <v>70</v>
      </c>
      <c r="Y66" s="454"/>
      <c r="Z66" s="179" t="e">
        <f>Z62+(2*Z64)</f>
        <v>#N/A</v>
      </c>
    </row>
    <row r="67" spans="1:26" ht="15.75" x14ac:dyDescent="0.25">
      <c r="A67" s="51"/>
      <c r="O67" s="48"/>
      <c r="P67" s="49"/>
      <c r="Q67" s="49"/>
      <c r="X67" s="454" t="s">
        <v>71</v>
      </c>
      <c r="Y67" s="454"/>
      <c r="Z67" s="179" t="e">
        <f>Z62-(3*Z64)</f>
        <v>#N/A</v>
      </c>
    </row>
    <row r="68" spans="1:26" ht="15.75" x14ac:dyDescent="0.2">
      <c r="O68" s="48"/>
      <c r="P68" s="49"/>
      <c r="Q68" s="49"/>
      <c r="X68" s="454" t="s">
        <v>72</v>
      </c>
      <c r="Y68" s="454"/>
      <c r="Z68" s="179" t="e">
        <f>Z62+(3*Z64)</f>
        <v>#N/A</v>
      </c>
    </row>
    <row r="69" spans="1:26" ht="15.75" x14ac:dyDescent="0.25">
      <c r="A69" s="383" t="s">
        <v>46</v>
      </c>
      <c r="B69" s="383"/>
    </row>
    <row r="70" spans="1:26" ht="30.75" customHeight="1" x14ac:dyDescent="0.2">
      <c r="A70" s="117" t="s">
        <v>43</v>
      </c>
      <c r="B70" s="155">
        <f>B4</f>
        <v>0</v>
      </c>
      <c r="C70" s="52"/>
      <c r="E70" s="219"/>
      <c r="F70" s="214" t="s">
        <v>48</v>
      </c>
      <c r="G70" s="204" t="str">
        <f>G4</f>
        <v>FX - NIVEAU N</v>
      </c>
      <c r="H70" s="52"/>
    </row>
    <row r="71" spans="1:26" ht="31.5" customHeight="1" x14ac:dyDescent="0.2">
      <c r="A71" s="117" t="s">
        <v>47</v>
      </c>
      <c r="B71" s="156">
        <f>B5</f>
        <v>0</v>
      </c>
      <c r="C71" s="52"/>
      <c r="D71" s="52"/>
      <c r="E71" s="52"/>
      <c r="F71" s="52"/>
      <c r="G71" s="52"/>
      <c r="H71" s="52"/>
    </row>
    <row r="72" spans="1:26" ht="54" customHeight="1" x14ac:dyDescent="0.2">
      <c r="A72" s="117" t="s">
        <v>44</v>
      </c>
      <c r="B72" s="157">
        <f>B6</f>
        <v>0</v>
      </c>
      <c r="C72" s="52"/>
      <c r="E72" s="214" t="s">
        <v>99</v>
      </c>
      <c r="F72" s="406">
        <f>F6</f>
        <v>0</v>
      </c>
      <c r="G72" s="406"/>
      <c r="H72" s="406"/>
    </row>
    <row r="73" spans="1:26" ht="54" customHeight="1" x14ac:dyDescent="0.2">
      <c r="A73" s="117" t="s">
        <v>45</v>
      </c>
      <c r="B73" s="158">
        <f>B71*B70/100</f>
        <v>0</v>
      </c>
      <c r="C73" s="52"/>
      <c r="E73" s="215" t="s">
        <v>98</v>
      </c>
      <c r="F73" s="395" t="s">
        <v>77</v>
      </c>
      <c r="G73" s="395"/>
      <c r="H73" s="395"/>
    </row>
    <row r="74" spans="1:26" ht="36" x14ac:dyDescent="0.2">
      <c r="A74" s="74" t="s">
        <v>7</v>
      </c>
      <c r="B74" s="66">
        <v>20</v>
      </c>
      <c r="C74" s="52"/>
      <c r="D74" s="52"/>
      <c r="E74" s="214" t="s">
        <v>100</v>
      </c>
      <c r="F74" s="394" t="str">
        <f>IF(ISBLANK(F8),"",F8)</f>
        <v/>
      </c>
      <c r="G74" s="395"/>
      <c r="H74" s="395"/>
    </row>
    <row r="75" spans="1:26" ht="25.5" x14ac:dyDescent="0.2">
      <c r="A75" s="74" t="s">
        <v>8</v>
      </c>
      <c r="B75" s="66">
        <v>0.05</v>
      </c>
      <c r="C75" s="52"/>
      <c r="D75" s="52"/>
      <c r="E75" s="52"/>
      <c r="F75" s="52"/>
      <c r="G75" s="52"/>
      <c r="H75" s="52"/>
    </row>
    <row r="76" spans="1:26" ht="25.5" x14ac:dyDescent="0.2">
      <c r="A76" s="74" t="s">
        <v>9</v>
      </c>
      <c r="B76" s="66">
        <v>370</v>
      </c>
      <c r="C76" s="52"/>
      <c r="D76" s="52"/>
      <c r="E76" s="52"/>
      <c r="F76" s="52"/>
      <c r="G76" s="52"/>
      <c r="H76" s="52"/>
    </row>
    <row r="77" spans="1:26" x14ac:dyDescent="0.2">
      <c r="A77" s="68"/>
      <c r="B77" s="68"/>
      <c r="C77" s="52"/>
      <c r="D77" s="52"/>
      <c r="E77" s="400"/>
      <c r="F77" s="400"/>
      <c r="G77" s="52"/>
      <c r="H77" s="52"/>
    </row>
    <row r="78" spans="1:26" ht="25.5" x14ac:dyDescent="0.2">
      <c r="A78" s="75" t="s">
        <v>81</v>
      </c>
      <c r="B78" s="70">
        <f>1-(1-B75)^(1/(B74-1))</f>
        <v>2.6960063028712566E-3</v>
      </c>
      <c r="C78" s="52"/>
      <c r="D78" s="52"/>
      <c r="E78" s="400"/>
      <c r="F78" s="400"/>
      <c r="G78" s="52"/>
      <c r="H78" s="52"/>
    </row>
    <row r="79" spans="1:26" x14ac:dyDescent="0.2">
      <c r="A79" s="75" t="s">
        <v>0</v>
      </c>
      <c r="B79" s="70">
        <f>NORMSINV($B$78/2)</f>
        <v>-3.0004278342529251</v>
      </c>
      <c r="C79" s="52"/>
      <c r="D79" s="52"/>
      <c r="E79" s="52"/>
      <c r="F79" s="52"/>
      <c r="G79" s="52"/>
      <c r="H79" s="52"/>
    </row>
    <row r="80" spans="1:26" x14ac:dyDescent="0.2">
      <c r="A80" s="75" t="s">
        <v>1</v>
      </c>
      <c r="B80" s="70">
        <f>NORMSINV(1-$B$78/2)</f>
        <v>3.0004278342529132</v>
      </c>
      <c r="C80" s="52"/>
      <c r="D80" s="52"/>
      <c r="E80" s="52"/>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8" ht="15.75" x14ac:dyDescent="0.2">
      <c r="A97" s="12"/>
      <c r="B97" s="14"/>
    </row>
    <row r="98" spans="1:28" ht="15.75" x14ac:dyDescent="0.2">
      <c r="A98" s="12"/>
      <c r="B98" s="14"/>
    </row>
    <row r="99" spans="1:28" ht="15.75" x14ac:dyDescent="0.2">
      <c r="A99" s="12"/>
      <c r="B99" s="14"/>
    </row>
    <row r="100" spans="1:28" ht="15.75" x14ac:dyDescent="0.2">
      <c r="A100" s="12"/>
      <c r="B100" s="14"/>
    </row>
    <row r="101" spans="1:28" ht="15.75" x14ac:dyDescent="0.2">
      <c r="A101" s="12"/>
      <c r="B101" s="14"/>
    </row>
    <row r="102" spans="1:28" ht="15.75" x14ac:dyDescent="0.2">
      <c r="A102" s="12"/>
      <c r="B102" s="14"/>
    </row>
    <row r="103" spans="1:28" ht="15.75" x14ac:dyDescent="0.2">
      <c r="A103" s="12"/>
      <c r="B103" s="14"/>
    </row>
    <row r="105" spans="1:28" ht="15" customHeight="1" x14ac:dyDescent="0.2">
      <c r="D105" s="407" t="s">
        <v>59</v>
      </c>
      <c r="E105" s="408"/>
      <c r="W105" s="405" t="s">
        <v>67</v>
      </c>
      <c r="X105" s="403"/>
      <c r="Y105" s="403"/>
      <c r="Z105" s="404"/>
    </row>
    <row r="106" spans="1:28" ht="43.5" customHeight="1" x14ac:dyDescent="0.2">
      <c r="A106" s="97" t="s">
        <v>49</v>
      </c>
      <c r="B106" s="97" t="s">
        <v>61</v>
      </c>
      <c r="C106" s="97" t="s">
        <v>62</v>
      </c>
      <c r="D106" s="97" t="s">
        <v>50</v>
      </c>
      <c r="E106" s="97"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8" ht="15" x14ac:dyDescent="0.2">
      <c r="A107" s="91"/>
      <c r="B107" s="83"/>
      <c r="C107" s="139"/>
      <c r="D107" s="92"/>
      <c r="E107" s="92"/>
      <c r="F107" s="200" t="str">
        <f>IF(AND(D107="",E107=""),"",IF(OR(AND(D107&lt;&gt;"",E107=""),AND(D107="",E107&lt;&gt;"")),"Fill the number twice",IF(AND(D107&lt;&gt;"",E107&lt;&gt;"",D107=E107),E107,"Error in entry")))</f>
        <v/>
      </c>
      <c r="G107" s="31"/>
      <c r="H107" s="31"/>
      <c r="I107" s="32" t="str">
        <f t="shared" ref="I107:I126" si="16">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c r="AB107" s="71"/>
    </row>
    <row r="108" spans="1:28" ht="15" x14ac:dyDescent="0.25">
      <c r="A108" s="91"/>
      <c r="B108" s="83"/>
      <c r="C108" s="139"/>
      <c r="D108" s="92"/>
      <c r="E108" s="92"/>
      <c r="F108" s="200" t="str">
        <f t="shared" ref="F108:F126" si="17">IF(AND(D108="",E108=""),"",IF(OR(AND(D108&lt;&gt;"",E108=""),AND(D108="",E108&lt;&gt;"")),"Fill the number twice",IF(AND(D108&lt;&gt;"",E108&lt;&gt;"",D108=E108),E108,"Error in entry")))</f>
        <v/>
      </c>
      <c r="G108" s="39" t="str">
        <f>IF(OR(S108="",T108=""),"",IF(OR(F108&lt;S108,F108&gt;T108),"*** ALARM ***",""))</f>
        <v/>
      </c>
      <c r="H108" s="31"/>
      <c r="I108" s="32" t="str">
        <f t="shared" si="16"/>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c r="AB108" s="71" t="s">
        <v>86</v>
      </c>
    </row>
    <row r="109" spans="1:28" ht="15" x14ac:dyDescent="0.25">
      <c r="A109" s="91"/>
      <c r="B109" s="83"/>
      <c r="C109" s="139"/>
      <c r="D109" s="92"/>
      <c r="E109" s="92"/>
      <c r="F109" s="200" t="str">
        <f t="shared" si="17"/>
        <v/>
      </c>
      <c r="G109" s="39" t="str">
        <f t="shared" ref="G109:G125" si="18">IF(OR(S109="",T109=""),"",IF(OR(F109&lt;S109,F109&gt;T109),"*** ALARM ***",""))</f>
        <v/>
      </c>
      <c r="H109" s="31"/>
      <c r="I109" s="32" t="str">
        <f t="shared" si="16"/>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c r="AB109" s="71" t="s">
        <v>86</v>
      </c>
    </row>
    <row r="110" spans="1:28" ht="15" x14ac:dyDescent="0.25">
      <c r="A110" s="91"/>
      <c r="B110" s="83"/>
      <c r="C110" s="139"/>
      <c r="D110" s="92"/>
      <c r="E110" s="92"/>
      <c r="F110" s="200" t="str">
        <f t="shared" si="17"/>
        <v/>
      </c>
      <c r="G110" s="39" t="str">
        <f t="shared" si="18"/>
        <v/>
      </c>
      <c r="H110" s="31"/>
      <c r="I110" s="32" t="str">
        <f t="shared" si="16"/>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c r="AB110" s="71"/>
    </row>
    <row r="111" spans="1:28" ht="15" x14ac:dyDescent="0.25">
      <c r="A111" s="91"/>
      <c r="B111" s="83"/>
      <c r="C111" s="139"/>
      <c r="D111" s="92"/>
      <c r="E111" s="92"/>
      <c r="F111" s="200" t="str">
        <f t="shared" si="17"/>
        <v/>
      </c>
      <c r="G111" s="39" t="str">
        <f t="shared" si="18"/>
        <v/>
      </c>
      <c r="H111" s="31"/>
      <c r="I111" s="32" t="str">
        <f t="shared" si="16"/>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c r="AB111" s="71" t="s">
        <v>86</v>
      </c>
    </row>
    <row r="112" spans="1:28" ht="15" x14ac:dyDescent="0.25">
      <c r="A112" s="91"/>
      <c r="B112" s="83"/>
      <c r="C112" s="139"/>
      <c r="D112" s="92"/>
      <c r="E112" s="92"/>
      <c r="F112" s="200" t="str">
        <f t="shared" si="17"/>
        <v/>
      </c>
      <c r="G112" s="39" t="str">
        <f t="shared" si="18"/>
        <v/>
      </c>
      <c r="H112" s="31"/>
      <c r="I112" s="32" t="str">
        <f t="shared" si="16"/>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c r="AA112" s="109"/>
      <c r="AB112" s="71" t="s">
        <v>86</v>
      </c>
    </row>
    <row r="113" spans="1:28" ht="15" x14ac:dyDescent="0.25">
      <c r="A113" s="91"/>
      <c r="B113" s="83"/>
      <c r="C113" s="139"/>
      <c r="D113" s="92"/>
      <c r="E113" s="92"/>
      <c r="F113" s="200" t="str">
        <f t="shared" si="17"/>
        <v/>
      </c>
      <c r="G113" s="39" t="str">
        <f t="shared" si="18"/>
        <v/>
      </c>
      <c r="H113" s="31"/>
      <c r="I113" s="32" t="str">
        <f t="shared" si="16"/>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c r="AA113" s="109"/>
      <c r="AB113" s="71" t="s">
        <v>86</v>
      </c>
    </row>
    <row r="114" spans="1:28" ht="15" x14ac:dyDescent="0.25">
      <c r="A114" s="91"/>
      <c r="B114" s="83"/>
      <c r="C114" s="139"/>
      <c r="D114" s="92"/>
      <c r="E114" s="92"/>
      <c r="F114" s="200" t="str">
        <f t="shared" si="17"/>
        <v/>
      </c>
      <c r="G114" s="39" t="str">
        <f t="shared" si="18"/>
        <v/>
      </c>
      <c r="H114" s="31"/>
      <c r="I114" s="32" t="str">
        <f t="shared" si="16"/>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c r="AB114" s="71" t="s">
        <v>86</v>
      </c>
    </row>
    <row r="115" spans="1:28" ht="15" x14ac:dyDescent="0.25">
      <c r="A115" s="91"/>
      <c r="B115" s="83"/>
      <c r="C115" s="139"/>
      <c r="D115" s="92"/>
      <c r="E115" s="92"/>
      <c r="F115" s="200" t="str">
        <f t="shared" si="17"/>
        <v/>
      </c>
      <c r="G115" s="39" t="str">
        <f t="shared" si="18"/>
        <v/>
      </c>
      <c r="H115" s="31"/>
      <c r="I115" s="32" t="str">
        <f t="shared" si="16"/>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c r="AB115" s="71" t="s">
        <v>86</v>
      </c>
    </row>
    <row r="116" spans="1:28" ht="15" x14ac:dyDescent="0.25">
      <c r="A116" s="91"/>
      <c r="B116" s="83"/>
      <c r="C116" s="139"/>
      <c r="D116" s="92"/>
      <c r="E116" s="92"/>
      <c r="F116" s="200" t="str">
        <f t="shared" si="17"/>
        <v/>
      </c>
      <c r="G116" s="39" t="str">
        <f t="shared" si="18"/>
        <v/>
      </c>
      <c r="H116" s="31"/>
      <c r="I116" s="32" t="str">
        <f t="shared" si="16"/>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c r="AB116" s="71" t="s">
        <v>86</v>
      </c>
    </row>
    <row r="117" spans="1:28" ht="15" x14ac:dyDescent="0.25">
      <c r="A117" s="91"/>
      <c r="B117" s="83"/>
      <c r="C117" s="139"/>
      <c r="D117" s="92"/>
      <c r="E117" s="92"/>
      <c r="F117" s="200" t="str">
        <f t="shared" si="17"/>
        <v/>
      </c>
      <c r="G117" s="39" t="str">
        <f t="shared" si="18"/>
        <v/>
      </c>
      <c r="H117" s="31"/>
      <c r="I117" s="32" t="str">
        <f t="shared" si="16"/>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c r="AB117" s="71" t="s">
        <v>86</v>
      </c>
    </row>
    <row r="118" spans="1:28" ht="15" x14ac:dyDescent="0.25">
      <c r="A118" s="91"/>
      <c r="B118" s="83"/>
      <c r="C118" s="139"/>
      <c r="D118" s="92"/>
      <c r="E118" s="92"/>
      <c r="F118" s="200" t="str">
        <f t="shared" si="17"/>
        <v/>
      </c>
      <c r="G118" s="39" t="str">
        <f t="shared" si="18"/>
        <v/>
      </c>
      <c r="H118" s="31"/>
      <c r="I118" s="32" t="str">
        <f t="shared" si="16"/>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c r="AB118" s="71" t="s">
        <v>86</v>
      </c>
    </row>
    <row r="119" spans="1:28" ht="15" x14ac:dyDescent="0.25">
      <c r="A119" s="91"/>
      <c r="B119" s="83"/>
      <c r="C119" s="139"/>
      <c r="D119" s="92"/>
      <c r="E119" s="92"/>
      <c r="F119" s="200" t="str">
        <f t="shared" si="17"/>
        <v/>
      </c>
      <c r="G119" s="39" t="str">
        <f t="shared" si="18"/>
        <v/>
      </c>
      <c r="H119" s="31"/>
      <c r="I119" s="32" t="str">
        <f t="shared" si="16"/>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c r="AB119" s="71" t="s">
        <v>86</v>
      </c>
    </row>
    <row r="120" spans="1:28" ht="15" x14ac:dyDescent="0.25">
      <c r="A120" s="91"/>
      <c r="B120" s="83"/>
      <c r="C120" s="139"/>
      <c r="D120" s="92"/>
      <c r="E120" s="92"/>
      <c r="F120" s="200" t="str">
        <f t="shared" si="17"/>
        <v/>
      </c>
      <c r="G120" s="39" t="str">
        <f t="shared" si="18"/>
        <v/>
      </c>
      <c r="H120" s="31"/>
      <c r="I120" s="32" t="str">
        <f t="shared" si="16"/>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c r="AB120" s="71" t="s">
        <v>86</v>
      </c>
    </row>
    <row r="121" spans="1:28" ht="15" x14ac:dyDescent="0.25">
      <c r="A121" s="91"/>
      <c r="B121" s="83"/>
      <c r="C121" s="139"/>
      <c r="D121" s="92"/>
      <c r="E121" s="92"/>
      <c r="F121" s="200" t="str">
        <f t="shared" si="17"/>
        <v/>
      </c>
      <c r="G121" s="39" t="str">
        <f t="shared" si="18"/>
        <v/>
      </c>
      <c r="H121" s="31"/>
      <c r="I121" s="32" t="str">
        <f t="shared" si="16"/>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c r="AB121" s="71" t="s">
        <v>86</v>
      </c>
    </row>
    <row r="122" spans="1:28" ht="15" x14ac:dyDescent="0.25">
      <c r="A122" s="91"/>
      <c r="B122" s="83"/>
      <c r="C122" s="139"/>
      <c r="D122" s="92"/>
      <c r="E122" s="92"/>
      <c r="F122" s="200" t="str">
        <f t="shared" si="17"/>
        <v/>
      </c>
      <c r="G122" s="39" t="str">
        <f t="shared" si="18"/>
        <v/>
      </c>
      <c r="H122" s="31"/>
      <c r="I122" s="32" t="str">
        <f t="shared" si="16"/>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c r="AB122" s="71" t="s">
        <v>86</v>
      </c>
    </row>
    <row r="123" spans="1:28" ht="15" x14ac:dyDescent="0.25">
      <c r="A123" s="91"/>
      <c r="B123" s="83"/>
      <c r="C123" s="139"/>
      <c r="D123" s="92"/>
      <c r="E123" s="92"/>
      <c r="F123" s="200" t="str">
        <f t="shared" si="17"/>
        <v/>
      </c>
      <c r="G123" s="39" t="str">
        <f t="shared" si="18"/>
        <v/>
      </c>
      <c r="H123" s="31"/>
      <c r="I123" s="32" t="str">
        <f t="shared" si="16"/>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c r="AB123" s="71" t="s">
        <v>86</v>
      </c>
    </row>
    <row r="124" spans="1:28" ht="15" x14ac:dyDescent="0.25">
      <c r="A124" s="91"/>
      <c r="B124" s="83"/>
      <c r="C124" s="139"/>
      <c r="D124" s="92"/>
      <c r="E124" s="92"/>
      <c r="F124" s="200" t="str">
        <f t="shared" si="17"/>
        <v/>
      </c>
      <c r="G124" s="39" t="str">
        <f t="shared" si="18"/>
        <v/>
      </c>
      <c r="H124" s="31"/>
      <c r="I124" s="44" t="str">
        <f t="shared" si="16"/>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c r="AB124" s="71" t="s">
        <v>86</v>
      </c>
    </row>
    <row r="125" spans="1:28" ht="15" x14ac:dyDescent="0.25">
      <c r="A125" s="91"/>
      <c r="B125" s="83"/>
      <c r="C125" s="139"/>
      <c r="D125" s="92"/>
      <c r="E125" s="92"/>
      <c r="F125" s="200" t="str">
        <f t="shared" si="17"/>
        <v/>
      </c>
      <c r="G125" s="39" t="str">
        <f t="shared" si="18"/>
        <v/>
      </c>
      <c r="H125" s="31"/>
      <c r="I125" s="44" t="str">
        <f t="shared" si="16"/>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c r="AB125" s="71" t="s">
        <v>86</v>
      </c>
    </row>
    <row r="126" spans="1:28" ht="15" x14ac:dyDescent="0.25">
      <c r="A126" s="91"/>
      <c r="B126" s="83"/>
      <c r="C126" s="139"/>
      <c r="D126" s="92"/>
      <c r="E126" s="92"/>
      <c r="F126" s="200" t="str">
        <f t="shared" si="17"/>
        <v/>
      </c>
      <c r="G126" s="39" t="str">
        <f>IF(OR(S126="",T126=""),"",IF(OR(F126&lt;S126,F126&gt;T126),"*** ALARM ***",""))</f>
        <v/>
      </c>
      <c r="H126" s="31"/>
      <c r="I126" s="44" t="str">
        <f t="shared" si="16"/>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c r="AB126" s="71" t="s">
        <v>86</v>
      </c>
    </row>
    <row r="127" spans="1:28" x14ac:dyDescent="0.2">
      <c r="O127" s="48"/>
      <c r="P127" s="49"/>
      <c r="Q127" s="49"/>
    </row>
    <row r="128" spans="1:28" ht="16.5" thickBot="1" x14ac:dyDescent="0.25">
      <c r="O128" s="48"/>
      <c r="P128" s="49"/>
      <c r="Q128" s="49"/>
      <c r="X128" s="455" t="s">
        <v>92</v>
      </c>
      <c r="Y128" s="455"/>
      <c r="Z128" s="190" t="e">
        <f>I129</f>
        <v>#N/A</v>
      </c>
    </row>
    <row r="129" spans="1:26" ht="16.5" thickBot="1" x14ac:dyDescent="0.25">
      <c r="A129" s="386" t="s">
        <v>54</v>
      </c>
      <c r="B129" s="386"/>
      <c r="C129" s="386"/>
      <c r="D129" s="386"/>
      <c r="E129" s="386"/>
      <c r="F129" s="386"/>
      <c r="G129" s="386"/>
      <c r="H129" s="387"/>
      <c r="I129" s="176" t="e">
        <f>R126</f>
        <v>#N/A</v>
      </c>
      <c r="O129" s="48"/>
      <c r="P129" s="49"/>
      <c r="Q129" s="49"/>
      <c r="X129" s="455" t="s">
        <v>93</v>
      </c>
      <c r="Y129" s="455"/>
      <c r="Z129" s="182">
        <f>Z63</f>
        <v>0</v>
      </c>
    </row>
    <row r="130" spans="1:26" ht="15.75" x14ac:dyDescent="0.25">
      <c r="A130" s="51" t="s">
        <v>55</v>
      </c>
      <c r="O130" s="48"/>
      <c r="P130" s="49"/>
      <c r="Q130" s="49"/>
      <c r="X130" s="455" t="s">
        <v>94</v>
      </c>
      <c r="Y130" s="455"/>
      <c r="Z130" s="181" t="e">
        <f>Z128*Z129</f>
        <v>#N/A</v>
      </c>
    </row>
    <row r="131" spans="1:26" ht="15.75" x14ac:dyDescent="0.25">
      <c r="A131" s="51"/>
      <c r="O131" s="48"/>
      <c r="P131" s="49"/>
      <c r="Q131" s="49"/>
      <c r="X131" s="455" t="s">
        <v>69</v>
      </c>
      <c r="Y131" s="455"/>
      <c r="Z131" s="190" t="e">
        <f>Z128-(2*Z130)</f>
        <v>#N/A</v>
      </c>
    </row>
    <row r="132" spans="1:26" ht="15.75" x14ac:dyDescent="0.25">
      <c r="A132" s="51"/>
      <c r="O132" s="48"/>
      <c r="P132" s="49"/>
      <c r="Q132" s="49"/>
      <c r="X132" s="455" t="s">
        <v>70</v>
      </c>
      <c r="Y132" s="455"/>
      <c r="Z132" s="190" t="e">
        <f>Z128+(2*Z130)</f>
        <v>#N/A</v>
      </c>
    </row>
    <row r="133" spans="1:26" ht="15.75" x14ac:dyDescent="0.25">
      <c r="A133" s="51"/>
      <c r="O133" s="48"/>
      <c r="P133" s="49"/>
      <c r="Q133" s="49"/>
      <c r="X133" s="455" t="s">
        <v>71</v>
      </c>
      <c r="Y133" s="455"/>
      <c r="Z133" s="190" t="e">
        <f>Z128-(3*Z130)</f>
        <v>#N/A</v>
      </c>
    </row>
    <row r="134" spans="1:26" ht="15.75" x14ac:dyDescent="0.25">
      <c r="A134" s="51"/>
      <c r="O134" s="48"/>
      <c r="P134" s="49"/>
      <c r="Q134" s="49"/>
      <c r="X134" s="455" t="s">
        <v>72</v>
      </c>
      <c r="Y134" s="455"/>
      <c r="Z134" s="190" t="e">
        <f>Z128+(3*Z130)</f>
        <v>#N/A</v>
      </c>
    </row>
  </sheetData>
  <sheetProtection password="EB33" sheet="1" objects="1" scenarios="1" selectLockedCells="1"/>
  <mergeCells count="38">
    <mergeCell ref="X132:Y132"/>
    <mergeCell ref="X133:Y133"/>
    <mergeCell ref="X134:Y134"/>
    <mergeCell ref="F72:H72"/>
    <mergeCell ref="F73:H73"/>
    <mergeCell ref="F74:H74"/>
    <mergeCell ref="E77:F78"/>
    <mergeCell ref="D105:E105"/>
    <mergeCell ref="W105:Z105"/>
    <mergeCell ref="X128:Y128"/>
    <mergeCell ref="A129:H129"/>
    <mergeCell ref="X129:Y129"/>
    <mergeCell ref="X130:Y130"/>
    <mergeCell ref="X131:Y131"/>
    <mergeCell ref="A69:B69"/>
    <mergeCell ref="E11:F12"/>
    <mergeCell ref="D39:E39"/>
    <mergeCell ref="W39:Z39"/>
    <mergeCell ref="X62:Y62"/>
    <mergeCell ref="A63:H63"/>
    <mergeCell ref="X63:Y63"/>
    <mergeCell ref="X64:Y64"/>
    <mergeCell ref="X65:Y65"/>
    <mergeCell ref="X66:Y66"/>
    <mergeCell ref="X67:Y67"/>
    <mergeCell ref="X68:Y68"/>
    <mergeCell ref="F8:H8"/>
    <mergeCell ref="A1:A2"/>
    <mergeCell ref="B1:B2"/>
    <mergeCell ref="A3:B3"/>
    <mergeCell ref="X4:Z4"/>
    <mergeCell ref="B5:D5"/>
    <mergeCell ref="X5:Y5"/>
    <mergeCell ref="F6:H6"/>
    <mergeCell ref="X6:Y6"/>
    <mergeCell ref="B7:D7"/>
    <mergeCell ref="F7:H7"/>
    <mergeCell ref="X7:Y7"/>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2">
    <tablePart r:id="rId3"/>
    <tablePart r:id="rId4"/>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tabColor theme="5" tint="0.39997558519241921"/>
  </sheetPr>
  <dimension ref="A1:Z134"/>
  <sheetViews>
    <sheetView showGridLines="0" view="pageBreakPreview" zoomScale="70" zoomScaleNormal="100" zoomScaleSheetLayoutView="70" workbookViewId="0">
      <selection activeCell="B149" sqref="B149"/>
    </sheetView>
  </sheetViews>
  <sheetFormatPr baseColWidth="10" defaultRowHeight="14.25" x14ac:dyDescent="0.2"/>
  <cols>
    <col min="1" max="1" width="35.42578125" style="11" customWidth="1"/>
    <col min="2" max="2" width="23.85546875" style="11" customWidth="1"/>
    <col min="3" max="3" width="25.28515625" style="11" customWidth="1"/>
    <col min="4" max="4" width="15.7109375" style="86" customWidth="1"/>
    <col min="5" max="5" width="32.28515625" style="86"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3.5703125" style="11" customWidth="1"/>
    <col min="26"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15.75" x14ac:dyDescent="0.25">
      <c r="A3" s="453"/>
      <c r="B3" s="453"/>
      <c r="C3" s="89"/>
      <c r="D3" s="101"/>
      <c r="E3" s="101"/>
      <c r="F3" s="89"/>
      <c r="G3" s="89"/>
      <c r="H3" s="89"/>
      <c r="X3" s="239"/>
      <c r="Y3" s="239"/>
      <c r="Z3" s="239"/>
    </row>
    <row r="4" spans="1:26" ht="30.75" customHeight="1" x14ac:dyDescent="0.2">
      <c r="A4" s="123" t="s">
        <v>43</v>
      </c>
      <c r="B4" s="122"/>
      <c r="C4" s="209" t="s">
        <v>96</v>
      </c>
      <c r="D4" s="122"/>
      <c r="E4" s="208"/>
      <c r="F4" s="213" t="s">
        <v>48</v>
      </c>
      <c r="G4" s="111" t="s">
        <v>117</v>
      </c>
      <c r="H4" s="90"/>
      <c r="X4" s="401"/>
      <c r="Y4" s="401"/>
      <c r="Z4" s="401"/>
    </row>
    <row r="5" spans="1:26" ht="31.5" customHeight="1" x14ac:dyDescent="0.2">
      <c r="A5" s="123" t="s">
        <v>47</v>
      </c>
      <c r="B5" s="389"/>
      <c r="C5" s="389"/>
      <c r="D5" s="389"/>
      <c r="E5" s="102"/>
      <c r="F5" s="90"/>
      <c r="G5" s="90"/>
      <c r="H5" s="90"/>
      <c r="X5" s="396"/>
      <c r="Y5" s="396"/>
      <c r="Z5" s="211"/>
    </row>
    <row r="6" spans="1:26" ht="58.5" customHeight="1" x14ac:dyDescent="0.2">
      <c r="A6" s="123" t="s">
        <v>44</v>
      </c>
      <c r="B6" s="212"/>
      <c r="C6" s="210" t="s">
        <v>97</v>
      </c>
      <c r="D6" s="122"/>
      <c r="E6" s="214" t="s">
        <v>99</v>
      </c>
      <c r="F6" s="420">
        <f>'FII - NIVEAU N'!F6:H6</f>
        <v>0</v>
      </c>
      <c r="G6" s="420"/>
      <c r="H6" s="420"/>
      <c r="X6" s="396"/>
      <c r="Y6" s="396"/>
      <c r="Z6" s="211"/>
    </row>
    <row r="7" spans="1:26" ht="39.75" customHeight="1" x14ac:dyDescent="0.2">
      <c r="A7" s="123" t="s">
        <v>45</v>
      </c>
      <c r="B7" s="457">
        <f>B5*B4/100</f>
        <v>0</v>
      </c>
      <c r="C7" s="457"/>
      <c r="D7" s="457"/>
      <c r="E7" s="215" t="s">
        <v>98</v>
      </c>
      <c r="F7" s="458" t="s">
        <v>76</v>
      </c>
      <c r="G7" s="458"/>
      <c r="H7" s="458"/>
      <c r="X7" s="396"/>
      <c r="Y7" s="396"/>
      <c r="Z7" s="211"/>
    </row>
    <row r="8" spans="1:26" ht="18" x14ac:dyDescent="0.2">
      <c r="A8" s="65" t="s">
        <v>7</v>
      </c>
      <c r="B8" s="66">
        <v>20</v>
      </c>
      <c r="C8" s="52"/>
      <c r="D8" s="87"/>
      <c r="E8" s="214" t="s">
        <v>100</v>
      </c>
      <c r="F8" s="391"/>
      <c r="G8" s="392"/>
      <c r="H8" s="393"/>
    </row>
    <row r="9" spans="1:26" x14ac:dyDescent="0.2">
      <c r="A9" s="65" t="s">
        <v>8</v>
      </c>
      <c r="B9" s="66">
        <v>0.05</v>
      </c>
      <c r="C9" s="52"/>
      <c r="D9" s="87"/>
      <c r="E9" s="87"/>
      <c r="F9" s="52"/>
      <c r="G9" s="52"/>
      <c r="H9" s="52"/>
    </row>
    <row r="10" spans="1:26" x14ac:dyDescent="0.2">
      <c r="A10" s="65" t="s">
        <v>9</v>
      </c>
      <c r="B10" s="66">
        <v>370</v>
      </c>
      <c r="C10" s="52"/>
      <c r="D10" s="87"/>
      <c r="E10" s="87"/>
      <c r="F10" s="52"/>
      <c r="G10" s="52"/>
      <c r="H10" s="52"/>
    </row>
    <row r="11" spans="1:26" x14ac:dyDescent="0.2">
      <c r="A11" s="67"/>
      <c r="B11" s="68"/>
      <c r="C11" s="52"/>
      <c r="D11" s="87"/>
      <c r="E11" s="417"/>
      <c r="F11" s="417"/>
      <c r="G11" s="52"/>
      <c r="H11" s="52"/>
    </row>
    <row r="12" spans="1:26" x14ac:dyDescent="0.2">
      <c r="A12" s="69" t="s">
        <v>81</v>
      </c>
      <c r="B12" s="70">
        <f>1-(1-B9)^(1/(B8-1))</f>
        <v>2.6960063028712566E-3</v>
      </c>
      <c r="C12" s="52"/>
      <c r="D12" s="87"/>
      <c r="E12" s="417"/>
      <c r="F12" s="417"/>
      <c r="G12" s="52"/>
      <c r="H12" s="52"/>
    </row>
    <row r="13" spans="1:26" x14ac:dyDescent="0.2">
      <c r="A13" s="69" t="s">
        <v>0</v>
      </c>
      <c r="B13" s="70">
        <f>NORMSINV($B$12/2)</f>
        <v>-3.0004278342529251</v>
      </c>
      <c r="C13" s="52"/>
      <c r="D13" s="87"/>
      <c r="E13" s="87"/>
      <c r="F13" s="52"/>
      <c r="G13" s="52"/>
      <c r="H13" s="52"/>
    </row>
    <row r="14" spans="1:26" x14ac:dyDescent="0.2">
      <c r="A14" s="69" t="s">
        <v>1</v>
      </c>
      <c r="B14" s="70">
        <f>NORMSINV(1-$B$12/2)</f>
        <v>3.0004278342529132</v>
      </c>
      <c r="C14" s="52"/>
      <c r="D14" s="87"/>
      <c r="E14" s="87"/>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27" customHeight="1" x14ac:dyDescent="0.2">
      <c r="D39" s="419" t="s">
        <v>59</v>
      </c>
      <c r="E39" s="419"/>
      <c r="W39" s="402" t="s">
        <v>67</v>
      </c>
      <c r="X39" s="403"/>
      <c r="Y39" s="403"/>
      <c r="Z39" s="404"/>
    </row>
    <row r="40" spans="1:26" ht="27" x14ac:dyDescent="0.2">
      <c r="A40" s="15" t="s">
        <v>49</v>
      </c>
      <c r="B40" s="16" t="s">
        <v>61</v>
      </c>
      <c r="C40" s="16" t="s">
        <v>62</v>
      </c>
      <c r="D40" s="17" t="s">
        <v>50</v>
      </c>
      <c r="E40" s="17" t="s">
        <v>51</v>
      </c>
      <c r="F40" s="18" t="s">
        <v>52</v>
      </c>
      <c r="G40" s="19" t="s">
        <v>56</v>
      </c>
      <c r="H40" s="20" t="s">
        <v>53</v>
      </c>
      <c r="I40" s="21"/>
      <c r="J40" s="22" t="s">
        <v>5</v>
      </c>
      <c r="K40" s="22" t="s">
        <v>10</v>
      </c>
      <c r="L40" s="22" t="s">
        <v>6</v>
      </c>
      <c r="M40" s="22" t="s">
        <v>3</v>
      </c>
      <c r="N40" s="22" t="s">
        <v>4</v>
      </c>
      <c r="O40" s="22" t="s">
        <v>2</v>
      </c>
      <c r="P40" s="22" t="s">
        <v>11</v>
      </c>
      <c r="Q40" s="22" t="s">
        <v>12</v>
      </c>
      <c r="R40" s="22" t="s">
        <v>10</v>
      </c>
      <c r="S40" s="21"/>
      <c r="T40" s="21"/>
      <c r="U40" s="22" t="s">
        <v>33</v>
      </c>
      <c r="V40" s="22" t="s">
        <v>34</v>
      </c>
      <c r="W40" s="27" t="s">
        <v>63</v>
      </c>
      <c r="X40" s="27" t="s">
        <v>65</v>
      </c>
      <c r="Y40" s="27" t="s">
        <v>66</v>
      </c>
      <c r="Z40" s="27" t="s">
        <v>64</v>
      </c>
    </row>
    <row r="41" spans="1:26" ht="15" x14ac:dyDescent="0.2">
      <c r="A41" s="28"/>
      <c r="B41" s="29"/>
      <c r="C41" s="138"/>
      <c r="D41" s="160"/>
      <c r="E41" s="160"/>
      <c r="F41" s="200" t="str">
        <f>IF(AND(D41="",E41=""),"",IF(OR(AND(D41&lt;&gt;"",E41=""),AND(D41="",E41&lt;&gt;"")),"Fill the number twice",IF(AND(D41&lt;&gt;"",E41&lt;&gt;"",D41=E41),E41,"Error in entry")))</f>
        <v/>
      </c>
      <c r="G41" s="31"/>
      <c r="H41" s="31"/>
      <c r="I41" s="32" t="str">
        <f t="shared" ref="I41:I60" si="0">IF(OR(OR(D41="",E41=""),AND(D41&lt;&gt;"",E41&lt;&gt;"",AND(ISNUMBER(D41),ISNUMBER(E41)))),"","Need to enter a number")</f>
        <v/>
      </c>
      <c r="J41" s="33" t="e">
        <f>B7^2/(B7^2+B6^2)</f>
        <v>#DIV/0!</v>
      </c>
      <c r="K41" s="33" t="str">
        <f>IF(ISNUMBER(F41),J41*F41+(1-J41)*B5,"")</f>
        <v/>
      </c>
      <c r="L41" s="33" t="e">
        <f>J41*$B$6^2</f>
        <v>#DIV/0!</v>
      </c>
      <c r="M41" s="33"/>
      <c r="N41" s="33"/>
      <c r="O41" s="33" t="e">
        <f t="shared" ref="O41:O60" si="1">IF(ISNUMBER(F41),F41,NA())</f>
        <v>#N/A</v>
      </c>
      <c r="P41" s="35"/>
      <c r="Q41" s="35"/>
      <c r="R41" s="35" t="e">
        <f t="shared" ref="R41:R60" si="2">IF(ISNUMBER($O41),K41,NA())</f>
        <v>#N/A</v>
      </c>
      <c r="S41" s="33"/>
      <c r="T41" s="33"/>
      <c r="U41" s="33"/>
      <c r="V41" s="33"/>
      <c r="W41" s="38"/>
      <c r="X41" s="38"/>
      <c r="Y41" s="38"/>
      <c r="Z41" s="38"/>
    </row>
    <row r="42" spans="1:26" ht="15" x14ac:dyDescent="0.25">
      <c r="A42" s="28"/>
      <c r="B42" s="29"/>
      <c r="C42" s="138"/>
      <c r="D42" s="160"/>
      <c r="E42" s="160"/>
      <c r="F42" s="200" t="str">
        <f t="shared" ref="F42:F60" si="3">IF(AND(D42="",E42=""),"",IF(OR(AND(D42&lt;&gt;"",E42=""),AND(D42="",E42&lt;&gt;"")),"Fill the number twice",IF(AND(D42&lt;&gt;"",E42&lt;&gt;"",D42=E42),E42,"Error in entry")))</f>
        <v/>
      </c>
      <c r="G42" s="39" t="str">
        <f>IF(OR(S42="",T42=""),"",IF(OR(F42&lt;S42,F42&gt;T42),"*** ALARM ***",""))</f>
        <v/>
      </c>
      <c r="H42" s="39"/>
      <c r="I42" s="32" t="str">
        <f t="shared" si="0"/>
        <v/>
      </c>
      <c r="J42" s="21" t="str">
        <f>IF(ISNUMBER(F42),L41/(L41+$B$6^2),"")</f>
        <v/>
      </c>
      <c r="K42" s="21" t="str">
        <f t="shared" ref="K42:K60" si="4">IF(ISNUMBER(F42),J42*F42+(1-J42)*K41,"")</f>
        <v/>
      </c>
      <c r="L42" s="21" t="str">
        <f t="shared" ref="L42:L60" si="5">IF(ISNUMBER(F42),J42*$B$6^2,"")</f>
        <v/>
      </c>
      <c r="M42" s="21" t="str">
        <f t="shared" ref="M42:M60" si="6">IF(ISNUMBER(F42),K41,"")</f>
        <v/>
      </c>
      <c r="N42" s="21" t="str">
        <f t="shared" ref="N42:N60" si="7">IF(ISNUMBER(F42),L41+$B$6^2,"")</f>
        <v/>
      </c>
      <c r="O42" s="21" t="e">
        <f t="shared" si="1"/>
        <v>#N/A</v>
      </c>
      <c r="P42" s="41" t="e">
        <f>IF(ISNUMBER(O42),M42+$B$13*SQRT(N42),NA())</f>
        <v>#N/A</v>
      </c>
      <c r="Q42" s="41" t="e">
        <f t="shared" ref="Q42:Q60" si="8">IF(ISNUMBER(O42),M42+$B$14*SQRT(N42),NA())</f>
        <v>#N/A</v>
      </c>
      <c r="R42" s="41" t="e">
        <f t="shared" si="2"/>
        <v>#N/A</v>
      </c>
      <c r="S42" s="21" t="str">
        <f t="shared" ref="S42:S60" si="9">IF(ISNUMBER(O42),M42+$B$13*SQRT(N42),"")</f>
        <v/>
      </c>
      <c r="T42" s="21" t="str">
        <f t="shared" ref="T42:T60" si="10">IF(ISNUMBER(O42),M42+$B$14*SQRT(N42),"")</f>
        <v/>
      </c>
      <c r="U42" s="21" t="str">
        <f t="shared" ref="U42:U60" si="11">IF(OR(S42="",T42=""),"",IF(OR(F42&lt;S42,F42&gt;T42),0,1))</f>
        <v/>
      </c>
      <c r="V42" s="21" t="str">
        <f>IF(AND(ISNUMBER(O42),U42=1),O42,"")</f>
        <v/>
      </c>
      <c r="W42" s="38"/>
      <c r="X42" s="38"/>
      <c r="Y42" s="38"/>
      <c r="Z42" s="38"/>
    </row>
    <row r="43" spans="1:26" ht="15" x14ac:dyDescent="0.25">
      <c r="A43" s="28"/>
      <c r="B43" s="29"/>
      <c r="C43" s="138"/>
      <c r="D43" s="160"/>
      <c r="E43" s="160"/>
      <c r="F43" s="200" t="str">
        <f t="shared" si="3"/>
        <v/>
      </c>
      <c r="G43" s="39" t="str">
        <f t="shared" ref="G43:G60" si="12">IF(OR(S43="",T43=""),"",IF(OR(F43&lt;S43,F43&gt;T43),"*** ALARM ***",""))</f>
        <v/>
      </c>
      <c r="H43" s="39"/>
      <c r="I43" s="32" t="str">
        <f t="shared" si="0"/>
        <v/>
      </c>
      <c r="J43" s="21" t="str">
        <f t="shared" ref="J43:J60" si="13">IF(ISNUMBER(F43),L42/(L42+$B$6^2),"")</f>
        <v/>
      </c>
      <c r="K43" s="21" t="str">
        <f t="shared" si="4"/>
        <v/>
      </c>
      <c r="L43" s="21" t="str">
        <f t="shared" si="5"/>
        <v/>
      </c>
      <c r="M43" s="21" t="str">
        <f t="shared" si="6"/>
        <v/>
      </c>
      <c r="N43" s="21" t="str">
        <f t="shared" si="7"/>
        <v/>
      </c>
      <c r="O43" s="40" t="e">
        <f t="shared" si="1"/>
        <v>#N/A</v>
      </c>
      <c r="P43" s="41" t="e">
        <f t="shared" ref="P43:P60" si="14">IF(ISNUMBER(O43),M43+$B$13*SQRT(N43),NA())</f>
        <v>#N/A</v>
      </c>
      <c r="Q43" s="41" t="e">
        <f t="shared" si="8"/>
        <v>#N/A</v>
      </c>
      <c r="R43" s="42" t="e">
        <f t="shared" si="2"/>
        <v>#N/A</v>
      </c>
      <c r="S43" s="21" t="str">
        <f t="shared" si="9"/>
        <v/>
      </c>
      <c r="T43" s="21" t="str">
        <f t="shared" si="10"/>
        <v/>
      </c>
      <c r="U43" s="21" t="str">
        <f t="shared" si="11"/>
        <v/>
      </c>
      <c r="V43" s="43" t="str">
        <f t="shared" ref="V43:V60" si="15">IF(AND(ISNUMBER(O43),U43=1),O43,"")</f>
        <v/>
      </c>
      <c r="W43" s="38"/>
      <c r="X43" s="38"/>
      <c r="Y43" s="38"/>
      <c r="Z43" s="38"/>
    </row>
    <row r="44" spans="1:26" ht="15" x14ac:dyDescent="0.25">
      <c r="A44" s="28"/>
      <c r="B44" s="29"/>
      <c r="C44" s="138"/>
      <c r="D44" s="160"/>
      <c r="E44" s="160"/>
      <c r="F44" s="200" t="str">
        <f t="shared" si="3"/>
        <v/>
      </c>
      <c r="G44" s="39" t="str">
        <f t="shared" si="12"/>
        <v/>
      </c>
      <c r="H44" s="39"/>
      <c r="I44" s="32" t="str">
        <f t="shared" si="0"/>
        <v/>
      </c>
      <c r="J44" s="21" t="str">
        <f t="shared" si="13"/>
        <v/>
      </c>
      <c r="K44" s="21" t="str">
        <f t="shared" si="4"/>
        <v/>
      </c>
      <c r="L44" s="21" t="str">
        <f t="shared" si="5"/>
        <v/>
      </c>
      <c r="M44" s="21" t="str">
        <f t="shared" si="6"/>
        <v/>
      </c>
      <c r="N44" s="21" t="str">
        <f t="shared" si="7"/>
        <v/>
      </c>
      <c r="O44" s="40" t="e">
        <f t="shared" si="1"/>
        <v>#N/A</v>
      </c>
      <c r="P44" s="41" t="e">
        <f t="shared" si="14"/>
        <v>#N/A</v>
      </c>
      <c r="Q44" s="41" t="e">
        <f t="shared" si="8"/>
        <v>#N/A</v>
      </c>
      <c r="R44" s="42" t="e">
        <f t="shared" si="2"/>
        <v>#N/A</v>
      </c>
      <c r="S44" s="21" t="str">
        <f t="shared" si="9"/>
        <v/>
      </c>
      <c r="T44" s="21" t="str">
        <f t="shared" si="10"/>
        <v/>
      </c>
      <c r="U44" s="21" t="str">
        <f t="shared" si="11"/>
        <v/>
      </c>
      <c r="V44" s="43" t="str">
        <f t="shared" si="15"/>
        <v/>
      </c>
      <c r="W44" s="38"/>
      <c r="X44" s="38"/>
      <c r="Y44" s="38"/>
      <c r="Z44" s="38"/>
    </row>
    <row r="45" spans="1:26" ht="15" x14ac:dyDescent="0.25">
      <c r="A45" s="28"/>
      <c r="B45" s="29"/>
      <c r="C45" s="138"/>
      <c r="D45" s="160"/>
      <c r="E45" s="160"/>
      <c r="F45" s="200" t="str">
        <f t="shared" si="3"/>
        <v/>
      </c>
      <c r="G45" s="39" t="str">
        <f t="shared" si="12"/>
        <v/>
      </c>
      <c r="H45" s="39"/>
      <c r="I45" s="32" t="str">
        <f t="shared" si="0"/>
        <v/>
      </c>
      <c r="J45" s="21" t="str">
        <f t="shared" si="13"/>
        <v/>
      </c>
      <c r="K45" s="21" t="str">
        <f t="shared" si="4"/>
        <v/>
      </c>
      <c r="L45" s="21" t="str">
        <f t="shared" si="5"/>
        <v/>
      </c>
      <c r="M45" s="21" t="str">
        <f t="shared" si="6"/>
        <v/>
      </c>
      <c r="N45" s="21" t="str">
        <f t="shared" si="7"/>
        <v/>
      </c>
      <c r="O45" s="40" t="e">
        <f t="shared" si="1"/>
        <v>#N/A</v>
      </c>
      <c r="P45" s="41" t="e">
        <f t="shared" si="14"/>
        <v>#N/A</v>
      </c>
      <c r="Q45" s="41" t="e">
        <f t="shared" si="8"/>
        <v>#N/A</v>
      </c>
      <c r="R45" s="42" t="e">
        <f t="shared" si="2"/>
        <v>#N/A</v>
      </c>
      <c r="S45" s="21" t="str">
        <f t="shared" si="9"/>
        <v/>
      </c>
      <c r="T45" s="21" t="str">
        <f t="shared" si="10"/>
        <v/>
      </c>
      <c r="U45" s="21" t="str">
        <f t="shared" si="11"/>
        <v/>
      </c>
      <c r="V45" s="43" t="str">
        <f t="shared" si="15"/>
        <v/>
      </c>
      <c r="W45" s="38"/>
      <c r="X45" s="38"/>
      <c r="Y45" s="38"/>
      <c r="Z45" s="38"/>
    </row>
    <row r="46" spans="1:26" ht="15" x14ac:dyDescent="0.25">
      <c r="A46" s="28"/>
      <c r="B46" s="29"/>
      <c r="C46" s="138"/>
      <c r="D46" s="160"/>
      <c r="E46" s="160"/>
      <c r="F46" s="200" t="str">
        <f t="shared" si="3"/>
        <v/>
      </c>
      <c r="G46" s="39" t="str">
        <f t="shared" si="12"/>
        <v/>
      </c>
      <c r="H46" s="39"/>
      <c r="I46" s="32" t="str">
        <f t="shared" si="0"/>
        <v/>
      </c>
      <c r="J46" s="21" t="str">
        <f t="shared" si="13"/>
        <v/>
      </c>
      <c r="K46" s="21" t="str">
        <f t="shared" si="4"/>
        <v/>
      </c>
      <c r="L46" s="21" t="str">
        <f t="shared" si="5"/>
        <v/>
      </c>
      <c r="M46" s="21" t="str">
        <f t="shared" si="6"/>
        <v/>
      </c>
      <c r="N46" s="21" t="str">
        <f t="shared" si="7"/>
        <v/>
      </c>
      <c r="O46" s="40" t="e">
        <f t="shared" si="1"/>
        <v>#N/A</v>
      </c>
      <c r="P46" s="41" t="e">
        <f t="shared" si="14"/>
        <v>#N/A</v>
      </c>
      <c r="Q46" s="41" t="e">
        <f t="shared" si="8"/>
        <v>#N/A</v>
      </c>
      <c r="R46" s="42" t="e">
        <f t="shared" si="2"/>
        <v>#N/A</v>
      </c>
      <c r="S46" s="21" t="str">
        <f t="shared" si="9"/>
        <v/>
      </c>
      <c r="T46" s="21" t="str">
        <f t="shared" si="10"/>
        <v/>
      </c>
      <c r="U46" s="21" t="str">
        <f t="shared" si="11"/>
        <v/>
      </c>
      <c r="V46" s="43" t="str">
        <f t="shared" si="15"/>
        <v/>
      </c>
      <c r="W46" s="38"/>
      <c r="X46" s="38"/>
      <c r="Y46" s="38"/>
      <c r="Z46" s="38"/>
    </row>
    <row r="47" spans="1:26" ht="15" x14ac:dyDescent="0.25">
      <c r="A47" s="28"/>
      <c r="B47" s="29"/>
      <c r="C47" s="138"/>
      <c r="D47" s="160"/>
      <c r="E47" s="160"/>
      <c r="F47" s="200" t="str">
        <f t="shared" si="3"/>
        <v/>
      </c>
      <c r="G47" s="39" t="str">
        <f t="shared" si="12"/>
        <v/>
      </c>
      <c r="H47" s="39"/>
      <c r="I47" s="32" t="str">
        <f t="shared" si="0"/>
        <v/>
      </c>
      <c r="J47" s="21" t="str">
        <f t="shared" si="13"/>
        <v/>
      </c>
      <c r="K47" s="21" t="str">
        <f t="shared" si="4"/>
        <v/>
      </c>
      <c r="L47" s="21" t="str">
        <f t="shared" si="5"/>
        <v/>
      </c>
      <c r="M47" s="21" t="str">
        <f t="shared" si="6"/>
        <v/>
      </c>
      <c r="N47" s="21" t="str">
        <f t="shared" si="7"/>
        <v/>
      </c>
      <c r="O47" s="40" t="e">
        <f t="shared" si="1"/>
        <v>#N/A</v>
      </c>
      <c r="P47" s="41" t="e">
        <f t="shared" si="14"/>
        <v>#N/A</v>
      </c>
      <c r="Q47" s="41" t="e">
        <f t="shared" si="8"/>
        <v>#N/A</v>
      </c>
      <c r="R47" s="42" t="e">
        <f t="shared" si="2"/>
        <v>#N/A</v>
      </c>
      <c r="S47" s="21" t="str">
        <f t="shared" si="9"/>
        <v/>
      </c>
      <c r="T47" s="21" t="str">
        <f t="shared" si="10"/>
        <v/>
      </c>
      <c r="U47" s="21" t="str">
        <f t="shared" si="11"/>
        <v/>
      </c>
      <c r="V47" s="43" t="str">
        <f t="shared" si="15"/>
        <v/>
      </c>
      <c r="W47" s="38"/>
      <c r="X47" s="38"/>
      <c r="Y47" s="38"/>
      <c r="Z47" s="38"/>
    </row>
    <row r="48" spans="1:26" ht="15" x14ac:dyDescent="0.25">
      <c r="A48" s="28"/>
      <c r="B48" s="29"/>
      <c r="C48" s="138"/>
      <c r="D48" s="160"/>
      <c r="E48" s="160"/>
      <c r="F48" s="200" t="str">
        <f t="shared" si="3"/>
        <v/>
      </c>
      <c r="G48" s="39" t="str">
        <f t="shared" si="12"/>
        <v/>
      </c>
      <c r="H48" s="39"/>
      <c r="I48" s="32" t="str">
        <f t="shared" si="0"/>
        <v/>
      </c>
      <c r="J48" s="21" t="str">
        <f t="shared" si="13"/>
        <v/>
      </c>
      <c r="K48" s="21" t="str">
        <f t="shared" si="4"/>
        <v/>
      </c>
      <c r="L48" s="21" t="str">
        <f t="shared" si="5"/>
        <v/>
      </c>
      <c r="M48" s="21" t="str">
        <f t="shared" si="6"/>
        <v/>
      </c>
      <c r="N48" s="21" t="str">
        <f t="shared" si="7"/>
        <v/>
      </c>
      <c r="O48" s="40" t="e">
        <f t="shared" si="1"/>
        <v>#N/A</v>
      </c>
      <c r="P48" s="41" t="e">
        <f t="shared" si="14"/>
        <v>#N/A</v>
      </c>
      <c r="Q48" s="41" t="e">
        <f t="shared" si="8"/>
        <v>#N/A</v>
      </c>
      <c r="R48" s="42" t="e">
        <f t="shared" si="2"/>
        <v>#N/A</v>
      </c>
      <c r="S48" s="21" t="str">
        <f t="shared" si="9"/>
        <v/>
      </c>
      <c r="T48" s="21" t="str">
        <f t="shared" si="10"/>
        <v/>
      </c>
      <c r="U48" s="21" t="str">
        <f t="shared" si="11"/>
        <v/>
      </c>
      <c r="V48" s="43" t="str">
        <f t="shared" si="15"/>
        <v/>
      </c>
      <c r="W48" s="38"/>
      <c r="X48" s="38"/>
      <c r="Y48" s="38"/>
      <c r="Z48" s="38"/>
    </row>
    <row r="49" spans="1:26" ht="15" x14ac:dyDescent="0.25">
      <c r="A49" s="28"/>
      <c r="B49" s="29"/>
      <c r="C49" s="138"/>
      <c r="D49" s="160"/>
      <c r="E49" s="160"/>
      <c r="F49" s="200" t="str">
        <f t="shared" si="3"/>
        <v/>
      </c>
      <c r="G49" s="39" t="str">
        <f t="shared" si="12"/>
        <v/>
      </c>
      <c r="H49" s="39"/>
      <c r="I49" s="32" t="str">
        <f t="shared" si="0"/>
        <v/>
      </c>
      <c r="J49" s="21" t="str">
        <f t="shared" si="13"/>
        <v/>
      </c>
      <c r="K49" s="21" t="str">
        <f t="shared" si="4"/>
        <v/>
      </c>
      <c r="L49" s="21" t="str">
        <f t="shared" si="5"/>
        <v/>
      </c>
      <c r="M49" s="21" t="str">
        <f t="shared" si="6"/>
        <v/>
      </c>
      <c r="N49" s="21" t="str">
        <f t="shared" si="7"/>
        <v/>
      </c>
      <c r="O49" s="40" t="e">
        <f t="shared" si="1"/>
        <v>#N/A</v>
      </c>
      <c r="P49" s="41" t="e">
        <f t="shared" si="14"/>
        <v>#N/A</v>
      </c>
      <c r="Q49" s="41" t="e">
        <f t="shared" si="8"/>
        <v>#N/A</v>
      </c>
      <c r="R49" s="42" t="e">
        <f t="shared" si="2"/>
        <v>#N/A</v>
      </c>
      <c r="S49" s="21" t="str">
        <f t="shared" si="9"/>
        <v/>
      </c>
      <c r="T49" s="21" t="str">
        <f t="shared" si="10"/>
        <v/>
      </c>
      <c r="U49" s="21" t="str">
        <f t="shared" si="11"/>
        <v/>
      </c>
      <c r="V49" s="43" t="str">
        <f t="shared" si="15"/>
        <v/>
      </c>
      <c r="W49" s="38"/>
      <c r="X49" s="38"/>
      <c r="Y49" s="38"/>
      <c r="Z49" s="38"/>
    </row>
    <row r="50" spans="1:26" ht="15" x14ac:dyDescent="0.25">
      <c r="A50" s="28"/>
      <c r="B50" s="29"/>
      <c r="C50" s="138"/>
      <c r="D50" s="160"/>
      <c r="E50" s="160"/>
      <c r="F50" s="200" t="str">
        <f t="shared" si="3"/>
        <v/>
      </c>
      <c r="G50" s="39" t="str">
        <f t="shared" si="12"/>
        <v/>
      </c>
      <c r="H50" s="39"/>
      <c r="I50" s="32" t="str">
        <f t="shared" si="0"/>
        <v/>
      </c>
      <c r="J50" s="21" t="str">
        <f t="shared" si="13"/>
        <v/>
      </c>
      <c r="K50" s="21" t="str">
        <f t="shared" si="4"/>
        <v/>
      </c>
      <c r="L50" s="21" t="str">
        <f t="shared" si="5"/>
        <v/>
      </c>
      <c r="M50" s="21" t="str">
        <f t="shared" si="6"/>
        <v/>
      </c>
      <c r="N50" s="21" t="str">
        <f t="shared" si="7"/>
        <v/>
      </c>
      <c r="O50" s="40" t="e">
        <f t="shared" si="1"/>
        <v>#N/A</v>
      </c>
      <c r="P50" s="41" t="e">
        <f t="shared" si="14"/>
        <v>#N/A</v>
      </c>
      <c r="Q50" s="41" t="e">
        <f t="shared" si="8"/>
        <v>#N/A</v>
      </c>
      <c r="R50" s="42" t="e">
        <f t="shared" si="2"/>
        <v>#N/A</v>
      </c>
      <c r="S50" s="21" t="str">
        <f t="shared" si="9"/>
        <v/>
      </c>
      <c r="T50" s="21" t="str">
        <f t="shared" si="10"/>
        <v/>
      </c>
      <c r="U50" s="21" t="str">
        <f t="shared" si="11"/>
        <v/>
      </c>
      <c r="V50" s="43" t="str">
        <f t="shared" si="15"/>
        <v/>
      </c>
      <c r="W50" s="38"/>
      <c r="X50" s="38"/>
      <c r="Y50" s="38"/>
      <c r="Z50" s="38"/>
    </row>
    <row r="51" spans="1:26" ht="15" x14ac:dyDescent="0.25">
      <c r="A51" s="28"/>
      <c r="B51" s="29"/>
      <c r="C51" s="138"/>
      <c r="D51" s="160"/>
      <c r="E51" s="160"/>
      <c r="F51" s="200" t="str">
        <f t="shared" si="3"/>
        <v/>
      </c>
      <c r="G51" s="39" t="str">
        <f t="shared" si="12"/>
        <v/>
      </c>
      <c r="H51" s="39"/>
      <c r="I51" s="32" t="str">
        <f t="shared" si="0"/>
        <v/>
      </c>
      <c r="J51" s="21" t="str">
        <f t="shared" si="13"/>
        <v/>
      </c>
      <c r="K51" s="21" t="str">
        <f t="shared" si="4"/>
        <v/>
      </c>
      <c r="L51" s="21" t="str">
        <f t="shared" si="5"/>
        <v/>
      </c>
      <c r="M51" s="21" t="str">
        <f t="shared" si="6"/>
        <v/>
      </c>
      <c r="N51" s="21" t="str">
        <f t="shared" si="7"/>
        <v/>
      </c>
      <c r="O51" s="40" t="e">
        <f t="shared" si="1"/>
        <v>#N/A</v>
      </c>
      <c r="P51" s="41" t="e">
        <f t="shared" si="14"/>
        <v>#N/A</v>
      </c>
      <c r="Q51" s="41" t="e">
        <f t="shared" si="8"/>
        <v>#N/A</v>
      </c>
      <c r="R51" s="42" t="e">
        <f t="shared" si="2"/>
        <v>#N/A</v>
      </c>
      <c r="S51" s="21" t="str">
        <f t="shared" si="9"/>
        <v/>
      </c>
      <c r="T51" s="21" t="str">
        <f t="shared" si="10"/>
        <v/>
      </c>
      <c r="U51" s="21" t="str">
        <f t="shared" si="11"/>
        <v/>
      </c>
      <c r="V51" s="43" t="str">
        <f t="shared" si="15"/>
        <v/>
      </c>
      <c r="W51" s="38"/>
      <c r="X51" s="38"/>
      <c r="Y51" s="38"/>
      <c r="Z51" s="38"/>
    </row>
    <row r="52" spans="1:26" ht="15" x14ac:dyDescent="0.25">
      <c r="A52" s="28"/>
      <c r="B52" s="29"/>
      <c r="C52" s="138"/>
      <c r="D52" s="160"/>
      <c r="E52" s="160"/>
      <c r="F52" s="200" t="str">
        <f t="shared" si="3"/>
        <v/>
      </c>
      <c r="G52" s="39" t="str">
        <f t="shared" si="12"/>
        <v/>
      </c>
      <c r="H52" s="39"/>
      <c r="I52" s="32" t="str">
        <f t="shared" si="0"/>
        <v/>
      </c>
      <c r="J52" s="21" t="str">
        <f t="shared" si="13"/>
        <v/>
      </c>
      <c r="K52" s="21" t="str">
        <f t="shared" si="4"/>
        <v/>
      </c>
      <c r="L52" s="21" t="str">
        <f t="shared" si="5"/>
        <v/>
      </c>
      <c r="M52" s="21" t="str">
        <f t="shared" si="6"/>
        <v/>
      </c>
      <c r="N52" s="21" t="str">
        <f t="shared" si="7"/>
        <v/>
      </c>
      <c r="O52" s="40" t="e">
        <f t="shared" si="1"/>
        <v>#N/A</v>
      </c>
      <c r="P52" s="41" t="e">
        <f t="shared" si="14"/>
        <v>#N/A</v>
      </c>
      <c r="Q52" s="41" t="e">
        <f t="shared" si="8"/>
        <v>#N/A</v>
      </c>
      <c r="R52" s="42" t="e">
        <f t="shared" si="2"/>
        <v>#N/A</v>
      </c>
      <c r="S52" s="21" t="str">
        <f t="shared" si="9"/>
        <v/>
      </c>
      <c r="T52" s="21" t="str">
        <f t="shared" si="10"/>
        <v/>
      </c>
      <c r="U52" s="21" t="str">
        <f t="shared" si="11"/>
        <v/>
      </c>
      <c r="V52" s="43" t="str">
        <f t="shared" si="15"/>
        <v/>
      </c>
      <c r="W52" s="38"/>
      <c r="X52" s="38"/>
      <c r="Y52" s="38"/>
      <c r="Z52" s="38"/>
    </row>
    <row r="53" spans="1:26" ht="15" x14ac:dyDescent="0.25">
      <c r="A53" s="28"/>
      <c r="B53" s="29"/>
      <c r="C53" s="138"/>
      <c r="D53" s="160"/>
      <c r="E53" s="160"/>
      <c r="F53" s="200" t="str">
        <f t="shared" si="3"/>
        <v/>
      </c>
      <c r="G53" s="39" t="str">
        <f t="shared" si="12"/>
        <v/>
      </c>
      <c r="H53" s="39"/>
      <c r="I53" s="32" t="str">
        <f t="shared" si="0"/>
        <v/>
      </c>
      <c r="J53" s="21" t="str">
        <f t="shared" si="13"/>
        <v/>
      </c>
      <c r="K53" s="21" t="str">
        <f t="shared" si="4"/>
        <v/>
      </c>
      <c r="L53" s="21" t="str">
        <f t="shared" si="5"/>
        <v/>
      </c>
      <c r="M53" s="21" t="str">
        <f t="shared" si="6"/>
        <v/>
      </c>
      <c r="N53" s="21" t="str">
        <f t="shared" si="7"/>
        <v/>
      </c>
      <c r="O53" s="40" t="e">
        <f t="shared" si="1"/>
        <v>#N/A</v>
      </c>
      <c r="P53" s="41" t="e">
        <f t="shared" si="14"/>
        <v>#N/A</v>
      </c>
      <c r="Q53" s="41" t="e">
        <f t="shared" si="8"/>
        <v>#N/A</v>
      </c>
      <c r="R53" s="42" t="e">
        <f t="shared" si="2"/>
        <v>#N/A</v>
      </c>
      <c r="S53" s="21" t="str">
        <f t="shared" si="9"/>
        <v/>
      </c>
      <c r="T53" s="21" t="str">
        <f t="shared" si="10"/>
        <v/>
      </c>
      <c r="U53" s="21" t="str">
        <f t="shared" si="11"/>
        <v/>
      </c>
      <c r="V53" s="43" t="str">
        <f t="shared" si="15"/>
        <v/>
      </c>
      <c r="W53" s="38"/>
      <c r="X53" s="38"/>
      <c r="Y53" s="38"/>
      <c r="Z53" s="38"/>
    </row>
    <row r="54" spans="1:26" ht="15" x14ac:dyDescent="0.25">
      <c r="A54" s="28"/>
      <c r="B54" s="29"/>
      <c r="C54" s="138"/>
      <c r="D54" s="160"/>
      <c r="E54" s="160"/>
      <c r="F54" s="200" t="str">
        <f t="shared" si="3"/>
        <v/>
      </c>
      <c r="G54" s="39" t="str">
        <f t="shared" si="12"/>
        <v/>
      </c>
      <c r="H54" s="39"/>
      <c r="I54" s="32" t="str">
        <f t="shared" si="0"/>
        <v/>
      </c>
      <c r="J54" s="21" t="str">
        <f t="shared" si="13"/>
        <v/>
      </c>
      <c r="K54" s="21" t="str">
        <f t="shared" si="4"/>
        <v/>
      </c>
      <c r="L54" s="21" t="str">
        <f t="shared" si="5"/>
        <v/>
      </c>
      <c r="M54" s="21" t="str">
        <f t="shared" si="6"/>
        <v/>
      </c>
      <c r="N54" s="21" t="str">
        <f t="shared" si="7"/>
        <v/>
      </c>
      <c r="O54" s="40" t="e">
        <f t="shared" si="1"/>
        <v>#N/A</v>
      </c>
      <c r="P54" s="41" t="e">
        <f t="shared" si="14"/>
        <v>#N/A</v>
      </c>
      <c r="Q54" s="41" t="e">
        <f t="shared" si="8"/>
        <v>#N/A</v>
      </c>
      <c r="R54" s="42" t="e">
        <f t="shared" si="2"/>
        <v>#N/A</v>
      </c>
      <c r="S54" s="21" t="str">
        <f t="shared" si="9"/>
        <v/>
      </c>
      <c r="T54" s="21" t="str">
        <f t="shared" si="10"/>
        <v/>
      </c>
      <c r="U54" s="21" t="str">
        <f t="shared" si="11"/>
        <v/>
      </c>
      <c r="V54" s="43" t="str">
        <f t="shared" si="15"/>
        <v/>
      </c>
      <c r="W54" s="38"/>
      <c r="X54" s="38"/>
      <c r="Y54" s="38"/>
      <c r="Z54" s="38"/>
    </row>
    <row r="55" spans="1:26" ht="15" x14ac:dyDescent="0.25">
      <c r="A55" s="28"/>
      <c r="B55" s="29"/>
      <c r="C55" s="138"/>
      <c r="D55" s="160"/>
      <c r="E55" s="160"/>
      <c r="F55" s="200" t="str">
        <f t="shared" si="3"/>
        <v/>
      </c>
      <c r="G55" s="39" t="str">
        <f t="shared" si="12"/>
        <v/>
      </c>
      <c r="H55" s="39"/>
      <c r="I55" s="32" t="str">
        <f t="shared" si="0"/>
        <v/>
      </c>
      <c r="J55" s="21" t="str">
        <f t="shared" si="13"/>
        <v/>
      </c>
      <c r="K55" s="21" t="str">
        <f t="shared" si="4"/>
        <v/>
      </c>
      <c r="L55" s="21" t="str">
        <f t="shared" si="5"/>
        <v/>
      </c>
      <c r="M55" s="21" t="str">
        <f t="shared" si="6"/>
        <v/>
      </c>
      <c r="N55" s="21" t="str">
        <f t="shared" si="7"/>
        <v/>
      </c>
      <c r="O55" s="40" t="e">
        <f t="shared" si="1"/>
        <v>#N/A</v>
      </c>
      <c r="P55" s="41" t="e">
        <f t="shared" si="14"/>
        <v>#N/A</v>
      </c>
      <c r="Q55" s="41" t="e">
        <f t="shared" si="8"/>
        <v>#N/A</v>
      </c>
      <c r="R55" s="42" t="e">
        <f t="shared" si="2"/>
        <v>#N/A</v>
      </c>
      <c r="S55" s="21" t="str">
        <f t="shared" si="9"/>
        <v/>
      </c>
      <c r="T55" s="21" t="str">
        <f t="shared" si="10"/>
        <v/>
      </c>
      <c r="U55" s="21" t="str">
        <f t="shared" si="11"/>
        <v/>
      </c>
      <c r="V55" s="43" t="str">
        <f t="shared" si="15"/>
        <v/>
      </c>
      <c r="W55" s="38"/>
      <c r="X55" s="38"/>
      <c r="Y55" s="38"/>
      <c r="Z55" s="38"/>
    </row>
    <row r="56" spans="1:26" ht="15" x14ac:dyDescent="0.25">
      <c r="A56" s="28"/>
      <c r="B56" s="29"/>
      <c r="C56" s="138"/>
      <c r="D56" s="160"/>
      <c r="E56" s="160"/>
      <c r="F56" s="200" t="str">
        <f t="shared" si="3"/>
        <v/>
      </c>
      <c r="G56" s="39" t="str">
        <f t="shared" si="12"/>
        <v/>
      </c>
      <c r="H56" s="39"/>
      <c r="I56" s="32" t="str">
        <f t="shared" si="0"/>
        <v/>
      </c>
      <c r="J56" s="21" t="str">
        <f t="shared" si="13"/>
        <v/>
      </c>
      <c r="K56" s="21" t="str">
        <f t="shared" si="4"/>
        <v/>
      </c>
      <c r="L56" s="21" t="str">
        <f t="shared" si="5"/>
        <v/>
      </c>
      <c r="M56" s="21" t="str">
        <f t="shared" si="6"/>
        <v/>
      </c>
      <c r="N56" s="21" t="str">
        <f t="shared" si="7"/>
        <v/>
      </c>
      <c r="O56" s="40" t="e">
        <f t="shared" si="1"/>
        <v>#N/A</v>
      </c>
      <c r="P56" s="41" t="e">
        <f t="shared" si="14"/>
        <v>#N/A</v>
      </c>
      <c r="Q56" s="41" t="e">
        <f t="shared" si="8"/>
        <v>#N/A</v>
      </c>
      <c r="R56" s="42" t="e">
        <f t="shared" si="2"/>
        <v>#N/A</v>
      </c>
      <c r="S56" s="21" t="str">
        <f t="shared" si="9"/>
        <v/>
      </c>
      <c r="T56" s="21" t="str">
        <f t="shared" si="10"/>
        <v/>
      </c>
      <c r="U56" s="21" t="str">
        <f t="shared" si="11"/>
        <v/>
      </c>
      <c r="V56" s="43" t="str">
        <f t="shared" si="15"/>
        <v/>
      </c>
      <c r="W56" s="38"/>
      <c r="X56" s="38"/>
      <c r="Y56" s="38"/>
      <c r="Z56" s="38"/>
    </row>
    <row r="57" spans="1:26" ht="15" x14ac:dyDescent="0.25">
      <c r="A57" s="28"/>
      <c r="B57" s="29"/>
      <c r="C57" s="138"/>
      <c r="D57" s="160"/>
      <c r="E57" s="160"/>
      <c r="F57" s="200" t="str">
        <f t="shared" si="3"/>
        <v/>
      </c>
      <c r="G57" s="39" t="str">
        <f t="shared" si="12"/>
        <v/>
      </c>
      <c r="H57" s="39"/>
      <c r="I57" s="32" t="str">
        <f t="shared" si="0"/>
        <v/>
      </c>
      <c r="J57" s="21" t="str">
        <f t="shared" si="13"/>
        <v/>
      </c>
      <c r="K57" s="21" t="str">
        <f t="shared" si="4"/>
        <v/>
      </c>
      <c r="L57" s="21" t="str">
        <f t="shared" si="5"/>
        <v/>
      </c>
      <c r="M57" s="21" t="str">
        <f t="shared" si="6"/>
        <v/>
      </c>
      <c r="N57" s="21" t="str">
        <f t="shared" si="7"/>
        <v/>
      </c>
      <c r="O57" s="40" t="e">
        <f t="shared" si="1"/>
        <v>#N/A</v>
      </c>
      <c r="P57" s="41" t="e">
        <f t="shared" si="14"/>
        <v>#N/A</v>
      </c>
      <c r="Q57" s="41" t="e">
        <f t="shared" si="8"/>
        <v>#N/A</v>
      </c>
      <c r="R57" s="42" t="e">
        <f t="shared" si="2"/>
        <v>#N/A</v>
      </c>
      <c r="S57" s="21" t="str">
        <f t="shared" si="9"/>
        <v/>
      </c>
      <c r="T57" s="21" t="str">
        <f t="shared" si="10"/>
        <v/>
      </c>
      <c r="U57" s="21" t="str">
        <f t="shared" si="11"/>
        <v/>
      </c>
      <c r="V57" s="43" t="str">
        <f t="shared" si="15"/>
        <v/>
      </c>
      <c r="W57" s="38"/>
      <c r="X57" s="38"/>
      <c r="Y57" s="38"/>
      <c r="Z57" s="38"/>
    </row>
    <row r="58" spans="1:26" ht="15" x14ac:dyDescent="0.25">
      <c r="A58" s="28"/>
      <c r="B58" s="29"/>
      <c r="C58" s="138"/>
      <c r="D58" s="160"/>
      <c r="E58" s="160"/>
      <c r="F58" s="200" t="str">
        <f t="shared" si="3"/>
        <v/>
      </c>
      <c r="G58" s="39" t="str">
        <f t="shared" si="12"/>
        <v/>
      </c>
      <c r="H58" s="39"/>
      <c r="I58" s="44" t="str">
        <f t="shared" si="0"/>
        <v/>
      </c>
      <c r="J58" s="45" t="str">
        <f t="shared" si="13"/>
        <v/>
      </c>
      <c r="K58" s="45" t="str">
        <f t="shared" si="4"/>
        <v/>
      </c>
      <c r="L58" s="45" t="str">
        <f t="shared" si="5"/>
        <v/>
      </c>
      <c r="M58" s="45" t="str">
        <f t="shared" si="6"/>
        <v/>
      </c>
      <c r="N58" s="45" t="str">
        <f t="shared" si="7"/>
        <v/>
      </c>
      <c r="O58" s="45" t="e">
        <f t="shared" si="1"/>
        <v>#N/A</v>
      </c>
      <c r="P58" s="46" t="e">
        <f t="shared" si="14"/>
        <v>#N/A</v>
      </c>
      <c r="Q58" s="46" t="e">
        <f t="shared" si="8"/>
        <v>#N/A</v>
      </c>
      <c r="R58" s="46" t="e">
        <f t="shared" si="2"/>
        <v>#N/A</v>
      </c>
      <c r="S58" s="45" t="str">
        <f t="shared" si="9"/>
        <v/>
      </c>
      <c r="T58" s="45" t="str">
        <f t="shared" si="10"/>
        <v/>
      </c>
      <c r="U58" s="45" t="str">
        <f t="shared" si="11"/>
        <v/>
      </c>
      <c r="V58" s="43" t="str">
        <f t="shared" si="15"/>
        <v/>
      </c>
      <c r="W58" s="47"/>
      <c r="X58" s="38"/>
      <c r="Y58" s="38"/>
      <c r="Z58" s="38"/>
    </row>
    <row r="59" spans="1:26" ht="15" x14ac:dyDescent="0.25">
      <c r="A59" s="28"/>
      <c r="B59" s="29"/>
      <c r="C59" s="138"/>
      <c r="D59" s="160"/>
      <c r="E59" s="160"/>
      <c r="F59" s="200" t="str">
        <f t="shared" si="3"/>
        <v/>
      </c>
      <c r="G59" s="39" t="str">
        <f t="shared" si="12"/>
        <v/>
      </c>
      <c r="H59" s="39"/>
      <c r="I59" s="44" t="str">
        <f t="shared" si="0"/>
        <v/>
      </c>
      <c r="J59" s="45" t="str">
        <f t="shared" si="13"/>
        <v/>
      </c>
      <c r="K59" s="45" t="str">
        <f t="shared" si="4"/>
        <v/>
      </c>
      <c r="L59" s="45" t="str">
        <f t="shared" si="5"/>
        <v/>
      </c>
      <c r="M59" s="45" t="str">
        <f t="shared" si="6"/>
        <v/>
      </c>
      <c r="N59" s="45" t="str">
        <f t="shared" si="7"/>
        <v/>
      </c>
      <c r="O59" s="45" t="e">
        <f t="shared" si="1"/>
        <v>#N/A</v>
      </c>
      <c r="P59" s="46" t="e">
        <f t="shared" si="14"/>
        <v>#N/A</v>
      </c>
      <c r="Q59" s="46" t="e">
        <f t="shared" si="8"/>
        <v>#N/A</v>
      </c>
      <c r="R59" s="46" t="e">
        <f t="shared" si="2"/>
        <v>#N/A</v>
      </c>
      <c r="S59" s="45" t="str">
        <f t="shared" si="9"/>
        <v/>
      </c>
      <c r="T59" s="45" t="str">
        <f t="shared" si="10"/>
        <v/>
      </c>
      <c r="U59" s="45" t="str">
        <f t="shared" si="11"/>
        <v/>
      </c>
      <c r="V59" s="43" t="str">
        <f t="shared" si="15"/>
        <v/>
      </c>
      <c r="W59" s="47"/>
      <c r="X59" s="38"/>
      <c r="Y59" s="38"/>
      <c r="Z59" s="38"/>
    </row>
    <row r="60" spans="1:26" ht="15" x14ac:dyDescent="0.25">
      <c r="A60" s="28"/>
      <c r="B60" s="29"/>
      <c r="C60" s="138"/>
      <c r="D60" s="160"/>
      <c r="E60" s="160"/>
      <c r="F60" s="200"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6.5" thickBot="1" x14ac:dyDescent="0.25">
      <c r="O62" s="48"/>
      <c r="P62" s="49"/>
      <c r="Q62" s="49"/>
      <c r="X62" s="454" t="s">
        <v>92</v>
      </c>
      <c r="Y62" s="454"/>
      <c r="Z62" s="179" t="e">
        <f>I63</f>
        <v>#N/A</v>
      </c>
    </row>
    <row r="63" spans="1:26" ht="16.5" thickBot="1" x14ac:dyDescent="0.25">
      <c r="A63" s="386" t="s">
        <v>54</v>
      </c>
      <c r="B63" s="386"/>
      <c r="C63" s="386"/>
      <c r="D63" s="386"/>
      <c r="E63" s="386"/>
      <c r="F63" s="386"/>
      <c r="G63" s="386"/>
      <c r="H63" s="387"/>
      <c r="I63" s="176" t="e">
        <f>R60</f>
        <v>#N/A</v>
      </c>
      <c r="O63" s="48"/>
      <c r="P63" s="49"/>
      <c r="Q63" s="49"/>
      <c r="X63" s="454" t="s">
        <v>93</v>
      </c>
      <c r="Y63" s="454"/>
      <c r="Z63" s="199">
        <f>'POOL FX'!Y88</f>
        <v>0</v>
      </c>
    </row>
    <row r="64" spans="1:26" ht="15.75" x14ac:dyDescent="0.25">
      <c r="A64" s="51" t="s">
        <v>55</v>
      </c>
      <c r="O64" s="48"/>
      <c r="P64" s="49"/>
      <c r="Q64" s="49"/>
      <c r="X64" s="454" t="s">
        <v>94</v>
      </c>
      <c r="Y64" s="454"/>
      <c r="Z64" s="178" t="e">
        <f>Z62*Z63</f>
        <v>#N/A</v>
      </c>
    </row>
    <row r="65" spans="1:26" ht="15.75" x14ac:dyDescent="0.25">
      <c r="A65" s="51"/>
      <c r="O65" s="48"/>
      <c r="P65" s="49"/>
      <c r="Q65" s="49"/>
      <c r="X65" s="454" t="s">
        <v>69</v>
      </c>
      <c r="Y65" s="454"/>
      <c r="Z65" s="179" t="e">
        <f>Z62-(2*Z64)</f>
        <v>#N/A</v>
      </c>
    </row>
    <row r="66" spans="1:26" ht="15.75" x14ac:dyDescent="0.25">
      <c r="A66" s="51"/>
      <c r="O66" s="48"/>
      <c r="P66" s="49"/>
      <c r="Q66" s="49"/>
      <c r="X66" s="454" t="s">
        <v>70</v>
      </c>
      <c r="Y66" s="454"/>
      <c r="Z66" s="179" t="e">
        <f>Z62+(2*Z64)</f>
        <v>#N/A</v>
      </c>
    </row>
    <row r="67" spans="1:26" ht="15.75" x14ac:dyDescent="0.25">
      <c r="A67" s="51"/>
      <c r="O67" s="48"/>
      <c r="P67" s="49"/>
      <c r="Q67" s="49"/>
      <c r="X67" s="454" t="s">
        <v>71</v>
      </c>
      <c r="Y67" s="454"/>
      <c r="Z67" s="179" t="e">
        <f>Z62-(3*Z64)</f>
        <v>#N/A</v>
      </c>
    </row>
    <row r="68" spans="1:26" ht="15.75" x14ac:dyDescent="0.25">
      <c r="A68" s="51"/>
      <c r="O68" s="48"/>
      <c r="P68" s="49"/>
      <c r="Q68" s="49"/>
      <c r="X68" s="454" t="s">
        <v>72</v>
      </c>
      <c r="Y68" s="454"/>
      <c r="Z68" s="179" t="e">
        <f>Z62+(3*Z64)</f>
        <v>#N/A</v>
      </c>
    </row>
    <row r="69" spans="1:26" ht="15.75" x14ac:dyDescent="0.25">
      <c r="A69" s="383" t="s">
        <v>46</v>
      </c>
      <c r="B69" s="383"/>
    </row>
    <row r="70" spans="1:26" ht="30.75" customHeight="1" x14ac:dyDescent="0.2">
      <c r="A70" s="117" t="s">
        <v>43</v>
      </c>
      <c r="B70" s="113">
        <f>B4</f>
        <v>0</v>
      </c>
      <c r="C70" s="52"/>
      <c r="D70" s="219"/>
      <c r="E70" s="219"/>
      <c r="F70" s="214" t="s">
        <v>48</v>
      </c>
      <c r="G70" s="204" t="str">
        <f>G4</f>
        <v>FX - NIVEAU P</v>
      </c>
      <c r="H70" s="52"/>
    </row>
    <row r="71" spans="1:26" ht="31.5" customHeight="1" x14ac:dyDescent="0.2">
      <c r="A71" s="117" t="s">
        <v>47</v>
      </c>
      <c r="B71" s="114">
        <f>B5</f>
        <v>0</v>
      </c>
      <c r="C71" s="52"/>
      <c r="D71" s="87"/>
      <c r="E71" s="87"/>
      <c r="F71" s="52"/>
      <c r="G71" s="52"/>
      <c r="H71" s="52"/>
    </row>
    <row r="72" spans="1:26" ht="61.5" customHeight="1" x14ac:dyDescent="0.2">
      <c r="A72" s="117" t="s">
        <v>44</v>
      </c>
      <c r="B72" s="115">
        <f>B6</f>
        <v>0</v>
      </c>
      <c r="C72" s="52"/>
      <c r="D72" s="118"/>
      <c r="E72" s="214" t="s">
        <v>99</v>
      </c>
      <c r="F72" s="421">
        <f>F6</f>
        <v>0</v>
      </c>
      <c r="G72" s="421"/>
      <c r="H72" s="421"/>
    </row>
    <row r="73" spans="1:26" ht="54" customHeight="1" x14ac:dyDescent="0.2">
      <c r="A73" s="117" t="s">
        <v>45</v>
      </c>
      <c r="B73" s="116">
        <f>B71*B70/100</f>
        <v>0</v>
      </c>
      <c r="C73" s="52"/>
      <c r="D73" s="240"/>
      <c r="E73" s="215" t="s">
        <v>98</v>
      </c>
      <c r="F73" s="395" t="s">
        <v>77</v>
      </c>
      <c r="G73" s="395"/>
      <c r="H73" s="395"/>
    </row>
    <row r="74" spans="1:26" ht="26.25" x14ac:dyDescent="0.2">
      <c r="A74" s="74" t="s">
        <v>7</v>
      </c>
      <c r="B74" s="66">
        <v>20</v>
      </c>
      <c r="C74" s="52"/>
      <c r="D74" s="87"/>
      <c r="E74" s="214" t="s">
        <v>100</v>
      </c>
      <c r="F74" s="394" t="str">
        <f>IF(ISBLANK(F8),"",F8)</f>
        <v/>
      </c>
      <c r="G74" s="395"/>
      <c r="H74" s="395"/>
    </row>
    <row r="75" spans="1:26" ht="25.5" x14ac:dyDescent="0.2">
      <c r="A75" s="74" t="s">
        <v>8</v>
      </c>
      <c r="B75" s="66">
        <v>0.05</v>
      </c>
      <c r="C75" s="52"/>
      <c r="D75" s="87"/>
      <c r="E75" s="87"/>
      <c r="F75" s="52"/>
      <c r="G75" s="52"/>
      <c r="H75" s="52"/>
    </row>
    <row r="76" spans="1:26" ht="25.5" x14ac:dyDescent="0.2">
      <c r="A76" s="74" t="s">
        <v>9</v>
      </c>
      <c r="B76" s="66">
        <v>370</v>
      </c>
      <c r="C76" s="52"/>
      <c r="D76" s="87"/>
      <c r="E76" s="87"/>
      <c r="F76" s="52"/>
      <c r="G76" s="52"/>
      <c r="H76" s="52"/>
    </row>
    <row r="77" spans="1:26" x14ac:dyDescent="0.2">
      <c r="A77" s="68"/>
      <c r="B77" s="68"/>
      <c r="C77" s="52"/>
      <c r="D77" s="87"/>
      <c r="E77" s="417"/>
      <c r="F77" s="417"/>
      <c r="G77" s="52"/>
      <c r="H77" s="52"/>
    </row>
    <row r="78" spans="1:26" ht="25.5" x14ac:dyDescent="0.2">
      <c r="A78" s="75" t="s">
        <v>81</v>
      </c>
      <c r="B78" s="70">
        <f>1-(1-B75)^(1/(B74-1))</f>
        <v>2.6960063028712566E-3</v>
      </c>
      <c r="C78" s="52"/>
      <c r="D78" s="87"/>
      <c r="E78" s="417"/>
      <c r="F78" s="417"/>
      <c r="G78" s="52"/>
      <c r="H78" s="52"/>
    </row>
    <row r="79" spans="1:26" x14ac:dyDescent="0.2">
      <c r="A79" s="75" t="s">
        <v>0</v>
      </c>
      <c r="B79" s="70">
        <f>NORMSINV($B$78/2)</f>
        <v>-3.0004278342529251</v>
      </c>
      <c r="C79" s="52"/>
      <c r="D79" s="87"/>
      <c r="E79" s="87"/>
      <c r="F79" s="52"/>
      <c r="G79" s="52"/>
      <c r="H79" s="52"/>
    </row>
    <row r="80" spans="1:26" x14ac:dyDescent="0.2">
      <c r="A80" s="75" t="s">
        <v>1</v>
      </c>
      <c r="B80" s="70">
        <f>NORMSINV(1-$B$78/2)</f>
        <v>3.0004278342529132</v>
      </c>
      <c r="C80" s="52"/>
      <c r="D80" s="87"/>
      <c r="E80" s="87"/>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6" ht="15.75" x14ac:dyDescent="0.2">
      <c r="A97" s="12"/>
      <c r="B97" s="14"/>
    </row>
    <row r="98" spans="1:26" ht="15.75" x14ac:dyDescent="0.2">
      <c r="A98" s="12"/>
      <c r="B98" s="14"/>
    </row>
    <row r="99" spans="1:26" ht="15.75" x14ac:dyDescent="0.2">
      <c r="A99" s="12"/>
      <c r="B99" s="14"/>
    </row>
    <row r="100" spans="1:26" ht="15.75" x14ac:dyDescent="0.2">
      <c r="A100" s="12"/>
      <c r="B100" s="14"/>
    </row>
    <row r="101" spans="1:26" ht="15.75" x14ac:dyDescent="0.2">
      <c r="A101" s="12"/>
      <c r="B101" s="14"/>
    </row>
    <row r="102" spans="1:26" ht="15.75" x14ac:dyDescent="0.2">
      <c r="A102" s="12"/>
      <c r="B102" s="14"/>
    </row>
    <row r="103" spans="1:26" ht="15.75" x14ac:dyDescent="0.2">
      <c r="A103" s="12"/>
      <c r="B103" s="14"/>
    </row>
    <row r="105" spans="1:26" ht="32.25" customHeight="1" x14ac:dyDescent="0.2">
      <c r="D105" s="425" t="s">
        <v>59</v>
      </c>
      <c r="E105" s="426"/>
      <c r="W105" s="405" t="s">
        <v>67</v>
      </c>
      <c r="X105" s="403"/>
      <c r="Y105" s="403"/>
      <c r="Z105" s="404"/>
    </row>
    <row r="106" spans="1:26" ht="43.5" customHeight="1" x14ac:dyDescent="0.2">
      <c r="A106" s="97" t="s">
        <v>49</v>
      </c>
      <c r="B106" s="97" t="s">
        <v>61</v>
      </c>
      <c r="C106" s="97" t="s">
        <v>62</v>
      </c>
      <c r="D106" s="99" t="s">
        <v>50</v>
      </c>
      <c r="E106" s="99"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6" ht="15" x14ac:dyDescent="0.2">
      <c r="A107" s="91"/>
      <c r="B107" s="83"/>
      <c r="C107" s="139"/>
      <c r="D107" s="161"/>
      <c r="E107" s="161"/>
      <c r="F107" s="200" t="str">
        <f t="shared" ref="F107:F126" si="16">IF(AND(D107="",E107=""),"",IF(OR(AND(D107&lt;&gt;"",E107=""),AND(D107="",E107&lt;&gt;"")),"Fill the number twice",IF(AND(D107&lt;&gt;"",E107&lt;&gt;"",D107=E107),E107,"Error in entry")))</f>
        <v/>
      </c>
      <c r="G107" s="31"/>
      <c r="H107" s="31"/>
      <c r="I107" s="32" t="str">
        <f t="shared" ref="I107:I126" si="17">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row>
    <row r="108" spans="1:26" ht="15" x14ac:dyDescent="0.25">
      <c r="A108" s="91"/>
      <c r="B108" s="83"/>
      <c r="C108" s="139"/>
      <c r="D108" s="161"/>
      <c r="E108" s="161"/>
      <c r="F108" s="200" t="str">
        <f t="shared" si="16"/>
        <v/>
      </c>
      <c r="G108" s="39" t="str">
        <f t="shared" ref="G108:G126" si="18">IF(OR(S108="",T108=""),"",IF(OR(F108&lt;S108,F108&gt;T108),"*** ALARM ***",""))</f>
        <v/>
      </c>
      <c r="H108" s="31"/>
      <c r="I108" s="32" t="str">
        <f t="shared" si="17"/>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row>
    <row r="109" spans="1:26" ht="15" x14ac:dyDescent="0.25">
      <c r="A109" s="91"/>
      <c r="B109" s="83"/>
      <c r="C109" s="139"/>
      <c r="D109" s="161"/>
      <c r="E109" s="161"/>
      <c r="F109" s="200" t="str">
        <f t="shared" si="16"/>
        <v/>
      </c>
      <c r="G109" s="39" t="str">
        <f t="shared" si="18"/>
        <v/>
      </c>
      <c r="H109" s="31"/>
      <c r="I109" s="32" t="str">
        <f t="shared" si="17"/>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row>
    <row r="110" spans="1:26" ht="15" x14ac:dyDescent="0.25">
      <c r="A110" s="91"/>
      <c r="B110" s="83"/>
      <c r="C110" s="139"/>
      <c r="D110" s="161"/>
      <c r="E110" s="161"/>
      <c r="F110" s="200" t="str">
        <f t="shared" si="16"/>
        <v/>
      </c>
      <c r="G110" s="39" t="str">
        <f t="shared" si="18"/>
        <v/>
      </c>
      <c r="H110" s="31"/>
      <c r="I110" s="32" t="str">
        <f t="shared" si="17"/>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row>
    <row r="111" spans="1:26" ht="15" x14ac:dyDescent="0.25">
      <c r="A111" s="91"/>
      <c r="B111" s="83"/>
      <c r="C111" s="139"/>
      <c r="D111" s="161"/>
      <c r="E111" s="161"/>
      <c r="F111" s="200" t="str">
        <f t="shared" si="16"/>
        <v/>
      </c>
      <c r="G111" s="39" t="str">
        <f t="shared" si="18"/>
        <v/>
      </c>
      <c r="H111" s="31"/>
      <c r="I111" s="32" t="str">
        <f t="shared" si="17"/>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row>
    <row r="112" spans="1:26" ht="15" x14ac:dyDescent="0.25">
      <c r="A112" s="91"/>
      <c r="B112" s="83"/>
      <c r="C112" s="139"/>
      <c r="D112" s="161"/>
      <c r="E112" s="161"/>
      <c r="F112" s="200" t="str">
        <f t="shared" si="16"/>
        <v/>
      </c>
      <c r="G112" s="39" t="str">
        <f t="shared" si="18"/>
        <v/>
      </c>
      <c r="H112" s="31"/>
      <c r="I112" s="32" t="str">
        <f t="shared" si="17"/>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row>
    <row r="113" spans="1:26" ht="15" x14ac:dyDescent="0.25">
      <c r="A113" s="91"/>
      <c r="B113" s="83"/>
      <c r="C113" s="139"/>
      <c r="D113" s="161"/>
      <c r="E113" s="161"/>
      <c r="F113" s="200" t="str">
        <f t="shared" si="16"/>
        <v/>
      </c>
      <c r="G113" s="39" t="str">
        <f t="shared" si="18"/>
        <v/>
      </c>
      <c r="H113" s="31"/>
      <c r="I113" s="32" t="str">
        <f t="shared" si="17"/>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row>
    <row r="114" spans="1:26" ht="15" x14ac:dyDescent="0.25">
      <c r="A114" s="91"/>
      <c r="B114" s="83"/>
      <c r="C114" s="139"/>
      <c r="D114" s="161"/>
      <c r="E114" s="161"/>
      <c r="F114" s="200" t="str">
        <f t="shared" si="16"/>
        <v/>
      </c>
      <c r="G114" s="39" t="str">
        <f t="shared" si="18"/>
        <v/>
      </c>
      <c r="H114" s="31"/>
      <c r="I114" s="32" t="str">
        <f t="shared" si="17"/>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row>
    <row r="115" spans="1:26" ht="15" x14ac:dyDescent="0.25">
      <c r="A115" s="91"/>
      <c r="B115" s="83"/>
      <c r="C115" s="139"/>
      <c r="D115" s="161"/>
      <c r="E115" s="161"/>
      <c r="F115" s="200" t="str">
        <f t="shared" si="16"/>
        <v/>
      </c>
      <c r="G115" s="39" t="str">
        <f t="shared" si="18"/>
        <v/>
      </c>
      <c r="H115" s="31"/>
      <c r="I115" s="32" t="str">
        <f t="shared" si="17"/>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row>
    <row r="116" spans="1:26" ht="15" x14ac:dyDescent="0.25">
      <c r="A116" s="91"/>
      <c r="B116" s="83"/>
      <c r="C116" s="139"/>
      <c r="D116" s="161"/>
      <c r="E116" s="161"/>
      <c r="F116" s="200" t="str">
        <f t="shared" si="16"/>
        <v/>
      </c>
      <c r="G116" s="39" t="str">
        <f t="shared" si="18"/>
        <v/>
      </c>
      <c r="H116" s="31"/>
      <c r="I116" s="32" t="str">
        <f t="shared" si="17"/>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row>
    <row r="117" spans="1:26" ht="15" x14ac:dyDescent="0.25">
      <c r="A117" s="91"/>
      <c r="B117" s="83"/>
      <c r="C117" s="139"/>
      <c r="D117" s="161"/>
      <c r="E117" s="161"/>
      <c r="F117" s="200" t="str">
        <f t="shared" si="16"/>
        <v/>
      </c>
      <c r="G117" s="39" t="str">
        <f t="shared" si="18"/>
        <v/>
      </c>
      <c r="H117" s="31"/>
      <c r="I117" s="32" t="str">
        <f t="shared" si="17"/>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row>
    <row r="118" spans="1:26" ht="15" x14ac:dyDescent="0.25">
      <c r="A118" s="91"/>
      <c r="B118" s="83"/>
      <c r="C118" s="139"/>
      <c r="D118" s="161"/>
      <c r="E118" s="161"/>
      <c r="F118" s="200" t="str">
        <f t="shared" si="16"/>
        <v/>
      </c>
      <c r="G118" s="39" t="str">
        <f t="shared" si="18"/>
        <v/>
      </c>
      <c r="H118" s="31"/>
      <c r="I118" s="32" t="str">
        <f t="shared" si="17"/>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row>
    <row r="119" spans="1:26" ht="15" x14ac:dyDescent="0.25">
      <c r="A119" s="91"/>
      <c r="B119" s="83"/>
      <c r="C119" s="139"/>
      <c r="D119" s="161"/>
      <c r="E119" s="161"/>
      <c r="F119" s="200" t="str">
        <f t="shared" si="16"/>
        <v/>
      </c>
      <c r="G119" s="39" t="str">
        <f t="shared" si="18"/>
        <v/>
      </c>
      <c r="H119" s="31"/>
      <c r="I119" s="32" t="str">
        <f t="shared" si="17"/>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row>
    <row r="120" spans="1:26" ht="15" x14ac:dyDescent="0.25">
      <c r="A120" s="91"/>
      <c r="B120" s="83"/>
      <c r="C120" s="139"/>
      <c r="D120" s="161"/>
      <c r="E120" s="161"/>
      <c r="F120" s="200" t="str">
        <f t="shared" si="16"/>
        <v/>
      </c>
      <c r="G120" s="39" t="str">
        <f t="shared" si="18"/>
        <v/>
      </c>
      <c r="H120" s="31"/>
      <c r="I120" s="32" t="str">
        <f t="shared" si="17"/>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row>
    <row r="121" spans="1:26" ht="15" x14ac:dyDescent="0.25">
      <c r="A121" s="91"/>
      <c r="B121" s="83"/>
      <c r="C121" s="139"/>
      <c r="D121" s="161"/>
      <c r="E121" s="161"/>
      <c r="F121" s="200" t="str">
        <f t="shared" si="16"/>
        <v/>
      </c>
      <c r="G121" s="39" t="str">
        <f t="shared" si="18"/>
        <v/>
      </c>
      <c r="H121" s="31"/>
      <c r="I121" s="32" t="str">
        <f t="shared" si="17"/>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row>
    <row r="122" spans="1:26" ht="15" x14ac:dyDescent="0.25">
      <c r="A122" s="91"/>
      <c r="B122" s="83"/>
      <c r="C122" s="139"/>
      <c r="D122" s="161"/>
      <c r="E122" s="161"/>
      <c r="F122" s="200" t="str">
        <f t="shared" si="16"/>
        <v/>
      </c>
      <c r="G122" s="39" t="str">
        <f t="shared" si="18"/>
        <v/>
      </c>
      <c r="H122" s="31"/>
      <c r="I122" s="32" t="str">
        <f t="shared" si="17"/>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row>
    <row r="123" spans="1:26" ht="15" x14ac:dyDescent="0.25">
      <c r="A123" s="91"/>
      <c r="B123" s="83"/>
      <c r="C123" s="139"/>
      <c r="D123" s="161"/>
      <c r="E123" s="161"/>
      <c r="F123" s="200" t="str">
        <f t="shared" si="16"/>
        <v/>
      </c>
      <c r="G123" s="39" t="str">
        <f t="shared" si="18"/>
        <v/>
      </c>
      <c r="H123" s="31"/>
      <c r="I123" s="32" t="str">
        <f t="shared" si="17"/>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row>
    <row r="124" spans="1:26" ht="15" x14ac:dyDescent="0.25">
      <c r="A124" s="91"/>
      <c r="B124" s="83"/>
      <c r="C124" s="139"/>
      <c r="D124" s="161"/>
      <c r="E124" s="161"/>
      <c r="F124" s="200" t="str">
        <f t="shared" si="16"/>
        <v/>
      </c>
      <c r="G124" s="39" t="str">
        <f t="shared" si="18"/>
        <v/>
      </c>
      <c r="H124" s="31"/>
      <c r="I124" s="44" t="str">
        <f t="shared" si="17"/>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row>
    <row r="125" spans="1:26" ht="15" x14ac:dyDescent="0.25">
      <c r="A125" s="91"/>
      <c r="B125" s="83"/>
      <c r="C125" s="139"/>
      <c r="D125" s="161"/>
      <c r="E125" s="161"/>
      <c r="F125" s="200" t="str">
        <f t="shared" si="16"/>
        <v/>
      </c>
      <c r="G125" s="39" t="str">
        <f>IF(OR(S125="",T125=""),"",IF(OR(F125&lt;S125,F125&gt;T125),"*** ALARM ***",""))</f>
        <v/>
      </c>
      <c r="H125" s="31"/>
      <c r="I125" s="44" t="str">
        <f t="shared" si="17"/>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row>
    <row r="126" spans="1:26" ht="15" x14ac:dyDescent="0.25">
      <c r="A126" s="91"/>
      <c r="B126" s="83"/>
      <c r="C126" s="139"/>
      <c r="D126" s="161"/>
      <c r="E126" s="161"/>
      <c r="F126" s="200" t="str">
        <f t="shared" si="16"/>
        <v/>
      </c>
      <c r="G126" s="39" t="str">
        <f t="shared" si="18"/>
        <v/>
      </c>
      <c r="H126" s="31"/>
      <c r="I126" s="44" t="str">
        <f t="shared" si="17"/>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row>
    <row r="127" spans="1:26" x14ac:dyDescent="0.2">
      <c r="O127" s="48"/>
      <c r="P127" s="49"/>
      <c r="Q127" s="49"/>
    </row>
    <row r="128" spans="1:26" ht="16.5" thickBot="1" x14ac:dyDescent="0.25">
      <c r="O128" s="48"/>
      <c r="P128" s="49"/>
      <c r="Q128" s="49"/>
      <c r="X128" s="455" t="s">
        <v>92</v>
      </c>
      <c r="Y128" s="455"/>
      <c r="Z128" s="190" t="e">
        <f>I129</f>
        <v>#N/A</v>
      </c>
    </row>
    <row r="129" spans="1:26" ht="16.5" thickBot="1" x14ac:dyDescent="0.25">
      <c r="A129" s="386" t="s">
        <v>54</v>
      </c>
      <c r="B129" s="386"/>
      <c r="C129" s="386"/>
      <c r="D129" s="386"/>
      <c r="E129" s="386"/>
      <c r="F129" s="386"/>
      <c r="G129" s="386"/>
      <c r="H129" s="387"/>
      <c r="I129" s="176" t="e">
        <f>R126</f>
        <v>#N/A</v>
      </c>
      <c r="O129" s="48"/>
      <c r="P129" s="49"/>
      <c r="Q129" s="49"/>
      <c r="X129" s="455" t="s">
        <v>93</v>
      </c>
      <c r="Y129" s="455"/>
      <c r="Z129" s="197">
        <f>Z63</f>
        <v>0</v>
      </c>
    </row>
    <row r="130" spans="1:26" ht="15.75" x14ac:dyDescent="0.25">
      <c r="A130" s="51" t="s">
        <v>55</v>
      </c>
      <c r="O130" s="48"/>
      <c r="P130" s="49"/>
      <c r="Q130" s="49"/>
      <c r="X130" s="455" t="s">
        <v>94</v>
      </c>
      <c r="Y130" s="455"/>
      <c r="Z130" s="181" t="e">
        <f>Z128*Z129</f>
        <v>#N/A</v>
      </c>
    </row>
    <row r="131" spans="1:26" ht="15.75" x14ac:dyDescent="0.25">
      <c r="A131" s="51"/>
      <c r="O131" s="48"/>
      <c r="P131" s="49"/>
      <c r="Q131" s="49"/>
      <c r="X131" s="455" t="s">
        <v>69</v>
      </c>
      <c r="Y131" s="455"/>
      <c r="Z131" s="190" t="e">
        <f>Z128-(2*Z130)</f>
        <v>#N/A</v>
      </c>
    </row>
    <row r="132" spans="1:26" ht="15.75" x14ac:dyDescent="0.25">
      <c r="A132" s="51"/>
      <c r="O132" s="48"/>
      <c r="P132" s="49"/>
      <c r="Q132" s="49"/>
      <c r="X132" s="455" t="s">
        <v>70</v>
      </c>
      <c r="Y132" s="455"/>
      <c r="Z132" s="190" t="e">
        <f>Z128+(2*Z130)</f>
        <v>#N/A</v>
      </c>
    </row>
    <row r="133" spans="1:26" ht="15.75" x14ac:dyDescent="0.25">
      <c r="A133" s="51"/>
      <c r="O133" s="48"/>
      <c r="P133" s="49"/>
      <c r="Q133" s="49"/>
      <c r="X133" s="455" t="s">
        <v>71</v>
      </c>
      <c r="Y133" s="455"/>
      <c r="Z133" s="190" t="e">
        <f>Z128-(3*Z130)</f>
        <v>#N/A</v>
      </c>
    </row>
    <row r="134" spans="1:26" ht="15.75" x14ac:dyDescent="0.25">
      <c r="A134" s="51"/>
      <c r="O134" s="48"/>
      <c r="P134" s="49"/>
      <c r="Q134" s="49"/>
      <c r="X134" s="455" t="s">
        <v>72</v>
      </c>
      <c r="Y134" s="455"/>
      <c r="Z134" s="190" t="e">
        <f>Z128+(3*Z130)</f>
        <v>#N/A</v>
      </c>
    </row>
  </sheetData>
  <sheetProtection password="EB33" sheet="1" objects="1" scenarios="1"/>
  <mergeCells count="38">
    <mergeCell ref="X132:Y132"/>
    <mergeCell ref="X133:Y133"/>
    <mergeCell ref="X134:Y134"/>
    <mergeCell ref="F72:H72"/>
    <mergeCell ref="F73:H73"/>
    <mergeCell ref="F74:H74"/>
    <mergeCell ref="E77:F78"/>
    <mergeCell ref="D105:E105"/>
    <mergeCell ref="W105:Z105"/>
    <mergeCell ref="X128:Y128"/>
    <mergeCell ref="A129:H129"/>
    <mergeCell ref="X129:Y129"/>
    <mergeCell ref="X130:Y130"/>
    <mergeCell ref="X131:Y131"/>
    <mergeCell ref="A69:B69"/>
    <mergeCell ref="E11:F12"/>
    <mergeCell ref="D39:E39"/>
    <mergeCell ref="W39:Z39"/>
    <mergeCell ref="X62:Y62"/>
    <mergeCell ref="A63:H63"/>
    <mergeCell ref="X63:Y63"/>
    <mergeCell ref="X64:Y64"/>
    <mergeCell ref="X65:Y65"/>
    <mergeCell ref="X66:Y66"/>
    <mergeCell ref="X67:Y67"/>
    <mergeCell ref="X68:Y68"/>
    <mergeCell ref="F8:H8"/>
    <mergeCell ref="A1:A2"/>
    <mergeCell ref="B1:B2"/>
    <mergeCell ref="A3:B3"/>
    <mergeCell ref="X4:Z4"/>
    <mergeCell ref="B5:D5"/>
    <mergeCell ref="X5:Y5"/>
    <mergeCell ref="F6:H6"/>
    <mergeCell ref="X6:Y6"/>
    <mergeCell ref="B7:D7"/>
    <mergeCell ref="F7:H7"/>
    <mergeCell ref="X7:Y7"/>
  </mergeCells>
  <pageMargins left="0.74803149606299213" right="0.74803149606299213" top="0.98425196850393704" bottom="0.98425196850393704" header="0.51181102362204722" footer="0.51181102362204722"/>
  <pageSetup scale="18" orientation="portrait" r:id="rId1"/>
  <headerFooter>
    <oddFooter>&amp;LSeule la version électronique fait foi&amp;CPage &amp;P de &amp;N&amp;A
&amp;R© Document interne, propriété du C.H.U. de Dijon</oddFooter>
  </headerFooter>
  <drawing r:id="rId2"/>
  <tableParts count="2">
    <tablePart r:id="rId3"/>
    <tablePart r:id="rId4"/>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5" tint="0.39997558519241921"/>
  </sheetPr>
  <dimension ref="A1:AT91"/>
  <sheetViews>
    <sheetView showGridLines="0" view="pageBreakPreview" zoomScale="80" zoomScaleNormal="100" zoomScaleSheetLayoutView="80" workbookViewId="0">
      <selection activeCell="Y88" sqref="Y88"/>
    </sheetView>
  </sheetViews>
  <sheetFormatPr baseColWidth="10" defaultRowHeight="14.25" x14ac:dyDescent="0.2"/>
  <cols>
    <col min="1" max="1" width="35.42578125" style="11" customWidth="1"/>
    <col min="2" max="2" width="23.5703125" style="11" customWidth="1"/>
    <col min="3" max="3" width="14.5703125" style="11" customWidth="1"/>
    <col min="4" max="4" width="17.28515625" style="11" customWidth="1"/>
    <col min="5" max="5" width="15.5703125" style="11" customWidth="1"/>
    <col min="6" max="6" width="13.28515625" style="95" customWidth="1"/>
    <col min="7" max="7" width="23.140625" style="11" hidden="1" customWidth="1"/>
    <col min="8" max="22" width="11.42578125" style="11" hidden="1" customWidth="1"/>
    <col min="23" max="23" width="2.42578125" style="11" customWidth="1"/>
    <col min="24" max="24" width="35.42578125" style="11" customWidth="1"/>
    <col min="25" max="25" width="20.85546875" style="11" customWidth="1"/>
    <col min="26" max="26" width="14.5703125" style="11" customWidth="1"/>
    <col min="27" max="27" width="17.28515625" style="11" customWidth="1"/>
    <col min="28" max="28" width="15.5703125" style="11" customWidth="1"/>
    <col min="29" max="29" width="13.7109375" style="95" customWidth="1"/>
    <col min="30" max="30" width="23.140625" style="11" hidden="1" customWidth="1"/>
    <col min="31" max="45" width="11.42578125" style="11" hidden="1" customWidth="1"/>
    <col min="46" max="46" width="5" style="11" hidden="1" customWidth="1"/>
    <col min="47" max="16384" width="11.42578125" style="11"/>
  </cols>
  <sheetData>
    <row r="1" spans="1:45" x14ac:dyDescent="0.2">
      <c r="A1" s="374"/>
      <c r="B1" s="384" t="str">
        <f>'SAISIE - RECAPITULATIF'!B1:B2</f>
        <v>CARTE BAYESIENNE - ROUTINE QC</v>
      </c>
      <c r="C1" s="110" t="s">
        <v>87</v>
      </c>
      <c r="D1" s="110" t="s">
        <v>88</v>
      </c>
      <c r="X1" s="374"/>
      <c r="Y1" s="384" t="str">
        <f>B1</f>
        <v>CARTE BAYESIENNE - ROUTINE QC</v>
      </c>
      <c r="Z1" s="110" t="s">
        <v>87</v>
      </c>
      <c r="AA1" s="110" t="s">
        <v>88</v>
      </c>
    </row>
    <row r="2" spans="1:45" x14ac:dyDescent="0.2">
      <c r="A2" s="374"/>
      <c r="B2" s="385"/>
      <c r="C2" s="207">
        <f>'SAISIE - RECAPITULATIF'!F2</f>
        <v>14011</v>
      </c>
      <c r="D2" s="207">
        <f>'SAISIE - RECAPITULATIF'!G2</f>
        <v>1</v>
      </c>
      <c r="X2" s="374"/>
      <c r="Y2" s="385"/>
      <c r="Z2" s="207">
        <f>C2</f>
        <v>14011</v>
      </c>
      <c r="AA2" s="207">
        <f>D2</f>
        <v>1</v>
      </c>
    </row>
    <row r="3" spans="1:45" ht="15.75" x14ac:dyDescent="0.25">
      <c r="A3" s="383"/>
      <c r="B3" s="383"/>
      <c r="X3" s="383"/>
      <c r="Y3" s="383"/>
    </row>
    <row r="4" spans="1:45" ht="39" customHeight="1" x14ac:dyDescent="0.2">
      <c r="A4" s="112" t="s">
        <v>43</v>
      </c>
      <c r="B4" s="113">
        <f>'FX - NIVEAU N'!B4</f>
        <v>0</v>
      </c>
      <c r="C4" s="52"/>
      <c r="D4" s="238" t="s">
        <v>48</v>
      </c>
      <c r="E4" s="430" t="s">
        <v>118</v>
      </c>
      <c r="F4" s="430"/>
      <c r="G4" s="52"/>
      <c r="H4" s="52"/>
      <c r="X4" s="112" t="s">
        <v>43</v>
      </c>
      <c r="Y4" s="113">
        <f>'FX - NIVEAU P'!B4</f>
        <v>0</v>
      </c>
      <c r="Z4" s="52"/>
      <c r="AA4" s="238" t="s">
        <v>48</v>
      </c>
      <c r="AB4" s="430" t="s">
        <v>119</v>
      </c>
      <c r="AC4" s="430"/>
      <c r="AD4" s="52"/>
      <c r="AE4" s="52"/>
    </row>
    <row r="5" spans="1:45" ht="39" customHeight="1" x14ac:dyDescent="0.2">
      <c r="A5" s="112" t="s">
        <v>47</v>
      </c>
      <c r="B5" s="114">
        <f>'FX - NIVEAU N'!B5</f>
        <v>0</v>
      </c>
      <c r="C5" s="52"/>
      <c r="D5" s="52"/>
      <c r="E5" s="52"/>
      <c r="F5" s="96"/>
      <c r="G5" s="52"/>
      <c r="H5" s="52"/>
      <c r="X5" s="112" t="s">
        <v>47</v>
      </c>
      <c r="Y5" s="113">
        <f>'FX - NIVEAU P'!B5</f>
        <v>0</v>
      </c>
      <c r="Z5" s="52"/>
      <c r="AA5" s="52"/>
      <c r="AB5" s="52"/>
      <c r="AC5" s="96"/>
      <c r="AD5" s="52"/>
      <c r="AE5" s="52"/>
    </row>
    <row r="6" spans="1:45" ht="39" customHeight="1" x14ac:dyDescent="0.2">
      <c r="A6" s="112" t="s">
        <v>44</v>
      </c>
      <c r="B6" s="115">
        <f>'FX - NIVEAU N'!B6</f>
        <v>0</v>
      </c>
      <c r="C6" s="237" t="s">
        <v>99</v>
      </c>
      <c r="D6" s="427">
        <f>'SAISIE - RECAPITULATIF'!B4:E4</f>
        <v>0</v>
      </c>
      <c r="E6" s="428"/>
      <c r="F6" s="428"/>
      <c r="G6" s="428"/>
      <c r="H6" s="429"/>
      <c r="X6" s="112" t="s">
        <v>44</v>
      </c>
      <c r="Y6" s="113">
        <f>'FX - NIVEAU P'!B6</f>
        <v>0</v>
      </c>
      <c r="Z6" s="237" t="s">
        <v>99</v>
      </c>
      <c r="AA6" s="427">
        <f>'SAISIE - RECAPITULATIF'!B4</f>
        <v>0</v>
      </c>
      <c r="AB6" s="428"/>
      <c r="AC6" s="428"/>
      <c r="AD6" s="428"/>
      <c r="AE6" s="429"/>
    </row>
    <row r="7" spans="1:45" ht="39" customHeight="1" x14ac:dyDescent="0.2">
      <c r="A7" s="112" t="s">
        <v>45</v>
      </c>
      <c r="B7" s="114">
        <f>'FX - NIVEAU N'!B7</f>
        <v>0</v>
      </c>
      <c r="C7" s="52"/>
      <c r="D7" s="52"/>
      <c r="E7" s="52"/>
      <c r="F7" s="96"/>
      <c r="G7" s="52"/>
      <c r="H7" s="52"/>
      <c r="X7" s="112" t="s">
        <v>45</v>
      </c>
      <c r="Y7" s="113">
        <f>'FX - NIVEAU P'!B7</f>
        <v>0</v>
      </c>
      <c r="Z7" s="52"/>
      <c r="AA7" s="52"/>
      <c r="AB7" s="52"/>
      <c r="AC7" s="96"/>
      <c r="AD7" s="52"/>
      <c r="AE7" s="52"/>
    </row>
    <row r="8" spans="1:45" ht="14.25" customHeight="1" x14ac:dyDescent="0.2">
      <c r="A8" s="74" t="s">
        <v>7</v>
      </c>
      <c r="B8" s="66">
        <f>'FX - NIVEAU N'!B8</f>
        <v>20</v>
      </c>
      <c r="C8" s="52"/>
      <c r="D8" s="52"/>
      <c r="E8" s="52"/>
      <c r="F8" s="96"/>
      <c r="G8" s="52"/>
      <c r="H8" s="52"/>
      <c r="X8" s="74" t="s">
        <v>7</v>
      </c>
      <c r="Y8" s="66">
        <f>'FX - NIVEAU P'!B8</f>
        <v>20</v>
      </c>
      <c r="Z8" s="52"/>
      <c r="AA8" s="52"/>
      <c r="AB8" s="52"/>
      <c r="AC8" s="96"/>
      <c r="AD8" s="52"/>
      <c r="AE8" s="52"/>
    </row>
    <row r="9" spans="1:45" ht="25.5" customHeight="1" x14ac:dyDescent="0.2">
      <c r="A9" s="74" t="s">
        <v>8</v>
      </c>
      <c r="B9" s="66">
        <f>'FX - NIVEAU N'!B9</f>
        <v>0.05</v>
      </c>
      <c r="C9" s="52"/>
      <c r="D9" s="52"/>
      <c r="E9" s="52"/>
      <c r="F9" s="96"/>
      <c r="G9" s="52"/>
      <c r="H9" s="52"/>
      <c r="X9" s="74" t="s">
        <v>8</v>
      </c>
      <c r="Y9" s="66">
        <f>'FX - NIVEAU P'!B9</f>
        <v>0.05</v>
      </c>
      <c r="Z9" s="52"/>
      <c r="AA9" s="52"/>
      <c r="AB9" s="52"/>
      <c r="AC9" s="96"/>
      <c r="AD9" s="52"/>
      <c r="AE9" s="52"/>
    </row>
    <row r="10" spans="1:45" ht="25.5" customHeight="1" x14ac:dyDescent="0.2">
      <c r="A10" s="74" t="s">
        <v>9</v>
      </c>
      <c r="B10" s="66">
        <f>'FX - NIVEAU N'!B10</f>
        <v>370</v>
      </c>
      <c r="C10" s="52"/>
      <c r="D10" s="52"/>
      <c r="E10" s="52"/>
      <c r="F10" s="96"/>
      <c r="G10" s="52"/>
      <c r="H10" s="52"/>
      <c r="X10" s="74" t="s">
        <v>9</v>
      </c>
      <c r="Y10" s="66">
        <f>'FX - NIVEAU P'!B10</f>
        <v>370</v>
      </c>
      <c r="Z10" s="52"/>
      <c r="AA10" s="52"/>
      <c r="AB10" s="52"/>
      <c r="AC10" s="96"/>
      <c r="AD10" s="52"/>
      <c r="AE10" s="52"/>
    </row>
    <row r="11" spans="1:45" x14ac:dyDescent="0.2">
      <c r="A11" s="68"/>
      <c r="B11" s="66">
        <f>'FX - NIVEAU N'!B11</f>
        <v>0</v>
      </c>
      <c r="C11" s="52"/>
      <c r="D11" s="52"/>
      <c r="E11" s="52"/>
      <c r="F11" s="96"/>
      <c r="G11" s="52"/>
      <c r="H11" s="52"/>
      <c r="X11" s="68"/>
      <c r="Y11" s="66">
        <f>'FX - NIVEAU P'!B11</f>
        <v>0</v>
      </c>
      <c r="Z11" s="52"/>
      <c r="AA11" s="52"/>
      <c r="AB11" s="52"/>
      <c r="AC11" s="96"/>
      <c r="AD11" s="52"/>
      <c r="AE11" s="52"/>
    </row>
    <row r="12" spans="1:45" ht="25.5" customHeight="1" x14ac:dyDescent="0.2">
      <c r="A12" s="75" t="s">
        <v>81</v>
      </c>
      <c r="B12" s="66">
        <f>'FX - NIVEAU N'!B12</f>
        <v>2.6960063028712566E-3</v>
      </c>
      <c r="C12" s="52"/>
      <c r="D12" s="52"/>
      <c r="E12" s="52"/>
      <c r="F12" s="96"/>
      <c r="G12" s="52"/>
      <c r="H12" s="52"/>
      <c r="X12" s="75" t="s">
        <v>81</v>
      </c>
      <c r="Y12" s="66">
        <f>'FX - NIVEAU P'!B12</f>
        <v>2.6960063028712566E-3</v>
      </c>
      <c r="Z12" s="52"/>
      <c r="AA12" s="52"/>
      <c r="AB12" s="52"/>
      <c r="AC12" s="96"/>
      <c r="AD12" s="52"/>
      <c r="AE12" s="52"/>
    </row>
    <row r="13" spans="1:45" ht="14.25" customHeight="1" x14ac:dyDescent="0.2">
      <c r="A13" s="75" t="s">
        <v>0</v>
      </c>
      <c r="B13" s="66">
        <f>'FX - NIVEAU N'!B13</f>
        <v>-3.0004278342529251</v>
      </c>
      <c r="C13" s="52"/>
      <c r="D13" s="52"/>
      <c r="E13" s="52"/>
      <c r="F13" s="96"/>
      <c r="G13" s="52"/>
      <c r="H13" s="52"/>
      <c r="X13" s="75" t="s">
        <v>0</v>
      </c>
      <c r="Y13" s="66">
        <f>'FX - NIVEAU P'!B13</f>
        <v>-3.0004278342529251</v>
      </c>
      <c r="Z13" s="52"/>
      <c r="AA13" s="52"/>
      <c r="AB13" s="52"/>
      <c r="AC13" s="96"/>
      <c r="AD13" s="52"/>
      <c r="AE13" s="52"/>
    </row>
    <row r="14" spans="1:45" ht="14.25" customHeight="1" x14ac:dyDescent="0.2">
      <c r="A14" s="75" t="s">
        <v>1</v>
      </c>
      <c r="B14" s="66">
        <f>'FX - NIVEAU N'!B14</f>
        <v>3.0004278342529132</v>
      </c>
      <c r="C14" s="52"/>
      <c r="D14" s="52"/>
      <c r="E14" s="52"/>
      <c r="F14" s="96"/>
      <c r="G14" s="52"/>
      <c r="H14" s="52"/>
      <c r="X14" s="75" t="s">
        <v>1</v>
      </c>
      <c r="Y14" s="66">
        <f>'FX - NIVEAU P'!B14</f>
        <v>3.0004278342529132</v>
      </c>
      <c r="Z14" s="52"/>
      <c r="AA14" s="52"/>
      <c r="AB14" s="52"/>
      <c r="AC14" s="96"/>
      <c r="AD14" s="52"/>
      <c r="AE14" s="52"/>
    </row>
    <row r="15" spans="1:45" ht="15" customHeight="1" x14ac:dyDescent="0.2">
      <c r="D15" s="388" t="s">
        <v>59</v>
      </c>
      <c r="E15" s="388"/>
      <c r="AA15" s="388" t="s">
        <v>59</v>
      </c>
      <c r="AB15" s="388"/>
    </row>
    <row r="16" spans="1:45" ht="38.25" x14ac:dyDescent="0.2">
      <c r="A16" s="79" t="s">
        <v>80</v>
      </c>
      <c r="B16" s="80" t="s">
        <v>65</v>
      </c>
      <c r="C16" s="80" t="s">
        <v>62</v>
      </c>
      <c r="D16" s="81" t="s">
        <v>50</v>
      </c>
      <c r="E16" s="81" t="s">
        <v>51</v>
      </c>
      <c r="F16" s="60" t="s">
        <v>52</v>
      </c>
      <c r="G16" s="20" t="s">
        <v>56</v>
      </c>
      <c r="H16" s="20" t="s">
        <v>53</v>
      </c>
      <c r="I16" s="21"/>
      <c r="J16" s="22" t="s">
        <v>5</v>
      </c>
      <c r="K16" s="22" t="s">
        <v>10</v>
      </c>
      <c r="L16" s="22" t="s">
        <v>6</v>
      </c>
      <c r="M16" s="22" t="s">
        <v>3</v>
      </c>
      <c r="N16" s="22" t="s">
        <v>4</v>
      </c>
      <c r="O16" s="22" t="s">
        <v>2</v>
      </c>
      <c r="P16" s="22" t="s">
        <v>11</v>
      </c>
      <c r="Q16" s="22" t="s">
        <v>12</v>
      </c>
      <c r="R16" s="22" t="s">
        <v>10</v>
      </c>
      <c r="S16" s="21"/>
      <c r="T16" s="21"/>
      <c r="U16" s="22" t="s">
        <v>33</v>
      </c>
      <c r="V16" s="22" t="s">
        <v>34</v>
      </c>
      <c r="X16" s="79" t="s">
        <v>80</v>
      </c>
      <c r="Y16" s="80" t="s">
        <v>65</v>
      </c>
      <c r="Z16" s="80" t="s">
        <v>62</v>
      </c>
      <c r="AA16" s="81" t="s">
        <v>50</v>
      </c>
      <c r="AB16" s="81" t="s">
        <v>51</v>
      </c>
      <c r="AC16" s="60" t="s">
        <v>52</v>
      </c>
      <c r="AD16" s="20" t="s">
        <v>56</v>
      </c>
      <c r="AE16" s="20" t="s">
        <v>53</v>
      </c>
      <c r="AF16" s="21"/>
      <c r="AG16" s="22" t="s">
        <v>5</v>
      </c>
      <c r="AH16" s="22" t="s">
        <v>10</v>
      </c>
      <c r="AI16" s="22" t="s">
        <v>6</v>
      </c>
      <c r="AJ16" s="22" t="s">
        <v>3</v>
      </c>
      <c r="AK16" s="22" t="s">
        <v>4</v>
      </c>
      <c r="AL16" s="22" t="s">
        <v>2</v>
      </c>
      <c r="AM16" s="22" t="s">
        <v>11</v>
      </c>
      <c r="AN16" s="22" t="s">
        <v>12</v>
      </c>
      <c r="AO16" s="22" t="s">
        <v>10</v>
      </c>
      <c r="AP16" s="21"/>
      <c r="AQ16" s="21"/>
      <c r="AR16" s="22" t="s">
        <v>33</v>
      </c>
      <c r="AS16" s="22" t="s">
        <v>34</v>
      </c>
    </row>
    <row r="17" spans="1:45" ht="15" x14ac:dyDescent="0.2">
      <c r="A17" s="103" t="s">
        <v>73</v>
      </c>
      <c r="B17" s="104" t="str">
        <f>IF(ISBLANK('FX - NIVEAU N'!B41),"",'FX - NIVEAU N'!B41)</f>
        <v/>
      </c>
      <c r="C17" s="150" t="str">
        <f>IF(ISBLANK('FX - NIVEAU N'!C41),"",'FX - NIVEAU N'!C41)</f>
        <v/>
      </c>
      <c r="D17" s="105" t="str">
        <f>IF(ISBLANK('FX - NIVEAU N'!D41),"",'FX - NIVEAU N'!D41)</f>
        <v/>
      </c>
      <c r="E17" s="105" t="str">
        <f>IF(ISBLANK('FX - NIVEAU N'!E41),"",'FX - NIVEAU N'!E41)</f>
        <v/>
      </c>
      <c r="F17" s="93" t="str">
        <f t="shared" ref="F17:F56" si="0">IF(AND(D17="",E17=""),"",IF(OR(AND(D17&lt;&gt;"",E17=""),AND(D17="",E17&lt;&gt;"")),"Fill the number twice",IF(AND(D17&lt;&gt;"",E17&lt;&gt;"",D17=E17),E17,"Error in entry")))</f>
        <v/>
      </c>
      <c r="G17" s="31"/>
      <c r="H17" s="31"/>
      <c r="I17" s="32" t="str">
        <f t="shared" ref="I17:I56" si="1">IF(OR(OR(D17="",E17=""),AND(D17&lt;&gt;"",E17&lt;&gt;"",AND(ISNUMBER(D17),ISNUMBER(E17)))),"","Need to enter a number")</f>
        <v/>
      </c>
      <c r="J17" s="21" t="e">
        <f>B7^2/(B7^2+B6^2)</f>
        <v>#DIV/0!</v>
      </c>
      <c r="K17" s="21" t="str">
        <f>IF(ISNUMBER(F17),J17*F17+(1-J17)*B5,"")</f>
        <v/>
      </c>
      <c r="L17" s="21" t="e">
        <f>J17*$B$6^2</f>
        <v>#DIV/0!</v>
      </c>
      <c r="M17" s="21"/>
      <c r="N17" s="21"/>
      <c r="O17" s="21" t="e">
        <f t="shared" ref="O17:O56" si="2">IF(ISNUMBER(F17),F17,NA())</f>
        <v>#N/A</v>
      </c>
      <c r="P17" s="41"/>
      <c r="Q17" s="41"/>
      <c r="R17" s="41" t="e">
        <f t="shared" ref="R17:R56" si="3">IF(ISNUMBER($O17),K17,NA())</f>
        <v>#N/A</v>
      </c>
      <c r="S17" s="21"/>
      <c r="T17" s="21"/>
      <c r="U17" s="21"/>
      <c r="V17" s="21"/>
      <c r="X17" s="103" t="s">
        <v>73</v>
      </c>
      <c r="Y17" s="104" t="str">
        <f>IF(ISBLANK('FX - NIVEAU P'!B41),"",'FX - NIVEAU P'!B41)</f>
        <v/>
      </c>
      <c r="Z17" s="150" t="str">
        <f>IF(ISBLANK('FX - NIVEAU P'!C41),"",'FX - NIVEAU P'!C41)</f>
        <v/>
      </c>
      <c r="AA17" s="105" t="str">
        <f>IF(ISBLANK('FX - NIVEAU P'!D41),"",'FX - NIVEAU P'!D41)</f>
        <v/>
      </c>
      <c r="AB17" s="105" t="str">
        <f>IF(ISBLANK('FX - NIVEAU P'!E41),"",'FX - NIVEAU P'!E41)</f>
        <v/>
      </c>
      <c r="AC17" s="93" t="str">
        <f>IF(AND(AA17="",AB17=""),"",IF(OR(AND(AA17&lt;&gt;"",AB17=""),AND(AA17="",AB17&lt;&gt;"")),"Fill the number twice",IF(AND(AA17&lt;&gt;"",AB17&lt;&gt;"",AA17=AB17),AB17,"Error in entry")))</f>
        <v/>
      </c>
      <c r="AD17" s="31"/>
      <c r="AE17" s="31"/>
      <c r="AF17" s="32" t="str">
        <f t="shared" ref="AF17:AF76" si="4">IF(OR(OR(AA17="",AB17=""),AND(AA17&lt;&gt;"",AB17&lt;&gt;"",AND(ISNUMBER(AA17),ISNUMBER(AB17)))),"","Need to enter a number")</f>
        <v/>
      </c>
      <c r="AG17" s="21" t="e">
        <f>Y7^2/(Y7^2+Y6^2)</f>
        <v>#DIV/0!</v>
      </c>
      <c r="AH17" s="21" t="str">
        <f>IF(ISNUMBER(AC17),AG17*AC17+(1-AG17)*Y5,"")</f>
        <v/>
      </c>
      <c r="AI17" s="21" t="e">
        <f>AG17*$B$6^2</f>
        <v>#DIV/0!</v>
      </c>
      <c r="AJ17" s="21"/>
      <c r="AK17" s="21"/>
      <c r="AL17" s="21" t="e">
        <f t="shared" ref="AL17:AL76" si="5">IF(ISNUMBER(AC17),AC17,NA())</f>
        <v>#N/A</v>
      </c>
      <c r="AM17" s="41"/>
      <c r="AN17" s="41"/>
      <c r="AO17" s="41" t="e">
        <f t="shared" ref="AO17:AO76" si="6">IF(ISNUMBER($O17),AH17,NA())</f>
        <v>#N/A</v>
      </c>
      <c r="AP17" s="21"/>
      <c r="AQ17" s="21"/>
      <c r="AR17" s="21"/>
      <c r="AS17" s="21"/>
    </row>
    <row r="18" spans="1:45" ht="15" x14ac:dyDescent="0.25">
      <c r="A18" s="103" t="s">
        <v>73</v>
      </c>
      <c r="B18" s="104" t="str">
        <f>IF(ISBLANK('FX - NIVEAU N'!B42),"",'FX - NIVEAU N'!B42)</f>
        <v/>
      </c>
      <c r="C18" s="150" t="str">
        <f>IF(ISBLANK('FX - NIVEAU N'!C42),"",'FX - NIVEAU N'!C42)</f>
        <v/>
      </c>
      <c r="D18" s="105" t="str">
        <f>IF(ISBLANK('FX - NIVEAU N'!D42),"",'FX - NIVEAU N'!D42)</f>
        <v/>
      </c>
      <c r="E18" s="105" t="str">
        <f>IF(ISBLANK('FX - NIVEAU N'!E42),"",'FX - NIVEAU N'!E42)</f>
        <v/>
      </c>
      <c r="F18" s="93" t="str">
        <f t="shared" si="0"/>
        <v/>
      </c>
      <c r="G18" s="39" t="str">
        <f t="shared" ref="G18:G56" si="7">IF(OR(S18="",T18=""),"",IF(OR(F18&lt;S18,F18&gt;T18),"*** ALARM ***",""))</f>
        <v/>
      </c>
      <c r="H18" s="39"/>
      <c r="I18" s="32" t="str">
        <f t="shared" si="1"/>
        <v/>
      </c>
      <c r="J18" s="21" t="str">
        <f>IF(ISNUMBER(F18),L17/(L17+$B$6^2),"")</f>
        <v/>
      </c>
      <c r="K18" s="21" t="str">
        <f>IF(ISNUMBER(F18),J18*F18+(1-J18)*K17,"")</f>
        <v/>
      </c>
      <c r="L18" s="21" t="str">
        <f>IF(ISNUMBER(F18),J18*$B$6^2,"")</f>
        <v/>
      </c>
      <c r="M18" s="21" t="str">
        <f t="shared" ref="M18:M56" si="8">IF(ISNUMBER(F18),K17,"")</f>
        <v/>
      </c>
      <c r="N18" s="21" t="str">
        <f t="shared" ref="N18:N56" si="9">IF(ISNUMBER(F18),L17+$B$6^2,"")</f>
        <v/>
      </c>
      <c r="O18" s="21" t="e">
        <f t="shared" si="2"/>
        <v>#N/A</v>
      </c>
      <c r="P18" s="41" t="e">
        <f t="shared" ref="P18:P56" si="10">IF(ISNUMBER(O18),M18+$B$13*SQRT(N18),NA())</f>
        <v>#N/A</v>
      </c>
      <c r="Q18" s="41" t="e">
        <f t="shared" ref="Q18:Q56" si="11">IF(ISNUMBER(O18),M18+$B$14*SQRT(N18),NA())</f>
        <v>#N/A</v>
      </c>
      <c r="R18" s="41" t="e">
        <f t="shared" si="3"/>
        <v>#N/A</v>
      </c>
      <c r="S18" s="21" t="str">
        <f t="shared" ref="S18:S56" si="12">IF(ISNUMBER(O18),M18+$B$13*SQRT(N18),"")</f>
        <v/>
      </c>
      <c r="T18" s="21" t="str">
        <f t="shared" ref="T18:T56" si="13">IF(ISNUMBER(O18),M18+$B$14*SQRT(N18),"")</f>
        <v/>
      </c>
      <c r="U18" s="21" t="str">
        <f t="shared" ref="U18:U56" si="14">IF(OR(S18="",T18=""),"",IF(OR(F18&lt;S18,F18&gt;T18),0,1))</f>
        <v/>
      </c>
      <c r="V18" s="21" t="str">
        <f>IF(AND(ISNUMBER(O18),U18=1),O18,"")</f>
        <v/>
      </c>
      <c r="X18" s="103" t="s">
        <v>73</v>
      </c>
      <c r="Y18" s="104" t="str">
        <f>IF(ISBLANK('FX - NIVEAU P'!B42),"",'FX - NIVEAU P'!B42)</f>
        <v/>
      </c>
      <c r="Z18" s="150" t="str">
        <f>IF(ISBLANK('FX - NIVEAU P'!C42),"",'FX - NIVEAU P'!C42)</f>
        <v/>
      </c>
      <c r="AA18" s="105" t="str">
        <f>IF(ISBLANK('FX - NIVEAU P'!D42),"",'FX - NIVEAU P'!D42)</f>
        <v/>
      </c>
      <c r="AB18" s="105" t="str">
        <f>IF(ISBLANK('FX - NIVEAU P'!E42),"",'FX - NIVEAU P'!E42)</f>
        <v/>
      </c>
      <c r="AC18" s="93" t="str">
        <f t="shared" ref="AC18:AC56" si="15">IF(AND(AA18="",AB18=""),"",IF(OR(AND(AA18&lt;&gt;"",AB18=""),AND(AA18="",AB18&lt;&gt;"")),"Fill the number twice",IF(AND(AA18&lt;&gt;"",AB18&lt;&gt;"",AA18=AB18),AB18,"Error in entry")))</f>
        <v/>
      </c>
      <c r="AD18" s="39" t="str">
        <f t="shared" ref="AD18:AD76" si="16">IF(OR(AP18="",AQ18=""),"",IF(OR(AC18&lt;AP18,AC18&gt;AQ18),"*** ALARM ***",""))</f>
        <v/>
      </c>
      <c r="AE18" s="39"/>
      <c r="AF18" s="32" t="str">
        <f t="shared" si="4"/>
        <v/>
      </c>
      <c r="AG18" s="21" t="str">
        <f>IF(ISNUMBER(AC18),AI17/(AI17+$B$6^2),"")</f>
        <v/>
      </c>
      <c r="AH18" s="21" t="str">
        <f>IF(ISNUMBER(AC18),AG18*AC18+(1-AG18)*AH17,"")</f>
        <v/>
      </c>
      <c r="AI18" s="21" t="str">
        <f>IF(ISNUMBER(AC18),AG18*$B$6^2,"")</f>
        <v/>
      </c>
      <c r="AJ18" s="21" t="str">
        <f t="shared" ref="AJ18:AJ76" si="17">IF(ISNUMBER(AC18),AH17,"")</f>
        <v/>
      </c>
      <c r="AK18" s="21" t="str">
        <f t="shared" ref="AK18:AK76" si="18">IF(ISNUMBER(AC18),AI17+$B$6^2,"")</f>
        <v/>
      </c>
      <c r="AL18" s="21" t="e">
        <f t="shared" si="5"/>
        <v>#N/A</v>
      </c>
      <c r="AM18" s="41" t="e">
        <f t="shared" ref="AM18:AM76" si="19">IF(ISNUMBER(AL18),AJ18+$B$13*SQRT(AK18),NA())</f>
        <v>#N/A</v>
      </c>
      <c r="AN18" s="41" t="e">
        <f t="shared" ref="AN18:AN76" si="20">IF(ISNUMBER(AL18),AJ18+$B$14*SQRT(AK18),NA())</f>
        <v>#N/A</v>
      </c>
      <c r="AO18" s="41" t="e">
        <f t="shared" si="6"/>
        <v>#N/A</v>
      </c>
      <c r="AP18" s="21" t="str">
        <f t="shared" ref="AP18:AP76" si="21">IF(ISNUMBER(AL18),AJ18+$B$13*SQRT(AK18),"")</f>
        <v/>
      </c>
      <c r="AQ18" s="21" t="str">
        <f t="shared" ref="AQ18:AQ76" si="22">IF(ISNUMBER(AL18),AJ18+$B$14*SQRT(AK18),"")</f>
        <v/>
      </c>
      <c r="AR18" s="21" t="str">
        <f t="shared" ref="AR18:AR76" si="23">IF(OR(AP18="",AQ18=""),"",IF(OR(AC18&lt;AP18,AC18&gt;AQ18),0,1))</f>
        <v/>
      </c>
      <c r="AS18" s="21" t="str">
        <f>IF(AND(ISNUMBER(AL18),AR18=1),AL18,"")</f>
        <v/>
      </c>
    </row>
    <row r="19" spans="1:45" ht="15" x14ac:dyDescent="0.25">
      <c r="A19" s="103" t="s">
        <v>73</v>
      </c>
      <c r="B19" s="104" t="str">
        <f>IF(ISBLANK('FX - NIVEAU N'!B43),"",'FX - NIVEAU N'!B43)</f>
        <v/>
      </c>
      <c r="C19" s="150" t="str">
        <f>IF(ISBLANK('FX - NIVEAU N'!C43),"",'FX - NIVEAU N'!C43)</f>
        <v/>
      </c>
      <c r="D19" s="105" t="str">
        <f>IF(ISBLANK('FX - NIVEAU N'!D43),"",'FX - NIVEAU N'!D43)</f>
        <v/>
      </c>
      <c r="E19" s="105" t="str">
        <f>IF(ISBLANK('FX - NIVEAU N'!E43),"",'FX - NIVEAU N'!E43)</f>
        <v/>
      </c>
      <c r="F19" s="93" t="str">
        <f t="shared" si="0"/>
        <v/>
      </c>
      <c r="G19" s="39" t="str">
        <f t="shared" si="7"/>
        <v/>
      </c>
      <c r="H19" s="39"/>
      <c r="I19" s="32" t="str">
        <f t="shared" si="1"/>
        <v/>
      </c>
      <c r="J19" s="21" t="str">
        <f t="shared" ref="J19:J56" si="24">IF(ISNUMBER(F19),L18/(L18+$B$6^2),"")</f>
        <v/>
      </c>
      <c r="K19" s="21" t="str">
        <f t="shared" ref="K19:K56" si="25">IF(ISNUMBER(F19),J19*F19+(1-J19)*K18,"")</f>
        <v/>
      </c>
      <c r="L19" s="21" t="str">
        <f t="shared" ref="L19:L56" si="26">IF(ISNUMBER(F19),J19*$B$6^2,"")</f>
        <v/>
      </c>
      <c r="M19" s="21" t="str">
        <f t="shared" si="8"/>
        <v/>
      </c>
      <c r="N19" s="21" t="str">
        <f t="shared" si="9"/>
        <v/>
      </c>
      <c r="O19" s="21" t="e">
        <f t="shared" si="2"/>
        <v>#N/A</v>
      </c>
      <c r="P19" s="41" t="e">
        <f t="shared" si="10"/>
        <v>#N/A</v>
      </c>
      <c r="Q19" s="41" t="e">
        <f t="shared" si="11"/>
        <v>#N/A</v>
      </c>
      <c r="R19" s="41" t="e">
        <f t="shared" si="3"/>
        <v>#N/A</v>
      </c>
      <c r="S19" s="21" t="str">
        <f t="shared" si="12"/>
        <v/>
      </c>
      <c r="T19" s="21" t="str">
        <f t="shared" si="13"/>
        <v/>
      </c>
      <c r="U19" s="21" t="str">
        <f t="shared" si="14"/>
        <v/>
      </c>
      <c r="V19" s="21" t="str">
        <f t="shared" ref="V19:V56" si="27">IF(AND(ISNUMBER(O19),U19=1),O19,"")</f>
        <v/>
      </c>
      <c r="X19" s="103" t="s">
        <v>73</v>
      </c>
      <c r="Y19" s="104" t="str">
        <f>IF(ISBLANK('FX - NIVEAU P'!B43),"",'FX - NIVEAU P'!B43)</f>
        <v/>
      </c>
      <c r="Z19" s="150" t="str">
        <f>IF(ISBLANK('FX - NIVEAU P'!C43),"",'FX - NIVEAU P'!C43)</f>
        <v/>
      </c>
      <c r="AA19" s="105" t="str">
        <f>IF(ISBLANK('FX - NIVEAU P'!D43),"",'FX - NIVEAU P'!D43)</f>
        <v/>
      </c>
      <c r="AB19" s="105" t="str">
        <f>IF(ISBLANK('FX - NIVEAU P'!E43),"",'FX - NIVEAU P'!E43)</f>
        <v/>
      </c>
      <c r="AC19" s="93" t="str">
        <f t="shared" si="15"/>
        <v/>
      </c>
      <c r="AD19" s="39" t="str">
        <f t="shared" si="16"/>
        <v/>
      </c>
      <c r="AE19" s="39"/>
      <c r="AF19" s="32" t="str">
        <f t="shared" si="4"/>
        <v/>
      </c>
      <c r="AG19" s="21" t="str">
        <f t="shared" ref="AG19:AG76" si="28">IF(ISNUMBER(AC19),AI18/(AI18+$B$6^2),"")</f>
        <v/>
      </c>
      <c r="AH19" s="21" t="str">
        <f t="shared" ref="AH19:AH76" si="29">IF(ISNUMBER(AC19),AG19*AC19+(1-AG19)*AH18,"")</f>
        <v/>
      </c>
      <c r="AI19" s="21" t="str">
        <f t="shared" ref="AI19:AI76" si="30">IF(ISNUMBER(AC19),AG19*$B$6^2,"")</f>
        <v/>
      </c>
      <c r="AJ19" s="21" t="str">
        <f t="shared" si="17"/>
        <v/>
      </c>
      <c r="AK19" s="21" t="str">
        <f t="shared" si="18"/>
        <v/>
      </c>
      <c r="AL19" s="21" t="e">
        <f t="shared" si="5"/>
        <v>#N/A</v>
      </c>
      <c r="AM19" s="41" t="e">
        <f t="shared" si="19"/>
        <v>#N/A</v>
      </c>
      <c r="AN19" s="41" t="e">
        <f t="shared" si="20"/>
        <v>#N/A</v>
      </c>
      <c r="AO19" s="41" t="e">
        <f t="shared" si="6"/>
        <v>#N/A</v>
      </c>
      <c r="AP19" s="21" t="str">
        <f t="shared" si="21"/>
        <v/>
      </c>
      <c r="AQ19" s="21" t="str">
        <f t="shared" si="22"/>
        <v/>
      </c>
      <c r="AR19" s="21" t="str">
        <f t="shared" si="23"/>
        <v/>
      </c>
      <c r="AS19" s="21" t="str">
        <f t="shared" ref="AS19:AS76" si="31">IF(AND(ISNUMBER(AL19),AR19=1),AL19,"")</f>
        <v/>
      </c>
    </row>
    <row r="20" spans="1:45" ht="15" x14ac:dyDescent="0.25">
      <c r="A20" s="103" t="s">
        <v>73</v>
      </c>
      <c r="B20" s="104" t="str">
        <f>IF(ISBLANK('FX - NIVEAU N'!B44),"",'FX - NIVEAU N'!B44)</f>
        <v/>
      </c>
      <c r="C20" s="150" t="str">
        <f>IF(ISBLANK('FX - NIVEAU N'!C44),"",'FX - NIVEAU N'!C44)</f>
        <v/>
      </c>
      <c r="D20" s="105" t="str">
        <f>IF(ISBLANK('FX - NIVEAU N'!D44),"",'FX - NIVEAU N'!D44)</f>
        <v/>
      </c>
      <c r="E20" s="105" t="str">
        <f>IF(ISBLANK('FX - NIVEAU N'!E44),"",'FX - NIVEAU N'!E44)</f>
        <v/>
      </c>
      <c r="F20" s="93" t="str">
        <f t="shared" si="0"/>
        <v/>
      </c>
      <c r="G20" s="39" t="str">
        <f t="shared" si="7"/>
        <v/>
      </c>
      <c r="H20" s="39"/>
      <c r="I20" s="32" t="str">
        <f t="shared" si="1"/>
        <v/>
      </c>
      <c r="J20" s="21" t="str">
        <f t="shared" si="24"/>
        <v/>
      </c>
      <c r="K20" s="21" t="str">
        <f t="shared" si="25"/>
        <v/>
      </c>
      <c r="L20" s="21" t="str">
        <f t="shared" si="26"/>
        <v/>
      </c>
      <c r="M20" s="21" t="str">
        <f t="shared" si="8"/>
        <v/>
      </c>
      <c r="N20" s="21" t="str">
        <f t="shared" si="9"/>
        <v/>
      </c>
      <c r="O20" s="21" t="e">
        <f t="shared" si="2"/>
        <v>#N/A</v>
      </c>
      <c r="P20" s="41" t="e">
        <f t="shared" si="10"/>
        <v>#N/A</v>
      </c>
      <c r="Q20" s="41" t="e">
        <f t="shared" si="11"/>
        <v>#N/A</v>
      </c>
      <c r="R20" s="41" t="e">
        <f t="shared" si="3"/>
        <v>#N/A</v>
      </c>
      <c r="S20" s="21" t="str">
        <f t="shared" si="12"/>
        <v/>
      </c>
      <c r="T20" s="21" t="str">
        <f t="shared" si="13"/>
        <v/>
      </c>
      <c r="U20" s="21" t="str">
        <f t="shared" si="14"/>
        <v/>
      </c>
      <c r="V20" s="21" t="str">
        <f t="shared" si="27"/>
        <v/>
      </c>
      <c r="X20" s="103" t="s">
        <v>73</v>
      </c>
      <c r="Y20" s="104" t="str">
        <f>IF(ISBLANK('FX - NIVEAU P'!B44),"",'FX - NIVEAU P'!B44)</f>
        <v/>
      </c>
      <c r="Z20" s="150" t="str">
        <f>IF(ISBLANK('FX - NIVEAU P'!C44),"",'FX - NIVEAU P'!C44)</f>
        <v/>
      </c>
      <c r="AA20" s="105" t="str">
        <f>IF(ISBLANK('FX - NIVEAU P'!D44),"",'FX - NIVEAU P'!D44)</f>
        <v/>
      </c>
      <c r="AB20" s="105" t="str">
        <f>IF(ISBLANK('FX - NIVEAU P'!E44),"",'FX - NIVEAU P'!E44)</f>
        <v/>
      </c>
      <c r="AC20" s="93" t="str">
        <f t="shared" si="15"/>
        <v/>
      </c>
      <c r="AD20" s="39" t="str">
        <f t="shared" si="16"/>
        <v/>
      </c>
      <c r="AE20" s="39"/>
      <c r="AF20" s="32" t="str">
        <f t="shared" si="4"/>
        <v/>
      </c>
      <c r="AG20" s="21" t="str">
        <f t="shared" si="28"/>
        <v/>
      </c>
      <c r="AH20" s="21" t="str">
        <f t="shared" si="29"/>
        <v/>
      </c>
      <c r="AI20" s="21" t="str">
        <f t="shared" si="30"/>
        <v/>
      </c>
      <c r="AJ20" s="21" t="str">
        <f t="shared" si="17"/>
        <v/>
      </c>
      <c r="AK20" s="21" t="str">
        <f t="shared" si="18"/>
        <v/>
      </c>
      <c r="AL20" s="21" t="e">
        <f t="shared" si="5"/>
        <v>#N/A</v>
      </c>
      <c r="AM20" s="41" t="e">
        <f t="shared" si="19"/>
        <v>#N/A</v>
      </c>
      <c r="AN20" s="41" t="e">
        <f t="shared" si="20"/>
        <v>#N/A</v>
      </c>
      <c r="AO20" s="41" t="e">
        <f t="shared" si="6"/>
        <v>#N/A</v>
      </c>
      <c r="AP20" s="21" t="str">
        <f t="shared" si="21"/>
        <v/>
      </c>
      <c r="AQ20" s="21" t="str">
        <f t="shared" si="22"/>
        <v/>
      </c>
      <c r="AR20" s="21" t="str">
        <f t="shared" si="23"/>
        <v/>
      </c>
      <c r="AS20" s="21" t="str">
        <f t="shared" si="31"/>
        <v/>
      </c>
    </row>
    <row r="21" spans="1:45" ht="15" x14ac:dyDescent="0.25">
      <c r="A21" s="103" t="s">
        <v>73</v>
      </c>
      <c r="B21" s="104" t="str">
        <f>IF(ISBLANK('FX - NIVEAU N'!B45),"",'FX - NIVEAU N'!B45)</f>
        <v/>
      </c>
      <c r="C21" s="150" t="str">
        <f>IF(ISBLANK('FX - NIVEAU N'!C45),"",'FX - NIVEAU N'!C45)</f>
        <v/>
      </c>
      <c r="D21" s="105" t="str">
        <f>IF(ISBLANK('FX - NIVEAU N'!D45),"",'FX - NIVEAU N'!D45)</f>
        <v/>
      </c>
      <c r="E21" s="105" t="str">
        <f>IF(ISBLANK('FX - NIVEAU N'!E45),"",'FX - NIVEAU N'!E45)</f>
        <v/>
      </c>
      <c r="F21" s="93" t="str">
        <f t="shared" si="0"/>
        <v/>
      </c>
      <c r="G21" s="39" t="str">
        <f t="shared" si="7"/>
        <v/>
      </c>
      <c r="H21" s="39"/>
      <c r="I21" s="32" t="str">
        <f t="shared" si="1"/>
        <v/>
      </c>
      <c r="J21" s="21" t="str">
        <f t="shared" si="24"/>
        <v/>
      </c>
      <c r="K21" s="21" t="str">
        <f t="shared" si="25"/>
        <v/>
      </c>
      <c r="L21" s="21" t="str">
        <f t="shared" si="26"/>
        <v/>
      </c>
      <c r="M21" s="21" t="str">
        <f t="shared" si="8"/>
        <v/>
      </c>
      <c r="N21" s="21" t="str">
        <f t="shared" si="9"/>
        <v/>
      </c>
      <c r="O21" s="21" t="e">
        <f t="shared" si="2"/>
        <v>#N/A</v>
      </c>
      <c r="P21" s="41" t="e">
        <f t="shared" si="10"/>
        <v>#N/A</v>
      </c>
      <c r="Q21" s="41" t="e">
        <f t="shared" si="11"/>
        <v>#N/A</v>
      </c>
      <c r="R21" s="41" t="e">
        <f t="shared" si="3"/>
        <v>#N/A</v>
      </c>
      <c r="S21" s="21" t="str">
        <f t="shared" si="12"/>
        <v/>
      </c>
      <c r="T21" s="21" t="str">
        <f t="shared" si="13"/>
        <v/>
      </c>
      <c r="U21" s="21" t="str">
        <f t="shared" si="14"/>
        <v/>
      </c>
      <c r="V21" s="21" t="str">
        <f t="shared" si="27"/>
        <v/>
      </c>
      <c r="X21" s="103" t="s">
        <v>73</v>
      </c>
      <c r="Y21" s="104" t="str">
        <f>IF(ISBLANK('FX - NIVEAU P'!B45),"",'FX - NIVEAU P'!B45)</f>
        <v/>
      </c>
      <c r="Z21" s="150" t="str">
        <f>IF(ISBLANK('FX - NIVEAU P'!C45),"",'FX - NIVEAU P'!C45)</f>
        <v/>
      </c>
      <c r="AA21" s="105" t="str">
        <f>IF(ISBLANK('FX - NIVEAU P'!D45),"",'FX - NIVEAU P'!D45)</f>
        <v/>
      </c>
      <c r="AB21" s="105" t="str">
        <f>IF(ISBLANK('FX - NIVEAU P'!E45),"",'FX - NIVEAU P'!E45)</f>
        <v/>
      </c>
      <c r="AC21" s="93" t="str">
        <f t="shared" si="15"/>
        <v/>
      </c>
      <c r="AD21" s="39" t="str">
        <f t="shared" si="16"/>
        <v/>
      </c>
      <c r="AE21" s="39"/>
      <c r="AF21" s="32" t="str">
        <f t="shared" si="4"/>
        <v/>
      </c>
      <c r="AG21" s="21" t="str">
        <f t="shared" si="28"/>
        <v/>
      </c>
      <c r="AH21" s="21" t="str">
        <f t="shared" si="29"/>
        <v/>
      </c>
      <c r="AI21" s="21" t="str">
        <f t="shared" si="30"/>
        <v/>
      </c>
      <c r="AJ21" s="21" t="str">
        <f t="shared" si="17"/>
        <v/>
      </c>
      <c r="AK21" s="21" t="str">
        <f t="shared" si="18"/>
        <v/>
      </c>
      <c r="AL21" s="21" t="e">
        <f t="shared" si="5"/>
        <v>#N/A</v>
      </c>
      <c r="AM21" s="41" t="e">
        <f t="shared" si="19"/>
        <v>#N/A</v>
      </c>
      <c r="AN21" s="41" t="e">
        <f t="shared" si="20"/>
        <v>#N/A</v>
      </c>
      <c r="AO21" s="41" t="e">
        <f t="shared" si="6"/>
        <v>#N/A</v>
      </c>
      <c r="AP21" s="21" t="str">
        <f t="shared" si="21"/>
        <v/>
      </c>
      <c r="AQ21" s="21" t="str">
        <f t="shared" si="22"/>
        <v/>
      </c>
      <c r="AR21" s="21" t="str">
        <f t="shared" si="23"/>
        <v/>
      </c>
      <c r="AS21" s="21" t="str">
        <f t="shared" si="31"/>
        <v/>
      </c>
    </row>
    <row r="22" spans="1:45" ht="15" x14ac:dyDescent="0.25">
      <c r="A22" s="103" t="s">
        <v>73</v>
      </c>
      <c r="B22" s="104" t="str">
        <f>IF(ISBLANK('FX - NIVEAU N'!B46),"",'FX - NIVEAU N'!B46)</f>
        <v/>
      </c>
      <c r="C22" s="150" t="str">
        <f>IF(ISBLANK('FX - NIVEAU N'!C46),"",'FX - NIVEAU N'!C46)</f>
        <v/>
      </c>
      <c r="D22" s="105" t="str">
        <f>IF(ISBLANK('FX - NIVEAU N'!D46),"",'FX - NIVEAU N'!D46)</f>
        <v/>
      </c>
      <c r="E22" s="105" t="str">
        <f>IF(ISBLANK('FX - NIVEAU N'!E46),"",'FX - NIVEAU N'!E46)</f>
        <v/>
      </c>
      <c r="F22" s="93" t="str">
        <f t="shared" si="0"/>
        <v/>
      </c>
      <c r="G22" s="39" t="str">
        <f t="shared" si="7"/>
        <v/>
      </c>
      <c r="H22" s="39"/>
      <c r="I22" s="32" t="str">
        <f t="shared" si="1"/>
        <v/>
      </c>
      <c r="J22" s="21" t="str">
        <f t="shared" si="24"/>
        <v/>
      </c>
      <c r="K22" s="21" t="str">
        <f t="shared" si="25"/>
        <v/>
      </c>
      <c r="L22" s="21" t="str">
        <f t="shared" si="26"/>
        <v/>
      </c>
      <c r="M22" s="21" t="str">
        <f t="shared" si="8"/>
        <v/>
      </c>
      <c r="N22" s="21" t="str">
        <f t="shared" si="9"/>
        <v/>
      </c>
      <c r="O22" s="21" t="e">
        <f t="shared" si="2"/>
        <v>#N/A</v>
      </c>
      <c r="P22" s="41" t="e">
        <f t="shared" si="10"/>
        <v>#N/A</v>
      </c>
      <c r="Q22" s="41" t="e">
        <f t="shared" si="11"/>
        <v>#N/A</v>
      </c>
      <c r="R22" s="41" t="e">
        <f t="shared" si="3"/>
        <v>#N/A</v>
      </c>
      <c r="S22" s="21" t="str">
        <f t="shared" si="12"/>
        <v/>
      </c>
      <c r="T22" s="21" t="str">
        <f t="shared" si="13"/>
        <v/>
      </c>
      <c r="U22" s="21" t="str">
        <f t="shared" si="14"/>
        <v/>
      </c>
      <c r="V22" s="21" t="str">
        <f t="shared" si="27"/>
        <v/>
      </c>
      <c r="X22" s="103" t="s">
        <v>73</v>
      </c>
      <c r="Y22" s="104" t="str">
        <f>IF(ISBLANK('FX - NIVEAU P'!B46),"",'FX - NIVEAU P'!B46)</f>
        <v/>
      </c>
      <c r="Z22" s="150" t="str">
        <f>IF(ISBLANK('FX - NIVEAU P'!C46),"",'FX - NIVEAU P'!C46)</f>
        <v/>
      </c>
      <c r="AA22" s="105" t="str">
        <f>IF(ISBLANK('FX - NIVEAU P'!D46),"",'FX - NIVEAU P'!D46)</f>
        <v/>
      </c>
      <c r="AB22" s="105" t="str">
        <f>IF(ISBLANK('FX - NIVEAU P'!E46),"",'FX - NIVEAU P'!E46)</f>
        <v/>
      </c>
      <c r="AC22" s="93" t="str">
        <f t="shared" si="15"/>
        <v/>
      </c>
      <c r="AD22" s="39" t="str">
        <f t="shared" si="16"/>
        <v/>
      </c>
      <c r="AE22" s="39"/>
      <c r="AF22" s="32" t="str">
        <f t="shared" si="4"/>
        <v/>
      </c>
      <c r="AG22" s="21" t="str">
        <f t="shared" si="28"/>
        <v/>
      </c>
      <c r="AH22" s="21" t="str">
        <f t="shared" si="29"/>
        <v/>
      </c>
      <c r="AI22" s="21" t="str">
        <f t="shared" si="30"/>
        <v/>
      </c>
      <c r="AJ22" s="21" t="str">
        <f t="shared" si="17"/>
        <v/>
      </c>
      <c r="AK22" s="21" t="str">
        <f t="shared" si="18"/>
        <v/>
      </c>
      <c r="AL22" s="21" t="e">
        <f t="shared" si="5"/>
        <v>#N/A</v>
      </c>
      <c r="AM22" s="41" t="e">
        <f t="shared" si="19"/>
        <v>#N/A</v>
      </c>
      <c r="AN22" s="41" t="e">
        <f t="shared" si="20"/>
        <v>#N/A</v>
      </c>
      <c r="AO22" s="41" t="e">
        <f t="shared" si="6"/>
        <v>#N/A</v>
      </c>
      <c r="AP22" s="21" t="str">
        <f t="shared" si="21"/>
        <v/>
      </c>
      <c r="AQ22" s="21" t="str">
        <f t="shared" si="22"/>
        <v/>
      </c>
      <c r="AR22" s="21" t="str">
        <f t="shared" si="23"/>
        <v/>
      </c>
      <c r="AS22" s="21" t="str">
        <f t="shared" si="31"/>
        <v/>
      </c>
    </row>
    <row r="23" spans="1:45" ht="15" x14ac:dyDescent="0.25">
      <c r="A23" s="103" t="s">
        <v>73</v>
      </c>
      <c r="B23" s="104" t="str">
        <f>IF(ISBLANK('FX - NIVEAU N'!B47),"",'FX - NIVEAU N'!B47)</f>
        <v/>
      </c>
      <c r="C23" s="150" t="str">
        <f>IF(ISBLANK('FX - NIVEAU N'!C47),"",'FX - NIVEAU N'!C47)</f>
        <v/>
      </c>
      <c r="D23" s="105" t="str">
        <f>IF(ISBLANK('FX - NIVEAU N'!D47),"",'FX - NIVEAU N'!D47)</f>
        <v/>
      </c>
      <c r="E23" s="105" t="str">
        <f>IF(ISBLANK('FX - NIVEAU N'!E47),"",'FX - NIVEAU N'!E47)</f>
        <v/>
      </c>
      <c r="F23" s="93" t="str">
        <f t="shared" si="0"/>
        <v/>
      </c>
      <c r="G23" s="39" t="str">
        <f t="shared" si="7"/>
        <v/>
      </c>
      <c r="H23" s="39"/>
      <c r="I23" s="32" t="str">
        <f t="shared" si="1"/>
        <v/>
      </c>
      <c r="J23" s="21" t="str">
        <f t="shared" si="24"/>
        <v/>
      </c>
      <c r="K23" s="21" t="str">
        <f t="shared" si="25"/>
        <v/>
      </c>
      <c r="L23" s="21" t="str">
        <f t="shared" si="26"/>
        <v/>
      </c>
      <c r="M23" s="21" t="str">
        <f t="shared" si="8"/>
        <v/>
      </c>
      <c r="N23" s="21" t="str">
        <f t="shared" si="9"/>
        <v/>
      </c>
      <c r="O23" s="21" t="e">
        <f t="shared" si="2"/>
        <v>#N/A</v>
      </c>
      <c r="P23" s="41" t="e">
        <f t="shared" si="10"/>
        <v>#N/A</v>
      </c>
      <c r="Q23" s="41" t="e">
        <f t="shared" si="11"/>
        <v>#N/A</v>
      </c>
      <c r="R23" s="41" t="e">
        <f t="shared" si="3"/>
        <v>#N/A</v>
      </c>
      <c r="S23" s="21" t="str">
        <f t="shared" si="12"/>
        <v/>
      </c>
      <c r="T23" s="21" t="str">
        <f t="shared" si="13"/>
        <v/>
      </c>
      <c r="U23" s="21" t="str">
        <f t="shared" si="14"/>
        <v/>
      </c>
      <c r="V23" s="21" t="str">
        <f t="shared" si="27"/>
        <v/>
      </c>
      <c r="X23" s="103" t="s">
        <v>73</v>
      </c>
      <c r="Y23" s="104" t="str">
        <f>IF(ISBLANK('FX - NIVEAU P'!B47),"",'FX - NIVEAU P'!B47)</f>
        <v/>
      </c>
      <c r="Z23" s="150" t="str">
        <f>IF(ISBLANK('FX - NIVEAU P'!C47),"",'FX - NIVEAU P'!C47)</f>
        <v/>
      </c>
      <c r="AA23" s="105" t="str">
        <f>IF(ISBLANK('FX - NIVEAU P'!D47),"",'FX - NIVEAU P'!D47)</f>
        <v/>
      </c>
      <c r="AB23" s="105" t="str">
        <f>IF(ISBLANK('FX - NIVEAU P'!E47),"",'FX - NIVEAU P'!E47)</f>
        <v/>
      </c>
      <c r="AC23" s="93" t="str">
        <f t="shared" si="15"/>
        <v/>
      </c>
      <c r="AD23" s="39" t="str">
        <f t="shared" si="16"/>
        <v/>
      </c>
      <c r="AE23" s="39"/>
      <c r="AF23" s="32" t="str">
        <f t="shared" si="4"/>
        <v/>
      </c>
      <c r="AG23" s="21" t="str">
        <f t="shared" si="28"/>
        <v/>
      </c>
      <c r="AH23" s="21" t="str">
        <f t="shared" si="29"/>
        <v/>
      </c>
      <c r="AI23" s="21" t="str">
        <f t="shared" si="30"/>
        <v/>
      </c>
      <c r="AJ23" s="21" t="str">
        <f t="shared" si="17"/>
        <v/>
      </c>
      <c r="AK23" s="21" t="str">
        <f t="shared" si="18"/>
        <v/>
      </c>
      <c r="AL23" s="21" t="e">
        <f t="shared" si="5"/>
        <v>#N/A</v>
      </c>
      <c r="AM23" s="41" t="e">
        <f t="shared" si="19"/>
        <v>#N/A</v>
      </c>
      <c r="AN23" s="41" t="e">
        <f t="shared" si="20"/>
        <v>#N/A</v>
      </c>
      <c r="AO23" s="41" t="e">
        <f t="shared" si="6"/>
        <v>#N/A</v>
      </c>
      <c r="AP23" s="21" t="str">
        <f t="shared" si="21"/>
        <v/>
      </c>
      <c r="AQ23" s="21" t="str">
        <f t="shared" si="22"/>
        <v/>
      </c>
      <c r="AR23" s="21" t="str">
        <f t="shared" si="23"/>
        <v/>
      </c>
      <c r="AS23" s="21" t="str">
        <f t="shared" si="31"/>
        <v/>
      </c>
    </row>
    <row r="24" spans="1:45" ht="15" x14ac:dyDescent="0.25">
      <c r="A24" s="103" t="s">
        <v>73</v>
      </c>
      <c r="B24" s="104" t="str">
        <f>IF(ISBLANK('FX - NIVEAU N'!B48),"",'FX - NIVEAU N'!B48)</f>
        <v/>
      </c>
      <c r="C24" s="150" t="str">
        <f>IF(ISBLANK('FX - NIVEAU N'!C48),"",'FX - NIVEAU N'!C48)</f>
        <v/>
      </c>
      <c r="D24" s="105" t="str">
        <f>IF(ISBLANK('FX - NIVEAU N'!D48),"",'FX - NIVEAU N'!D48)</f>
        <v/>
      </c>
      <c r="E24" s="105" t="str">
        <f>IF(ISBLANK('FX - NIVEAU N'!E48),"",'FX - NIVEAU N'!E48)</f>
        <v/>
      </c>
      <c r="F24" s="93" t="str">
        <f t="shared" si="0"/>
        <v/>
      </c>
      <c r="G24" s="39" t="str">
        <f t="shared" si="7"/>
        <v/>
      </c>
      <c r="H24" s="39"/>
      <c r="I24" s="32" t="str">
        <f t="shared" si="1"/>
        <v/>
      </c>
      <c r="J24" s="21" t="str">
        <f t="shared" si="24"/>
        <v/>
      </c>
      <c r="K24" s="21" t="str">
        <f t="shared" si="25"/>
        <v/>
      </c>
      <c r="L24" s="21" t="str">
        <f t="shared" si="26"/>
        <v/>
      </c>
      <c r="M24" s="21" t="str">
        <f t="shared" si="8"/>
        <v/>
      </c>
      <c r="N24" s="21" t="str">
        <f t="shared" si="9"/>
        <v/>
      </c>
      <c r="O24" s="21" t="e">
        <f t="shared" si="2"/>
        <v>#N/A</v>
      </c>
      <c r="P24" s="41" t="e">
        <f t="shared" si="10"/>
        <v>#N/A</v>
      </c>
      <c r="Q24" s="41" t="e">
        <f t="shared" si="11"/>
        <v>#N/A</v>
      </c>
      <c r="R24" s="41" t="e">
        <f t="shared" si="3"/>
        <v>#N/A</v>
      </c>
      <c r="S24" s="21" t="str">
        <f t="shared" si="12"/>
        <v/>
      </c>
      <c r="T24" s="21" t="str">
        <f t="shared" si="13"/>
        <v/>
      </c>
      <c r="U24" s="21" t="str">
        <f t="shared" si="14"/>
        <v/>
      </c>
      <c r="V24" s="21" t="str">
        <f t="shared" si="27"/>
        <v/>
      </c>
      <c r="X24" s="103" t="s">
        <v>73</v>
      </c>
      <c r="Y24" s="104" t="str">
        <f>IF(ISBLANK('FX - NIVEAU P'!B48),"",'FX - NIVEAU P'!B48)</f>
        <v/>
      </c>
      <c r="Z24" s="150" t="str">
        <f>IF(ISBLANK('FX - NIVEAU P'!C48),"",'FX - NIVEAU P'!C48)</f>
        <v/>
      </c>
      <c r="AA24" s="105" t="str">
        <f>IF(ISBLANK('FX - NIVEAU P'!D48),"",'FX - NIVEAU P'!D48)</f>
        <v/>
      </c>
      <c r="AB24" s="105" t="str">
        <f>IF(ISBLANK('FX - NIVEAU P'!E48),"",'FX - NIVEAU P'!E48)</f>
        <v/>
      </c>
      <c r="AC24" s="93" t="str">
        <f t="shared" si="15"/>
        <v/>
      </c>
      <c r="AD24" s="39" t="str">
        <f t="shared" si="16"/>
        <v/>
      </c>
      <c r="AE24" s="39"/>
      <c r="AF24" s="32" t="str">
        <f t="shared" si="4"/>
        <v/>
      </c>
      <c r="AG24" s="21" t="str">
        <f t="shared" si="28"/>
        <v/>
      </c>
      <c r="AH24" s="21" t="str">
        <f t="shared" si="29"/>
        <v/>
      </c>
      <c r="AI24" s="21" t="str">
        <f t="shared" si="30"/>
        <v/>
      </c>
      <c r="AJ24" s="21" t="str">
        <f t="shared" si="17"/>
        <v/>
      </c>
      <c r="AK24" s="21" t="str">
        <f t="shared" si="18"/>
        <v/>
      </c>
      <c r="AL24" s="21" t="e">
        <f t="shared" si="5"/>
        <v>#N/A</v>
      </c>
      <c r="AM24" s="41" t="e">
        <f t="shared" si="19"/>
        <v>#N/A</v>
      </c>
      <c r="AN24" s="41" t="e">
        <f t="shared" si="20"/>
        <v>#N/A</v>
      </c>
      <c r="AO24" s="41" t="e">
        <f t="shared" si="6"/>
        <v>#N/A</v>
      </c>
      <c r="AP24" s="21" t="str">
        <f t="shared" si="21"/>
        <v/>
      </c>
      <c r="AQ24" s="21" t="str">
        <f t="shared" si="22"/>
        <v/>
      </c>
      <c r="AR24" s="21" t="str">
        <f t="shared" si="23"/>
        <v/>
      </c>
      <c r="AS24" s="21" t="str">
        <f t="shared" si="31"/>
        <v/>
      </c>
    </row>
    <row r="25" spans="1:45" ht="15" x14ac:dyDescent="0.25">
      <c r="A25" s="103" t="s">
        <v>73</v>
      </c>
      <c r="B25" s="104" t="str">
        <f>IF(ISBLANK('FX - NIVEAU N'!B49),"",'FX - NIVEAU N'!B49)</f>
        <v/>
      </c>
      <c r="C25" s="150" t="str">
        <f>IF(ISBLANK('FX - NIVEAU N'!C49),"",'FX - NIVEAU N'!C49)</f>
        <v/>
      </c>
      <c r="D25" s="105" t="str">
        <f>IF(ISBLANK('FX - NIVEAU N'!D49),"",'FX - NIVEAU N'!D49)</f>
        <v/>
      </c>
      <c r="E25" s="105" t="str">
        <f>IF(ISBLANK('FX - NIVEAU N'!E49),"",'FX - NIVEAU N'!E49)</f>
        <v/>
      </c>
      <c r="F25" s="93" t="str">
        <f t="shared" si="0"/>
        <v/>
      </c>
      <c r="G25" s="39" t="str">
        <f t="shared" si="7"/>
        <v/>
      </c>
      <c r="H25" s="39"/>
      <c r="I25" s="32" t="str">
        <f t="shared" si="1"/>
        <v/>
      </c>
      <c r="J25" s="21" t="str">
        <f t="shared" si="24"/>
        <v/>
      </c>
      <c r="K25" s="21" t="str">
        <f t="shared" si="25"/>
        <v/>
      </c>
      <c r="L25" s="21" t="str">
        <f t="shared" si="26"/>
        <v/>
      </c>
      <c r="M25" s="21" t="str">
        <f t="shared" si="8"/>
        <v/>
      </c>
      <c r="N25" s="21" t="str">
        <f t="shared" si="9"/>
        <v/>
      </c>
      <c r="O25" s="21" t="e">
        <f t="shared" si="2"/>
        <v>#N/A</v>
      </c>
      <c r="P25" s="41" t="e">
        <f t="shared" si="10"/>
        <v>#N/A</v>
      </c>
      <c r="Q25" s="41" t="e">
        <f t="shared" si="11"/>
        <v>#N/A</v>
      </c>
      <c r="R25" s="41" t="e">
        <f t="shared" si="3"/>
        <v>#N/A</v>
      </c>
      <c r="S25" s="21" t="str">
        <f t="shared" si="12"/>
        <v/>
      </c>
      <c r="T25" s="21" t="str">
        <f t="shared" si="13"/>
        <v/>
      </c>
      <c r="U25" s="21" t="str">
        <f t="shared" si="14"/>
        <v/>
      </c>
      <c r="V25" s="21" t="str">
        <f t="shared" si="27"/>
        <v/>
      </c>
      <c r="X25" s="103" t="s">
        <v>73</v>
      </c>
      <c r="Y25" s="104" t="str">
        <f>IF(ISBLANK('FX - NIVEAU P'!B49),"",'FX - NIVEAU P'!B49)</f>
        <v/>
      </c>
      <c r="Z25" s="150" t="str">
        <f>IF(ISBLANK('FX - NIVEAU P'!C49),"",'FX - NIVEAU P'!C49)</f>
        <v/>
      </c>
      <c r="AA25" s="105" t="str">
        <f>IF(ISBLANK('FX - NIVEAU P'!D49),"",'FX - NIVEAU P'!D49)</f>
        <v/>
      </c>
      <c r="AB25" s="105" t="str">
        <f>IF(ISBLANK('FX - NIVEAU P'!E49),"",'FX - NIVEAU P'!E49)</f>
        <v/>
      </c>
      <c r="AC25" s="93" t="str">
        <f t="shared" si="15"/>
        <v/>
      </c>
      <c r="AD25" s="39" t="str">
        <f t="shared" si="16"/>
        <v/>
      </c>
      <c r="AE25" s="39"/>
      <c r="AF25" s="32" t="str">
        <f t="shared" si="4"/>
        <v/>
      </c>
      <c r="AG25" s="21" t="str">
        <f t="shared" si="28"/>
        <v/>
      </c>
      <c r="AH25" s="21" t="str">
        <f t="shared" si="29"/>
        <v/>
      </c>
      <c r="AI25" s="21" t="str">
        <f t="shared" si="30"/>
        <v/>
      </c>
      <c r="AJ25" s="21" t="str">
        <f t="shared" si="17"/>
        <v/>
      </c>
      <c r="AK25" s="21" t="str">
        <f t="shared" si="18"/>
        <v/>
      </c>
      <c r="AL25" s="21" t="e">
        <f t="shared" si="5"/>
        <v>#N/A</v>
      </c>
      <c r="AM25" s="41" t="e">
        <f t="shared" si="19"/>
        <v>#N/A</v>
      </c>
      <c r="AN25" s="41" t="e">
        <f t="shared" si="20"/>
        <v>#N/A</v>
      </c>
      <c r="AO25" s="41" t="e">
        <f t="shared" si="6"/>
        <v>#N/A</v>
      </c>
      <c r="AP25" s="21" t="str">
        <f t="shared" si="21"/>
        <v/>
      </c>
      <c r="AQ25" s="21" t="str">
        <f t="shared" si="22"/>
        <v/>
      </c>
      <c r="AR25" s="21" t="str">
        <f t="shared" si="23"/>
        <v/>
      </c>
      <c r="AS25" s="21" t="str">
        <f t="shared" si="31"/>
        <v/>
      </c>
    </row>
    <row r="26" spans="1:45" ht="15" x14ac:dyDescent="0.25">
      <c r="A26" s="103" t="s">
        <v>73</v>
      </c>
      <c r="B26" s="104" t="str">
        <f>IF(ISBLANK('FX - NIVEAU N'!B50),"",'FX - NIVEAU N'!B50)</f>
        <v/>
      </c>
      <c r="C26" s="150" t="str">
        <f>IF(ISBLANK('FX - NIVEAU N'!C50),"",'FX - NIVEAU N'!C50)</f>
        <v/>
      </c>
      <c r="D26" s="105" t="str">
        <f>IF(ISBLANK('FX - NIVEAU N'!D50),"",'FX - NIVEAU N'!D50)</f>
        <v/>
      </c>
      <c r="E26" s="105" t="str">
        <f>IF(ISBLANK('FX - NIVEAU N'!E50),"",'FX - NIVEAU N'!E50)</f>
        <v/>
      </c>
      <c r="F26" s="93" t="str">
        <f t="shared" si="0"/>
        <v/>
      </c>
      <c r="G26" s="39" t="str">
        <f t="shared" si="7"/>
        <v/>
      </c>
      <c r="H26" s="39"/>
      <c r="I26" s="32" t="str">
        <f t="shared" si="1"/>
        <v/>
      </c>
      <c r="J26" s="21" t="str">
        <f t="shared" si="24"/>
        <v/>
      </c>
      <c r="K26" s="21" t="str">
        <f t="shared" si="25"/>
        <v/>
      </c>
      <c r="L26" s="21" t="str">
        <f t="shared" si="26"/>
        <v/>
      </c>
      <c r="M26" s="21" t="str">
        <f t="shared" si="8"/>
        <v/>
      </c>
      <c r="N26" s="21" t="str">
        <f t="shared" si="9"/>
        <v/>
      </c>
      <c r="O26" s="21" t="e">
        <f t="shared" si="2"/>
        <v>#N/A</v>
      </c>
      <c r="P26" s="41" t="e">
        <f t="shared" si="10"/>
        <v>#N/A</v>
      </c>
      <c r="Q26" s="41" t="e">
        <f t="shared" si="11"/>
        <v>#N/A</v>
      </c>
      <c r="R26" s="41" t="e">
        <f t="shared" si="3"/>
        <v>#N/A</v>
      </c>
      <c r="S26" s="21" t="str">
        <f t="shared" si="12"/>
        <v/>
      </c>
      <c r="T26" s="21" t="str">
        <f t="shared" si="13"/>
        <v/>
      </c>
      <c r="U26" s="21" t="str">
        <f t="shared" si="14"/>
        <v/>
      </c>
      <c r="V26" s="21" t="str">
        <f t="shared" si="27"/>
        <v/>
      </c>
      <c r="X26" s="103" t="s">
        <v>73</v>
      </c>
      <c r="Y26" s="104" t="str">
        <f>IF(ISBLANK('FX - NIVEAU P'!B50),"",'FX - NIVEAU P'!B50)</f>
        <v/>
      </c>
      <c r="Z26" s="150" t="str">
        <f>IF(ISBLANK('FX - NIVEAU P'!C50),"",'FX - NIVEAU P'!C50)</f>
        <v/>
      </c>
      <c r="AA26" s="105" t="str">
        <f>IF(ISBLANK('FX - NIVEAU P'!D50),"",'FX - NIVEAU P'!D50)</f>
        <v/>
      </c>
      <c r="AB26" s="105" t="str">
        <f>IF(ISBLANK('FX - NIVEAU P'!E50),"",'FX - NIVEAU P'!E50)</f>
        <v/>
      </c>
      <c r="AC26" s="93" t="str">
        <f t="shared" si="15"/>
        <v/>
      </c>
      <c r="AD26" s="39" t="str">
        <f t="shared" si="16"/>
        <v/>
      </c>
      <c r="AE26" s="39"/>
      <c r="AF26" s="32" t="str">
        <f t="shared" si="4"/>
        <v/>
      </c>
      <c r="AG26" s="21" t="str">
        <f t="shared" si="28"/>
        <v/>
      </c>
      <c r="AH26" s="21" t="str">
        <f t="shared" si="29"/>
        <v/>
      </c>
      <c r="AI26" s="21" t="str">
        <f t="shared" si="30"/>
        <v/>
      </c>
      <c r="AJ26" s="21" t="str">
        <f t="shared" si="17"/>
        <v/>
      </c>
      <c r="AK26" s="21" t="str">
        <f t="shared" si="18"/>
        <v/>
      </c>
      <c r="AL26" s="21" t="e">
        <f t="shared" si="5"/>
        <v>#N/A</v>
      </c>
      <c r="AM26" s="41" t="e">
        <f t="shared" si="19"/>
        <v>#N/A</v>
      </c>
      <c r="AN26" s="41" t="e">
        <f t="shared" si="20"/>
        <v>#N/A</v>
      </c>
      <c r="AO26" s="41" t="e">
        <f t="shared" si="6"/>
        <v>#N/A</v>
      </c>
      <c r="AP26" s="21" t="str">
        <f t="shared" si="21"/>
        <v/>
      </c>
      <c r="AQ26" s="21" t="str">
        <f t="shared" si="22"/>
        <v/>
      </c>
      <c r="AR26" s="21" t="str">
        <f t="shared" si="23"/>
        <v/>
      </c>
      <c r="AS26" s="21" t="str">
        <f t="shared" si="31"/>
        <v/>
      </c>
    </row>
    <row r="27" spans="1:45" ht="15" x14ac:dyDescent="0.25">
      <c r="A27" s="103" t="s">
        <v>73</v>
      </c>
      <c r="B27" s="104" t="str">
        <f>IF(ISBLANK('FX - NIVEAU N'!B51),"",'FX - NIVEAU N'!B51)</f>
        <v/>
      </c>
      <c r="C27" s="150" t="str">
        <f>IF(ISBLANK('FX - NIVEAU N'!C51),"",'FX - NIVEAU N'!C51)</f>
        <v/>
      </c>
      <c r="D27" s="105" t="str">
        <f>IF(ISBLANK('FX - NIVEAU N'!D51),"",'FX - NIVEAU N'!D51)</f>
        <v/>
      </c>
      <c r="E27" s="105" t="str">
        <f>IF(ISBLANK('FX - NIVEAU N'!E51),"",'FX - NIVEAU N'!E51)</f>
        <v/>
      </c>
      <c r="F27" s="93" t="str">
        <f t="shared" si="0"/>
        <v/>
      </c>
      <c r="G27" s="39" t="str">
        <f t="shared" si="7"/>
        <v/>
      </c>
      <c r="H27" s="39"/>
      <c r="I27" s="32" t="str">
        <f t="shared" si="1"/>
        <v/>
      </c>
      <c r="J27" s="21" t="str">
        <f t="shared" si="24"/>
        <v/>
      </c>
      <c r="K27" s="21" t="str">
        <f t="shared" si="25"/>
        <v/>
      </c>
      <c r="L27" s="21" t="str">
        <f t="shared" si="26"/>
        <v/>
      </c>
      <c r="M27" s="21" t="str">
        <f t="shared" si="8"/>
        <v/>
      </c>
      <c r="N27" s="21" t="str">
        <f t="shared" si="9"/>
        <v/>
      </c>
      <c r="O27" s="21" t="e">
        <f t="shared" si="2"/>
        <v>#N/A</v>
      </c>
      <c r="P27" s="41" t="e">
        <f t="shared" si="10"/>
        <v>#N/A</v>
      </c>
      <c r="Q27" s="41" t="e">
        <f t="shared" si="11"/>
        <v>#N/A</v>
      </c>
      <c r="R27" s="41" t="e">
        <f t="shared" si="3"/>
        <v>#N/A</v>
      </c>
      <c r="S27" s="21" t="str">
        <f t="shared" si="12"/>
        <v/>
      </c>
      <c r="T27" s="21" t="str">
        <f t="shared" si="13"/>
        <v/>
      </c>
      <c r="U27" s="21" t="str">
        <f t="shared" si="14"/>
        <v/>
      </c>
      <c r="V27" s="21" t="str">
        <f t="shared" si="27"/>
        <v/>
      </c>
      <c r="X27" s="103" t="s">
        <v>73</v>
      </c>
      <c r="Y27" s="104" t="str">
        <f>IF(ISBLANK('FX - NIVEAU P'!B51),"",'FX - NIVEAU P'!B51)</f>
        <v/>
      </c>
      <c r="Z27" s="150" t="str">
        <f>IF(ISBLANK('FX - NIVEAU P'!C51),"",'FX - NIVEAU P'!C51)</f>
        <v/>
      </c>
      <c r="AA27" s="105" t="str">
        <f>IF(ISBLANK('FX - NIVEAU P'!D51),"",'FX - NIVEAU P'!D51)</f>
        <v/>
      </c>
      <c r="AB27" s="105" t="str">
        <f>IF(ISBLANK('FX - NIVEAU P'!E51),"",'FX - NIVEAU P'!E51)</f>
        <v/>
      </c>
      <c r="AC27" s="93" t="str">
        <f t="shared" si="15"/>
        <v/>
      </c>
      <c r="AD27" s="39" t="str">
        <f t="shared" si="16"/>
        <v/>
      </c>
      <c r="AE27" s="39"/>
      <c r="AF27" s="32" t="str">
        <f t="shared" si="4"/>
        <v/>
      </c>
      <c r="AG27" s="21" t="str">
        <f t="shared" si="28"/>
        <v/>
      </c>
      <c r="AH27" s="21" t="str">
        <f t="shared" si="29"/>
        <v/>
      </c>
      <c r="AI27" s="21" t="str">
        <f t="shared" si="30"/>
        <v/>
      </c>
      <c r="AJ27" s="21" t="str">
        <f t="shared" si="17"/>
        <v/>
      </c>
      <c r="AK27" s="21" t="str">
        <f t="shared" si="18"/>
        <v/>
      </c>
      <c r="AL27" s="21" t="e">
        <f t="shared" si="5"/>
        <v>#N/A</v>
      </c>
      <c r="AM27" s="41" t="e">
        <f t="shared" si="19"/>
        <v>#N/A</v>
      </c>
      <c r="AN27" s="41" t="e">
        <f t="shared" si="20"/>
        <v>#N/A</v>
      </c>
      <c r="AO27" s="41" t="e">
        <f t="shared" si="6"/>
        <v>#N/A</v>
      </c>
      <c r="AP27" s="21" t="str">
        <f t="shared" si="21"/>
        <v/>
      </c>
      <c r="AQ27" s="21" t="str">
        <f t="shared" si="22"/>
        <v/>
      </c>
      <c r="AR27" s="21" t="str">
        <f t="shared" si="23"/>
        <v/>
      </c>
      <c r="AS27" s="21" t="str">
        <f t="shared" si="31"/>
        <v/>
      </c>
    </row>
    <row r="28" spans="1:45" ht="15" x14ac:dyDescent="0.25">
      <c r="A28" s="103" t="s">
        <v>73</v>
      </c>
      <c r="B28" s="104" t="str">
        <f>IF(ISBLANK('FX - NIVEAU N'!B52),"",'FX - NIVEAU N'!B52)</f>
        <v/>
      </c>
      <c r="C28" s="150" t="str">
        <f>IF(ISBLANK('FX - NIVEAU N'!C52),"",'FX - NIVEAU N'!C52)</f>
        <v/>
      </c>
      <c r="D28" s="105" t="str">
        <f>IF(ISBLANK('FX - NIVEAU N'!D52),"",'FX - NIVEAU N'!D52)</f>
        <v/>
      </c>
      <c r="E28" s="105" t="str">
        <f>IF(ISBLANK('FX - NIVEAU N'!E52),"",'FX - NIVEAU N'!E52)</f>
        <v/>
      </c>
      <c r="F28" s="93" t="str">
        <f t="shared" si="0"/>
        <v/>
      </c>
      <c r="G28" s="39" t="str">
        <f t="shared" si="7"/>
        <v/>
      </c>
      <c r="H28" s="39"/>
      <c r="I28" s="32" t="str">
        <f t="shared" si="1"/>
        <v/>
      </c>
      <c r="J28" s="21" t="str">
        <f t="shared" si="24"/>
        <v/>
      </c>
      <c r="K28" s="21" t="str">
        <f t="shared" si="25"/>
        <v/>
      </c>
      <c r="L28" s="21" t="str">
        <f t="shared" si="26"/>
        <v/>
      </c>
      <c r="M28" s="21" t="str">
        <f t="shared" si="8"/>
        <v/>
      </c>
      <c r="N28" s="21" t="str">
        <f t="shared" si="9"/>
        <v/>
      </c>
      <c r="O28" s="21" t="e">
        <f t="shared" si="2"/>
        <v>#N/A</v>
      </c>
      <c r="P28" s="41" t="e">
        <f t="shared" si="10"/>
        <v>#N/A</v>
      </c>
      <c r="Q28" s="41" t="e">
        <f t="shared" si="11"/>
        <v>#N/A</v>
      </c>
      <c r="R28" s="41" t="e">
        <f t="shared" si="3"/>
        <v>#N/A</v>
      </c>
      <c r="S28" s="21" t="str">
        <f t="shared" si="12"/>
        <v/>
      </c>
      <c r="T28" s="21" t="str">
        <f t="shared" si="13"/>
        <v/>
      </c>
      <c r="U28" s="21" t="str">
        <f t="shared" si="14"/>
        <v/>
      </c>
      <c r="V28" s="21" t="str">
        <f t="shared" si="27"/>
        <v/>
      </c>
      <c r="X28" s="103" t="s">
        <v>73</v>
      </c>
      <c r="Y28" s="104" t="str">
        <f>IF(ISBLANK('FX - NIVEAU P'!B52),"",'FX - NIVEAU P'!B52)</f>
        <v/>
      </c>
      <c r="Z28" s="150" t="str">
        <f>IF(ISBLANK('FX - NIVEAU P'!C52),"",'FX - NIVEAU P'!C52)</f>
        <v/>
      </c>
      <c r="AA28" s="105" t="str">
        <f>IF(ISBLANK('FX - NIVEAU P'!D52),"",'FX - NIVEAU P'!D52)</f>
        <v/>
      </c>
      <c r="AB28" s="105" t="str">
        <f>IF(ISBLANK('FX - NIVEAU P'!E52),"",'FX - NIVEAU P'!E52)</f>
        <v/>
      </c>
      <c r="AC28" s="93" t="str">
        <f t="shared" si="15"/>
        <v/>
      </c>
      <c r="AD28" s="39" t="str">
        <f t="shared" si="16"/>
        <v/>
      </c>
      <c r="AE28" s="39"/>
      <c r="AF28" s="32" t="str">
        <f t="shared" si="4"/>
        <v/>
      </c>
      <c r="AG28" s="21" t="str">
        <f t="shared" si="28"/>
        <v/>
      </c>
      <c r="AH28" s="21" t="str">
        <f t="shared" si="29"/>
        <v/>
      </c>
      <c r="AI28" s="21" t="str">
        <f t="shared" si="30"/>
        <v/>
      </c>
      <c r="AJ28" s="21" t="str">
        <f t="shared" si="17"/>
        <v/>
      </c>
      <c r="AK28" s="21" t="str">
        <f t="shared" si="18"/>
        <v/>
      </c>
      <c r="AL28" s="21" t="e">
        <f t="shared" si="5"/>
        <v>#N/A</v>
      </c>
      <c r="AM28" s="41" t="e">
        <f t="shared" si="19"/>
        <v>#N/A</v>
      </c>
      <c r="AN28" s="41" t="e">
        <f t="shared" si="20"/>
        <v>#N/A</v>
      </c>
      <c r="AO28" s="41" t="e">
        <f t="shared" si="6"/>
        <v>#N/A</v>
      </c>
      <c r="AP28" s="21" t="str">
        <f t="shared" si="21"/>
        <v/>
      </c>
      <c r="AQ28" s="21" t="str">
        <f t="shared" si="22"/>
        <v/>
      </c>
      <c r="AR28" s="21" t="str">
        <f t="shared" si="23"/>
        <v/>
      </c>
      <c r="AS28" s="21" t="str">
        <f t="shared" si="31"/>
        <v/>
      </c>
    </row>
    <row r="29" spans="1:45" ht="15" x14ac:dyDescent="0.25">
      <c r="A29" s="103" t="s">
        <v>73</v>
      </c>
      <c r="B29" s="104" t="str">
        <f>IF(ISBLANK('FX - NIVEAU N'!B53),"",'FX - NIVEAU N'!B53)</f>
        <v/>
      </c>
      <c r="C29" s="150" t="str">
        <f>IF(ISBLANK('FX - NIVEAU N'!C53),"",'FX - NIVEAU N'!C53)</f>
        <v/>
      </c>
      <c r="D29" s="105" t="str">
        <f>IF(ISBLANK('FX - NIVEAU N'!D53),"",'FX - NIVEAU N'!D53)</f>
        <v/>
      </c>
      <c r="E29" s="105" t="str">
        <f>IF(ISBLANK('FX - NIVEAU N'!E53),"",'FX - NIVEAU N'!E53)</f>
        <v/>
      </c>
      <c r="F29" s="93" t="str">
        <f t="shared" si="0"/>
        <v/>
      </c>
      <c r="G29" s="39" t="str">
        <f t="shared" si="7"/>
        <v/>
      </c>
      <c r="H29" s="39"/>
      <c r="I29" s="32" t="str">
        <f t="shared" si="1"/>
        <v/>
      </c>
      <c r="J29" s="21" t="str">
        <f t="shared" si="24"/>
        <v/>
      </c>
      <c r="K29" s="21" t="str">
        <f t="shared" si="25"/>
        <v/>
      </c>
      <c r="L29" s="21" t="str">
        <f t="shared" si="26"/>
        <v/>
      </c>
      <c r="M29" s="21" t="str">
        <f t="shared" si="8"/>
        <v/>
      </c>
      <c r="N29" s="21" t="str">
        <f t="shared" si="9"/>
        <v/>
      </c>
      <c r="O29" s="21" t="e">
        <f t="shared" si="2"/>
        <v>#N/A</v>
      </c>
      <c r="P29" s="41" t="e">
        <f t="shared" si="10"/>
        <v>#N/A</v>
      </c>
      <c r="Q29" s="41" t="e">
        <f t="shared" si="11"/>
        <v>#N/A</v>
      </c>
      <c r="R29" s="41" t="e">
        <f t="shared" si="3"/>
        <v>#N/A</v>
      </c>
      <c r="S29" s="21" t="str">
        <f t="shared" si="12"/>
        <v/>
      </c>
      <c r="T29" s="21" t="str">
        <f t="shared" si="13"/>
        <v/>
      </c>
      <c r="U29" s="21" t="str">
        <f t="shared" si="14"/>
        <v/>
      </c>
      <c r="V29" s="21" t="str">
        <f t="shared" si="27"/>
        <v/>
      </c>
      <c r="X29" s="103" t="s">
        <v>73</v>
      </c>
      <c r="Y29" s="104" t="str">
        <f>IF(ISBLANK('FX - NIVEAU P'!B53),"",'FX - NIVEAU P'!B53)</f>
        <v/>
      </c>
      <c r="Z29" s="150" t="str">
        <f>IF(ISBLANK('FX - NIVEAU P'!C53),"",'FX - NIVEAU P'!C53)</f>
        <v/>
      </c>
      <c r="AA29" s="105" t="str">
        <f>IF(ISBLANK('FX - NIVEAU P'!D53),"",'FX - NIVEAU P'!D53)</f>
        <v/>
      </c>
      <c r="AB29" s="105" t="str">
        <f>IF(ISBLANK('FX - NIVEAU P'!E53),"",'FX - NIVEAU P'!E53)</f>
        <v/>
      </c>
      <c r="AC29" s="93" t="str">
        <f t="shared" si="15"/>
        <v/>
      </c>
      <c r="AD29" s="39" t="str">
        <f t="shared" si="16"/>
        <v/>
      </c>
      <c r="AE29" s="39"/>
      <c r="AF29" s="32" t="str">
        <f t="shared" si="4"/>
        <v/>
      </c>
      <c r="AG29" s="21" t="str">
        <f t="shared" si="28"/>
        <v/>
      </c>
      <c r="AH29" s="21" t="str">
        <f t="shared" si="29"/>
        <v/>
      </c>
      <c r="AI29" s="21" t="str">
        <f t="shared" si="30"/>
        <v/>
      </c>
      <c r="AJ29" s="21" t="str">
        <f t="shared" si="17"/>
        <v/>
      </c>
      <c r="AK29" s="21" t="str">
        <f t="shared" si="18"/>
        <v/>
      </c>
      <c r="AL29" s="21" t="e">
        <f t="shared" si="5"/>
        <v>#N/A</v>
      </c>
      <c r="AM29" s="41" t="e">
        <f t="shared" si="19"/>
        <v>#N/A</v>
      </c>
      <c r="AN29" s="41" t="e">
        <f t="shared" si="20"/>
        <v>#N/A</v>
      </c>
      <c r="AO29" s="41" t="e">
        <f t="shared" si="6"/>
        <v>#N/A</v>
      </c>
      <c r="AP29" s="21" t="str">
        <f t="shared" si="21"/>
        <v/>
      </c>
      <c r="AQ29" s="21" t="str">
        <f t="shared" si="22"/>
        <v/>
      </c>
      <c r="AR29" s="21" t="str">
        <f t="shared" si="23"/>
        <v/>
      </c>
      <c r="AS29" s="21" t="str">
        <f t="shared" si="31"/>
        <v/>
      </c>
    </row>
    <row r="30" spans="1:45" ht="15" x14ac:dyDescent="0.25">
      <c r="A30" s="103" t="s">
        <v>73</v>
      </c>
      <c r="B30" s="104" t="str">
        <f>IF(ISBLANK('FX - NIVEAU N'!B54),"",'FX - NIVEAU N'!B54)</f>
        <v/>
      </c>
      <c r="C30" s="150" t="str">
        <f>IF(ISBLANK('FX - NIVEAU N'!C54),"",'FX - NIVEAU N'!C54)</f>
        <v/>
      </c>
      <c r="D30" s="105" t="str">
        <f>IF(ISBLANK('FX - NIVEAU N'!D54),"",'FX - NIVEAU N'!D54)</f>
        <v/>
      </c>
      <c r="E30" s="105" t="str">
        <f>IF(ISBLANK('FX - NIVEAU N'!E54),"",'FX - NIVEAU N'!E54)</f>
        <v/>
      </c>
      <c r="F30" s="93" t="str">
        <f t="shared" si="0"/>
        <v/>
      </c>
      <c r="G30" s="39" t="str">
        <f t="shared" si="7"/>
        <v/>
      </c>
      <c r="H30" s="39"/>
      <c r="I30" s="32" t="str">
        <f t="shared" si="1"/>
        <v/>
      </c>
      <c r="J30" s="21" t="str">
        <f t="shared" si="24"/>
        <v/>
      </c>
      <c r="K30" s="21" t="str">
        <f t="shared" si="25"/>
        <v/>
      </c>
      <c r="L30" s="21" t="str">
        <f t="shared" si="26"/>
        <v/>
      </c>
      <c r="M30" s="21" t="str">
        <f t="shared" si="8"/>
        <v/>
      </c>
      <c r="N30" s="21" t="str">
        <f t="shared" si="9"/>
        <v/>
      </c>
      <c r="O30" s="21" t="e">
        <f t="shared" si="2"/>
        <v>#N/A</v>
      </c>
      <c r="P30" s="41" t="e">
        <f t="shared" si="10"/>
        <v>#N/A</v>
      </c>
      <c r="Q30" s="41" t="e">
        <f t="shared" si="11"/>
        <v>#N/A</v>
      </c>
      <c r="R30" s="41" t="e">
        <f t="shared" si="3"/>
        <v>#N/A</v>
      </c>
      <c r="S30" s="21" t="str">
        <f t="shared" si="12"/>
        <v/>
      </c>
      <c r="T30" s="21" t="str">
        <f t="shared" si="13"/>
        <v/>
      </c>
      <c r="U30" s="21" t="str">
        <f t="shared" si="14"/>
        <v/>
      </c>
      <c r="V30" s="21" t="str">
        <f t="shared" si="27"/>
        <v/>
      </c>
      <c r="X30" s="103" t="s">
        <v>73</v>
      </c>
      <c r="Y30" s="104" t="str">
        <f>IF(ISBLANK('FX - NIVEAU P'!B54),"",'FX - NIVEAU P'!B54)</f>
        <v/>
      </c>
      <c r="Z30" s="150" t="str">
        <f>IF(ISBLANK('FX - NIVEAU P'!C54),"",'FX - NIVEAU P'!C54)</f>
        <v/>
      </c>
      <c r="AA30" s="105" t="str">
        <f>IF(ISBLANK('FX - NIVEAU P'!D54),"",'FX - NIVEAU P'!D54)</f>
        <v/>
      </c>
      <c r="AB30" s="105" t="str">
        <f>IF(ISBLANK('FX - NIVEAU P'!E54),"",'FX - NIVEAU P'!E54)</f>
        <v/>
      </c>
      <c r="AC30" s="93" t="str">
        <f t="shared" si="15"/>
        <v/>
      </c>
      <c r="AD30" s="39" t="str">
        <f t="shared" si="16"/>
        <v/>
      </c>
      <c r="AE30" s="39"/>
      <c r="AF30" s="32" t="str">
        <f t="shared" si="4"/>
        <v/>
      </c>
      <c r="AG30" s="21" t="str">
        <f t="shared" si="28"/>
        <v/>
      </c>
      <c r="AH30" s="21" t="str">
        <f t="shared" si="29"/>
        <v/>
      </c>
      <c r="AI30" s="21" t="str">
        <f t="shared" si="30"/>
        <v/>
      </c>
      <c r="AJ30" s="21" t="str">
        <f t="shared" si="17"/>
        <v/>
      </c>
      <c r="AK30" s="21" t="str">
        <f t="shared" si="18"/>
        <v/>
      </c>
      <c r="AL30" s="21" t="e">
        <f t="shared" si="5"/>
        <v>#N/A</v>
      </c>
      <c r="AM30" s="41" t="e">
        <f t="shared" si="19"/>
        <v>#N/A</v>
      </c>
      <c r="AN30" s="41" t="e">
        <f t="shared" si="20"/>
        <v>#N/A</v>
      </c>
      <c r="AO30" s="41" t="e">
        <f t="shared" si="6"/>
        <v>#N/A</v>
      </c>
      <c r="AP30" s="21" t="str">
        <f t="shared" si="21"/>
        <v/>
      </c>
      <c r="AQ30" s="21" t="str">
        <f t="shared" si="22"/>
        <v/>
      </c>
      <c r="AR30" s="21" t="str">
        <f t="shared" si="23"/>
        <v/>
      </c>
      <c r="AS30" s="21" t="str">
        <f t="shared" si="31"/>
        <v/>
      </c>
    </row>
    <row r="31" spans="1:45" ht="15" x14ac:dyDescent="0.25">
      <c r="A31" s="103" t="s">
        <v>73</v>
      </c>
      <c r="B31" s="104" t="str">
        <f>IF(ISBLANK('FX - NIVEAU N'!B55),"",'FX - NIVEAU N'!B55)</f>
        <v/>
      </c>
      <c r="C31" s="150" t="str">
        <f>IF(ISBLANK('FX - NIVEAU N'!C55),"",'FX - NIVEAU N'!C55)</f>
        <v/>
      </c>
      <c r="D31" s="105" t="str">
        <f>IF(ISBLANK('FX - NIVEAU N'!D55),"",'FX - NIVEAU N'!D55)</f>
        <v/>
      </c>
      <c r="E31" s="105" t="str">
        <f>IF(ISBLANK('FX - NIVEAU N'!E55),"",'FX - NIVEAU N'!E55)</f>
        <v/>
      </c>
      <c r="F31" s="93" t="str">
        <f t="shared" si="0"/>
        <v/>
      </c>
      <c r="G31" s="39" t="str">
        <f t="shared" si="7"/>
        <v/>
      </c>
      <c r="H31" s="39"/>
      <c r="I31" s="32" t="str">
        <f t="shared" si="1"/>
        <v/>
      </c>
      <c r="J31" s="21" t="str">
        <f t="shared" si="24"/>
        <v/>
      </c>
      <c r="K31" s="21" t="str">
        <f t="shared" si="25"/>
        <v/>
      </c>
      <c r="L31" s="21" t="str">
        <f t="shared" si="26"/>
        <v/>
      </c>
      <c r="M31" s="21" t="str">
        <f t="shared" si="8"/>
        <v/>
      </c>
      <c r="N31" s="21" t="str">
        <f t="shared" si="9"/>
        <v/>
      </c>
      <c r="O31" s="21" t="e">
        <f t="shared" si="2"/>
        <v>#N/A</v>
      </c>
      <c r="P31" s="41" t="e">
        <f t="shared" si="10"/>
        <v>#N/A</v>
      </c>
      <c r="Q31" s="41" t="e">
        <f t="shared" si="11"/>
        <v>#N/A</v>
      </c>
      <c r="R31" s="41" t="e">
        <f t="shared" si="3"/>
        <v>#N/A</v>
      </c>
      <c r="S31" s="21" t="str">
        <f t="shared" si="12"/>
        <v/>
      </c>
      <c r="T31" s="21" t="str">
        <f t="shared" si="13"/>
        <v/>
      </c>
      <c r="U31" s="21" t="str">
        <f t="shared" si="14"/>
        <v/>
      </c>
      <c r="V31" s="21" t="str">
        <f t="shared" si="27"/>
        <v/>
      </c>
      <c r="X31" s="103" t="s">
        <v>73</v>
      </c>
      <c r="Y31" s="104" t="str">
        <f>IF(ISBLANK('FX - NIVEAU P'!B55),"",'FX - NIVEAU P'!B55)</f>
        <v/>
      </c>
      <c r="Z31" s="150" t="str">
        <f>IF(ISBLANK('FX - NIVEAU P'!C55),"",'FX - NIVEAU P'!C55)</f>
        <v/>
      </c>
      <c r="AA31" s="105" t="str">
        <f>IF(ISBLANK('FX - NIVEAU P'!D55),"",'FX - NIVEAU P'!D55)</f>
        <v/>
      </c>
      <c r="AB31" s="105" t="str">
        <f>IF(ISBLANK('FX - NIVEAU P'!E55),"",'FX - NIVEAU P'!E55)</f>
        <v/>
      </c>
      <c r="AC31" s="93" t="str">
        <f t="shared" si="15"/>
        <v/>
      </c>
      <c r="AD31" s="39" t="str">
        <f t="shared" si="16"/>
        <v/>
      </c>
      <c r="AE31" s="39"/>
      <c r="AF31" s="32" t="str">
        <f t="shared" si="4"/>
        <v/>
      </c>
      <c r="AG31" s="21" t="str">
        <f t="shared" si="28"/>
        <v/>
      </c>
      <c r="AH31" s="21" t="str">
        <f t="shared" si="29"/>
        <v/>
      </c>
      <c r="AI31" s="21" t="str">
        <f t="shared" si="30"/>
        <v/>
      </c>
      <c r="AJ31" s="21" t="str">
        <f t="shared" si="17"/>
        <v/>
      </c>
      <c r="AK31" s="21" t="str">
        <f t="shared" si="18"/>
        <v/>
      </c>
      <c r="AL31" s="21" t="e">
        <f t="shared" si="5"/>
        <v>#N/A</v>
      </c>
      <c r="AM31" s="41" t="e">
        <f t="shared" si="19"/>
        <v>#N/A</v>
      </c>
      <c r="AN31" s="41" t="e">
        <f t="shared" si="20"/>
        <v>#N/A</v>
      </c>
      <c r="AO31" s="41" t="e">
        <f t="shared" si="6"/>
        <v>#N/A</v>
      </c>
      <c r="AP31" s="21" t="str">
        <f t="shared" si="21"/>
        <v/>
      </c>
      <c r="AQ31" s="21" t="str">
        <f t="shared" si="22"/>
        <v/>
      </c>
      <c r="AR31" s="21" t="str">
        <f t="shared" si="23"/>
        <v/>
      </c>
      <c r="AS31" s="21" t="str">
        <f t="shared" si="31"/>
        <v/>
      </c>
    </row>
    <row r="32" spans="1:45" ht="15" x14ac:dyDescent="0.25">
      <c r="A32" s="103" t="s">
        <v>73</v>
      </c>
      <c r="B32" s="104" t="str">
        <f>IF(ISBLANK('FX - NIVEAU N'!B56),"",'FX - NIVEAU N'!B56)</f>
        <v/>
      </c>
      <c r="C32" s="150" t="str">
        <f>IF(ISBLANK('FX - NIVEAU N'!C56),"",'FX - NIVEAU N'!C56)</f>
        <v/>
      </c>
      <c r="D32" s="105" t="str">
        <f>IF(ISBLANK('FX - NIVEAU N'!D56),"",'FX - NIVEAU N'!D56)</f>
        <v/>
      </c>
      <c r="E32" s="105" t="str">
        <f>IF(ISBLANK('FX - NIVEAU N'!E56),"",'FX - NIVEAU N'!E56)</f>
        <v/>
      </c>
      <c r="F32" s="93" t="str">
        <f t="shared" si="0"/>
        <v/>
      </c>
      <c r="G32" s="39" t="str">
        <f t="shared" si="7"/>
        <v/>
      </c>
      <c r="H32" s="39"/>
      <c r="I32" s="32" t="str">
        <f t="shared" si="1"/>
        <v/>
      </c>
      <c r="J32" s="21" t="str">
        <f t="shared" si="24"/>
        <v/>
      </c>
      <c r="K32" s="21" t="str">
        <f t="shared" si="25"/>
        <v/>
      </c>
      <c r="L32" s="21" t="str">
        <f t="shared" si="26"/>
        <v/>
      </c>
      <c r="M32" s="21" t="str">
        <f t="shared" si="8"/>
        <v/>
      </c>
      <c r="N32" s="21" t="str">
        <f t="shared" si="9"/>
        <v/>
      </c>
      <c r="O32" s="21" t="e">
        <f t="shared" si="2"/>
        <v>#N/A</v>
      </c>
      <c r="P32" s="41" t="e">
        <f t="shared" si="10"/>
        <v>#N/A</v>
      </c>
      <c r="Q32" s="41" t="e">
        <f t="shared" si="11"/>
        <v>#N/A</v>
      </c>
      <c r="R32" s="41" t="e">
        <f t="shared" si="3"/>
        <v>#N/A</v>
      </c>
      <c r="S32" s="21" t="str">
        <f t="shared" si="12"/>
        <v/>
      </c>
      <c r="T32" s="21" t="str">
        <f t="shared" si="13"/>
        <v/>
      </c>
      <c r="U32" s="21" t="str">
        <f t="shared" si="14"/>
        <v/>
      </c>
      <c r="V32" s="21" t="str">
        <f t="shared" si="27"/>
        <v/>
      </c>
      <c r="X32" s="103" t="s">
        <v>73</v>
      </c>
      <c r="Y32" s="104" t="str">
        <f>IF(ISBLANK('FX - NIVEAU P'!B56),"",'FX - NIVEAU P'!B56)</f>
        <v/>
      </c>
      <c r="Z32" s="150" t="str">
        <f>IF(ISBLANK('FX - NIVEAU P'!C56),"",'FX - NIVEAU P'!C56)</f>
        <v/>
      </c>
      <c r="AA32" s="105" t="str">
        <f>IF(ISBLANK('FX - NIVEAU P'!D56),"",'FX - NIVEAU P'!D56)</f>
        <v/>
      </c>
      <c r="AB32" s="105" t="str">
        <f>IF(ISBLANK('FX - NIVEAU P'!E56),"",'FX - NIVEAU P'!E56)</f>
        <v/>
      </c>
      <c r="AC32" s="93" t="str">
        <f t="shared" si="15"/>
        <v/>
      </c>
      <c r="AD32" s="39" t="str">
        <f t="shared" si="16"/>
        <v/>
      </c>
      <c r="AE32" s="39"/>
      <c r="AF32" s="32" t="str">
        <f t="shared" si="4"/>
        <v/>
      </c>
      <c r="AG32" s="21" t="str">
        <f t="shared" si="28"/>
        <v/>
      </c>
      <c r="AH32" s="21" t="str">
        <f t="shared" si="29"/>
        <v/>
      </c>
      <c r="AI32" s="21" t="str">
        <f t="shared" si="30"/>
        <v/>
      </c>
      <c r="AJ32" s="21" t="str">
        <f t="shared" si="17"/>
        <v/>
      </c>
      <c r="AK32" s="21" t="str">
        <f t="shared" si="18"/>
        <v/>
      </c>
      <c r="AL32" s="21" t="e">
        <f t="shared" si="5"/>
        <v>#N/A</v>
      </c>
      <c r="AM32" s="41" t="e">
        <f t="shared" si="19"/>
        <v>#N/A</v>
      </c>
      <c r="AN32" s="41" t="e">
        <f t="shared" si="20"/>
        <v>#N/A</v>
      </c>
      <c r="AO32" s="41" t="e">
        <f t="shared" si="6"/>
        <v>#N/A</v>
      </c>
      <c r="AP32" s="21" t="str">
        <f t="shared" si="21"/>
        <v/>
      </c>
      <c r="AQ32" s="21" t="str">
        <f t="shared" si="22"/>
        <v/>
      </c>
      <c r="AR32" s="21" t="str">
        <f t="shared" si="23"/>
        <v/>
      </c>
      <c r="AS32" s="21" t="str">
        <f t="shared" si="31"/>
        <v/>
      </c>
    </row>
    <row r="33" spans="1:45" ht="15" x14ac:dyDescent="0.25">
      <c r="A33" s="103" t="s">
        <v>73</v>
      </c>
      <c r="B33" s="104" t="str">
        <f>IF(ISBLANK('FX - NIVEAU N'!B57),"",'FX - NIVEAU N'!B57)</f>
        <v/>
      </c>
      <c r="C33" s="150" t="str">
        <f>IF(ISBLANK('FX - NIVEAU N'!C57),"",'FX - NIVEAU N'!C57)</f>
        <v/>
      </c>
      <c r="D33" s="105" t="str">
        <f>IF(ISBLANK('FX - NIVEAU N'!D57),"",'FX - NIVEAU N'!D57)</f>
        <v/>
      </c>
      <c r="E33" s="105" t="str">
        <f>IF(ISBLANK('FX - NIVEAU N'!E57),"",'FX - NIVEAU N'!E57)</f>
        <v/>
      </c>
      <c r="F33" s="93" t="str">
        <f t="shared" si="0"/>
        <v/>
      </c>
      <c r="G33" s="39" t="str">
        <f t="shared" si="7"/>
        <v/>
      </c>
      <c r="H33" s="39"/>
      <c r="I33" s="32" t="str">
        <f t="shared" si="1"/>
        <v/>
      </c>
      <c r="J33" s="21" t="str">
        <f t="shared" si="24"/>
        <v/>
      </c>
      <c r="K33" s="21" t="str">
        <f t="shared" si="25"/>
        <v/>
      </c>
      <c r="L33" s="21" t="str">
        <f t="shared" si="26"/>
        <v/>
      </c>
      <c r="M33" s="21" t="str">
        <f t="shared" si="8"/>
        <v/>
      </c>
      <c r="N33" s="21" t="str">
        <f t="shared" si="9"/>
        <v/>
      </c>
      <c r="O33" s="21" t="e">
        <f t="shared" si="2"/>
        <v>#N/A</v>
      </c>
      <c r="P33" s="41" t="e">
        <f t="shared" si="10"/>
        <v>#N/A</v>
      </c>
      <c r="Q33" s="41" t="e">
        <f t="shared" si="11"/>
        <v>#N/A</v>
      </c>
      <c r="R33" s="41" t="e">
        <f t="shared" si="3"/>
        <v>#N/A</v>
      </c>
      <c r="S33" s="21" t="str">
        <f t="shared" si="12"/>
        <v/>
      </c>
      <c r="T33" s="21" t="str">
        <f t="shared" si="13"/>
        <v/>
      </c>
      <c r="U33" s="21" t="str">
        <f t="shared" si="14"/>
        <v/>
      </c>
      <c r="V33" s="21" t="str">
        <f t="shared" si="27"/>
        <v/>
      </c>
      <c r="X33" s="103" t="s">
        <v>73</v>
      </c>
      <c r="Y33" s="104" t="str">
        <f>IF(ISBLANK('FX - NIVEAU P'!B57),"",'FX - NIVEAU P'!B57)</f>
        <v/>
      </c>
      <c r="Z33" s="150" t="str">
        <f>IF(ISBLANK('FX - NIVEAU P'!C57),"",'FX - NIVEAU P'!C57)</f>
        <v/>
      </c>
      <c r="AA33" s="105" t="str">
        <f>IF(ISBLANK('FX - NIVEAU P'!D57),"",'FX - NIVEAU P'!D57)</f>
        <v/>
      </c>
      <c r="AB33" s="105" t="str">
        <f>IF(ISBLANK('FX - NIVEAU P'!E57),"",'FX - NIVEAU P'!E57)</f>
        <v/>
      </c>
      <c r="AC33" s="93" t="str">
        <f t="shared" si="15"/>
        <v/>
      </c>
      <c r="AD33" s="39" t="str">
        <f t="shared" si="16"/>
        <v/>
      </c>
      <c r="AE33" s="39"/>
      <c r="AF33" s="32" t="str">
        <f t="shared" si="4"/>
        <v/>
      </c>
      <c r="AG33" s="21" t="str">
        <f t="shared" si="28"/>
        <v/>
      </c>
      <c r="AH33" s="21" t="str">
        <f t="shared" si="29"/>
        <v/>
      </c>
      <c r="AI33" s="21" t="str">
        <f t="shared" si="30"/>
        <v/>
      </c>
      <c r="AJ33" s="21" t="str">
        <f t="shared" si="17"/>
        <v/>
      </c>
      <c r="AK33" s="21" t="str">
        <f t="shared" si="18"/>
        <v/>
      </c>
      <c r="AL33" s="21" t="e">
        <f t="shared" si="5"/>
        <v>#N/A</v>
      </c>
      <c r="AM33" s="41" t="e">
        <f t="shared" si="19"/>
        <v>#N/A</v>
      </c>
      <c r="AN33" s="41" t="e">
        <f t="shared" si="20"/>
        <v>#N/A</v>
      </c>
      <c r="AO33" s="41" t="e">
        <f t="shared" si="6"/>
        <v>#N/A</v>
      </c>
      <c r="AP33" s="21" t="str">
        <f t="shared" si="21"/>
        <v/>
      </c>
      <c r="AQ33" s="21" t="str">
        <f t="shared" si="22"/>
        <v/>
      </c>
      <c r="AR33" s="21" t="str">
        <f t="shared" si="23"/>
        <v/>
      </c>
      <c r="AS33" s="21" t="str">
        <f t="shared" si="31"/>
        <v/>
      </c>
    </row>
    <row r="34" spans="1:45" ht="15" x14ac:dyDescent="0.25">
      <c r="A34" s="103" t="s">
        <v>73</v>
      </c>
      <c r="B34" s="104" t="str">
        <f>IF(ISBLANK('FX - NIVEAU N'!B58),"",'FX - NIVEAU N'!B58)</f>
        <v/>
      </c>
      <c r="C34" s="150" t="str">
        <f>IF(ISBLANK('FX - NIVEAU N'!C58),"",'FX - NIVEAU N'!C58)</f>
        <v/>
      </c>
      <c r="D34" s="105" t="str">
        <f>IF(ISBLANK('FX - NIVEAU N'!D58),"",'FX - NIVEAU N'!D58)</f>
        <v/>
      </c>
      <c r="E34" s="105" t="str">
        <f>IF(ISBLANK('FX - NIVEAU N'!E58),"",'FX - NIVEAU N'!E58)</f>
        <v/>
      </c>
      <c r="F34" s="93" t="str">
        <f t="shared" si="0"/>
        <v/>
      </c>
      <c r="G34" s="39" t="str">
        <f t="shared" si="7"/>
        <v/>
      </c>
      <c r="H34" s="39"/>
      <c r="I34" s="44" t="str">
        <f t="shared" si="1"/>
        <v/>
      </c>
      <c r="J34" s="45" t="str">
        <f t="shared" si="24"/>
        <v/>
      </c>
      <c r="K34" s="45" t="str">
        <f t="shared" si="25"/>
        <v/>
      </c>
      <c r="L34" s="45" t="str">
        <f t="shared" si="26"/>
        <v/>
      </c>
      <c r="M34" s="45" t="str">
        <f t="shared" si="8"/>
        <v/>
      </c>
      <c r="N34" s="45" t="str">
        <f t="shared" si="9"/>
        <v/>
      </c>
      <c r="O34" s="45" t="e">
        <f t="shared" si="2"/>
        <v>#N/A</v>
      </c>
      <c r="P34" s="46" t="e">
        <f t="shared" si="10"/>
        <v>#N/A</v>
      </c>
      <c r="Q34" s="46" t="e">
        <f t="shared" si="11"/>
        <v>#N/A</v>
      </c>
      <c r="R34" s="46" t="e">
        <f t="shared" si="3"/>
        <v>#N/A</v>
      </c>
      <c r="S34" s="45" t="str">
        <f t="shared" si="12"/>
        <v/>
      </c>
      <c r="T34" s="45" t="str">
        <f t="shared" si="13"/>
        <v/>
      </c>
      <c r="U34" s="45" t="str">
        <f t="shared" si="14"/>
        <v/>
      </c>
      <c r="V34" s="21" t="str">
        <f t="shared" si="27"/>
        <v/>
      </c>
      <c r="X34" s="103" t="s">
        <v>73</v>
      </c>
      <c r="Y34" s="104" t="str">
        <f>IF(ISBLANK('FX - NIVEAU P'!B58),"",'FX - NIVEAU P'!B58)</f>
        <v/>
      </c>
      <c r="Z34" s="150" t="str">
        <f>IF(ISBLANK('FX - NIVEAU P'!C58),"",'FX - NIVEAU P'!C58)</f>
        <v/>
      </c>
      <c r="AA34" s="105" t="str">
        <f>IF(ISBLANK('FX - NIVEAU P'!D58),"",'FX - NIVEAU P'!D58)</f>
        <v/>
      </c>
      <c r="AB34" s="105" t="str">
        <f>IF(ISBLANK('FX - NIVEAU P'!E58),"",'FX - NIVEAU P'!E58)</f>
        <v/>
      </c>
      <c r="AC34" s="93" t="str">
        <f t="shared" si="15"/>
        <v/>
      </c>
      <c r="AD34" s="39" t="str">
        <f t="shared" si="16"/>
        <v/>
      </c>
      <c r="AE34" s="39"/>
      <c r="AF34" s="44" t="str">
        <f t="shared" si="4"/>
        <v/>
      </c>
      <c r="AG34" s="45" t="str">
        <f t="shared" si="28"/>
        <v/>
      </c>
      <c r="AH34" s="45" t="str">
        <f t="shared" si="29"/>
        <v/>
      </c>
      <c r="AI34" s="45" t="str">
        <f t="shared" si="30"/>
        <v/>
      </c>
      <c r="AJ34" s="45" t="str">
        <f t="shared" si="17"/>
        <v/>
      </c>
      <c r="AK34" s="45" t="str">
        <f t="shared" si="18"/>
        <v/>
      </c>
      <c r="AL34" s="45" t="e">
        <f t="shared" si="5"/>
        <v>#N/A</v>
      </c>
      <c r="AM34" s="46" t="e">
        <f t="shared" si="19"/>
        <v>#N/A</v>
      </c>
      <c r="AN34" s="46" t="e">
        <f t="shared" si="20"/>
        <v>#N/A</v>
      </c>
      <c r="AO34" s="46" t="e">
        <f t="shared" si="6"/>
        <v>#N/A</v>
      </c>
      <c r="AP34" s="45" t="str">
        <f t="shared" si="21"/>
        <v/>
      </c>
      <c r="AQ34" s="45" t="str">
        <f t="shared" si="22"/>
        <v/>
      </c>
      <c r="AR34" s="45" t="str">
        <f t="shared" si="23"/>
        <v/>
      </c>
      <c r="AS34" s="21" t="str">
        <f t="shared" si="31"/>
        <v/>
      </c>
    </row>
    <row r="35" spans="1:45" ht="15" x14ac:dyDescent="0.25">
      <c r="A35" s="103" t="s">
        <v>73</v>
      </c>
      <c r="B35" s="104" t="str">
        <f>IF(ISBLANK('FX - NIVEAU N'!B59),"",'FX - NIVEAU N'!B59)</f>
        <v/>
      </c>
      <c r="C35" s="150" t="str">
        <f>IF(ISBLANK('FX - NIVEAU N'!C59),"",'FX - NIVEAU N'!C59)</f>
        <v/>
      </c>
      <c r="D35" s="105" t="str">
        <f>IF(ISBLANK('FX - NIVEAU N'!D59),"",'FX - NIVEAU N'!D59)</f>
        <v/>
      </c>
      <c r="E35" s="105" t="str">
        <f>IF(ISBLANK('FX - NIVEAU N'!E59),"",'FX - NIVEAU N'!E59)</f>
        <v/>
      </c>
      <c r="F35" s="93" t="str">
        <f t="shared" si="0"/>
        <v/>
      </c>
      <c r="G35" s="39" t="str">
        <f t="shared" si="7"/>
        <v/>
      </c>
      <c r="H35" s="39"/>
      <c r="I35" s="44" t="str">
        <f t="shared" si="1"/>
        <v/>
      </c>
      <c r="J35" s="45" t="str">
        <f t="shared" si="24"/>
        <v/>
      </c>
      <c r="K35" s="45" t="str">
        <f t="shared" si="25"/>
        <v/>
      </c>
      <c r="L35" s="45" t="str">
        <f t="shared" si="26"/>
        <v/>
      </c>
      <c r="M35" s="45" t="str">
        <f t="shared" si="8"/>
        <v/>
      </c>
      <c r="N35" s="45" t="str">
        <f t="shared" si="9"/>
        <v/>
      </c>
      <c r="O35" s="45" t="e">
        <f t="shared" si="2"/>
        <v>#N/A</v>
      </c>
      <c r="P35" s="46" t="e">
        <f t="shared" si="10"/>
        <v>#N/A</v>
      </c>
      <c r="Q35" s="46" t="e">
        <f t="shared" si="11"/>
        <v>#N/A</v>
      </c>
      <c r="R35" s="46" t="e">
        <f t="shared" si="3"/>
        <v>#N/A</v>
      </c>
      <c r="S35" s="45" t="str">
        <f t="shared" si="12"/>
        <v/>
      </c>
      <c r="T35" s="45" t="str">
        <f t="shared" si="13"/>
        <v/>
      </c>
      <c r="U35" s="45" t="str">
        <f t="shared" si="14"/>
        <v/>
      </c>
      <c r="V35" s="21" t="str">
        <f t="shared" si="27"/>
        <v/>
      </c>
      <c r="X35" s="103" t="s">
        <v>73</v>
      </c>
      <c r="Y35" s="104" t="str">
        <f>IF(ISBLANK('FX - NIVEAU P'!B59),"",'FX - NIVEAU P'!B59)</f>
        <v/>
      </c>
      <c r="Z35" s="150" t="str">
        <f>IF(ISBLANK('FX - NIVEAU P'!C59),"",'FX - NIVEAU P'!C59)</f>
        <v/>
      </c>
      <c r="AA35" s="105" t="str">
        <f>IF(ISBLANK('FX - NIVEAU P'!D59),"",'FX - NIVEAU P'!D59)</f>
        <v/>
      </c>
      <c r="AB35" s="105" t="str">
        <f>IF(ISBLANK('FX - NIVEAU P'!E59),"",'FX - NIVEAU P'!E59)</f>
        <v/>
      </c>
      <c r="AC35" s="93" t="str">
        <f t="shared" si="15"/>
        <v/>
      </c>
      <c r="AD35" s="39" t="str">
        <f t="shared" si="16"/>
        <v/>
      </c>
      <c r="AE35" s="39"/>
      <c r="AF35" s="44" t="str">
        <f t="shared" si="4"/>
        <v/>
      </c>
      <c r="AG35" s="45" t="str">
        <f t="shared" si="28"/>
        <v/>
      </c>
      <c r="AH35" s="45" t="str">
        <f t="shared" si="29"/>
        <v/>
      </c>
      <c r="AI35" s="45" t="str">
        <f t="shared" si="30"/>
        <v/>
      </c>
      <c r="AJ35" s="45" t="str">
        <f t="shared" si="17"/>
        <v/>
      </c>
      <c r="AK35" s="45" t="str">
        <f t="shared" si="18"/>
        <v/>
      </c>
      <c r="AL35" s="45" t="e">
        <f t="shared" si="5"/>
        <v>#N/A</v>
      </c>
      <c r="AM35" s="46" t="e">
        <f t="shared" si="19"/>
        <v>#N/A</v>
      </c>
      <c r="AN35" s="46" t="e">
        <f t="shared" si="20"/>
        <v>#N/A</v>
      </c>
      <c r="AO35" s="46" t="e">
        <f t="shared" si="6"/>
        <v>#N/A</v>
      </c>
      <c r="AP35" s="45" t="str">
        <f t="shared" si="21"/>
        <v/>
      </c>
      <c r="AQ35" s="45" t="str">
        <f t="shared" si="22"/>
        <v/>
      </c>
      <c r="AR35" s="45" t="str">
        <f t="shared" si="23"/>
        <v/>
      </c>
      <c r="AS35" s="21" t="str">
        <f t="shared" si="31"/>
        <v/>
      </c>
    </row>
    <row r="36" spans="1:45" ht="15" x14ac:dyDescent="0.25">
      <c r="A36" s="103" t="s">
        <v>73</v>
      </c>
      <c r="B36" s="104" t="str">
        <f>IF(ISBLANK('FX - NIVEAU N'!B60),"",'FX - NIVEAU N'!B60)</f>
        <v/>
      </c>
      <c r="C36" s="150" t="str">
        <f>IF(ISBLANK('FX - NIVEAU N'!C60),"",'FX - NIVEAU N'!C60)</f>
        <v/>
      </c>
      <c r="D36" s="105" t="str">
        <f>IF(ISBLANK('FX - NIVEAU N'!D60),"",'FX - NIVEAU N'!D60)</f>
        <v/>
      </c>
      <c r="E36" s="105" t="str">
        <f>IF(ISBLANK('FX - NIVEAU N'!E60),"",'FX - NIVEAU N'!E60)</f>
        <v/>
      </c>
      <c r="F36" s="94" t="str">
        <f t="shared" si="0"/>
        <v/>
      </c>
      <c r="G36" s="82" t="str">
        <f t="shared" si="7"/>
        <v/>
      </c>
      <c r="H36" s="82"/>
      <c r="I36" s="44" t="str">
        <f t="shared" si="1"/>
        <v/>
      </c>
      <c r="J36" s="45" t="str">
        <f t="shared" si="24"/>
        <v/>
      </c>
      <c r="K36" s="45" t="str">
        <f t="shared" si="25"/>
        <v/>
      </c>
      <c r="L36" s="45" t="str">
        <f t="shared" si="26"/>
        <v/>
      </c>
      <c r="M36" s="45" t="str">
        <f t="shared" si="8"/>
        <v/>
      </c>
      <c r="N36" s="45" t="str">
        <f t="shared" si="9"/>
        <v/>
      </c>
      <c r="O36" s="45" t="e">
        <f t="shared" si="2"/>
        <v>#N/A</v>
      </c>
      <c r="P36" s="46" t="e">
        <f t="shared" si="10"/>
        <v>#N/A</v>
      </c>
      <c r="Q36" s="46" t="e">
        <f t="shared" si="11"/>
        <v>#N/A</v>
      </c>
      <c r="R36" s="46" t="e">
        <f t="shared" si="3"/>
        <v>#N/A</v>
      </c>
      <c r="S36" s="45" t="str">
        <f t="shared" si="12"/>
        <v/>
      </c>
      <c r="T36" s="45" t="str">
        <f t="shared" si="13"/>
        <v/>
      </c>
      <c r="U36" s="45" t="str">
        <f t="shared" si="14"/>
        <v/>
      </c>
      <c r="V36" s="21" t="str">
        <f t="shared" si="27"/>
        <v/>
      </c>
      <c r="X36" s="103" t="s">
        <v>73</v>
      </c>
      <c r="Y36" s="104" t="str">
        <f>IF(ISBLANK('FX - NIVEAU P'!B60),"",'FX - NIVEAU P'!B60)</f>
        <v/>
      </c>
      <c r="Z36" s="150" t="str">
        <f>IF(ISBLANK('FX - NIVEAU P'!C60),"",'FX - NIVEAU P'!C60)</f>
        <v/>
      </c>
      <c r="AA36" s="105" t="str">
        <f>IF(ISBLANK('FX - NIVEAU P'!D60),"",'FX - NIVEAU P'!D60)</f>
        <v/>
      </c>
      <c r="AB36" s="105" t="str">
        <f>IF(ISBLANK('FX - NIVEAU P'!E60),"",'FX - NIVEAU P'!E60)</f>
        <v/>
      </c>
      <c r="AC36" s="93" t="str">
        <f t="shared" si="15"/>
        <v/>
      </c>
      <c r="AD36" s="82" t="str">
        <f t="shared" si="16"/>
        <v/>
      </c>
      <c r="AE36" s="82"/>
      <c r="AF36" s="44" t="str">
        <f t="shared" si="4"/>
        <v/>
      </c>
      <c r="AG36" s="45" t="str">
        <f t="shared" si="28"/>
        <v/>
      </c>
      <c r="AH36" s="45" t="str">
        <f t="shared" si="29"/>
        <v/>
      </c>
      <c r="AI36" s="45" t="str">
        <f t="shared" si="30"/>
        <v/>
      </c>
      <c r="AJ36" s="45" t="str">
        <f t="shared" si="17"/>
        <v/>
      </c>
      <c r="AK36" s="45" t="str">
        <f t="shared" si="18"/>
        <v/>
      </c>
      <c r="AL36" s="45" t="e">
        <f t="shared" si="5"/>
        <v>#N/A</v>
      </c>
      <c r="AM36" s="46" t="e">
        <f t="shared" si="19"/>
        <v>#N/A</v>
      </c>
      <c r="AN36" s="46" t="e">
        <f t="shared" si="20"/>
        <v>#N/A</v>
      </c>
      <c r="AO36" s="46" t="e">
        <f t="shared" si="6"/>
        <v>#N/A</v>
      </c>
      <c r="AP36" s="45" t="str">
        <f t="shared" si="21"/>
        <v/>
      </c>
      <c r="AQ36" s="45" t="str">
        <f t="shared" si="22"/>
        <v/>
      </c>
      <c r="AR36" s="45" t="str">
        <f t="shared" si="23"/>
        <v/>
      </c>
      <c r="AS36" s="21" t="str">
        <f t="shared" si="31"/>
        <v/>
      </c>
    </row>
    <row r="37" spans="1:45" ht="15" x14ac:dyDescent="0.25">
      <c r="A37" s="53" t="s">
        <v>74</v>
      </c>
      <c r="B37" s="54" t="str">
        <f>IF(ISBLANK('FX - NIVEAU N'!B107),"",'FX - NIVEAU N'!B107)</f>
        <v/>
      </c>
      <c r="C37" s="151" t="str">
        <f>IF(ISBLANK('FX - NIVEAU N'!C107),"",'FX - NIVEAU N'!C107)</f>
        <v/>
      </c>
      <c r="D37" s="106" t="str">
        <f>IF(ISBLANK('FX - NIVEAU N'!D107),"",'FX - NIVEAU N'!D107)</f>
        <v/>
      </c>
      <c r="E37" s="106" t="str">
        <f>IF(ISBLANK('FX - NIVEAU N'!E107),"",'FX - NIVEAU N'!E107)</f>
        <v/>
      </c>
      <c r="F37" s="93" t="str">
        <f t="shared" si="0"/>
        <v/>
      </c>
      <c r="G37" s="39" t="str">
        <f t="shared" si="7"/>
        <v/>
      </c>
      <c r="H37" s="39"/>
      <c r="I37" s="44" t="str">
        <f t="shared" si="1"/>
        <v/>
      </c>
      <c r="J37" s="45" t="str">
        <f t="shared" si="24"/>
        <v/>
      </c>
      <c r="K37" s="45" t="str">
        <f t="shared" si="25"/>
        <v/>
      </c>
      <c r="L37" s="45" t="str">
        <f t="shared" si="26"/>
        <v/>
      </c>
      <c r="M37" s="45" t="str">
        <f t="shared" si="8"/>
        <v/>
      </c>
      <c r="N37" s="45" t="str">
        <f t="shared" si="9"/>
        <v/>
      </c>
      <c r="O37" s="45" t="e">
        <f t="shared" si="2"/>
        <v>#N/A</v>
      </c>
      <c r="P37" s="46" t="e">
        <f t="shared" si="10"/>
        <v>#N/A</v>
      </c>
      <c r="Q37" s="46" t="e">
        <f t="shared" si="11"/>
        <v>#N/A</v>
      </c>
      <c r="R37" s="46" t="e">
        <f t="shared" si="3"/>
        <v>#N/A</v>
      </c>
      <c r="S37" s="45" t="str">
        <f t="shared" si="12"/>
        <v/>
      </c>
      <c r="T37" s="45" t="str">
        <f t="shared" si="13"/>
        <v/>
      </c>
      <c r="U37" s="45" t="str">
        <f t="shared" si="14"/>
        <v/>
      </c>
      <c r="V37" s="21" t="str">
        <f t="shared" si="27"/>
        <v/>
      </c>
      <c r="X37" s="53" t="s">
        <v>74</v>
      </c>
      <c r="Y37" s="54" t="str">
        <f>IF(ISBLANK('FX - NIVEAU P'!B107),"",'FX - NIVEAU P'!B107)</f>
        <v/>
      </c>
      <c r="Z37" s="151" t="str">
        <f>IF(ISBLANK('FX - NIVEAU P'!C107),"",'FX - NIVEAU P'!C107)</f>
        <v/>
      </c>
      <c r="AA37" s="106" t="str">
        <f>IF(ISBLANK('FX - NIVEAU P'!D107),"",'FX - NIVEAU P'!D107)</f>
        <v/>
      </c>
      <c r="AB37" s="106" t="str">
        <f>IF(ISBLANK('FX - NIVEAU P'!E107),"",'FX - NIVEAU P'!E107)</f>
        <v/>
      </c>
      <c r="AC37" s="93" t="str">
        <f t="shared" si="15"/>
        <v/>
      </c>
      <c r="AD37" s="39" t="str">
        <f t="shared" si="16"/>
        <v/>
      </c>
      <c r="AE37" s="39"/>
      <c r="AF37" s="44" t="str">
        <f t="shared" si="4"/>
        <v/>
      </c>
      <c r="AG37" s="45" t="str">
        <f t="shared" si="28"/>
        <v/>
      </c>
      <c r="AH37" s="45" t="str">
        <f t="shared" si="29"/>
        <v/>
      </c>
      <c r="AI37" s="45" t="str">
        <f t="shared" si="30"/>
        <v/>
      </c>
      <c r="AJ37" s="45" t="str">
        <f t="shared" si="17"/>
        <v/>
      </c>
      <c r="AK37" s="45" t="str">
        <f t="shared" si="18"/>
        <v/>
      </c>
      <c r="AL37" s="45" t="e">
        <f t="shared" si="5"/>
        <v>#N/A</v>
      </c>
      <c r="AM37" s="46" t="e">
        <f t="shared" si="19"/>
        <v>#N/A</v>
      </c>
      <c r="AN37" s="46" t="e">
        <f t="shared" si="20"/>
        <v>#N/A</v>
      </c>
      <c r="AO37" s="46" t="e">
        <f t="shared" si="6"/>
        <v>#N/A</v>
      </c>
      <c r="AP37" s="45" t="str">
        <f t="shared" si="21"/>
        <v/>
      </c>
      <c r="AQ37" s="45" t="str">
        <f t="shared" si="22"/>
        <v/>
      </c>
      <c r="AR37" s="45" t="str">
        <f t="shared" si="23"/>
        <v/>
      </c>
      <c r="AS37" s="21" t="str">
        <f t="shared" si="31"/>
        <v/>
      </c>
    </row>
    <row r="38" spans="1:45" ht="15" x14ac:dyDescent="0.25">
      <c r="A38" s="53" t="s">
        <v>74</v>
      </c>
      <c r="B38" s="54" t="str">
        <f>IF(ISBLANK('FX - NIVEAU N'!B108),"",'FX - NIVEAU N'!B108)</f>
        <v/>
      </c>
      <c r="C38" s="151" t="str">
        <f>IF(ISBLANK('FX - NIVEAU N'!C108),"",'FX - NIVEAU N'!C108)</f>
        <v/>
      </c>
      <c r="D38" s="106" t="str">
        <f>IF(ISBLANK('FX - NIVEAU N'!D108),"",'FX - NIVEAU N'!D108)</f>
        <v/>
      </c>
      <c r="E38" s="106" t="str">
        <f>IF(ISBLANK('FX - NIVEAU N'!E108),"",'FX - NIVEAU N'!E108)</f>
        <v/>
      </c>
      <c r="F38" s="93" t="str">
        <f t="shared" si="0"/>
        <v/>
      </c>
      <c r="G38" s="39" t="str">
        <f t="shared" si="7"/>
        <v/>
      </c>
      <c r="H38" s="39"/>
      <c r="I38" s="44" t="str">
        <f t="shared" si="1"/>
        <v/>
      </c>
      <c r="J38" s="45" t="str">
        <f t="shared" si="24"/>
        <v/>
      </c>
      <c r="K38" s="45" t="str">
        <f t="shared" si="25"/>
        <v/>
      </c>
      <c r="L38" s="45" t="str">
        <f t="shared" si="26"/>
        <v/>
      </c>
      <c r="M38" s="45" t="str">
        <f t="shared" si="8"/>
        <v/>
      </c>
      <c r="N38" s="45" t="str">
        <f t="shared" si="9"/>
        <v/>
      </c>
      <c r="O38" s="45" t="e">
        <f t="shared" si="2"/>
        <v>#N/A</v>
      </c>
      <c r="P38" s="46" t="e">
        <f t="shared" si="10"/>
        <v>#N/A</v>
      </c>
      <c r="Q38" s="46" t="e">
        <f t="shared" si="11"/>
        <v>#N/A</v>
      </c>
      <c r="R38" s="46" t="e">
        <f t="shared" si="3"/>
        <v>#N/A</v>
      </c>
      <c r="S38" s="45" t="str">
        <f t="shared" si="12"/>
        <v/>
      </c>
      <c r="T38" s="45" t="str">
        <f t="shared" si="13"/>
        <v/>
      </c>
      <c r="U38" s="45" t="str">
        <f t="shared" si="14"/>
        <v/>
      </c>
      <c r="V38" s="21" t="str">
        <f t="shared" si="27"/>
        <v/>
      </c>
      <c r="X38" s="53" t="s">
        <v>74</v>
      </c>
      <c r="Y38" s="54" t="str">
        <f>IF(ISBLANK('FX - NIVEAU P'!B108),"",'FX - NIVEAU P'!B108)</f>
        <v/>
      </c>
      <c r="Z38" s="151" t="str">
        <f>IF(ISBLANK('FX - NIVEAU P'!C108),"",'FX - NIVEAU P'!C108)</f>
        <v/>
      </c>
      <c r="AA38" s="106" t="str">
        <f>IF(ISBLANK('FX - NIVEAU P'!D108),"",'FX - NIVEAU P'!D108)</f>
        <v/>
      </c>
      <c r="AB38" s="106" t="str">
        <f>IF(ISBLANK('FX - NIVEAU P'!E108),"",'FX - NIVEAU P'!E108)</f>
        <v/>
      </c>
      <c r="AC38" s="93" t="str">
        <f t="shared" si="15"/>
        <v/>
      </c>
      <c r="AD38" s="39" t="str">
        <f t="shared" si="16"/>
        <v/>
      </c>
      <c r="AE38" s="39"/>
      <c r="AF38" s="44" t="str">
        <f t="shared" si="4"/>
        <v/>
      </c>
      <c r="AG38" s="45" t="str">
        <f t="shared" si="28"/>
        <v/>
      </c>
      <c r="AH38" s="45" t="str">
        <f t="shared" si="29"/>
        <v/>
      </c>
      <c r="AI38" s="45" t="str">
        <f t="shared" si="30"/>
        <v/>
      </c>
      <c r="AJ38" s="45" t="str">
        <f t="shared" si="17"/>
        <v/>
      </c>
      <c r="AK38" s="45" t="str">
        <f t="shared" si="18"/>
        <v/>
      </c>
      <c r="AL38" s="45" t="e">
        <f t="shared" si="5"/>
        <v>#N/A</v>
      </c>
      <c r="AM38" s="46" t="e">
        <f t="shared" si="19"/>
        <v>#N/A</v>
      </c>
      <c r="AN38" s="46" t="e">
        <f t="shared" si="20"/>
        <v>#N/A</v>
      </c>
      <c r="AO38" s="46" t="e">
        <f t="shared" si="6"/>
        <v>#N/A</v>
      </c>
      <c r="AP38" s="45" t="str">
        <f t="shared" si="21"/>
        <v/>
      </c>
      <c r="AQ38" s="45" t="str">
        <f t="shared" si="22"/>
        <v/>
      </c>
      <c r="AR38" s="45" t="str">
        <f t="shared" si="23"/>
        <v/>
      </c>
      <c r="AS38" s="21" t="str">
        <f t="shared" si="31"/>
        <v/>
      </c>
    </row>
    <row r="39" spans="1:45" ht="15" x14ac:dyDescent="0.25">
      <c r="A39" s="53" t="s">
        <v>74</v>
      </c>
      <c r="B39" s="54" t="str">
        <f>IF(ISBLANK('FX - NIVEAU N'!B109),"",'FX - NIVEAU N'!B109)</f>
        <v/>
      </c>
      <c r="C39" s="151" t="str">
        <f>IF(ISBLANK('FX - NIVEAU N'!C109),"",'FX - NIVEAU N'!C109)</f>
        <v/>
      </c>
      <c r="D39" s="106" t="str">
        <f>IF(ISBLANK('FX - NIVEAU N'!D109),"",'FX - NIVEAU N'!D109)</f>
        <v/>
      </c>
      <c r="E39" s="106" t="str">
        <f>IF(ISBLANK('FX - NIVEAU N'!E109),"",'FX - NIVEAU N'!E109)</f>
        <v/>
      </c>
      <c r="F39" s="93" t="str">
        <f t="shared" si="0"/>
        <v/>
      </c>
      <c r="G39" s="39" t="str">
        <f t="shared" si="7"/>
        <v/>
      </c>
      <c r="H39" s="39"/>
      <c r="I39" s="44" t="str">
        <f t="shared" si="1"/>
        <v/>
      </c>
      <c r="J39" s="45" t="str">
        <f t="shared" si="24"/>
        <v/>
      </c>
      <c r="K39" s="45" t="str">
        <f t="shared" si="25"/>
        <v/>
      </c>
      <c r="L39" s="45" t="str">
        <f t="shared" si="26"/>
        <v/>
      </c>
      <c r="M39" s="45" t="str">
        <f t="shared" si="8"/>
        <v/>
      </c>
      <c r="N39" s="45" t="str">
        <f t="shared" si="9"/>
        <v/>
      </c>
      <c r="O39" s="45" t="e">
        <f t="shared" si="2"/>
        <v>#N/A</v>
      </c>
      <c r="P39" s="46" t="e">
        <f t="shared" si="10"/>
        <v>#N/A</v>
      </c>
      <c r="Q39" s="46" t="e">
        <f t="shared" si="11"/>
        <v>#N/A</v>
      </c>
      <c r="R39" s="46" t="e">
        <f t="shared" si="3"/>
        <v>#N/A</v>
      </c>
      <c r="S39" s="45" t="str">
        <f t="shared" si="12"/>
        <v/>
      </c>
      <c r="T39" s="45" t="str">
        <f t="shared" si="13"/>
        <v/>
      </c>
      <c r="U39" s="45" t="str">
        <f t="shared" si="14"/>
        <v/>
      </c>
      <c r="V39" s="21" t="str">
        <f t="shared" si="27"/>
        <v/>
      </c>
      <c r="X39" s="53" t="s">
        <v>74</v>
      </c>
      <c r="Y39" s="54" t="str">
        <f>IF(ISBLANK('FX - NIVEAU P'!B109),"",'FX - NIVEAU P'!B109)</f>
        <v/>
      </c>
      <c r="Z39" s="151" t="str">
        <f>IF(ISBLANK('FX - NIVEAU P'!C109),"",'FX - NIVEAU P'!C109)</f>
        <v/>
      </c>
      <c r="AA39" s="106" t="str">
        <f>IF(ISBLANK('FX - NIVEAU P'!D109),"",'FX - NIVEAU P'!D109)</f>
        <v/>
      </c>
      <c r="AB39" s="106" t="str">
        <f>IF(ISBLANK('FX - NIVEAU P'!E109),"",'FX - NIVEAU P'!E109)</f>
        <v/>
      </c>
      <c r="AC39" s="93" t="str">
        <f t="shared" si="15"/>
        <v/>
      </c>
      <c r="AD39" s="39" t="str">
        <f t="shared" si="16"/>
        <v/>
      </c>
      <c r="AE39" s="39"/>
      <c r="AF39" s="44" t="str">
        <f t="shared" si="4"/>
        <v/>
      </c>
      <c r="AG39" s="45" t="str">
        <f t="shared" si="28"/>
        <v/>
      </c>
      <c r="AH39" s="45" t="str">
        <f t="shared" si="29"/>
        <v/>
      </c>
      <c r="AI39" s="45" t="str">
        <f t="shared" si="30"/>
        <v/>
      </c>
      <c r="AJ39" s="45" t="str">
        <f t="shared" si="17"/>
        <v/>
      </c>
      <c r="AK39" s="45" t="str">
        <f t="shared" si="18"/>
        <v/>
      </c>
      <c r="AL39" s="45" t="e">
        <f t="shared" si="5"/>
        <v>#N/A</v>
      </c>
      <c r="AM39" s="46" t="e">
        <f t="shared" si="19"/>
        <v>#N/A</v>
      </c>
      <c r="AN39" s="46" t="e">
        <f t="shared" si="20"/>
        <v>#N/A</v>
      </c>
      <c r="AO39" s="46" t="e">
        <f t="shared" si="6"/>
        <v>#N/A</v>
      </c>
      <c r="AP39" s="45" t="str">
        <f t="shared" si="21"/>
        <v/>
      </c>
      <c r="AQ39" s="45" t="str">
        <f t="shared" si="22"/>
        <v/>
      </c>
      <c r="AR39" s="45" t="str">
        <f t="shared" si="23"/>
        <v/>
      </c>
      <c r="AS39" s="21" t="str">
        <f t="shared" si="31"/>
        <v/>
      </c>
    </row>
    <row r="40" spans="1:45" ht="15" x14ac:dyDescent="0.25">
      <c r="A40" s="53" t="s">
        <v>74</v>
      </c>
      <c r="B40" s="54" t="str">
        <f>IF(ISBLANK('FX - NIVEAU N'!B110),"",'FX - NIVEAU N'!B110)</f>
        <v/>
      </c>
      <c r="C40" s="151" t="str">
        <f>IF(ISBLANK('FX - NIVEAU N'!C110),"",'FX - NIVEAU N'!C110)</f>
        <v/>
      </c>
      <c r="D40" s="106" t="str">
        <f>IF(ISBLANK('FX - NIVEAU N'!D110),"",'FX - NIVEAU N'!D110)</f>
        <v/>
      </c>
      <c r="E40" s="106" t="str">
        <f>IF(ISBLANK('FX - NIVEAU N'!E110),"",'FX - NIVEAU N'!E110)</f>
        <v/>
      </c>
      <c r="F40" s="93" t="str">
        <f t="shared" si="0"/>
        <v/>
      </c>
      <c r="G40" s="39" t="str">
        <f t="shared" si="7"/>
        <v/>
      </c>
      <c r="H40" s="39"/>
      <c r="I40" s="32" t="str">
        <f t="shared" si="1"/>
        <v/>
      </c>
      <c r="J40" s="21" t="str">
        <f t="shared" si="24"/>
        <v/>
      </c>
      <c r="K40" s="21" t="str">
        <f t="shared" si="25"/>
        <v/>
      </c>
      <c r="L40" s="21" t="str">
        <f t="shared" si="26"/>
        <v/>
      </c>
      <c r="M40" s="21" t="str">
        <f t="shared" si="8"/>
        <v/>
      </c>
      <c r="N40" s="21" t="str">
        <f t="shared" si="9"/>
        <v/>
      </c>
      <c r="O40" s="21" t="e">
        <f t="shared" si="2"/>
        <v>#N/A</v>
      </c>
      <c r="P40" s="41" t="e">
        <f t="shared" si="10"/>
        <v>#N/A</v>
      </c>
      <c r="Q40" s="41" t="e">
        <f t="shared" si="11"/>
        <v>#N/A</v>
      </c>
      <c r="R40" s="41" t="e">
        <f t="shared" si="3"/>
        <v>#N/A</v>
      </c>
      <c r="S40" s="21" t="str">
        <f t="shared" si="12"/>
        <v/>
      </c>
      <c r="T40" s="21" t="str">
        <f t="shared" si="13"/>
        <v/>
      </c>
      <c r="U40" s="21" t="str">
        <f t="shared" si="14"/>
        <v/>
      </c>
      <c r="V40" s="21" t="str">
        <f t="shared" si="27"/>
        <v/>
      </c>
      <c r="X40" s="53" t="s">
        <v>74</v>
      </c>
      <c r="Y40" s="54" t="str">
        <f>IF(ISBLANK('FX - NIVEAU P'!B110),"",'FX - NIVEAU P'!B110)</f>
        <v/>
      </c>
      <c r="Z40" s="151" t="str">
        <f>IF(ISBLANK('FX - NIVEAU P'!C110),"",'FX - NIVEAU P'!C110)</f>
        <v/>
      </c>
      <c r="AA40" s="106" t="str">
        <f>IF(ISBLANK('FX - NIVEAU P'!D110),"",'FX - NIVEAU P'!D110)</f>
        <v/>
      </c>
      <c r="AB40" s="106" t="str">
        <f>IF(ISBLANK('FX - NIVEAU P'!E110),"",'FX - NIVEAU P'!E110)</f>
        <v/>
      </c>
      <c r="AC40" s="93" t="str">
        <f t="shared" si="15"/>
        <v/>
      </c>
      <c r="AD40" s="39" t="str">
        <f t="shared" si="16"/>
        <v/>
      </c>
      <c r="AE40" s="39"/>
      <c r="AF40" s="32" t="str">
        <f t="shared" si="4"/>
        <v/>
      </c>
      <c r="AG40" s="21" t="str">
        <f t="shared" si="28"/>
        <v/>
      </c>
      <c r="AH40" s="21" t="str">
        <f t="shared" si="29"/>
        <v/>
      </c>
      <c r="AI40" s="21" t="str">
        <f t="shared" si="30"/>
        <v/>
      </c>
      <c r="AJ40" s="21" t="str">
        <f t="shared" si="17"/>
        <v/>
      </c>
      <c r="AK40" s="21" t="str">
        <f t="shared" si="18"/>
        <v/>
      </c>
      <c r="AL40" s="21" t="e">
        <f t="shared" si="5"/>
        <v>#N/A</v>
      </c>
      <c r="AM40" s="41" t="e">
        <f t="shared" si="19"/>
        <v>#N/A</v>
      </c>
      <c r="AN40" s="41" t="e">
        <f t="shared" si="20"/>
        <v>#N/A</v>
      </c>
      <c r="AO40" s="41" t="e">
        <f t="shared" si="6"/>
        <v>#N/A</v>
      </c>
      <c r="AP40" s="21" t="str">
        <f t="shared" si="21"/>
        <v/>
      </c>
      <c r="AQ40" s="21" t="str">
        <f t="shared" si="22"/>
        <v/>
      </c>
      <c r="AR40" s="21" t="str">
        <f t="shared" si="23"/>
        <v/>
      </c>
      <c r="AS40" s="21" t="str">
        <f t="shared" si="31"/>
        <v/>
      </c>
    </row>
    <row r="41" spans="1:45" ht="15" x14ac:dyDescent="0.25">
      <c r="A41" s="53" t="s">
        <v>74</v>
      </c>
      <c r="B41" s="54" t="str">
        <f>IF(ISBLANK('FX - NIVEAU N'!B111),"",'FX - NIVEAU N'!B111)</f>
        <v/>
      </c>
      <c r="C41" s="151" t="str">
        <f>IF(ISBLANK('FX - NIVEAU N'!C111),"",'FX - NIVEAU N'!C111)</f>
        <v/>
      </c>
      <c r="D41" s="106" t="str">
        <f>IF(ISBLANK('FX - NIVEAU N'!D111),"",'FX - NIVEAU N'!D111)</f>
        <v/>
      </c>
      <c r="E41" s="106" t="str">
        <f>IF(ISBLANK('FX - NIVEAU N'!E111),"",'FX - NIVEAU N'!E111)</f>
        <v/>
      </c>
      <c r="F41" s="93" t="str">
        <f t="shared" si="0"/>
        <v/>
      </c>
      <c r="G41" s="39" t="str">
        <f t="shared" si="7"/>
        <v/>
      </c>
      <c r="H41" s="39"/>
      <c r="I41" s="32" t="str">
        <f t="shared" si="1"/>
        <v/>
      </c>
      <c r="J41" s="21" t="str">
        <f t="shared" si="24"/>
        <v/>
      </c>
      <c r="K41" s="21" t="str">
        <f t="shared" si="25"/>
        <v/>
      </c>
      <c r="L41" s="21" t="str">
        <f t="shared" si="26"/>
        <v/>
      </c>
      <c r="M41" s="21" t="str">
        <f t="shared" si="8"/>
        <v/>
      </c>
      <c r="N41" s="21" t="str">
        <f t="shared" si="9"/>
        <v/>
      </c>
      <c r="O41" s="21" t="e">
        <f t="shared" si="2"/>
        <v>#N/A</v>
      </c>
      <c r="P41" s="41" t="e">
        <f t="shared" si="10"/>
        <v>#N/A</v>
      </c>
      <c r="Q41" s="41" t="e">
        <f t="shared" si="11"/>
        <v>#N/A</v>
      </c>
      <c r="R41" s="41" t="e">
        <f t="shared" si="3"/>
        <v>#N/A</v>
      </c>
      <c r="S41" s="21" t="str">
        <f t="shared" si="12"/>
        <v/>
      </c>
      <c r="T41" s="21" t="str">
        <f t="shared" si="13"/>
        <v/>
      </c>
      <c r="U41" s="21" t="str">
        <f t="shared" si="14"/>
        <v/>
      </c>
      <c r="V41" s="21" t="str">
        <f t="shared" si="27"/>
        <v/>
      </c>
      <c r="X41" s="53" t="s">
        <v>74</v>
      </c>
      <c r="Y41" s="54" t="str">
        <f>IF(ISBLANK('FX - NIVEAU P'!B111),"",'FX - NIVEAU P'!B111)</f>
        <v/>
      </c>
      <c r="Z41" s="151" t="str">
        <f>IF(ISBLANK('FX - NIVEAU P'!C111),"",'FX - NIVEAU P'!C111)</f>
        <v/>
      </c>
      <c r="AA41" s="106" t="str">
        <f>IF(ISBLANK('FX - NIVEAU P'!D111),"",'FX - NIVEAU P'!D111)</f>
        <v/>
      </c>
      <c r="AB41" s="106" t="str">
        <f>IF(ISBLANK('FX - NIVEAU P'!E111),"",'FX - NIVEAU P'!E111)</f>
        <v/>
      </c>
      <c r="AC41" s="93" t="str">
        <f t="shared" si="15"/>
        <v/>
      </c>
      <c r="AD41" s="39" t="str">
        <f t="shared" si="16"/>
        <v/>
      </c>
      <c r="AE41" s="39"/>
      <c r="AF41" s="32" t="str">
        <f t="shared" si="4"/>
        <v/>
      </c>
      <c r="AG41" s="21" t="str">
        <f t="shared" si="28"/>
        <v/>
      </c>
      <c r="AH41" s="21" t="str">
        <f t="shared" si="29"/>
        <v/>
      </c>
      <c r="AI41" s="21" t="str">
        <f t="shared" si="30"/>
        <v/>
      </c>
      <c r="AJ41" s="21" t="str">
        <f t="shared" si="17"/>
        <v/>
      </c>
      <c r="AK41" s="21" t="str">
        <f t="shared" si="18"/>
        <v/>
      </c>
      <c r="AL41" s="21" t="e">
        <f t="shared" si="5"/>
        <v>#N/A</v>
      </c>
      <c r="AM41" s="41" t="e">
        <f t="shared" si="19"/>
        <v>#N/A</v>
      </c>
      <c r="AN41" s="41" t="e">
        <f t="shared" si="20"/>
        <v>#N/A</v>
      </c>
      <c r="AO41" s="41" t="e">
        <f t="shared" si="6"/>
        <v>#N/A</v>
      </c>
      <c r="AP41" s="21" t="str">
        <f t="shared" si="21"/>
        <v/>
      </c>
      <c r="AQ41" s="21" t="str">
        <f t="shared" si="22"/>
        <v/>
      </c>
      <c r="AR41" s="21" t="str">
        <f t="shared" si="23"/>
        <v/>
      </c>
      <c r="AS41" s="21" t="str">
        <f t="shared" si="31"/>
        <v/>
      </c>
    </row>
    <row r="42" spans="1:45" ht="15" x14ac:dyDescent="0.25">
      <c r="A42" s="53" t="s">
        <v>74</v>
      </c>
      <c r="B42" s="54" t="str">
        <f>IF(ISBLANK('FX - NIVEAU N'!B112),"",'FX - NIVEAU N'!B112)</f>
        <v/>
      </c>
      <c r="C42" s="151" t="str">
        <f>IF(ISBLANK('FX - NIVEAU N'!C112),"",'FX - NIVEAU N'!C112)</f>
        <v/>
      </c>
      <c r="D42" s="106" t="str">
        <f>IF(ISBLANK('FX - NIVEAU N'!D112),"",'FX - NIVEAU N'!D112)</f>
        <v/>
      </c>
      <c r="E42" s="106" t="str">
        <f>IF(ISBLANK('FX - NIVEAU N'!E112),"",'FX - NIVEAU N'!E112)</f>
        <v/>
      </c>
      <c r="F42" s="93" t="str">
        <f t="shared" si="0"/>
        <v/>
      </c>
      <c r="G42" s="39" t="str">
        <f t="shared" si="7"/>
        <v/>
      </c>
      <c r="H42" s="39"/>
      <c r="I42" s="32" t="str">
        <f t="shared" si="1"/>
        <v/>
      </c>
      <c r="J42" s="21" t="str">
        <f t="shared" si="24"/>
        <v/>
      </c>
      <c r="K42" s="21" t="str">
        <f t="shared" si="25"/>
        <v/>
      </c>
      <c r="L42" s="21" t="str">
        <f t="shared" si="26"/>
        <v/>
      </c>
      <c r="M42" s="21" t="str">
        <f t="shared" si="8"/>
        <v/>
      </c>
      <c r="N42" s="21" t="str">
        <f t="shared" si="9"/>
        <v/>
      </c>
      <c r="O42" s="21" t="e">
        <f t="shared" si="2"/>
        <v>#N/A</v>
      </c>
      <c r="P42" s="41" t="e">
        <f t="shared" si="10"/>
        <v>#N/A</v>
      </c>
      <c r="Q42" s="41" t="e">
        <f t="shared" si="11"/>
        <v>#N/A</v>
      </c>
      <c r="R42" s="41" t="e">
        <f t="shared" si="3"/>
        <v>#N/A</v>
      </c>
      <c r="S42" s="21" t="str">
        <f t="shared" si="12"/>
        <v/>
      </c>
      <c r="T42" s="21" t="str">
        <f t="shared" si="13"/>
        <v/>
      </c>
      <c r="U42" s="21" t="str">
        <f t="shared" si="14"/>
        <v/>
      </c>
      <c r="V42" s="21" t="str">
        <f t="shared" si="27"/>
        <v/>
      </c>
      <c r="X42" s="53" t="s">
        <v>74</v>
      </c>
      <c r="Y42" s="54" t="str">
        <f>IF(ISBLANK('FX - NIVEAU P'!B112),"",'FX - NIVEAU P'!B112)</f>
        <v/>
      </c>
      <c r="Z42" s="151" t="str">
        <f>IF(ISBLANK('FX - NIVEAU P'!C112),"",'FX - NIVEAU P'!C112)</f>
        <v/>
      </c>
      <c r="AA42" s="106" t="str">
        <f>IF(ISBLANK('FX - NIVEAU P'!D112),"",'FX - NIVEAU P'!D112)</f>
        <v/>
      </c>
      <c r="AB42" s="106" t="str">
        <f>IF(ISBLANK('FX - NIVEAU P'!E112),"",'FX - NIVEAU P'!E112)</f>
        <v/>
      </c>
      <c r="AC42" s="93" t="str">
        <f t="shared" si="15"/>
        <v/>
      </c>
      <c r="AD42" s="39" t="str">
        <f t="shared" si="16"/>
        <v/>
      </c>
      <c r="AE42" s="39"/>
      <c r="AF42" s="32" t="str">
        <f t="shared" si="4"/>
        <v/>
      </c>
      <c r="AG42" s="21" t="str">
        <f t="shared" si="28"/>
        <v/>
      </c>
      <c r="AH42" s="21" t="str">
        <f t="shared" si="29"/>
        <v/>
      </c>
      <c r="AI42" s="21" t="str">
        <f t="shared" si="30"/>
        <v/>
      </c>
      <c r="AJ42" s="21" t="str">
        <f t="shared" si="17"/>
        <v/>
      </c>
      <c r="AK42" s="21" t="str">
        <f t="shared" si="18"/>
        <v/>
      </c>
      <c r="AL42" s="21" t="e">
        <f t="shared" si="5"/>
        <v>#N/A</v>
      </c>
      <c r="AM42" s="41" t="e">
        <f t="shared" si="19"/>
        <v>#N/A</v>
      </c>
      <c r="AN42" s="41" t="e">
        <f t="shared" si="20"/>
        <v>#N/A</v>
      </c>
      <c r="AO42" s="41" t="e">
        <f t="shared" si="6"/>
        <v>#N/A</v>
      </c>
      <c r="AP42" s="21" t="str">
        <f t="shared" si="21"/>
        <v/>
      </c>
      <c r="AQ42" s="21" t="str">
        <f t="shared" si="22"/>
        <v/>
      </c>
      <c r="AR42" s="21" t="str">
        <f t="shared" si="23"/>
        <v/>
      </c>
      <c r="AS42" s="21" t="str">
        <f t="shared" si="31"/>
        <v/>
      </c>
    </row>
    <row r="43" spans="1:45" ht="15" x14ac:dyDescent="0.25">
      <c r="A43" s="53" t="s">
        <v>74</v>
      </c>
      <c r="B43" s="54" t="str">
        <f>IF(ISBLANK('FX - NIVEAU N'!B113),"",'FX - NIVEAU N'!B113)</f>
        <v/>
      </c>
      <c r="C43" s="151" t="str">
        <f>IF(ISBLANK('FX - NIVEAU N'!C113),"",'FX - NIVEAU N'!C113)</f>
        <v/>
      </c>
      <c r="D43" s="106" t="str">
        <f>IF(ISBLANK('FX - NIVEAU N'!D113),"",'FX - NIVEAU N'!D113)</f>
        <v/>
      </c>
      <c r="E43" s="106" t="str">
        <f>IF(ISBLANK('FX - NIVEAU N'!E113),"",'FX - NIVEAU N'!E113)</f>
        <v/>
      </c>
      <c r="F43" s="93" t="str">
        <f t="shared" si="0"/>
        <v/>
      </c>
      <c r="G43" s="39" t="str">
        <f t="shared" si="7"/>
        <v/>
      </c>
      <c r="H43" s="39"/>
      <c r="I43" s="32" t="str">
        <f t="shared" si="1"/>
        <v/>
      </c>
      <c r="J43" s="21" t="str">
        <f t="shared" si="24"/>
        <v/>
      </c>
      <c r="K43" s="21" t="str">
        <f t="shared" si="25"/>
        <v/>
      </c>
      <c r="L43" s="21" t="str">
        <f t="shared" si="26"/>
        <v/>
      </c>
      <c r="M43" s="21" t="str">
        <f t="shared" si="8"/>
        <v/>
      </c>
      <c r="N43" s="21" t="str">
        <f t="shared" si="9"/>
        <v/>
      </c>
      <c r="O43" s="21" t="e">
        <f t="shared" si="2"/>
        <v>#N/A</v>
      </c>
      <c r="P43" s="41" t="e">
        <f t="shared" si="10"/>
        <v>#N/A</v>
      </c>
      <c r="Q43" s="41" t="e">
        <f t="shared" si="11"/>
        <v>#N/A</v>
      </c>
      <c r="R43" s="41" t="e">
        <f t="shared" si="3"/>
        <v>#N/A</v>
      </c>
      <c r="S43" s="21" t="str">
        <f t="shared" si="12"/>
        <v/>
      </c>
      <c r="T43" s="21" t="str">
        <f t="shared" si="13"/>
        <v/>
      </c>
      <c r="U43" s="21" t="str">
        <f t="shared" si="14"/>
        <v/>
      </c>
      <c r="V43" s="21" t="str">
        <f t="shared" si="27"/>
        <v/>
      </c>
      <c r="X43" s="53" t="s">
        <v>74</v>
      </c>
      <c r="Y43" s="54" t="str">
        <f>IF(ISBLANK('FX - NIVEAU P'!B113),"",'FX - NIVEAU P'!B113)</f>
        <v/>
      </c>
      <c r="Z43" s="151" t="str">
        <f>IF(ISBLANK('FX - NIVEAU P'!C113),"",'FX - NIVEAU P'!C113)</f>
        <v/>
      </c>
      <c r="AA43" s="106" t="str">
        <f>IF(ISBLANK('FX - NIVEAU P'!D113),"",'FX - NIVEAU P'!D113)</f>
        <v/>
      </c>
      <c r="AB43" s="106" t="str">
        <f>IF(ISBLANK('FX - NIVEAU P'!E113),"",'FX - NIVEAU P'!E113)</f>
        <v/>
      </c>
      <c r="AC43" s="93" t="str">
        <f t="shared" si="15"/>
        <v/>
      </c>
      <c r="AD43" s="39" t="str">
        <f t="shared" si="16"/>
        <v/>
      </c>
      <c r="AE43" s="39"/>
      <c r="AF43" s="32" t="str">
        <f t="shared" si="4"/>
        <v/>
      </c>
      <c r="AG43" s="21" t="str">
        <f t="shared" si="28"/>
        <v/>
      </c>
      <c r="AH43" s="21" t="str">
        <f t="shared" si="29"/>
        <v/>
      </c>
      <c r="AI43" s="21" t="str">
        <f t="shared" si="30"/>
        <v/>
      </c>
      <c r="AJ43" s="21" t="str">
        <f t="shared" si="17"/>
        <v/>
      </c>
      <c r="AK43" s="21" t="str">
        <f t="shared" si="18"/>
        <v/>
      </c>
      <c r="AL43" s="21" t="e">
        <f t="shared" si="5"/>
        <v>#N/A</v>
      </c>
      <c r="AM43" s="41" t="e">
        <f t="shared" si="19"/>
        <v>#N/A</v>
      </c>
      <c r="AN43" s="41" t="e">
        <f t="shared" si="20"/>
        <v>#N/A</v>
      </c>
      <c r="AO43" s="41" t="e">
        <f t="shared" si="6"/>
        <v>#N/A</v>
      </c>
      <c r="AP43" s="21" t="str">
        <f t="shared" si="21"/>
        <v/>
      </c>
      <c r="AQ43" s="21" t="str">
        <f t="shared" si="22"/>
        <v/>
      </c>
      <c r="AR43" s="21" t="str">
        <f t="shared" si="23"/>
        <v/>
      </c>
      <c r="AS43" s="21" t="str">
        <f t="shared" si="31"/>
        <v/>
      </c>
    </row>
    <row r="44" spans="1:45" ht="15" x14ac:dyDescent="0.25">
      <c r="A44" s="53" t="s">
        <v>74</v>
      </c>
      <c r="B44" s="54" t="str">
        <f>IF(ISBLANK('FX - NIVEAU N'!B114),"",'FX - NIVEAU N'!B114)</f>
        <v/>
      </c>
      <c r="C44" s="151" t="str">
        <f>IF(ISBLANK('FX - NIVEAU N'!C114),"",'FX - NIVEAU N'!C114)</f>
        <v/>
      </c>
      <c r="D44" s="106" t="str">
        <f>IF(ISBLANK('FX - NIVEAU N'!D114),"",'FX - NIVEAU N'!D114)</f>
        <v/>
      </c>
      <c r="E44" s="106" t="str">
        <f>IF(ISBLANK('FX - NIVEAU N'!E114),"",'FX - NIVEAU N'!E114)</f>
        <v/>
      </c>
      <c r="F44" s="93" t="str">
        <f t="shared" si="0"/>
        <v/>
      </c>
      <c r="G44" s="39" t="str">
        <f t="shared" si="7"/>
        <v/>
      </c>
      <c r="H44" s="39"/>
      <c r="I44" s="32" t="str">
        <f t="shared" si="1"/>
        <v/>
      </c>
      <c r="J44" s="21" t="str">
        <f t="shared" si="24"/>
        <v/>
      </c>
      <c r="K44" s="21" t="str">
        <f t="shared" si="25"/>
        <v/>
      </c>
      <c r="L44" s="21" t="str">
        <f t="shared" si="26"/>
        <v/>
      </c>
      <c r="M44" s="21" t="str">
        <f t="shared" si="8"/>
        <v/>
      </c>
      <c r="N44" s="21" t="str">
        <f t="shared" si="9"/>
        <v/>
      </c>
      <c r="O44" s="21" t="e">
        <f t="shared" si="2"/>
        <v>#N/A</v>
      </c>
      <c r="P44" s="41" t="e">
        <f t="shared" si="10"/>
        <v>#N/A</v>
      </c>
      <c r="Q44" s="41" t="e">
        <f t="shared" si="11"/>
        <v>#N/A</v>
      </c>
      <c r="R44" s="41" t="e">
        <f t="shared" si="3"/>
        <v>#N/A</v>
      </c>
      <c r="S44" s="21" t="str">
        <f t="shared" si="12"/>
        <v/>
      </c>
      <c r="T44" s="21" t="str">
        <f t="shared" si="13"/>
        <v/>
      </c>
      <c r="U44" s="21" t="str">
        <f t="shared" si="14"/>
        <v/>
      </c>
      <c r="V44" s="21" t="str">
        <f t="shared" si="27"/>
        <v/>
      </c>
      <c r="X44" s="53" t="s">
        <v>74</v>
      </c>
      <c r="Y44" s="54" t="str">
        <f>IF(ISBLANK('FX - NIVEAU P'!B114),"",'FX - NIVEAU P'!B114)</f>
        <v/>
      </c>
      <c r="Z44" s="151" t="str">
        <f>IF(ISBLANK('FX - NIVEAU P'!C114),"",'FX - NIVEAU P'!C114)</f>
        <v/>
      </c>
      <c r="AA44" s="106" t="str">
        <f>IF(ISBLANK('FX - NIVEAU P'!D114),"",'FX - NIVEAU P'!D114)</f>
        <v/>
      </c>
      <c r="AB44" s="106" t="str">
        <f>IF(ISBLANK('FX - NIVEAU P'!E114),"",'FX - NIVEAU P'!E114)</f>
        <v/>
      </c>
      <c r="AC44" s="93" t="str">
        <f t="shared" si="15"/>
        <v/>
      </c>
      <c r="AD44" s="39" t="str">
        <f t="shared" si="16"/>
        <v/>
      </c>
      <c r="AE44" s="39"/>
      <c r="AF44" s="32" t="str">
        <f t="shared" si="4"/>
        <v/>
      </c>
      <c r="AG44" s="21" t="str">
        <f t="shared" si="28"/>
        <v/>
      </c>
      <c r="AH44" s="21" t="str">
        <f t="shared" si="29"/>
        <v/>
      </c>
      <c r="AI44" s="21" t="str">
        <f t="shared" si="30"/>
        <v/>
      </c>
      <c r="AJ44" s="21" t="str">
        <f t="shared" si="17"/>
        <v/>
      </c>
      <c r="AK44" s="21" t="str">
        <f t="shared" si="18"/>
        <v/>
      </c>
      <c r="AL44" s="21" t="e">
        <f t="shared" si="5"/>
        <v>#N/A</v>
      </c>
      <c r="AM44" s="41" t="e">
        <f t="shared" si="19"/>
        <v>#N/A</v>
      </c>
      <c r="AN44" s="41" t="e">
        <f t="shared" si="20"/>
        <v>#N/A</v>
      </c>
      <c r="AO44" s="41" t="e">
        <f t="shared" si="6"/>
        <v>#N/A</v>
      </c>
      <c r="AP44" s="21" t="str">
        <f t="shared" si="21"/>
        <v/>
      </c>
      <c r="AQ44" s="21" t="str">
        <f t="shared" si="22"/>
        <v/>
      </c>
      <c r="AR44" s="21" t="str">
        <f t="shared" si="23"/>
        <v/>
      </c>
      <c r="AS44" s="21" t="str">
        <f t="shared" si="31"/>
        <v/>
      </c>
    </row>
    <row r="45" spans="1:45" ht="15" x14ac:dyDescent="0.25">
      <c r="A45" s="53" t="s">
        <v>74</v>
      </c>
      <c r="B45" s="54" t="str">
        <f>IF(ISBLANK('FX - NIVEAU N'!B115),"",'FX - NIVEAU N'!B115)</f>
        <v/>
      </c>
      <c r="C45" s="151" t="str">
        <f>IF(ISBLANK('FX - NIVEAU N'!C115),"",'FX - NIVEAU N'!C115)</f>
        <v/>
      </c>
      <c r="D45" s="106" t="str">
        <f>IF(ISBLANK('FX - NIVEAU N'!D115),"",'FX - NIVEAU N'!D115)</f>
        <v/>
      </c>
      <c r="E45" s="106" t="str">
        <f>IF(ISBLANK('FX - NIVEAU N'!E115),"",'FX - NIVEAU N'!E115)</f>
        <v/>
      </c>
      <c r="F45" s="93" t="str">
        <f t="shared" si="0"/>
        <v/>
      </c>
      <c r="G45" s="39" t="str">
        <f t="shared" si="7"/>
        <v/>
      </c>
      <c r="H45" s="39"/>
      <c r="I45" s="32" t="str">
        <f t="shared" si="1"/>
        <v/>
      </c>
      <c r="J45" s="21" t="str">
        <f t="shared" si="24"/>
        <v/>
      </c>
      <c r="K45" s="21" t="str">
        <f t="shared" si="25"/>
        <v/>
      </c>
      <c r="L45" s="21" t="str">
        <f t="shared" si="26"/>
        <v/>
      </c>
      <c r="M45" s="21" t="str">
        <f t="shared" si="8"/>
        <v/>
      </c>
      <c r="N45" s="21" t="str">
        <f t="shared" si="9"/>
        <v/>
      </c>
      <c r="O45" s="21" t="e">
        <f t="shared" si="2"/>
        <v>#N/A</v>
      </c>
      <c r="P45" s="41" t="e">
        <f t="shared" si="10"/>
        <v>#N/A</v>
      </c>
      <c r="Q45" s="41" t="e">
        <f t="shared" si="11"/>
        <v>#N/A</v>
      </c>
      <c r="R45" s="41" t="e">
        <f t="shared" si="3"/>
        <v>#N/A</v>
      </c>
      <c r="S45" s="21" t="str">
        <f t="shared" si="12"/>
        <v/>
      </c>
      <c r="T45" s="21" t="str">
        <f t="shared" si="13"/>
        <v/>
      </c>
      <c r="U45" s="21" t="str">
        <f t="shared" si="14"/>
        <v/>
      </c>
      <c r="V45" s="21" t="str">
        <f t="shared" si="27"/>
        <v/>
      </c>
      <c r="X45" s="53" t="s">
        <v>74</v>
      </c>
      <c r="Y45" s="54" t="str">
        <f>IF(ISBLANK('FX - NIVEAU P'!B115),"",'FX - NIVEAU P'!B115)</f>
        <v/>
      </c>
      <c r="Z45" s="151" t="str">
        <f>IF(ISBLANK('FX - NIVEAU P'!C115),"",'FX - NIVEAU P'!C115)</f>
        <v/>
      </c>
      <c r="AA45" s="106" t="str">
        <f>IF(ISBLANK('FX - NIVEAU P'!D115),"",'FX - NIVEAU P'!D115)</f>
        <v/>
      </c>
      <c r="AB45" s="106" t="str">
        <f>IF(ISBLANK('FX - NIVEAU P'!E115),"",'FX - NIVEAU P'!E115)</f>
        <v/>
      </c>
      <c r="AC45" s="93" t="str">
        <f t="shared" si="15"/>
        <v/>
      </c>
      <c r="AD45" s="39" t="str">
        <f t="shared" si="16"/>
        <v/>
      </c>
      <c r="AE45" s="39"/>
      <c r="AF45" s="32" t="str">
        <f t="shared" si="4"/>
        <v/>
      </c>
      <c r="AG45" s="21" t="str">
        <f t="shared" si="28"/>
        <v/>
      </c>
      <c r="AH45" s="21" t="str">
        <f t="shared" si="29"/>
        <v/>
      </c>
      <c r="AI45" s="21" t="str">
        <f t="shared" si="30"/>
        <v/>
      </c>
      <c r="AJ45" s="21" t="str">
        <f t="shared" si="17"/>
        <v/>
      </c>
      <c r="AK45" s="21" t="str">
        <f t="shared" si="18"/>
        <v/>
      </c>
      <c r="AL45" s="21" t="e">
        <f t="shared" si="5"/>
        <v>#N/A</v>
      </c>
      <c r="AM45" s="41" t="e">
        <f t="shared" si="19"/>
        <v>#N/A</v>
      </c>
      <c r="AN45" s="41" t="e">
        <f t="shared" si="20"/>
        <v>#N/A</v>
      </c>
      <c r="AO45" s="41" t="e">
        <f t="shared" si="6"/>
        <v>#N/A</v>
      </c>
      <c r="AP45" s="21" t="str">
        <f t="shared" si="21"/>
        <v/>
      </c>
      <c r="AQ45" s="21" t="str">
        <f t="shared" si="22"/>
        <v/>
      </c>
      <c r="AR45" s="21" t="str">
        <f t="shared" si="23"/>
        <v/>
      </c>
      <c r="AS45" s="21" t="str">
        <f t="shared" si="31"/>
        <v/>
      </c>
    </row>
    <row r="46" spans="1:45" ht="15" x14ac:dyDescent="0.25">
      <c r="A46" s="53" t="s">
        <v>74</v>
      </c>
      <c r="B46" s="54" t="str">
        <f>IF(ISBLANK('FX - NIVEAU N'!B116),"",'FX - NIVEAU N'!B116)</f>
        <v/>
      </c>
      <c r="C46" s="151" t="str">
        <f>IF(ISBLANK('FX - NIVEAU N'!C116),"",'FX - NIVEAU N'!C116)</f>
        <v/>
      </c>
      <c r="D46" s="106" t="str">
        <f>IF(ISBLANK('FX - NIVEAU N'!D116),"",'FX - NIVEAU N'!D116)</f>
        <v/>
      </c>
      <c r="E46" s="106" t="str">
        <f>IF(ISBLANK('FX - NIVEAU N'!E116),"",'FX - NIVEAU N'!E116)</f>
        <v/>
      </c>
      <c r="F46" s="93" t="str">
        <f t="shared" si="0"/>
        <v/>
      </c>
      <c r="G46" s="39" t="str">
        <f t="shared" si="7"/>
        <v/>
      </c>
      <c r="H46" s="39"/>
      <c r="I46" s="32" t="str">
        <f t="shared" si="1"/>
        <v/>
      </c>
      <c r="J46" s="21" t="str">
        <f t="shared" si="24"/>
        <v/>
      </c>
      <c r="K46" s="21" t="str">
        <f t="shared" si="25"/>
        <v/>
      </c>
      <c r="L46" s="21" t="str">
        <f t="shared" si="26"/>
        <v/>
      </c>
      <c r="M46" s="21" t="str">
        <f t="shared" si="8"/>
        <v/>
      </c>
      <c r="N46" s="21" t="str">
        <f t="shared" si="9"/>
        <v/>
      </c>
      <c r="O46" s="21" t="e">
        <f t="shared" si="2"/>
        <v>#N/A</v>
      </c>
      <c r="P46" s="41" t="e">
        <f t="shared" si="10"/>
        <v>#N/A</v>
      </c>
      <c r="Q46" s="41" t="e">
        <f t="shared" si="11"/>
        <v>#N/A</v>
      </c>
      <c r="R46" s="41" t="e">
        <f t="shared" si="3"/>
        <v>#N/A</v>
      </c>
      <c r="S46" s="21" t="str">
        <f t="shared" si="12"/>
        <v/>
      </c>
      <c r="T46" s="21" t="str">
        <f t="shared" si="13"/>
        <v/>
      </c>
      <c r="U46" s="21" t="str">
        <f t="shared" si="14"/>
        <v/>
      </c>
      <c r="V46" s="21" t="str">
        <f t="shared" si="27"/>
        <v/>
      </c>
      <c r="X46" s="53" t="s">
        <v>74</v>
      </c>
      <c r="Y46" s="54" t="str">
        <f>IF(ISBLANK('FX - NIVEAU P'!B116),"",'FX - NIVEAU P'!B116)</f>
        <v/>
      </c>
      <c r="Z46" s="151" t="str">
        <f>IF(ISBLANK('FX - NIVEAU P'!C116),"",'FX - NIVEAU P'!C116)</f>
        <v/>
      </c>
      <c r="AA46" s="106" t="str">
        <f>IF(ISBLANK('FX - NIVEAU P'!D116),"",'FX - NIVEAU P'!D116)</f>
        <v/>
      </c>
      <c r="AB46" s="106" t="str">
        <f>IF(ISBLANK('FX - NIVEAU P'!E116),"",'FX - NIVEAU P'!E116)</f>
        <v/>
      </c>
      <c r="AC46" s="93" t="str">
        <f t="shared" si="15"/>
        <v/>
      </c>
      <c r="AD46" s="39" t="str">
        <f t="shared" si="16"/>
        <v/>
      </c>
      <c r="AE46" s="39"/>
      <c r="AF46" s="32" t="str">
        <f t="shared" si="4"/>
        <v/>
      </c>
      <c r="AG46" s="21" t="str">
        <f t="shared" si="28"/>
        <v/>
      </c>
      <c r="AH46" s="21" t="str">
        <f t="shared" si="29"/>
        <v/>
      </c>
      <c r="AI46" s="21" t="str">
        <f t="shared" si="30"/>
        <v/>
      </c>
      <c r="AJ46" s="21" t="str">
        <f t="shared" si="17"/>
        <v/>
      </c>
      <c r="AK46" s="21" t="str">
        <f t="shared" si="18"/>
        <v/>
      </c>
      <c r="AL46" s="21" t="e">
        <f t="shared" si="5"/>
        <v>#N/A</v>
      </c>
      <c r="AM46" s="41" t="e">
        <f t="shared" si="19"/>
        <v>#N/A</v>
      </c>
      <c r="AN46" s="41" t="e">
        <f t="shared" si="20"/>
        <v>#N/A</v>
      </c>
      <c r="AO46" s="41" t="e">
        <f t="shared" si="6"/>
        <v>#N/A</v>
      </c>
      <c r="AP46" s="21" t="str">
        <f t="shared" si="21"/>
        <v/>
      </c>
      <c r="AQ46" s="21" t="str">
        <f t="shared" si="22"/>
        <v/>
      </c>
      <c r="AR46" s="21" t="str">
        <f t="shared" si="23"/>
        <v/>
      </c>
      <c r="AS46" s="21" t="str">
        <f t="shared" si="31"/>
        <v/>
      </c>
    </row>
    <row r="47" spans="1:45" ht="15" x14ac:dyDescent="0.25">
      <c r="A47" s="53" t="s">
        <v>74</v>
      </c>
      <c r="B47" s="54" t="str">
        <f>IF(ISBLANK('FX - NIVEAU N'!B117),"",'FX - NIVEAU N'!B117)</f>
        <v/>
      </c>
      <c r="C47" s="151" t="str">
        <f>IF(ISBLANK('FX - NIVEAU N'!C117),"",'FX - NIVEAU N'!C117)</f>
        <v/>
      </c>
      <c r="D47" s="106" t="str">
        <f>IF(ISBLANK('FX - NIVEAU N'!D117),"",'FX - NIVEAU N'!D117)</f>
        <v/>
      </c>
      <c r="E47" s="106" t="str">
        <f>IF(ISBLANK('FX - NIVEAU N'!E117),"",'FX - NIVEAU N'!E117)</f>
        <v/>
      </c>
      <c r="F47" s="93" t="str">
        <f t="shared" si="0"/>
        <v/>
      </c>
      <c r="G47" s="39" t="str">
        <f t="shared" si="7"/>
        <v/>
      </c>
      <c r="H47" s="39"/>
      <c r="I47" s="32" t="str">
        <f t="shared" si="1"/>
        <v/>
      </c>
      <c r="J47" s="21" t="str">
        <f t="shared" si="24"/>
        <v/>
      </c>
      <c r="K47" s="21" t="str">
        <f t="shared" si="25"/>
        <v/>
      </c>
      <c r="L47" s="21" t="str">
        <f t="shared" si="26"/>
        <v/>
      </c>
      <c r="M47" s="21" t="str">
        <f t="shared" si="8"/>
        <v/>
      </c>
      <c r="N47" s="21" t="str">
        <f t="shared" si="9"/>
        <v/>
      </c>
      <c r="O47" s="21" t="e">
        <f t="shared" si="2"/>
        <v>#N/A</v>
      </c>
      <c r="P47" s="41" t="e">
        <f t="shared" si="10"/>
        <v>#N/A</v>
      </c>
      <c r="Q47" s="41" t="e">
        <f t="shared" si="11"/>
        <v>#N/A</v>
      </c>
      <c r="R47" s="41" t="e">
        <f t="shared" si="3"/>
        <v>#N/A</v>
      </c>
      <c r="S47" s="21" t="str">
        <f t="shared" si="12"/>
        <v/>
      </c>
      <c r="T47" s="21" t="str">
        <f t="shared" si="13"/>
        <v/>
      </c>
      <c r="U47" s="21" t="str">
        <f t="shared" si="14"/>
        <v/>
      </c>
      <c r="V47" s="21" t="str">
        <f t="shared" si="27"/>
        <v/>
      </c>
      <c r="X47" s="53" t="s">
        <v>74</v>
      </c>
      <c r="Y47" s="54" t="str">
        <f>IF(ISBLANK('FX - NIVEAU P'!B117),"",'FX - NIVEAU P'!B117)</f>
        <v/>
      </c>
      <c r="Z47" s="151" t="str">
        <f>IF(ISBLANK('FX - NIVEAU P'!C117),"",'FX - NIVEAU P'!C117)</f>
        <v/>
      </c>
      <c r="AA47" s="106" t="str">
        <f>IF(ISBLANK('FX - NIVEAU P'!D117),"",'FX - NIVEAU P'!D117)</f>
        <v/>
      </c>
      <c r="AB47" s="106" t="str">
        <f>IF(ISBLANK('FX - NIVEAU P'!E117),"",'FX - NIVEAU P'!E117)</f>
        <v/>
      </c>
      <c r="AC47" s="93" t="str">
        <f t="shared" si="15"/>
        <v/>
      </c>
      <c r="AD47" s="39" t="str">
        <f t="shared" si="16"/>
        <v/>
      </c>
      <c r="AE47" s="39"/>
      <c r="AF47" s="32" t="str">
        <f t="shared" si="4"/>
        <v/>
      </c>
      <c r="AG47" s="21" t="str">
        <f t="shared" si="28"/>
        <v/>
      </c>
      <c r="AH47" s="21" t="str">
        <f t="shared" si="29"/>
        <v/>
      </c>
      <c r="AI47" s="21" t="str">
        <f t="shared" si="30"/>
        <v/>
      </c>
      <c r="AJ47" s="21" t="str">
        <f t="shared" si="17"/>
        <v/>
      </c>
      <c r="AK47" s="21" t="str">
        <f t="shared" si="18"/>
        <v/>
      </c>
      <c r="AL47" s="21" t="e">
        <f t="shared" si="5"/>
        <v>#N/A</v>
      </c>
      <c r="AM47" s="41" t="e">
        <f t="shared" si="19"/>
        <v>#N/A</v>
      </c>
      <c r="AN47" s="41" t="e">
        <f t="shared" si="20"/>
        <v>#N/A</v>
      </c>
      <c r="AO47" s="41" t="e">
        <f t="shared" si="6"/>
        <v>#N/A</v>
      </c>
      <c r="AP47" s="21" t="str">
        <f t="shared" si="21"/>
        <v/>
      </c>
      <c r="AQ47" s="21" t="str">
        <f t="shared" si="22"/>
        <v/>
      </c>
      <c r="AR47" s="21" t="str">
        <f t="shared" si="23"/>
        <v/>
      </c>
      <c r="AS47" s="21" t="str">
        <f t="shared" si="31"/>
        <v/>
      </c>
    </row>
    <row r="48" spans="1:45" ht="15" x14ac:dyDescent="0.25">
      <c r="A48" s="53" t="s">
        <v>74</v>
      </c>
      <c r="B48" s="54" t="str">
        <f>IF(ISBLANK('FX - NIVEAU N'!B118),"",'FX - NIVEAU N'!B118)</f>
        <v/>
      </c>
      <c r="C48" s="151" t="str">
        <f>IF(ISBLANK('FX - NIVEAU N'!C118),"",'FX - NIVEAU N'!C118)</f>
        <v/>
      </c>
      <c r="D48" s="106" t="str">
        <f>IF(ISBLANK('FX - NIVEAU N'!D118),"",'FX - NIVEAU N'!D118)</f>
        <v/>
      </c>
      <c r="E48" s="106" t="str">
        <f>IF(ISBLANK('FX - NIVEAU N'!E118),"",'FX - NIVEAU N'!E118)</f>
        <v/>
      </c>
      <c r="F48" s="93" t="str">
        <f t="shared" si="0"/>
        <v/>
      </c>
      <c r="G48" s="39" t="str">
        <f t="shared" si="7"/>
        <v/>
      </c>
      <c r="H48" s="39"/>
      <c r="I48" s="32" t="str">
        <f t="shared" si="1"/>
        <v/>
      </c>
      <c r="J48" s="21" t="str">
        <f t="shared" si="24"/>
        <v/>
      </c>
      <c r="K48" s="21" t="str">
        <f t="shared" si="25"/>
        <v/>
      </c>
      <c r="L48" s="21" t="str">
        <f t="shared" si="26"/>
        <v/>
      </c>
      <c r="M48" s="21" t="str">
        <f t="shared" si="8"/>
        <v/>
      </c>
      <c r="N48" s="21" t="str">
        <f t="shared" si="9"/>
        <v/>
      </c>
      <c r="O48" s="21" t="e">
        <f t="shared" si="2"/>
        <v>#N/A</v>
      </c>
      <c r="P48" s="41" t="e">
        <f t="shared" si="10"/>
        <v>#N/A</v>
      </c>
      <c r="Q48" s="41" t="e">
        <f t="shared" si="11"/>
        <v>#N/A</v>
      </c>
      <c r="R48" s="41" t="e">
        <f t="shared" si="3"/>
        <v>#N/A</v>
      </c>
      <c r="S48" s="21" t="str">
        <f t="shared" si="12"/>
        <v/>
      </c>
      <c r="T48" s="21" t="str">
        <f t="shared" si="13"/>
        <v/>
      </c>
      <c r="U48" s="21" t="str">
        <f t="shared" si="14"/>
        <v/>
      </c>
      <c r="V48" s="21" t="str">
        <f t="shared" si="27"/>
        <v/>
      </c>
      <c r="X48" s="53" t="s">
        <v>74</v>
      </c>
      <c r="Y48" s="54" t="str">
        <f>IF(ISBLANK('FX - NIVEAU P'!B118),"",'FX - NIVEAU P'!B118)</f>
        <v/>
      </c>
      <c r="Z48" s="151" t="str">
        <f>IF(ISBLANK('FX - NIVEAU P'!C118),"",'FX - NIVEAU P'!C118)</f>
        <v/>
      </c>
      <c r="AA48" s="106" t="str">
        <f>IF(ISBLANK('FX - NIVEAU P'!D118),"",'FX - NIVEAU P'!D118)</f>
        <v/>
      </c>
      <c r="AB48" s="106" t="str">
        <f>IF(ISBLANK('FX - NIVEAU P'!E118),"",'FX - NIVEAU P'!E118)</f>
        <v/>
      </c>
      <c r="AC48" s="93" t="str">
        <f t="shared" si="15"/>
        <v/>
      </c>
      <c r="AD48" s="39" t="str">
        <f t="shared" si="16"/>
        <v/>
      </c>
      <c r="AE48" s="39"/>
      <c r="AF48" s="32" t="str">
        <f t="shared" si="4"/>
        <v/>
      </c>
      <c r="AG48" s="21" t="str">
        <f t="shared" si="28"/>
        <v/>
      </c>
      <c r="AH48" s="21" t="str">
        <f t="shared" si="29"/>
        <v/>
      </c>
      <c r="AI48" s="21" t="str">
        <f t="shared" si="30"/>
        <v/>
      </c>
      <c r="AJ48" s="21" t="str">
        <f t="shared" si="17"/>
        <v/>
      </c>
      <c r="AK48" s="21" t="str">
        <f t="shared" si="18"/>
        <v/>
      </c>
      <c r="AL48" s="21" t="e">
        <f t="shared" si="5"/>
        <v>#N/A</v>
      </c>
      <c r="AM48" s="41" t="e">
        <f t="shared" si="19"/>
        <v>#N/A</v>
      </c>
      <c r="AN48" s="41" t="e">
        <f t="shared" si="20"/>
        <v>#N/A</v>
      </c>
      <c r="AO48" s="41" t="e">
        <f t="shared" si="6"/>
        <v>#N/A</v>
      </c>
      <c r="AP48" s="21" t="str">
        <f t="shared" si="21"/>
        <v/>
      </c>
      <c r="AQ48" s="21" t="str">
        <f t="shared" si="22"/>
        <v/>
      </c>
      <c r="AR48" s="21" t="str">
        <f t="shared" si="23"/>
        <v/>
      </c>
      <c r="AS48" s="21" t="str">
        <f t="shared" si="31"/>
        <v/>
      </c>
    </row>
    <row r="49" spans="1:45" ht="15" x14ac:dyDescent="0.25">
      <c r="A49" s="84" t="s">
        <v>74</v>
      </c>
      <c r="B49" s="54" t="str">
        <f>IF(ISBLANK('FX - NIVEAU N'!B119),"",'FX - NIVEAU N'!B119)</f>
        <v/>
      </c>
      <c r="C49" s="151" t="str">
        <f>IF(ISBLANK('FX - NIVEAU N'!C119),"",'FX - NIVEAU N'!C119)</f>
        <v/>
      </c>
      <c r="D49" s="106" t="str">
        <f>IF(ISBLANK('FX - NIVEAU N'!D119),"",'FX - NIVEAU N'!D119)</f>
        <v/>
      </c>
      <c r="E49" s="106" t="str">
        <f>IF(ISBLANK('FX - NIVEAU N'!E119),"",'FX - NIVEAU N'!E119)</f>
        <v/>
      </c>
      <c r="F49" s="93" t="str">
        <f t="shared" si="0"/>
        <v/>
      </c>
      <c r="G49" s="39" t="str">
        <f t="shared" si="7"/>
        <v/>
      </c>
      <c r="H49" s="39"/>
      <c r="I49" s="32" t="str">
        <f t="shared" si="1"/>
        <v/>
      </c>
      <c r="J49" s="21" t="str">
        <f t="shared" si="24"/>
        <v/>
      </c>
      <c r="K49" s="21" t="str">
        <f t="shared" si="25"/>
        <v/>
      </c>
      <c r="L49" s="21" t="str">
        <f t="shared" si="26"/>
        <v/>
      </c>
      <c r="M49" s="21" t="str">
        <f t="shared" si="8"/>
        <v/>
      </c>
      <c r="N49" s="21" t="str">
        <f t="shared" si="9"/>
        <v/>
      </c>
      <c r="O49" s="40" t="e">
        <f t="shared" si="2"/>
        <v>#N/A</v>
      </c>
      <c r="P49" s="41" t="e">
        <f t="shared" si="10"/>
        <v>#N/A</v>
      </c>
      <c r="Q49" s="41" t="e">
        <f t="shared" si="11"/>
        <v>#N/A</v>
      </c>
      <c r="R49" s="42" t="e">
        <f t="shared" si="3"/>
        <v>#N/A</v>
      </c>
      <c r="S49" s="21" t="str">
        <f t="shared" si="12"/>
        <v/>
      </c>
      <c r="T49" s="21" t="str">
        <f t="shared" si="13"/>
        <v/>
      </c>
      <c r="U49" s="21" t="str">
        <f t="shared" si="14"/>
        <v/>
      </c>
      <c r="V49" s="43" t="str">
        <f t="shared" si="27"/>
        <v/>
      </c>
      <c r="X49" s="84" t="s">
        <v>74</v>
      </c>
      <c r="Y49" s="54" t="str">
        <f>IF(ISBLANK('FX - NIVEAU P'!B119),"",'FX - NIVEAU P'!B119)</f>
        <v/>
      </c>
      <c r="Z49" s="151" t="str">
        <f>IF(ISBLANK('FX - NIVEAU P'!C119),"",'FX - NIVEAU P'!C119)</f>
        <v/>
      </c>
      <c r="AA49" s="106" t="str">
        <f>IF(ISBLANK('FX - NIVEAU P'!D119),"",'FX - NIVEAU P'!D119)</f>
        <v/>
      </c>
      <c r="AB49" s="106" t="str">
        <f>IF(ISBLANK('FX - NIVEAU P'!E119),"",'FX - NIVEAU P'!E119)</f>
        <v/>
      </c>
      <c r="AC49" s="93" t="str">
        <f t="shared" si="15"/>
        <v/>
      </c>
      <c r="AD49" s="39" t="str">
        <f t="shared" si="16"/>
        <v/>
      </c>
      <c r="AE49" s="39"/>
      <c r="AF49" s="32" t="str">
        <f t="shared" si="4"/>
        <v/>
      </c>
      <c r="AG49" s="21" t="str">
        <f t="shared" si="28"/>
        <v/>
      </c>
      <c r="AH49" s="21" t="str">
        <f t="shared" si="29"/>
        <v/>
      </c>
      <c r="AI49" s="21" t="str">
        <f t="shared" si="30"/>
        <v/>
      </c>
      <c r="AJ49" s="21" t="str">
        <f t="shared" si="17"/>
        <v/>
      </c>
      <c r="AK49" s="21" t="str">
        <f t="shared" si="18"/>
        <v/>
      </c>
      <c r="AL49" s="40" t="e">
        <f t="shared" si="5"/>
        <v>#N/A</v>
      </c>
      <c r="AM49" s="41" t="e">
        <f t="shared" si="19"/>
        <v>#N/A</v>
      </c>
      <c r="AN49" s="41" t="e">
        <f t="shared" si="20"/>
        <v>#N/A</v>
      </c>
      <c r="AO49" s="42" t="e">
        <f t="shared" si="6"/>
        <v>#N/A</v>
      </c>
      <c r="AP49" s="21" t="str">
        <f t="shared" si="21"/>
        <v/>
      </c>
      <c r="AQ49" s="21" t="str">
        <f t="shared" si="22"/>
        <v/>
      </c>
      <c r="AR49" s="21" t="str">
        <f t="shared" si="23"/>
        <v/>
      </c>
      <c r="AS49" s="43" t="str">
        <f t="shared" si="31"/>
        <v/>
      </c>
    </row>
    <row r="50" spans="1:45" ht="15" x14ac:dyDescent="0.25">
      <c r="A50" s="84" t="s">
        <v>74</v>
      </c>
      <c r="B50" s="54" t="str">
        <f>IF(ISBLANK('FX - NIVEAU N'!B120),"",'FX - NIVEAU N'!B120)</f>
        <v/>
      </c>
      <c r="C50" s="151" t="str">
        <f>IF(ISBLANK('FX - NIVEAU N'!C120),"",'FX - NIVEAU N'!C120)</f>
        <v/>
      </c>
      <c r="D50" s="106" t="str">
        <f>IF(ISBLANK('FX - NIVEAU N'!D120),"",'FX - NIVEAU N'!D120)</f>
        <v/>
      </c>
      <c r="E50" s="106" t="str">
        <f>IF(ISBLANK('FX - NIVEAU N'!E120),"",'FX - NIVEAU N'!E120)</f>
        <v/>
      </c>
      <c r="F50" s="93" t="str">
        <f t="shared" si="0"/>
        <v/>
      </c>
      <c r="G50" s="39" t="str">
        <f t="shared" si="7"/>
        <v/>
      </c>
      <c r="H50" s="39"/>
      <c r="I50" s="32" t="str">
        <f t="shared" si="1"/>
        <v/>
      </c>
      <c r="J50" s="21" t="str">
        <f t="shared" si="24"/>
        <v/>
      </c>
      <c r="K50" s="21" t="str">
        <f t="shared" si="25"/>
        <v/>
      </c>
      <c r="L50" s="21" t="str">
        <f t="shared" si="26"/>
        <v/>
      </c>
      <c r="M50" s="21" t="str">
        <f t="shared" si="8"/>
        <v/>
      </c>
      <c r="N50" s="21" t="str">
        <f t="shared" si="9"/>
        <v/>
      </c>
      <c r="O50" s="40" t="e">
        <f t="shared" si="2"/>
        <v>#N/A</v>
      </c>
      <c r="P50" s="41" t="e">
        <f t="shared" si="10"/>
        <v>#N/A</v>
      </c>
      <c r="Q50" s="41" t="e">
        <f t="shared" si="11"/>
        <v>#N/A</v>
      </c>
      <c r="R50" s="42" t="e">
        <f t="shared" si="3"/>
        <v>#N/A</v>
      </c>
      <c r="S50" s="21" t="str">
        <f t="shared" si="12"/>
        <v/>
      </c>
      <c r="T50" s="21" t="str">
        <f t="shared" si="13"/>
        <v/>
      </c>
      <c r="U50" s="21" t="str">
        <f t="shared" si="14"/>
        <v/>
      </c>
      <c r="V50" s="43" t="str">
        <f t="shared" si="27"/>
        <v/>
      </c>
      <c r="X50" s="84" t="s">
        <v>74</v>
      </c>
      <c r="Y50" s="54" t="str">
        <f>IF(ISBLANK('FX - NIVEAU P'!B120),"",'FX - NIVEAU P'!B120)</f>
        <v/>
      </c>
      <c r="Z50" s="151" t="str">
        <f>IF(ISBLANK('FX - NIVEAU P'!C120),"",'FX - NIVEAU P'!C120)</f>
        <v/>
      </c>
      <c r="AA50" s="106" t="str">
        <f>IF(ISBLANK('FX - NIVEAU P'!D120),"",'FX - NIVEAU P'!D120)</f>
        <v/>
      </c>
      <c r="AB50" s="106" t="str">
        <f>IF(ISBLANK('FX - NIVEAU P'!E120),"",'FX - NIVEAU P'!E120)</f>
        <v/>
      </c>
      <c r="AC50" s="93" t="str">
        <f t="shared" si="15"/>
        <v/>
      </c>
      <c r="AD50" s="39" t="str">
        <f t="shared" si="16"/>
        <v/>
      </c>
      <c r="AE50" s="39"/>
      <c r="AF50" s="32" t="str">
        <f t="shared" si="4"/>
        <v/>
      </c>
      <c r="AG50" s="21" t="str">
        <f t="shared" si="28"/>
        <v/>
      </c>
      <c r="AH50" s="21" t="str">
        <f t="shared" si="29"/>
        <v/>
      </c>
      <c r="AI50" s="21" t="str">
        <f t="shared" si="30"/>
        <v/>
      </c>
      <c r="AJ50" s="21" t="str">
        <f t="shared" si="17"/>
        <v/>
      </c>
      <c r="AK50" s="21" t="str">
        <f t="shared" si="18"/>
        <v/>
      </c>
      <c r="AL50" s="40" t="e">
        <f t="shared" si="5"/>
        <v>#N/A</v>
      </c>
      <c r="AM50" s="41" t="e">
        <f t="shared" si="19"/>
        <v>#N/A</v>
      </c>
      <c r="AN50" s="41" t="e">
        <f t="shared" si="20"/>
        <v>#N/A</v>
      </c>
      <c r="AO50" s="42" t="e">
        <f t="shared" si="6"/>
        <v>#N/A</v>
      </c>
      <c r="AP50" s="21" t="str">
        <f t="shared" si="21"/>
        <v/>
      </c>
      <c r="AQ50" s="21" t="str">
        <f t="shared" si="22"/>
        <v/>
      </c>
      <c r="AR50" s="21" t="str">
        <f t="shared" si="23"/>
        <v/>
      </c>
      <c r="AS50" s="43" t="str">
        <f t="shared" si="31"/>
        <v/>
      </c>
    </row>
    <row r="51" spans="1:45" ht="15" x14ac:dyDescent="0.25">
      <c r="A51" s="84" t="s">
        <v>74</v>
      </c>
      <c r="B51" s="54" t="str">
        <f>IF(ISBLANK('FX - NIVEAU N'!B121),"",'FX - NIVEAU N'!B121)</f>
        <v/>
      </c>
      <c r="C51" s="151" t="str">
        <f>IF(ISBLANK('FX - NIVEAU N'!C121),"",'FX - NIVEAU N'!C121)</f>
        <v/>
      </c>
      <c r="D51" s="106" t="str">
        <f>IF(ISBLANK('FX - NIVEAU N'!D121),"",'FX - NIVEAU N'!D121)</f>
        <v/>
      </c>
      <c r="E51" s="106" t="str">
        <f>IF(ISBLANK('FX - NIVEAU N'!E121),"",'FX - NIVEAU N'!E121)</f>
        <v/>
      </c>
      <c r="F51" s="93" t="str">
        <f t="shared" si="0"/>
        <v/>
      </c>
      <c r="G51" s="39" t="str">
        <f t="shared" si="7"/>
        <v/>
      </c>
      <c r="H51" s="39"/>
      <c r="I51" s="32" t="str">
        <f t="shared" si="1"/>
        <v/>
      </c>
      <c r="J51" s="21" t="str">
        <f t="shared" si="24"/>
        <v/>
      </c>
      <c r="K51" s="21" t="str">
        <f t="shared" si="25"/>
        <v/>
      </c>
      <c r="L51" s="21" t="str">
        <f t="shared" si="26"/>
        <v/>
      </c>
      <c r="M51" s="21" t="str">
        <f t="shared" si="8"/>
        <v/>
      </c>
      <c r="N51" s="21" t="str">
        <f t="shared" si="9"/>
        <v/>
      </c>
      <c r="O51" s="40" t="e">
        <f t="shared" si="2"/>
        <v>#N/A</v>
      </c>
      <c r="P51" s="41" t="e">
        <f t="shared" si="10"/>
        <v>#N/A</v>
      </c>
      <c r="Q51" s="41" t="e">
        <f t="shared" si="11"/>
        <v>#N/A</v>
      </c>
      <c r="R51" s="42" t="e">
        <f t="shared" si="3"/>
        <v>#N/A</v>
      </c>
      <c r="S51" s="21" t="str">
        <f t="shared" si="12"/>
        <v/>
      </c>
      <c r="T51" s="21" t="str">
        <f t="shared" si="13"/>
        <v/>
      </c>
      <c r="U51" s="21" t="str">
        <f t="shared" si="14"/>
        <v/>
      </c>
      <c r="V51" s="43" t="str">
        <f t="shared" si="27"/>
        <v/>
      </c>
      <c r="X51" s="84" t="s">
        <v>74</v>
      </c>
      <c r="Y51" s="54" t="str">
        <f>IF(ISBLANK('FX - NIVEAU P'!B121),"",'FX - NIVEAU P'!B121)</f>
        <v/>
      </c>
      <c r="Z51" s="151" t="str">
        <f>IF(ISBLANK('FX - NIVEAU P'!C121),"",'FX - NIVEAU P'!C121)</f>
        <v/>
      </c>
      <c r="AA51" s="106" t="str">
        <f>IF(ISBLANK('FX - NIVEAU P'!D121),"",'FX - NIVEAU P'!D121)</f>
        <v/>
      </c>
      <c r="AB51" s="106" t="str">
        <f>IF(ISBLANK('FX - NIVEAU P'!E121),"",'FX - NIVEAU P'!E121)</f>
        <v/>
      </c>
      <c r="AC51" s="93" t="str">
        <f t="shared" si="15"/>
        <v/>
      </c>
      <c r="AD51" s="39" t="str">
        <f t="shared" si="16"/>
        <v/>
      </c>
      <c r="AE51" s="39"/>
      <c r="AF51" s="32" t="str">
        <f t="shared" si="4"/>
        <v/>
      </c>
      <c r="AG51" s="21" t="str">
        <f t="shared" si="28"/>
        <v/>
      </c>
      <c r="AH51" s="21" t="str">
        <f t="shared" si="29"/>
        <v/>
      </c>
      <c r="AI51" s="21" t="str">
        <f t="shared" si="30"/>
        <v/>
      </c>
      <c r="AJ51" s="21" t="str">
        <f t="shared" si="17"/>
        <v/>
      </c>
      <c r="AK51" s="21" t="str">
        <f t="shared" si="18"/>
        <v/>
      </c>
      <c r="AL51" s="40" t="e">
        <f t="shared" si="5"/>
        <v>#N/A</v>
      </c>
      <c r="AM51" s="41" t="e">
        <f t="shared" si="19"/>
        <v>#N/A</v>
      </c>
      <c r="AN51" s="41" t="e">
        <f t="shared" si="20"/>
        <v>#N/A</v>
      </c>
      <c r="AO51" s="42" t="e">
        <f t="shared" si="6"/>
        <v>#N/A</v>
      </c>
      <c r="AP51" s="21" t="str">
        <f t="shared" si="21"/>
        <v/>
      </c>
      <c r="AQ51" s="21" t="str">
        <f t="shared" si="22"/>
        <v/>
      </c>
      <c r="AR51" s="21" t="str">
        <f t="shared" si="23"/>
        <v/>
      </c>
      <c r="AS51" s="43" t="str">
        <f t="shared" si="31"/>
        <v/>
      </c>
    </row>
    <row r="52" spans="1:45" ht="15" x14ac:dyDescent="0.25">
      <c r="A52" s="84" t="s">
        <v>74</v>
      </c>
      <c r="B52" s="54" t="str">
        <f>IF(ISBLANK('FX - NIVEAU N'!B122),"",'FX - NIVEAU N'!B122)</f>
        <v/>
      </c>
      <c r="C52" s="151" t="str">
        <f>IF(ISBLANK('FX - NIVEAU N'!C122),"",'FX - NIVEAU N'!C122)</f>
        <v/>
      </c>
      <c r="D52" s="106" t="str">
        <f>IF(ISBLANK('FX - NIVEAU N'!D122),"",'FX - NIVEAU N'!D122)</f>
        <v/>
      </c>
      <c r="E52" s="106" t="str">
        <f>IF(ISBLANK('FX - NIVEAU N'!E122),"",'FX - NIVEAU N'!E122)</f>
        <v/>
      </c>
      <c r="F52" s="93" t="str">
        <f t="shared" si="0"/>
        <v/>
      </c>
      <c r="G52" s="39" t="str">
        <f t="shared" si="7"/>
        <v/>
      </c>
      <c r="H52" s="39"/>
      <c r="I52" s="32" t="str">
        <f t="shared" si="1"/>
        <v/>
      </c>
      <c r="J52" s="21" t="str">
        <f t="shared" si="24"/>
        <v/>
      </c>
      <c r="K52" s="21" t="str">
        <f t="shared" si="25"/>
        <v/>
      </c>
      <c r="L52" s="21" t="str">
        <f t="shared" si="26"/>
        <v/>
      </c>
      <c r="M52" s="21" t="str">
        <f t="shared" si="8"/>
        <v/>
      </c>
      <c r="N52" s="21" t="str">
        <f t="shared" si="9"/>
        <v/>
      </c>
      <c r="O52" s="40" t="e">
        <f t="shared" si="2"/>
        <v>#N/A</v>
      </c>
      <c r="P52" s="41" t="e">
        <f t="shared" si="10"/>
        <v>#N/A</v>
      </c>
      <c r="Q52" s="41" t="e">
        <f t="shared" si="11"/>
        <v>#N/A</v>
      </c>
      <c r="R52" s="42" t="e">
        <f t="shared" si="3"/>
        <v>#N/A</v>
      </c>
      <c r="S52" s="21" t="str">
        <f t="shared" si="12"/>
        <v/>
      </c>
      <c r="T52" s="21" t="str">
        <f t="shared" si="13"/>
        <v/>
      </c>
      <c r="U52" s="21" t="str">
        <f t="shared" si="14"/>
        <v/>
      </c>
      <c r="V52" s="43" t="str">
        <f t="shared" si="27"/>
        <v/>
      </c>
      <c r="X52" s="84" t="s">
        <v>74</v>
      </c>
      <c r="Y52" s="54" t="str">
        <f>IF(ISBLANK('FX - NIVEAU P'!B122),"",'FX - NIVEAU P'!B122)</f>
        <v/>
      </c>
      <c r="Z52" s="151" t="str">
        <f>IF(ISBLANK('FX - NIVEAU P'!C122),"",'FX - NIVEAU P'!C122)</f>
        <v/>
      </c>
      <c r="AA52" s="106" t="str">
        <f>IF(ISBLANK('FX - NIVEAU P'!D122),"",'FX - NIVEAU P'!D122)</f>
        <v/>
      </c>
      <c r="AB52" s="106" t="str">
        <f>IF(ISBLANK('FX - NIVEAU P'!E122),"",'FX - NIVEAU P'!E122)</f>
        <v/>
      </c>
      <c r="AC52" s="93" t="str">
        <f t="shared" si="15"/>
        <v/>
      </c>
      <c r="AD52" s="39" t="str">
        <f t="shared" si="16"/>
        <v/>
      </c>
      <c r="AE52" s="39"/>
      <c r="AF52" s="32" t="str">
        <f t="shared" si="4"/>
        <v/>
      </c>
      <c r="AG52" s="21" t="str">
        <f t="shared" si="28"/>
        <v/>
      </c>
      <c r="AH52" s="21" t="str">
        <f t="shared" si="29"/>
        <v/>
      </c>
      <c r="AI52" s="21" t="str">
        <f t="shared" si="30"/>
        <v/>
      </c>
      <c r="AJ52" s="21" t="str">
        <f t="shared" si="17"/>
        <v/>
      </c>
      <c r="AK52" s="21" t="str">
        <f t="shared" si="18"/>
        <v/>
      </c>
      <c r="AL52" s="40" t="e">
        <f t="shared" si="5"/>
        <v>#N/A</v>
      </c>
      <c r="AM52" s="41" t="e">
        <f t="shared" si="19"/>
        <v>#N/A</v>
      </c>
      <c r="AN52" s="41" t="e">
        <f t="shared" si="20"/>
        <v>#N/A</v>
      </c>
      <c r="AO52" s="42" t="e">
        <f t="shared" si="6"/>
        <v>#N/A</v>
      </c>
      <c r="AP52" s="21" t="str">
        <f t="shared" si="21"/>
        <v/>
      </c>
      <c r="AQ52" s="21" t="str">
        <f t="shared" si="22"/>
        <v/>
      </c>
      <c r="AR52" s="21" t="str">
        <f t="shared" si="23"/>
        <v/>
      </c>
      <c r="AS52" s="43" t="str">
        <f t="shared" si="31"/>
        <v/>
      </c>
    </row>
    <row r="53" spans="1:45" ht="15" x14ac:dyDescent="0.25">
      <c r="A53" s="84" t="s">
        <v>74</v>
      </c>
      <c r="B53" s="54" t="str">
        <f>IF(ISBLANK('FX - NIVEAU N'!B123),"",'FX - NIVEAU N'!B123)</f>
        <v/>
      </c>
      <c r="C53" s="151" t="str">
        <f>IF(ISBLANK('FX - NIVEAU N'!C123),"",'FX - NIVEAU N'!C123)</f>
        <v/>
      </c>
      <c r="D53" s="106" t="str">
        <f>IF(ISBLANK('FX - NIVEAU N'!D123),"",'FX - NIVEAU N'!D123)</f>
        <v/>
      </c>
      <c r="E53" s="106" t="str">
        <f>IF(ISBLANK('FX - NIVEAU N'!E123),"",'FX - NIVEAU N'!E123)</f>
        <v/>
      </c>
      <c r="F53" s="93" t="str">
        <f t="shared" si="0"/>
        <v/>
      </c>
      <c r="G53" s="39" t="str">
        <f t="shared" si="7"/>
        <v/>
      </c>
      <c r="H53" s="39"/>
      <c r="I53" s="32" t="str">
        <f t="shared" si="1"/>
        <v/>
      </c>
      <c r="J53" s="21" t="str">
        <f t="shared" si="24"/>
        <v/>
      </c>
      <c r="K53" s="21" t="str">
        <f t="shared" si="25"/>
        <v/>
      </c>
      <c r="L53" s="21" t="str">
        <f t="shared" si="26"/>
        <v/>
      </c>
      <c r="M53" s="21" t="str">
        <f t="shared" si="8"/>
        <v/>
      </c>
      <c r="N53" s="21" t="str">
        <f t="shared" si="9"/>
        <v/>
      </c>
      <c r="O53" s="40" t="e">
        <f t="shared" si="2"/>
        <v>#N/A</v>
      </c>
      <c r="P53" s="41" t="e">
        <f t="shared" si="10"/>
        <v>#N/A</v>
      </c>
      <c r="Q53" s="41" t="e">
        <f t="shared" si="11"/>
        <v>#N/A</v>
      </c>
      <c r="R53" s="42" t="e">
        <f t="shared" si="3"/>
        <v>#N/A</v>
      </c>
      <c r="S53" s="21" t="str">
        <f t="shared" si="12"/>
        <v/>
      </c>
      <c r="T53" s="21" t="str">
        <f t="shared" si="13"/>
        <v/>
      </c>
      <c r="U53" s="21" t="str">
        <f t="shared" si="14"/>
        <v/>
      </c>
      <c r="V53" s="43" t="str">
        <f t="shared" si="27"/>
        <v/>
      </c>
      <c r="X53" s="84" t="s">
        <v>74</v>
      </c>
      <c r="Y53" s="54" t="str">
        <f>IF(ISBLANK('FX - NIVEAU P'!B123),"",'FX - NIVEAU P'!B123)</f>
        <v/>
      </c>
      <c r="Z53" s="151" t="str">
        <f>IF(ISBLANK('FX - NIVEAU P'!C123),"",'FX - NIVEAU P'!C123)</f>
        <v/>
      </c>
      <c r="AA53" s="106" t="str">
        <f>IF(ISBLANK('FX - NIVEAU P'!D123),"",'FX - NIVEAU P'!D123)</f>
        <v/>
      </c>
      <c r="AB53" s="106" t="str">
        <f>IF(ISBLANK('FX - NIVEAU P'!E123),"",'FX - NIVEAU P'!E123)</f>
        <v/>
      </c>
      <c r="AC53" s="93" t="str">
        <f t="shared" si="15"/>
        <v/>
      </c>
      <c r="AD53" s="39" t="str">
        <f t="shared" si="16"/>
        <v/>
      </c>
      <c r="AE53" s="39"/>
      <c r="AF53" s="32" t="str">
        <f t="shared" si="4"/>
        <v/>
      </c>
      <c r="AG53" s="21" t="str">
        <f t="shared" si="28"/>
        <v/>
      </c>
      <c r="AH53" s="21" t="str">
        <f t="shared" si="29"/>
        <v/>
      </c>
      <c r="AI53" s="21" t="str">
        <f t="shared" si="30"/>
        <v/>
      </c>
      <c r="AJ53" s="21" t="str">
        <f t="shared" si="17"/>
        <v/>
      </c>
      <c r="AK53" s="21" t="str">
        <f t="shared" si="18"/>
        <v/>
      </c>
      <c r="AL53" s="40" t="e">
        <f t="shared" si="5"/>
        <v>#N/A</v>
      </c>
      <c r="AM53" s="41" t="e">
        <f t="shared" si="19"/>
        <v>#N/A</v>
      </c>
      <c r="AN53" s="41" t="e">
        <f t="shared" si="20"/>
        <v>#N/A</v>
      </c>
      <c r="AO53" s="42" t="e">
        <f t="shared" si="6"/>
        <v>#N/A</v>
      </c>
      <c r="AP53" s="21" t="str">
        <f t="shared" si="21"/>
        <v/>
      </c>
      <c r="AQ53" s="21" t="str">
        <f t="shared" si="22"/>
        <v/>
      </c>
      <c r="AR53" s="21" t="str">
        <f t="shared" si="23"/>
        <v/>
      </c>
      <c r="AS53" s="43" t="str">
        <f t="shared" si="31"/>
        <v/>
      </c>
    </row>
    <row r="54" spans="1:45" ht="15" x14ac:dyDescent="0.25">
      <c r="A54" s="84" t="s">
        <v>74</v>
      </c>
      <c r="B54" s="54" t="str">
        <f>IF(ISBLANK('FX - NIVEAU N'!B124),"",'FX - NIVEAU N'!B124)</f>
        <v/>
      </c>
      <c r="C54" s="151" t="str">
        <f>IF(ISBLANK('FX - NIVEAU N'!C124),"",'FX - NIVEAU N'!C124)</f>
        <v/>
      </c>
      <c r="D54" s="106" t="str">
        <f>IF(ISBLANK('FX - NIVEAU N'!D124),"",'FX - NIVEAU N'!D124)</f>
        <v/>
      </c>
      <c r="E54" s="106" t="str">
        <f>IF(ISBLANK('FX - NIVEAU N'!E124),"",'FX - NIVEAU N'!E124)</f>
        <v/>
      </c>
      <c r="F54" s="93" t="str">
        <f t="shared" si="0"/>
        <v/>
      </c>
      <c r="G54" s="39" t="str">
        <f t="shared" si="7"/>
        <v/>
      </c>
      <c r="H54" s="39"/>
      <c r="I54" s="32" t="str">
        <f t="shared" si="1"/>
        <v/>
      </c>
      <c r="J54" s="21" t="str">
        <f t="shared" si="24"/>
        <v/>
      </c>
      <c r="K54" s="21" t="str">
        <f t="shared" si="25"/>
        <v/>
      </c>
      <c r="L54" s="21" t="str">
        <f t="shared" si="26"/>
        <v/>
      </c>
      <c r="M54" s="21" t="str">
        <f t="shared" si="8"/>
        <v/>
      </c>
      <c r="N54" s="21" t="str">
        <f t="shared" si="9"/>
        <v/>
      </c>
      <c r="O54" s="40" t="e">
        <f t="shared" si="2"/>
        <v>#N/A</v>
      </c>
      <c r="P54" s="41" t="e">
        <f t="shared" si="10"/>
        <v>#N/A</v>
      </c>
      <c r="Q54" s="41" t="e">
        <f t="shared" si="11"/>
        <v>#N/A</v>
      </c>
      <c r="R54" s="42" t="e">
        <f t="shared" si="3"/>
        <v>#N/A</v>
      </c>
      <c r="S54" s="21" t="str">
        <f t="shared" si="12"/>
        <v/>
      </c>
      <c r="T54" s="21" t="str">
        <f t="shared" si="13"/>
        <v/>
      </c>
      <c r="U54" s="21" t="str">
        <f t="shared" si="14"/>
        <v/>
      </c>
      <c r="V54" s="43" t="str">
        <f t="shared" si="27"/>
        <v/>
      </c>
      <c r="X54" s="84" t="s">
        <v>74</v>
      </c>
      <c r="Y54" s="54" t="str">
        <f>IF(ISBLANK('FX - NIVEAU P'!B124),"",'FX - NIVEAU P'!B124)</f>
        <v/>
      </c>
      <c r="Z54" s="151" t="str">
        <f>IF(ISBLANK('FX - NIVEAU P'!C124),"",'FX - NIVEAU P'!C124)</f>
        <v/>
      </c>
      <c r="AA54" s="106" t="str">
        <f>IF(ISBLANK('FX - NIVEAU P'!D124),"",'FX - NIVEAU P'!D124)</f>
        <v/>
      </c>
      <c r="AB54" s="106" t="str">
        <f>IF(ISBLANK('FX - NIVEAU P'!E124),"",'FX - NIVEAU P'!E124)</f>
        <v/>
      </c>
      <c r="AC54" s="93" t="str">
        <f t="shared" si="15"/>
        <v/>
      </c>
      <c r="AD54" s="39" t="str">
        <f t="shared" si="16"/>
        <v/>
      </c>
      <c r="AE54" s="39"/>
      <c r="AF54" s="32" t="str">
        <f t="shared" si="4"/>
        <v/>
      </c>
      <c r="AG54" s="21" t="str">
        <f t="shared" si="28"/>
        <v/>
      </c>
      <c r="AH54" s="21" t="str">
        <f t="shared" si="29"/>
        <v/>
      </c>
      <c r="AI54" s="21" t="str">
        <f t="shared" si="30"/>
        <v/>
      </c>
      <c r="AJ54" s="21" t="str">
        <f t="shared" si="17"/>
        <v/>
      </c>
      <c r="AK54" s="21" t="str">
        <f t="shared" si="18"/>
        <v/>
      </c>
      <c r="AL54" s="40" t="e">
        <f t="shared" si="5"/>
        <v>#N/A</v>
      </c>
      <c r="AM54" s="41" t="e">
        <f t="shared" si="19"/>
        <v>#N/A</v>
      </c>
      <c r="AN54" s="41" t="e">
        <f t="shared" si="20"/>
        <v>#N/A</v>
      </c>
      <c r="AO54" s="42" t="e">
        <f t="shared" si="6"/>
        <v>#N/A</v>
      </c>
      <c r="AP54" s="21" t="str">
        <f t="shared" si="21"/>
        <v/>
      </c>
      <c r="AQ54" s="21" t="str">
        <f t="shared" si="22"/>
        <v/>
      </c>
      <c r="AR54" s="21" t="str">
        <f t="shared" si="23"/>
        <v/>
      </c>
      <c r="AS54" s="43" t="str">
        <f t="shared" si="31"/>
        <v/>
      </c>
    </row>
    <row r="55" spans="1:45" ht="15" x14ac:dyDescent="0.25">
      <c r="A55" s="53" t="s">
        <v>74</v>
      </c>
      <c r="B55" s="54" t="str">
        <f>IF(ISBLANK('FX - NIVEAU N'!B125),"",'FX - NIVEAU N'!B125)</f>
        <v/>
      </c>
      <c r="C55" s="151" t="str">
        <f>IF(ISBLANK('FX - NIVEAU N'!C125),"",'FX - NIVEAU N'!C125)</f>
        <v/>
      </c>
      <c r="D55" s="106" t="str">
        <f>IF(ISBLANK('FX - NIVEAU N'!D125),"",'FX - NIVEAU N'!D125)</f>
        <v/>
      </c>
      <c r="E55" s="106" t="str">
        <f>IF(ISBLANK('FX - NIVEAU N'!E125),"",'FX - NIVEAU N'!E125)</f>
        <v/>
      </c>
      <c r="F55" s="93" t="str">
        <f t="shared" si="0"/>
        <v/>
      </c>
      <c r="G55" s="39" t="str">
        <f t="shared" si="7"/>
        <v/>
      </c>
      <c r="H55" s="39"/>
      <c r="I55" s="32" t="str">
        <f t="shared" si="1"/>
        <v/>
      </c>
      <c r="J55" s="21" t="str">
        <f t="shared" si="24"/>
        <v/>
      </c>
      <c r="K55" s="21" t="str">
        <f t="shared" si="25"/>
        <v/>
      </c>
      <c r="L55" s="21" t="str">
        <f t="shared" si="26"/>
        <v/>
      </c>
      <c r="M55" s="21" t="str">
        <f t="shared" si="8"/>
        <v/>
      </c>
      <c r="N55" s="21" t="str">
        <f t="shared" si="9"/>
        <v/>
      </c>
      <c r="O55" s="21" t="e">
        <f t="shared" si="2"/>
        <v>#N/A</v>
      </c>
      <c r="P55" s="41" t="e">
        <f t="shared" si="10"/>
        <v>#N/A</v>
      </c>
      <c r="Q55" s="41" t="e">
        <f t="shared" si="11"/>
        <v>#N/A</v>
      </c>
      <c r="R55" s="41" t="e">
        <f t="shared" si="3"/>
        <v>#N/A</v>
      </c>
      <c r="S55" s="21" t="str">
        <f t="shared" si="12"/>
        <v/>
      </c>
      <c r="T55" s="21" t="str">
        <f t="shared" si="13"/>
        <v/>
      </c>
      <c r="U55" s="21" t="str">
        <f t="shared" si="14"/>
        <v/>
      </c>
      <c r="V55" s="21" t="str">
        <f t="shared" si="27"/>
        <v/>
      </c>
      <c r="X55" s="53" t="s">
        <v>74</v>
      </c>
      <c r="Y55" s="54" t="str">
        <f>IF(ISBLANK('FX - NIVEAU P'!B125),"",'FX - NIVEAU P'!B125)</f>
        <v/>
      </c>
      <c r="Z55" s="151" t="str">
        <f>IF(ISBLANK('FX - NIVEAU P'!C125),"",'FX - NIVEAU P'!C125)</f>
        <v/>
      </c>
      <c r="AA55" s="106" t="str">
        <f>IF(ISBLANK('FX - NIVEAU P'!D125),"",'FX - NIVEAU P'!D125)</f>
        <v/>
      </c>
      <c r="AB55" s="106" t="str">
        <f>IF(ISBLANK('FX - NIVEAU P'!E125),"",'FX - NIVEAU P'!E125)</f>
        <v/>
      </c>
      <c r="AC55" s="93" t="str">
        <f t="shared" si="15"/>
        <v/>
      </c>
      <c r="AD55" s="39" t="str">
        <f t="shared" si="16"/>
        <v/>
      </c>
      <c r="AE55" s="39"/>
      <c r="AF55" s="32" t="str">
        <f t="shared" si="4"/>
        <v/>
      </c>
      <c r="AG55" s="21" t="str">
        <f t="shared" si="28"/>
        <v/>
      </c>
      <c r="AH55" s="21" t="str">
        <f t="shared" si="29"/>
        <v/>
      </c>
      <c r="AI55" s="21" t="str">
        <f t="shared" si="30"/>
        <v/>
      </c>
      <c r="AJ55" s="21" t="str">
        <f t="shared" si="17"/>
        <v/>
      </c>
      <c r="AK55" s="21" t="str">
        <f t="shared" si="18"/>
        <v/>
      </c>
      <c r="AL55" s="21" t="e">
        <f t="shared" si="5"/>
        <v>#N/A</v>
      </c>
      <c r="AM55" s="41" t="e">
        <f t="shared" si="19"/>
        <v>#N/A</v>
      </c>
      <c r="AN55" s="41" t="e">
        <f t="shared" si="20"/>
        <v>#N/A</v>
      </c>
      <c r="AO55" s="41" t="e">
        <f t="shared" si="6"/>
        <v>#N/A</v>
      </c>
      <c r="AP55" s="21" t="str">
        <f t="shared" si="21"/>
        <v/>
      </c>
      <c r="AQ55" s="21" t="str">
        <f t="shared" si="22"/>
        <v/>
      </c>
      <c r="AR55" s="21" t="str">
        <f t="shared" si="23"/>
        <v/>
      </c>
      <c r="AS55" s="21" t="str">
        <f t="shared" si="31"/>
        <v/>
      </c>
    </row>
    <row r="56" spans="1:45" ht="17.25" customHeight="1" x14ac:dyDescent="0.25">
      <c r="A56" s="53" t="s">
        <v>74</v>
      </c>
      <c r="B56" s="54" t="str">
        <f>IF(ISBLANK('FX - NIVEAU N'!B126),"",'FX - NIVEAU N'!B126)</f>
        <v/>
      </c>
      <c r="C56" s="151" t="str">
        <f>IF(ISBLANK('FX - NIVEAU N'!C126),"",'FX - NIVEAU N'!C126)</f>
        <v/>
      </c>
      <c r="D56" s="106" t="str">
        <f>IF(ISBLANK('FX - NIVEAU N'!D126),"",'FX - NIVEAU N'!D126)</f>
        <v/>
      </c>
      <c r="E56" s="106" t="str">
        <f>IF(ISBLANK('FX - NIVEAU N'!E126),"",'FX - NIVEAU N'!E126)</f>
        <v/>
      </c>
      <c r="F56" s="93" t="str">
        <f t="shared" si="0"/>
        <v/>
      </c>
      <c r="G56" s="39" t="str">
        <f t="shared" si="7"/>
        <v/>
      </c>
      <c r="H56" s="39"/>
      <c r="I56" s="32" t="str">
        <f t="shared" si="1"/>
        <v/>
      </c>
      <c r="J56" s="21" t="str">
        <f t="shared" si="24"/>
        <v/>
      </c>
      <c r="K56" s="21" t="str">
        <f t="shared" si="25"/>
        <v/>
      </c>
      <c r="L56" s="21" t="str">
        <f t="shared" si="26"/>
        <v/>
      </c>
      <c r="M56" s="21" t="str">
        <f t="shared" si="8"/>
        <v/>
      </c>
      <c r="N56" s="21" t="str">
        <f t="shared" si="9"/>
        <v/>
      </c>
      <c r="O56" s="21" t="e">
        <f t="shared" si="2"/>
        <v>#N/A</v>
      </c>
      <c r="P56" s="41" t="e">
        <f t="shared" si="10"/>
        <v>#N/A</v>
      </c>
      <c r="Q56" s="41" t="e">
        <f t="shared" si="11"/>
        <v>#N/A</v>
      </c>
      <c r="R56" s="41" t="e">
        <f t="shared" si="3"/>
        <v>#N/A</v>
      </c>
      <c r="S56" s="21" t="str">
        <f t="shared" si="12"/>
        <v/>
      </c>
      <c r="T56" s="21" t="str">
        <f t="shared" si="13"/>
        <v/>
      </c>
      <c r="U56" s="21" t="str">
        <f t="shared" si="14"/>
        <v/>
      </c>
      <c r="V56" s="21" t="str">
        <f t="shared" si="27"/>
        <v/>
      </c>
      <c r="X56" s="53" t="s">
        <v>74</v>
      </c>
      <c r="Y56" s="54" t="str">
        <f>IF(ISBLANK('FX - NIVEAU P'!B126),"",'FX - NIVEAU P'!B126)</f>
        <v/>
      </c>
      <c r="Z56" s="151" t="str">
        <f>IF(ISBLANK('FX - NIVEAU P'!C126),"",'FX - NIVEAU P'!C126)</f>
        <v/>
      </c>
      <c r="AA56" s="106" t="str">
        <f>IF(ISBLANK('FX - NIVEAU P'!D126),"",'FX - NIVEAU P'!D126)</f>
        <v/>
      </c>
      <c r="AB56" s="106" t="str">
        <f>IF(ISBLANK('FX - NIVEAU P'!E126),"",'FX - NIVEAU P'!E126)</f>
        <v/>
      </c>
      <c r="AC56" s="93" t="str">
        <f t="shared" si="15"/>
        <v/>
      </c>
      <c r="AD56" s="39" t="str">
        <f t="shared" si="16"/>
        <v/>
      </c>
      <c r="AE56" s="39"/>
      <c r="AF56" s="32" t="str">
        <f t="shared" si="4"/>
        <v/>
      </c>
      <c r="AG56" s="21" t="str">
        <f t="shared" si="28"/>
        <v/>
      </c>
      <c r="AH56" s="21" t="str">
        <f t="shared" si="29"/>
        <v/>
      </c>
      <c r="AI56" s="21" t="str">
        <f t="shared" si="30"/>
        <v/>
      </c>
      <c r="AJ56" s="21" t="str">
        <f t="shared" si="17"/>
        <v/>
      </c>
      <c r="AK56" s="21" t="str">
        <f t="shared" si="18"/>
        <v/>
      </c>
      <c r="AL56" s="21" t="e">
        <f t="shared" si="5"/>
        <v>#N/A</v>
      </c>
      <c r="AM56" s="41" t="e">
        <f t="shared" si="19"/>
        <v>#N/A</v>
      </c>
      <c r="AN56" s="41" t="e">
        <f t="shared" si="20"/>
        <v>#N/A</v>
      </c>
      <c r="AO56" s="41" t="e">
        <f t="shared" si="6"/>
        <v>#N/A</v>
      </c>
      <c r="AP56" s="21" t="str">
        <f t="shared" si="21"/>
        <v/>
      </c>
      <c r="AQ56" s="21" t="str">
        <f t="shared" si="22"/>
        <v/>
      </c>
      <c r="AR56" s="21" t="str">
        <f t="shared" si="23"/>
        <v/>
      </c>
      <c r="AS56" s="21" t="str">
        <f t="shared" si="31"/>
        <v/>
      </c>
    </row>
    <row r="57" spans="1:45" ht="14.25" hidden="1" customHeight="1" x14ac:dyDescent="0.25">
      <c r="A57" s="85"/>
      <c r="B57" s="107"/>
      <c r="C57" s="152"/>
      <c r="D57" s="108"/>
      <c r="E57" s="108"/>
      <c r="F57" s="93"/>
      <c r="G57" s="39"/>
      <c r="H57" s="39"/>
      <c r="I57" s="32"/>
      <c r="J57" s="21"/>
      <c r="K57" s="21"/>
      <c r="L57" s="21"/>
      <c r="M57" s="21"/>
      <c r="N57" s="21"/>
      <c r="O57" s="21"/>
      <c r="P57" s="41"/>
      <c r="Q57" s="41"/>
      <c r="R57" s="41"/>
      <c r="S57" s="21"/>
      <c r="T57" s="21"/>
      <c r="U57" s="21"/>
      <c r="V57" s="21"/>
      <c r="X57" s="85"/>
      <c r="Y57" s="107"/>
      <c r="Z57" s="152"/>
      <c r="AA57" s="108"/>
      <c r="AB57" s="108"/>
      <c r="AC57" s="93"/>
      <c r="AD57" s="39" t="str">
        <f t="shared" si="16"/>
        <v/>
      </c>
      <c r="AE57" s="39"/>
      <c r="AF57" s="32" t="str">
        <f t="shared" si="4"/>
        <v/>
      </c>
      <c r="AG57" s="21" t="str">
        <f t="shared" si="28"/>
        <v/>
      </c>
      <c r="AH57" s="21" t="str">
        <f t="shared" si="29"/>
        <v/>
      </c>
      <c r="AI57" s="21" t="str">
        <f t="shared" si="30"/>
        <v/>
      </c>
      <c r="AJ57" s="21" t="str">
        <f t="shared" si="17"/>
        <v/>
      </c>
      <c r="AK57" s="21" t="str">
        <f t="shared" si="18"/>
        <v/>
      </c>
      <c r="AL57" s="21" t="e">
        <f t="shared" si="5"/>
        <v>#N/A</v>
      </c>
      <c r="AM57" s="41" t="e">
        <f t="shared" si="19"/>
        <v>#N/A</v>
      </c>
      <c r="AN57" s="41" t="e">
        <f t="shared" si="20"/>
        <v>#N/A</v>
      </c>
      <c r="AO57" s="41" t="e">
        <f t="shared" si="6"/>
        <v>#N/A</v>
      </c>
      <c r="AP57" s="21" t="str">
        <f t="shared" si="21"/>
        <v/>
      </c>
      <c r="AQ57" s="21" t="str">
        <f t="shared" si="22"/>
        <v/>
      </c>
      <c r="AR57" s="21" t="str">
        <f t="shared" si="23"/>
        <v/>
      </c>
      <c r="AS57" s="21" t="str">
        <f t="shared" si="31"/>
        <v/>
      </c>
    </row>
    <row r="58" spans="1:45" ht="15" hidden="1" x14ac:dyDescent="0.25">
      <c r="A58" s="85"/>
      <c r="B58" s="107"/>
      <c r="C58" s="152"/>
      <c r="D58" s="108"/>
      <c r="E58" s="108"/>
      <c r="F58" s="93"/>
      <c r="G58" s="39"/>
      <c r="H58" s="39"/>
      <c r="I58" s="32"/>
      <c r="J58" s="21"/>
      <c r="K58" s="21"/>
      <c r="L58" s="21"/>
      <c r="M58" s="21"/>
      <c r="N58" s="21"/>
      <c r="O58" s="21"/>
      <c r="P58" s="41"/>
      <c r="Q58" s="41"/>
      <c r="R58" s="41"/>
      <c r="S58" s="21"/>
      <c r="T58" s="21"/>
      <c r="U58" s="21"/>
      <c r="V58" s="21"/>
      <c r="X58" s="85"/>
      <c r="Y58" s="107"/>
      <c r="Z58" s="152"/>
      <c r="AA58" s="108"/>
      <c r="AB58" s="108"/>
      <c r="AC58" s="93"/>
      <c r="AD58" s="39" t="str">
        <f t="shared" si="16"/>
        <v/>
      </c>
      <c r="AE58" s="39"/>
      <c r="AF58" s="32" t="str">
        <f t="shared" si="4"/>
        <v/>
      </c>
      <c r="AG58" s="21" t="str">
        <f t="shared" si="28"/>
        <v/>
      </c>
      <c r="AH58" s="21" t="str">
        <f t="shared" si="29"/>
        <v/>
      </c>
      <c r="AI58" s="21" t="str">
        <f t="shared" si="30"/>
        <v/>
      </c>
      <c r="AJ58" s="21" t="str">
        <f t="shared" si="17"/>
        <v/>
      </c>
      <c r="AK58" s="21" t="str">
        <f t="shared" si="18"/>
        <v/>
      </c>
      <c r="AL58" s="21" t="e">
        <f t="shared" si="5"/>
        <v>#N/A</v>
      </c>
      <c r="AM58" s="41" t="e">
        <f t="shared" si="19"/>
        <v>#N/A</v>
      </c>
      <c r="AN58" s="41" t="e">
        <f t="shared" si="20"/>
        <v>#N/A</v>
      </c>
      <c r="AO58" s="41" t="e">
        <f t="shared" si="6"/>
        <v>#N/A</v>
      </c>
      <c r="AP58" s="21" t="str">
        <f t="shared" si="21"/>
        <v/>
      </c>
      <c r="AQ58" s="21" t="str">
        <f t="shared" si="22"/>
        <v/>
      </c>
      <c r="AR58" s="21" t="str">
        <f t="shared" si="23"/>
        <v/>
      </c>
      <c r="AS58" s="21" t="str">
        <f t="shared" si="31"/>
        <v/>
      </c>
    </row>
    <row r="59" spans="1:45" ht="15" hidden="1" x14ac:dyDescent="0.25">
      <c r="A59" s="85"/>
      <c r="B59" s="107"/>
      <c r="C59" s="152"/>
      <c r="D59" s="108"/>
      <c r="E59" s="108"/>
      <c r="F59" s="93"/>
      <c r="G59" s="39"/>
      <c r="H59" s="39"/>
      <c r="I59" s="32"/>
      <c r="J59" s="21"/>
      <c r="K59" s="21"/>
      <c r="L59" s="21"/>
      <c r="M59" s="21"/>
      <c r="N59" s="21"/>
      <c r="O59" s="21"/>
      <c r="P59" s="41"/>
      <c r="Q59" s="41"/>
      <c r="R59" s="41"/>
      <c r="S59" s="21"/>
      <c r="T59" s="21"/>
      <c r="U59" s="21"/>
      <c r="V59" s="21"/>
      <c r="X59" s="85"/>
      <c r="Y59" s="107"/>
      <c r="Z59" s="152"/>
      <c r="AA59" s="108"/>
      <c r="AB59" s="108"/>
      <c r="AC59" s="93"/>
      <c r="AD59" s="39" t="str">
        <f t="shared" si="16"/>
        <v/>
      </c>
      <c r="AE59" s="39"/>
      <c r="AF59" s="32" t="str">
        <f t="shared" si="4"/>
        <v/>
      </c>
      <c r="AG59" s="21" t="str">
        <f t="shared" si="28"/>
        <v/>
      </c>
      <c r="AH59" s="21" t="str">
        <f t="shared" si="29"/>
        <v/>
      </c>
      <c r="AI59" s="21" t="str">
        <f t="shared" si="30"/>
        <v/>
      </c>
      <c r="AJ59" s="21" t="str">
        <f t="shared" si="17"/>
        <v/>
      </c>
      <c r="AK59" s="21" t="str">
        <f t="shared" si="18"/>
        <v/>
      </c>
      <c r="AL59" s="21" t="e">
        <f t="shared" si="5"/>
        <v>#N/A</v>
      </c>
      <c r="AM59" s="41" t="e">
        <f t="shared" si="19"/>
        <v>#N/A</v>
      </c>
      <c r="AN59" s="41" t="e">
        <f t="shared" si="20"/>
        <v>#N/A</v>
      </c>
      <c r="AO59" s="41" t="e">
        <f t="shared" si="6"/>
        <v>#N/A</v>
      </c>
      <c r="AP59" s="21" t="str">
        <f t="shared" si="21"/>
        <v/>
      </c>
      <c r="AQ59" s="21" t="str">
        <f t="shared" si="22"/>
        <v/>
      </c>
      <c r="AR59" s="21" t="str">
        <f t="shared" si="23"/>
        <v/>
      </c>
      <c r="AS59" s="21" t="str">
        <f t="shared" si="31"/>
        <v/>
      </c>
    </row>
    <row r="60" spans="1:45" ht="15" hidden="1" x14ac:dyDescent="0.25">
      <c r="A60" s="85"/>
      <c r="B60" s="107"/>
      <c r="C60" s="152"/>
      <c r="D60" s="108"/>
      <c r="E60" s="108"/>
      <c r="F60" s="93"/>
      <c r="G60" s="39"/>
      <c r="H60" s="39"/>
      <c r="I60" s="32"/>
      <c r="J60" s="21"/>
      <c r="K60" s="21"/>
      <c r="L60" s="21"/>
      <c r="M60" s="21"/>
      <c r="N60" s="21"/>
      <c r="O60" s="21"/>
      <c r="P60" s="41"/>
      <c r="Q60" s="41"/>
      <c r="R60" s="41"/>
      <c r="S60" s="21"/>
      <c r="T60" s="21"/>
      <c r="U60" s="21"/>
      <c r="V60" s="21"/>
      <c r="X60" s="85"/>
      <c r="Y60" s="107"/>
      <c r="Z60" s="152"/>
      <c r="AA60" s="108"/>
      <c r="AB60" s="108"/>
      <c r="AC60" s="93"/>
      <c r="AD60" s="39" t="str">
        <f t="shared" si="16"/>
        <v/>
      </c>
      <c r="AE60" s="39"/>
      <c r="AF60" s="32" t="str">
        <f t="shared" si="4"/>
        <v/>
      </c>
      <c r="AG60" s="21" t="str">
        <f t="shared" si="28"/>
        <v/>
      </c>
      <c r="AH60" s="21" t="str">
        <f t="shared" si="29"/>
        <v/>
      </c>
      <c r="AI60" s="21" t="str">
        <f t="shared" si="30"/>
        <v/>
      </c>
      <c r="AJ60" s="21" t="str">
        <f t="shared" si="17"/>
        <v/>
      </c>
      <c r="AK60" s="21" t="str">
        <f t="shared" si="18"/>
        <v/>
      </c>
      <c r="AL60" s="21" t="e">
        <f t="shared" si="5"/>
        <v>#N/A</v>
      </c>
      <c r="AM60" s="41" t="e">
        <f t="shared" si="19"/>
        <v>#N/A</v>
      </c>
      <c r="AN60" s="41" t="e">
        <f t="shared" si="20"/>
        <v>#N/A</v>
      </c>
      <c r="AO60" s="41" t="e">
        <f t="shared" si="6"/>
        <v>#N/A</v>
      </c>
      <c r="AP60" s="21" t="str">
        <f t="shared" si="21"/>
        <v/>
      </c>
      <c r="AQ60" s="21" t="str">
        <f t="shared" si="22"/>
        <v/>
      </c>
      <c r="AR60" s="21" t="str">
        <f t="shared" si="23"/>
        <v/>
      </c>
      <c r="AS60" s="21" t="str">
        <f t="shared" si="31"/>
        <v/>
      </c>
    </row>
    <row r="61" spans="1:45" ht="15" hidden="1" x14ac:dyDescent="0.25">
      <c r="A61" s="85"/>
      <c r="B61" s="107"/>
      <c r="C61" s="152"/>
      <c r="D61" s="108"/>
      <c r="E61" s="108"/>
      <c r="F61" s="93"/>
      <c r="G61" s="39"/>
      <c r="H61" s="39"/>
      <c r="I61" s="32"/>
      <c r="J61" s="21"/>
      <c r="K61" s="21"/>
      <c r="L61" s="21"/>
      <c r="M61" s="21"/>
      <c r="N61" s="21"/>
      <c r="O61" s="21"/>
      <c r="P61" s="41"/>
      <c r="Q61" s="41"/>
      <c r="R61" s="41"/>
      <c r="S61" s="21"/>
      <c r="T61" s="21"/>
      <c r="U61" s="21"/>
      <c r="V61" s="21"/>
      <c r="X61" s="85"/>
      <c r="Y61" s="107"/>
      <c r="Z61" s="152"/>
      <c r="AA61" s="108"/>
      <c r="AB61" s="108"/>
      <c r="AC61" s="93"/>
      <c r="AD61" s="39" t="str">
        <f t="shared" si="16"/>
        <v/>
      </c>
      <c r="AE61" s="39"/>
      <c r="AF61" s="32" t="str">
        <f t="shared" si="4"/>
        <v/>
      </c>
      <c r="AG61" s="21" t="str">
        <f t="shared" si="28"/>
        <v/>
      </c>
      <c r="AH61" s="21" t="str">
        <f t="shared" si="29"/>
        <v/>
      </c>
      <c r="AI61" s="21" t="str">
        <f t="shared" si="30"/>
        <v/>
      </c>
      <c r="AJ61" s="21" t="str">
        <f t="shared" si="17"/>
        <v/>
      </c>
      <c r="AK61" s="21" t="str">
        <f t="shared" si="18"/>
        <v/>
      </c>
      <c r="AL61" s="21" t="e">
        <f t="shared" si="5"/>
        <v>#N/A</v>
      </c>
      <c r="AM61" s="41" t="e">
        <f t="shared" si="19"/>
        <v>#N/A</v>
      </c>
      <c r="AN61" s="41" t="e">
        <f t="shared" si="20"/>
        <v>#N/A</v>
      </c>
      <c r="AO61" s="41" t="e">
        <f t="shared" si="6"/>
        <v>#N/A</v>
      </c>
      <c r="AP61" s="21" t="str">
        <f t="shared" si="21"/>
        <v/>
      </c>
      <c r="AQ61" s="21" t="str">
        <f t="shared" si="22"/>
        <v/>
      </c>
      <c r="AR61" s="21" t="str">
        <f t="shared" si="23"/>
        <v/>
      </c>
      <c r="AS61" s="21" t="str">
        <f t="shared" si="31"/>
        <v/>
      </c>
    </row>
    <row r="62" spans="1:45" ht="15" hidden="1" x14ac:dyDescent="0.25">
      <c r="A62" s="85"/>
      <c r="B62" s="107"/>
      <c r="C62" s="152"/>
      <c r="D62" s="108"/>
      <c r="E62" s="108"/>
      <c r="F62" s="93"/>
      <c r="G62" s="39"/>
      <c r="H62" s="39"/>
      <c r="I62" s="32"/>
      <c r="J62" s="21"/>
      <c r="K62" s="21"/>
      <c r="L62" s="21"/>
      <c r="M62" s="21"/>
      <c r="N62" s="21"/>
      <c r="O62" s="21"/>
      <c r="P62" s="41"/>
      <c r="Q62" s="41"/>
      <c r="R62" s="41"/>
      <c r="S62" s="21"/>
      <c r="T62" s="21"/>
      <c r="U62" s="21"/>
      <c r="V62" s="21"/>
      <c r="X62" s="85"/>
      <c r="Y62" s="107"/>
      <c r="Z62" s="152"/>
      <c r="AA62" s="108"/>
      <c r="AB62" s="108"/>
      <c r="AC62" s="93"/>
      <c r="AD62" s="39" t="str">
        <f t="shared" si="16"/>
        <v/>
      </c>
      <c r="AE62" s="39"/>
      <c r="AF62" s="32" t="str">
        <f t="shared" si="4"/>
        <v/>
      </c>
      <c r="AG62" s="21" t="str">
        <f t="shared" si="28"/>
        <v/>
      </c>
      <c r="AH62" s="21" t="str">
        <f t="shared" si="29"/>
        <v/>
      </c>
      <c r="AI62" s="21" t="str">
        <f t="shared" si="30"/>
        <v/>
      </c>
      <c r="AJ62" s="21" t="str">
        <f t="shared" si="17"/>
        <v/>
      </c>
      <c r="AK62" s="21" t="str">
        <f t="shared" si="18"/>
        <v/>
      </c>
      <c r="AL62" s="21" t="e">
        <f t="shared" si="5"/>
        <v>#N/A</v>
      </c>
      <c r="AM62" s="41" t="e">
        <f t="shared" si="19"/>
        <v>#N/A</v>
      </c>
      <c r="AN62" s="41" t="e">
        <f t="shared" si="20"/>
        <v>#N/A</v>
      </c>
      <c r="AO62" s="41" t="e">
        <f t="shared" si="6"/>
        <v>#N/A</v>
      </c>
      <c r="AP62" s="21" t="str">
        <f t="shared" si="21"/>
        <v/>
      </c>
      <c r="AQ62" s="21" t="str">
        <f t="shared" si="22"/>
        <v/>
      </c>
      <c r="AR62" s="21" t="str">
        <f t="shared" si="23"/>
        <v/>
      </c>
      <c r="AS62" s="21" t="str">
        <f t="shared" si="31"/>
        <v/>
      </c>
    </row>
    <row r="63" spans="1:45" ht="15" hidden="1" x14ac:dyDescent="0.25">
      <c r="A63" s="85"/>
      <c r="B63" s="107"/>
      <c r="C63" s="152"/>
      <c r="D63" s="108"/>
      <c r="E63" s="108"/>
      <c r="F63" s="93"/>
      <c r="G63" s="39"/>
      <c r="H63" s="39"/>
      <c r="I63" s="32"/>
      <c r="J63" s="21"/>
      <c r="K63" s="21"/>
      <c r="L63" s="21"/>
      <c r="M63" s="21"/>
      <c r="N63" s="21"/>
      <c r="O63" s="21"/>
      <c r="P63" s="41"/>
      <c r="Q63" s="41"/>
      <c r="R63" s="41"/>
      <c r="S63" s="21"/>
      <c r="T63" s="21"/>
      <c r="U63" s="21"/>
      <c r="V63" s="21"/>
      <c r="X63" s="85"/>
      <c r="Y63" s="107"/>
      <c r="Z63" s="152"/>
      <c r="AA63" s="108"/>
      <c r="AB63" s="108"/>
      <c r="AC63" s="93"/>
      <c r="AD63" s="39" t="str">
        <f t="shared" si="16"/>
        <v/>
      </c>
      <c r="AE63" s="39"/>
      <c r="AF63" s="32" t="str">
        <f t="shared" si="4"/>
        <v/>
      </c>
      <c r="AG63" s="21" t="str">
        <f t="shared" si="28"/>
        <v/>
      </c>
      <c r="AH63" s="21" t="str">
        <f t="shared" si="29"/>
        <v/>
      </c>
      <c r="AI63" s="21" t="str">
        <f t="shared" si="30"/>
        <v/>
      </c>
      <c r="AJ63" s="21" t="str">
        <f t="shared" si="17"/>
        <v/>
      </c>
      <c r="AK63" s="21" t="str">
        <f t="shared" si="18"/>
        <v/>
      </c>
      <c r="AL63" s="21" t="e">
        <f t="shared" si="5"/>
        <v>#N/A</v>
      </c>
      <c r="AM63" s="41" t="e">
        <f t="shared" si="19"/>
        <v>#N/A</v>
      </c>
      <c r="AN63" s="41" t="e">
        <f t="shared" si="20"/>
        <v>#N/A</v>
      </c>
      <c r="AO63" s="41" t="e">
        <f t="shared" si="6"/>
        <v>#N/A</v>
      </c>
      <c r="AP63" s="21" t="str">
        <f t="shared" si="21"/>
        <v/>
      </c>
      <c r="AQ63" s="21" t="str">
        <f t="shared" si="22"/>
        <v/>
      </c>
      <c r="AR63" s="21" t="str">
        <f t="shared" si="23"/>
        <v/>
      </c>
      <c r="AS63" s="21" t="str">
        <f t="shared" si="31"/>
        <v/>
      </c>
    </row>
    <row r="64" spans="1:45" ht="15" hidden="1" x14ac:dyDescent="0.25">
      <c r="A64" s="85"/>
      <c r="B64" s="107"/>
      <c r="C64" s="152"/>
      <c r="D64" s="108"/>
      <c r="E64" s="108"/>
      <c r="F64" s="93"/>
      <c r="G64" s="39"/>
      <c r="H64" s="39"/>
      <c r="I64" s="32"/>
      <c r="J64" s="21"/>
      <c r="K64" s="21"/>
      <c r="L64" s="21"/>
      <c r="M64" s="21"/>
      <c r="N64" s="21"/>
      <c r="O64" s="21"/>
      <c r="P64" s="41"/>
      <c r="Q64" s="41"/>
      <c r="R64" s="41"/>
      <c r="S64" s="21"/>
      <c r="T64" s="21"/>
      <c r="U64" s="21"/>
      <c r="V64" s="21"/>
      <c r="X64" s="85"/>
      <c r="Y64" s="107"/>
      <c r="Z64" s="152"/>
      <c r="AA64" s="108"/>
      <c r="AB64" s="108"/>
      <c r="AC64" s="93"/>
      <c r="AD64" s="39" t="str">
        <f t="shared" si="16"/>
        <v/>
      </c>
      <c r="AE64" s="39"/>
      <c r="AF64" s="32" t="str">
        <f t="shared" si="4"/>
        <v/>
      </c>
      <c r="AG64" s="21" t="str">
        <f t="shared" si="28"/>
        <v/>
      </c>
      <c r="AH64" s="21" t="str">
        <f t="shared" si="29"/>
        <v/>
      </c>
      <c r="AI64" s="21" t="str">
        <f t="shared" si="30"/>
        <v/>
      </c>
      <c r="AJ64" s="21" t="str">
        <f t="shared" si="17"/>
        <v/>
      </c>
      <c r="AK64" s="21" t="str">
        <f t="shared" si="18"/>
        <v/>
      </c>
      <c r="AL64" s="21" t="e">
        <f t="shared" si="5"/>
        <v>#N/A</v>
      </c>
      <c r="AM64" s="41" t="e">
        <f t="shared" si="19"/>
        <v>#N/A</v>
      </c>
      <c r="AN64" s="41" t="e">
        <f t="shared" si="20"/>
        <v>#N/A</v>
      </c>
      <c r="AO64" s="41" t="e">
        <f t="shared" si="6"/>
        <v>#N/A</v>
      </c>
      <c r="AP64" s="21" t="str">
        <f t="shared" si="21"/>
        <v/>
      </c>
      <c r="AQ64" s="21" t="str">
        <f t="shared" si="22"/>
        <v/>
      </c>
      <c r="AR64" s="21" t="str">
        <f t="shared" si="23"/>
        <v/>
      </c>
      <c r="AS64" s="21" t="str">
        <f t="shared" si="31"/>
        <v/>
      </c>
    </row>
    <row r="65" spans="1:45" ht="15" hidden="1" x14ac:dyDescent="0.25">
      <c r="A65" s="85"/>
      <c r="B65" s="107"/>
      <c r="C65" s="152"/>
      <c r="D65" s="108"/>
      <c r="E65" s="108"/>
      <c r="F65" s="93"/>
      <c r="G65" s="39"/>
      <c r="H65" s="39"/>
      <c r="I65" s="32"/>
      <c r="J65" s="21"/>
      <c r="K65" s="21"/>
      <c r="L65" s="21"/>
      <c r="M65" s="21"/>
      <c r="N65" s="21"/>
      <c r="O65" s="21"/>
      <c r="P65" s="41"/>
      <c r="Q65" s="41"/>
      <c r="R65" s="41"/>
      <c r="S65" s="21"/>
      <c r="T65" s="21"/>
      <c r="U65" s="21"/>
      <c r="V65" s="21"/>
      <c r="X65" s="85"/>
      <c r="Y65" s="107"/>
      <c r="Z65" s="152"/>
      <c r="AA65" s="108"/>
      <c r="AB65" s="108"/>
      <c r="AC65" s="93"/>
      <c r="AD65" s="39" t="str">
        <f t="shared" si="16"/>
        <v/>
      </c>
      <c r="AE65" s="39"/>
      <c r="AF65" s="32" t="str">
        <f t="shared" si="4"/>
        <v/>
      </c>
      <c r="AG65" s="21" t="str">
        <f t="shared" si="28"/>
        <v/>
      </c>
      <c r="AH65" s="21" t="str">
        <f t="shared" si="29"/>
        <v/>
      </c>
      <c r="AI65" s="21" t="str">
        <f t="shared" si="30"/>
        <v/>
      </c>
      <c r="AJ65" s="21" t="str">
        <f t="shared" si="17"/>
        <v/>
      </c>
      <c r="AK65" s="21" t="str">
        <f t="shared" si="18"/>
        <v/>
      </c>
      <c r="AL65" s="21" t="e">
        <f t="shared" si="5"/>
        <v>#N/A</v>
      </c>
      <c r="AM65" s="41" t="e">
        <f t="shared" si="19"/>
        <v>#N/A</v>
      </c>
      <c r="AN65" s="41" t="e">
        <f t="shared" si="20"/>
        <v>#N/A</v>
      </c>
      <c r="AO65" s="41" t="e">
        <f t="shared" si="6"/>
        <v>#N/A</v>
      </c>
      <c r="AP65" s="21" t="str">
        <f t="shared" si="21"/>
        <v/>
      </c>
      <c r="AQ65" s="21" t="str">
        <f t="shared" si="22"/>
        <v/>
      </c>
      <c r="AR65" s="21" t="str">
        <f t="shared" si="23"/>
        <v/>
      </c>
      <c r="AS65" s="21" t="str">
        <f t="shared" si="31"/>
        <v/>
      </c>
    </row>
    <row r="66" spans="1:45" ht="15" hidden="1" x14ac:dyDescent="0.25">
      <c r="A66" s="85"/>
      <c r="B66" s="107"/>
      <c r="C66" s="152"/>
      <c r="D66" s="108"/>
      <c r="E66" s="108"/>
      <c r="F66" s="93"/>
      <c r="G66" s="39"/>
      <c r="H66" s="39"/>
      <c r="I66" s="32"/>
      <c r="J66" s="21"/>
      <c r="K66" s="21"/>
      <c r="L66" s="21"/>
      <c r="M66" s="21"/>
      <c r="N66" s="21"/>
      <c r="O66" s="21"/>
      <c r="P66" s="41"/>
      <c r="Q66" s="41"/>
      <c r="R66" s="41"/>
      <c r="S66" s="21"/>
      <c r="T66" s="21"/>
      <c r="U66" s="21"/>
      <c r="V66" s="21"/>
      <c r="X66" s="85"/>
      <c r="Y66" s="107"/>
      <c r="Z66" s="152"/>
      <c r="AA66" s="108"/>
      <c r="AB66" s="108"/>
      <c r="AC66" s="93"/>
      <c r="AD66" s="39" t="str">
        <f t="shared" si="16"/>
        <v/>
      </c>
      <c r="AE66" s="39"/>
      <c r="AF66" s="32" t="str">
        <f t="shared" si="4"/>
        <v/>
      </c>
      <c r="AG66" s="21" t="str">
        <f t="shared" si="28"/>
        <v/>
      </c>
      <c r="AH66" s="21" t="str">
        <f t="shared" si="29"/>
        <v/>
      </c>
      <c r="AI66" s="21" t="str">
        <f t="shared" si="30"/>
        <v/>
      </c>
      <c r="AJ66" s="21" t="str">
        <f t="shared" si="17"/>
        <v/>
      </c>
      <c r="AK66" s="21" t="str">
        <f t="shared" si="18"/>
        <v/>
      </c>
      <c r="AL66" s="21" t="e">
        <f t="shared" si="5"/>
        <v>#N/A</v>
      </c>
      <c r="AM66" s="41" t="e">
        <f t="shared" si="19"/>
        <v>#N/A</v>
      </c>
      <c r="AN66" s="41" t="e">
        <f t="shared" si="20"/>
        <v>#N/A</v>
      </c>
      <c r="AO66" s="41" t="e">
        <f t="shared" si="6"/>
        <v>#N/A</v>
      </c>
      <c r="AP66" s="21" t="str">
        <f t="shared" si="21"/>
        <v/>
      </c>
      <c r="AQ66" s="21" t="str">
        <f t="shared" si="22"/>
        <v/>
      </c>
      <c r="AR66" s="21" t="str">
        <f t="shared" si="23"/>
        <v/>
      </c>
      <c r="AS66" s="21" t="str">
        <f t="shared" si="31"/>
        <v/>
      </c>
    </row>
    <row r="67" spans="1:45" ht="15" hidden="1" x14ac:dyDescent="0.25">
      <c r="A67" s="85"/>
      <c r="B67" s="107"/>
      <c r="C67" s="152"/>
      <c r="D67" s="108"/>
      <c r="E67" s="108"/>
      <c r="F67" s="93"/>
      <c r="G67" s="39"/>
      <c r="H67" s="39"/>
      <c r="I67" s="32"/>
      <c r="J67" s="21"/>
      <c r="K67" s="21"/>
      <c r="L67" s="21"/>
      <c r="M67" s="21"/>
      <c r="N67" s="21"/>
      <c r="O67" s="21"/>
      <c r="P67" s="41"/>
      <c r="Q67" s="41"/>
      <c r="R67" s="41"/>
      <c r="S67" s="21"/>
      <c r="T67" s="21"/>
      <c r="U67" s="21"/>
      <c r="V67" s="21"/>
      <c r="X67" s="85"/>
      <c r="Y67" s="107"/>
      <c r="Z67" s="152"/>
      <c r="AA67" s="108"/>
      <c r="AB67" s="108"/>
      <c r="AC67" s="93"/>
      <c r="AD67" s="39" t="str">
        <f t="shared" si="16"/>
        <v/>
      </c>
      <c r="AE67" s="39"/>
      <c r="AF67" s="32" t="str">
        <f t="shared" si="4"/>
        <v/>
      </c>
      <c r="AG67" s="21" t="str">
        <f t="shared" si="28"/>
        <v/>
      </c>
      <c r="AH67" s="21" t="str">
        <f t="shared" si="29"/>
        <v/>
      </c>
      <c r="AI67" s="21" t="str">
        <f t="shared" si="30"/>
        <v/>
      </c>
      <c r="AJ67" s="21" t="str">
        <f t="shared" si="17"/>
        <v/>
      </c>
      <c r="AK67" s="21" t="str">
        <f t="shared" si="18"/>
        <v/>
      </c>
      <c r="AL67" s="21" t="e">
        <f t="shared" si="5"/>
        <v>#N/A</v>
      </c>
      <c r="AM67" s="41" t="e">
        <f t="shared" si="19"/>
        <v>#N/A</v>
      </c>
      <c r="AN67" s="41" t="e">
        <f t="shared" si="20"/>
        <v>#N/A</v>
      </c>
      <c r="AO67" s="41" t="e">
        <f t="shared" si="6"/>
        <v>#N/A</v>
      </c>
      <c r="AP67" s="21" t="str">
        <f t="shared" si="21"/>
        <v/>
      </c>
      <c r="AQ67" s="21" t="str">
        <f t="shared" si="22"/>
        <v/>
      </c>
      <c r="AR67" s="21" t="str">
        <f t="shared" si="23"/>
        <v/>
      </c>
      <c r="AS67" s="21" t="str">
        <f t="shared" si="31"/>
        <v/>
      </c>
    </row>
    <row r="68" spans="1:45" ht="15" hidden="1" x14ac:dyDescent="0.25">
      <c r="A68" s="85"/>
      <c r="B68" s="107"/>
      <c r="C68" s="152"/>
      <c r="D68" s="108"/>
      <c r="E68" s="108"/>
      <c r="F68" s="93"/>
      <c r="G68" s="39"/>
      <c r="H68" s="39"/>
      <c r="I68" s="32"/>
      <c r="J68" s="21"/>
      <c r="K68" s="21"/>
      <c r="L68" s="21"/>
      <c r="M68" s="21"/>
      <c r="N68" s="21"/>
      <c r="O68" s="21"/>
      <c r="P68" s="41"/>
      <c r="Q68" s="41"/>
      <c r="R68" s="41"/>
      <c r="S68" s="21"/>
      <c r="T68" s="21"/>
      <c r="U68" s="21"/>
      <c r="V68" s="21"/>
      <c r="X68" s="85"/>
      <c r="Y68" s="107"/>
      <c r="Z68" s="152"/>
      <c r="AA68" s="108"/>
      <c r="AB68" s="108"/>
      <c r="AC68" s="93"/>
      <c r="AD68" s="39" t="str">
        <f t="shared" si="16"/>
        <v/>
      </c>
      <c r="AE68" s="39"/>
      <c r="AF68" s="32" t="str">
        <f t="shared" si="4"/>
        <v/>
      </c>
      <c r="AG68" s="21" t="str">
        <f t="shared" si="28"/>
        <v/>
      </c>
      <c r="AH68" s="21" t="str">
        <f t="shared" si="29"/>
        <v/>
      </c>
      <c r="AI68" s="21" t="str">
        <f t="shared" si="30"/>
        <v/>
      </c>
      <c r="AJ68" s="21" t="str">
        <f t="shared" si="17"/>
        <v/>
      </c>
      <c r="AK68" s="21" t="str">
        <f t="shared" si="18"/>
        <v/>
      </c>
      <c r="AL68" s="21" t="e">
        <f t="shared" si="5"/>
        <v>#N/A</v>
      </c>
      <c r="AM68" s="41" t="e">
        <f t="shared" si="19"/>
        <v>#N/A</v>
      </c>
      <c r="AN68" s="41" t="e">
        <f t="shared" si="20"/>
        <v>#N/A</v>
      </c>
      <c r="AO68" s="41" t="e">
        <f t="shared" si="6"/>
        <v>#N/A</v>
      </c>
      <c r="AP68" s="21" t="str">
        <f t="shared" si="21"/>
        <v/>
      </c>
      <c r="AQ68" s="21" t="str">
        <f t="shared" si="22"/>
        <v/>
      </c>
      <c r="AR68" s="21" t="str">
        <f t="shared" si="23"/>
        <v/>
      </c>
      <c r="AS68" s="21" t="str">
        <f t="shared" si="31"/>
        <v/>
      </c>
    </row>
    <row r="69" spans="1:45" ht="15" hidden="1" x14ac:dyDescent="0.25">
      <c r="A69" s="85"/>
      <c r="B69" s="107"/>
      <c r="C69" s="152"/>
      <c r="D69" s="108"/>
      <c r="E69" s="108"/>
      <c r="F69" s="93"/>
      <c r="G69" s="39"/>
      <c r="H69" s="39"/>
      <c r="I69" s="32"/>
      <c r="J69" s="21"/>
      <c r="K69" s="21"/>
      <c r="L69" s="21"/>
      <c r="M69" s="21"/>
      <c r="N69" s="21"/>
      <c r="O69" s="21"/>
      <c r="P69" s="41"/>
      <c r="Q69" s="41"/>
      <c r="R69" s="41"/>
      <c r="S69" s="21"/>
      <c r="T69" s="21"/>
      <c r="U69" s="21"/>
      <c r="V69" s="21"/>
      <c r="X69" s="85"/>
      <c r="Y69" s="107"/>
      <c r="Z69" s="152"/>
      <c r="AA69" s="108"/>
      <c r="AB69" s="108"/>
      <c r="AC69" s="93"/>
      <c r="AD69" s="39" t="str">
        <f t="shared" si="16"/>
        <v/>
      </c>
      <c r="AE69" s="39"/>
      <c r="AF69" s="32" t="str">
        <f t="shared" si="4"/>
        <v/>
      </c>
      <c r="AG69" s="21" t="str">
        <f t="shared" si="28"/>
        <v/>
      </c>
      <c r="AH69" s="21" t="str">
        <f t="shared" si="29"/>
        <v/>
      </c>
      <c r="AI69" s="21" t="str">
        <f t="shared" si="30"/>
        <v/>
      </c>
      <c r="AJ69" s="21" t="str">
        <f t="shared" si="17"/>
        <v/>
      </c>
      <c r="AK69" s="21" t="str">
        <f t="shared" si="18"/>
        <v/>
      </c>
      <c r="AL69" s="21" t="e">
        <f t="shared" si="5"/>
        <v>#N/A</v>
      </c>
      <c r="AM69" s="41" t="e">
        <f t="shared" si="19"/>
        <v>#N/A</v>
      </c>
      <c r="AN69" s="41" t="e">
        <f t="shared" si="20"/>
        <v>#N/A</v>
      </c>
      <c r="AO69" s="41" t="e">
        <f t="shared" si="6"/>
        <v>#N/A</v>
      </c>
      <c r="AP69" s="21" t="str">
        <f t="shared" si="21"/>
        <v/>
      </c>
      <c r="AQ69" s="21" t="str">
        <f t="shared" si="22"/>
        <v/>
      </c>
      <c r="AR69" s="21" t="str">
        <f t="shared" si="23"/>
        <v/>
      </c>
      <c r="AS69" s="21" t="str">
        <f t="shared" si="31"/>
        <v/>
      </c>
    </row>
    <row r="70" spans="1:45" ht="15" hidden="1" x14ac:dyDescent="0.25">
      <c r="A70" s="85"/>
      <c r="B70" s="107"/>
      <c r="C70" s="152"/>
      <c r="D70" s="108"/>
      <c r="E70" s="108"/>
      <c r="F70" s="93"/>
      <c r="G70" s="39"/>
      <c r="H70" s="39"/>
      <c r="I70" s="32"/>
      <c r="J70" s="21"/>
      <c r="K70" s="21"/>
      <c r="L70" s="21"/>
      <c r="M70" s="21"/>
      <c r="N70" s="21"/>
      <c r="O70" s="21"/>
      <c r="P70" s="41"/>
      <c r="Q70" s="41"/>
      <c r="R70" s="41"/>
      <c r="S70" s="21"/>
      <c r="T70" s="21"/>
      <c r="U70" s="21"/>
      <c r="V70" s="21"/>
      <c r="X70" s="85"/>
      <c r="Y70" s="107"/>
      <c r="Z70" s="152"/>
      <c r="AA70" s="108"/>
      <c r="AB70" s="108"/>
      <c r="AC70" s="93"/>
      <c r="AD70" s="39" t="str">
        <f t="shared" si="16"/>
        <v/>
      </c>
      <c r="AE70" s="39"/>
      <c r="AF70" s="32" t="str">
        <f t="shared" si="4"/>
        <v/>
      </c>
      <c r="AG70" s="21" t="str">
        <f t="shared" si="28"/>
        <v/>
      </c>
      <c r="AH70" s="21" t="str">
        <f t="shared" si="29"/>
        <v/>
      </c>
      <c r="AI70" s="21" t="str">
        <f t="shared" si="30"/>
        <v/>
      </c>
      <c r="AJ70" s="21" t="str">
        <f t="shared" si="17"/>
        <v/>
      </c>
      <c r="AK70" s="21" t="str">
        <f t="shared" si="18"/>
        <v/>
      </c>
      <c r="AL70" s="21" t="e">
        <f t="shared" si="5"/>
        <v>#N/A</v>
      </c>
      <c r="AM70" s="41" t="e">
        <f t="shared" si="19"/>
        <v>#N/A</v>
      </c>
      <c r="AN70" s="41" t="e">
        <f t="shared" si="20"/>
        <v>#N/A</v>
      </c>
      <c r="AO70" s="41" t="e">
        <f t="shared" si="6"/>
        <v>#N/A</v>
      </c>
      <c r="AP70" s="21" t="str">
        <f t="shared" si="21"/>
        <v/>
      </c>
      <c r="AQ70" s="21" t="str">
        <f t="shared" si="22"/>
        <v/>
      </c>
      <c r="AR70" s="21" t="str">
        <f t="shared" si="23"/>
        <v/>
      </c>
      <c r="AS70" s="21" t="str">
        <f t="shared" si="31"/>
        <v/>
      </c>
    </row>
    <row r="71" spans="1:45" ht="15" hidden="1" x14ac:dyDescent="0.25">
      <c r="A71" s="85"/>
      <c r="B71" s="107"/>
      <c r="C71" s="152"/>
      <c r="D71" s="108"/>
      <c r="E71" s="108"/>
      <c r="F71" s="93"/>
      <c r="G71" s="39"/>
      <c r="H71" s="39"/>
      <c r="I71" s="32"/>
      <c r="J71" s="21"/>
      <c r="K71" s="21"/>
      <c r="L71" s="21"/>
      <c r="M71" s="21"/>
      <c r="N71" s="21"/>
      <c r="O71" s="21"/>
      <c r="P71" s="41"/>
      <c r="Q71" s="41"/>
      <c r="R71" s="41"/>
      <c r="S71" s="21"/>
      <c r="T71" s="21"/>
      <c r="U71" s="21"/>
      <c r="V71" s="21"/>
      <c r="X71" s="85"/>
      <c r="Y71" s="107"/>
      <c r="Z71" s="152"/>
      <c r="AA71" s="108"/>
      <c r="AB71" s="108"/>
      <c r="AC71" s="93"/>
      <c r="AD71" s="39" t="str">
        <f t="shared" si="16"/>
        <v/>
      </c>
      <c r="AE71" s="39"/>
      <c r="AF71" s="32" t="str">
        <f t="shared" si="4"/>
        <v/>
      </c>
      <c r="AG71" s="21" t="str">
        <f t="shared" si="28"/>
        <v/>
      </c>
      <c r="AH71" s="21" t="str">
        <f t="shared" si="29"/>
        <v/>
      </c>
      <c r="AI71" s="21" t="str">
        <f t="shared" si="30"/>
        <v/>
      </c>
      <c r="AJ71" s="21" t="str">
        <f t="shared" si="17"/>
        <v/>
      </c>
      <c r="AK71" s="21" t="str">
        <f t="shared" si="18"/>
        <v/>
      </c>
      <c r="AL71" s="21" t="e">
        <f t="shared" si="5"/>
        <v>#N/A</v>
      </c>
      <c r="AM71" s="41" t="e">
        <f t="shared" si="19"/>
        <v>#N/A</v>
      </c>
      <c r="AN71" s="41" t="e">
        <f t="shared" si="20"/>
        <v>#N/A</v>
      </c>
      <c r="AO71" s="41" t="e">
        <f t="shared" si="6"/>
        <v>#N/A</v>
      </c>
      <c r="AP71" s="21" t="str">
        <f t="shared" si="21"/>
        <v/>
      </c>
      <c r="AQ71" s="21" t="str">
        <f t="shared" si="22"/>
        <v/>
      </c>
      <c r="AR71" s="21" t="str">
        <f t="shared" si="23"/>
        <v/>
      </c>
      <c r="AS71" s="21" t="str">
        <f t="shared" si="31"/>
        <v/>
      </c>
    </row>
    <row r="72" spans="1:45" ht="15" hidden="1" x14ac:dyDescent="0.25">
      <c r="A72" s="85"/>
      <c r="B72" s="107"/>
      <c r="C72" s="152"/>
      <c r="D72" s="108"/>
      <c r="E72" s="108"/>
      <c r="F72" s="93"/>
      <c r="G72" s="39"/>
      <c r="H72" s="39"/>
      <c r="I72" s="32"/>
      <c r="J72" s="21"/>
      <c r="K72" s="21"/>
      <c r="L72" s="21"/>
      <c r="M72" s="21"/>
      <c r="N72" s="21"/>
      <c r="O72" s="21"/>
      <c r="P72" s="41"/>
      <c r="Q72" s="41"/>
      <c r="R72" s="41"/>
      <c r="S72" s="21"/>
      <c r="T72" s="21"/>
      <c r="U72" s="21"/>
      <c r="V72" s="21"/>
      <c r="X72" s="85"/>
      <c r="Y72" s="107"/>
      <c r="Z72" s="152"/>
      <c r="AA72" s="108"/>
      <c r="AB72" s="108"/>
      <c r="AC72" s="93"/>
      <c r="AD72" s="39" t="str">
        <f t="shared" si="16"/>
        <v/>
      </c>
      <c r="AE72" s="39"/>
      <c r="AF72" s="32" t="str">
        <f t="shared" si="4"/>
        <v/>
      </c>
      <c r="AG72" s="21" t="str">
        <f t="shared" si="28"/>
        <v/>
      </c>
      <c r="AH72" s="21" t="str">
        <f t="shared" si="29"/>
        <v/>
      </c>
      <c r="AI72" s="21" t="str">
        <f t="shared" si="30"/>
        <v/>
      </c>
      <c r="AJ72" s="21" t="str">
        <f t="shared" si="17"/>
        <v/>
      </c>
      <c r="AK72" s="21" t="str">
        <f t="shared" si="18"/>
        <v/>
      </c>
      <c r="AL72" s="21" t="e">
        <f t="shared" si="5"/>
        <v>#N/A</v>
      </c>
      <c r="AM72" s="41" t="e">
        <f t="shared" si="19"/>
        <v>#N/A</v>
      </c>
      <c r="AN72" s="41" t="e">
        <f t="shared" si="20"/>
        <v>#N/A</v>
      </c>
      <c r="AO72" s="41" t="e">
        <f t="shared" si="6"/>
        <v>#N/A</v>
      </c>
      <c r="AP72" s="21" t="str">
        <f t="shared" si="21"/>
        <v/>
      </c>
      <c r="AQ72" s="21" t="str">
        <f t="shared" si="22"/>
        <v/>
      </c>
      <c r="AR72" s="21" t="str">
        <f t="shared" si="23"/>
        <v/>
      </c>
      <c r="AS72" s="21" t="str">
        <f t="shared" si="31"/>
        <v/>
      </c>
    </row>
    <row r="73" spans="1:45" ht="15" hidden="1" x14ac:dyDescent="0.25">
      <c r="A73" s="85"/>
      <c r="B73" s="107"/>
      <c r="C73" s="152"/>
      <c r="D73" s="108"/>
      <c r="E73" s="108"/>
      <c r="F73" s="93"/>
      <c r="G73" s="39"/>
      <c r="H73" s="39"/>
      <c r="I73" s="32"/>
      <c r="J73" s="21"/>
      <c r="K73" s="21"/>
      <c r="L73" s="21"/>
      <c r="M73" s="21"/>
      <c r="N73" s="21"/>
      <c r="O73" s="21"/>
      <c r="P73" s="41"/>
      <c r="Q73" s="41"/>
      <c r="R73" s="41"/>
      <c r="S73" s="21"/>
      <c r="T73" s="21"/>
      <c r="U73" s="21"/>
      <c r="V73" s="21"/>
      <c r="X73" s="85"/>
      <c r="Y73" s="107"/>
      <c r="Z73" s="152"/>
      <c r="AA73" s="108"/>
      <c r="AB73" s="108"/>
      <c r="AC73" s="93"/>
      <c r="AD73" s="39" t="str">
        <f t="shared" si="16"/>
        <v/>
      </c>
      <c r="AE73" s="39"/>
      <c r="AF73" s="32" t="str">
        <f t="shared" si="4"/>
        <v/>
      </c>
      <c r="AG73" s="21" t="str">
        <f t="shared" si="28"/>
        <v/>
      </c>
      <c r="AH73" s="21" t="str">
        <f t="shared" si="29"/>
        <v/>
      </c>
      <c r="AI73" s="21" t="str">
        <f t="shared" si="30"/>
        <v/>
      </c>
      <c r="AJ73" s="21" t="str">
        <f t="shared" si="17"/>
        <v/>
      </c>
      <c r="AK73" s="21" t="str">
        <f t="shared" si="18"/>
        <v/>
      </c>
      <c r="AL73" s="21" t="e">
        <f t="shared" si="5"/>
        <v>#N/A</v>
      </c>
      <c r="AM73" s="41" t="e">
        <f t="shared" si="19"/>
        <v>#N/A</v>
      </c>
      <c r="AN73" s="41" t="e">
        <f t="shared" si="20"/>
        <v>#N/A</v>
      </c>
      <c r="AO73" s="41" t="e">
        <f t="shared" si="6"/>
        <v>#N/A</v>
      </c>
      <c r="AP73" s="21" t="str">
        <f t="shared" si="21"/>
        <v/>
      </c>
      <c r="AQ73" s="21" t="str">
        <f t="shared" si="22"/>
        <v/>
      </c>
      <c r="AR73" s="21" t="str">
        <f t="shared" si="23"/>
        <v/>
      </c>
      <c r="AS73" s="21" t="str">
        <f t="shared" si="31"/>
        <v/>
      </c>
    </row>
    <row r="74" spans="1:45" ht="15" hidden="1" x14ac:dyDescent="0.25">
      <c r="A74" s="85"/>
      <c r="B74" s="107"/>
      <c r="C74" s="152"/>
      <c r="D74" s="108"/>
      <c r="E74" s="108"/>
      <c r="F74" s="93"/>
      <c r="G74" s="39"/>
      <c r="H74" s="39"/>
      <c r="I74" s="32"/>
      <c r="J74" s="21"/>
      <c r="K74" s="21"/>
      <c r="L74" s="21"/>
      <c r="M74" s="21"/>
      <c r="N74" s="21"/>
      <c r="O74" s="21"/>
      <c r="P74" s="41"/>
      <c r="Q74" s="41"/>
      <c r="R74" s="41"/>
      <c r="S74" s="21"/>
      <c r="T74" s="21"/>
      <c r="U74" s="21"/>
      <c r="V74" s="21"/>
      <c r="X74" s="85"/>
      <c r="Y74" s="107"/>
      <c r="Z74" s="152"/>
      <c r="AA74" s="108"/>
      <c r="AB74" s="108"/>
      <c r="AC74" s="93"/>
      <c r="AD74" s="39" t="str">
        <f t="shared" si="16"/>
        <v/>
      </c>
      <c r="AE74" s="39"/>
      <c r="AF74" s="32" t="str">
        <f t="shared" si="4"/>
        <v/>
      </c>
      <c r="AG74" s="21" t="str">
        <f t="shared" si="28"/>
        <v/>
      </c>
      <c r="AH74" s="21" t="str">
        <f t="shared" si="29"/>
        <v/>
      </c>
      <c r="AI74" s="21" t="str">
        <f t="shared" si="30"/>
        <v/>
      </c>
      <c r="AJ74" s="21" t="str">
        <f t="shared" si="17"/>
        <v/>
      </c>
      <c r="AK74" s="21" t="str">
        <f t="shared" si="18"/>
        <v/>
      </c>
      <c r="AL74" s="21" t="e">
        <f t="shared" si="5"/>
        <v>#N/A</v>
      </c>
      <c r="AM74" s="41" t="e">
        <f t="shared" si="19"/>
        <v>#N/A</v>
      </c>
      <c r="AN74" s="41" t="e">
        <f t="shared" si="20"/>
        <v>#N/A</v>
      </c>
      <c r="AO74" s="41" t="e">
        <f t="shared" si="6"/>
        <v>#N/A</v>
      </c>
      <c r="AP74" s="21" t="str">
        <f t="shared" si="21"/>
        <v/>
      </c>
      <c r="AQ74" s="21" t="str">
        <f t="shared" si="22"/>
        <v/>
      </c>
      <c r="AR74" s="21" t="str">
        <f t="shared" si="23"/>
        <v/>
      </c>
      <c r="AS74" s="21" t="str">
        <f t="shared" si="31"/>
        <v/>
      </c>
    </row>
    <row r="75" spans="1:45" ht="15" hidden="1" x14ac:dyDescent="0.25">
      <c r="A75" s="85"/>
      <c r="B75" s="107"/>
      <c r="C75" s="152"/>
      <c r="D75" s="108"/>
      <c r="E75" s="108"/>
      <c r="F75" s="93"/>
      <c r="G75" s="39"/>
      <c r="H75" s="39"/>
      <c r="I75" s="32"/>
      <c r="J75" s="21"/>
      <c r="K75" s="21"/>
      <c r="L75" s="21"/>
      <c r="M75" s="21"/>
      <c r="N75" s="21"/>
      <c r="O75" s="21"/>
      <c r="P75" s="41"/>
      <c r="Q75" s="41"/>
      <c r="R75" s="41"/>
      <c r="S75" s="21"/>
      <c r="T75" s="21"/>
      <c r="U75" s="21"/>
      <c r="V75" s="21"/>
      <c r="X75" s="85"/>
      <c r="Y75" s="107"/>
      <c r="Z75" s="152"/>
      <c r="AA75" s="108"/>
      <c r="AB75" s="108"/>
      <c r="AC75" s="93"/>
      <c r="AD75" s="39" t="str">
        <f t="shared" si="16"/>
        <v/>
      </c>
      <c r="AE75" s="39"/>
      <c r="AF75" s="32" t="str">
        <f t="shared" si="4"/>
        <v/>
      </c>
      <c r="AG75" s="21" t="str">
        <f t="shared" si="28"/>
        <v/>
      </c>
      <c r="AH75" s="21" t="str">
        <f t="shared" si="29"/>
        <v/>
      </c>
      <c r="AI75" s="21" t="str">
        <f t="shared" si="30"/>
        <v/>
      </c>
      <c r="AJ75" s="21" t="str">
        <f t="shared" si="17"/>
        <v/>
      </c>
      <c r="AK75" s="21" t="str">
        <f t="shared" si="18"/>
        <v/>
      </c>
      <c r="AL75" s="21" t="e">
        <f t="shared" si="5"/>
        <v>#N/A</v>
      </c>
      <c r="AM75" s="41" t="e">
        <f t="shared" si="19"/>
        <v>#N/A</v>
      </c>
      <c r="AN75" s="41" t="e">
        <f t="shared" si="20"/>
        <v>#N/A</v>
      </c>
      <c r="AO75" s="41" t="e">
        <f t="shared" si="6"/>
        <v>#N/A</v>
      </c>
      <c r="AP75" s="21" t="str">
        <f t="shared" si="21"/>
        <v/>
      </c>
      <c r="AQ75" s="21" t="str">
        <f t="shared" si="22"/>
        <v/>
      </c>
      <c r="AR75" s="21" t="str">
        <f t="shared" si="23"/>
        <v/>
      </c>
      <c r="AS75" s="21" t="str">
        <f t="shared" si="31"/>
        <v/>
      </c>
    </row>
    <row r="76" spans="1:45" ht="15" hidden="1" x14ac:dyDescent="0.25">
      <c r="A76" s="85"/>
      <c r="B76" s="107"/>
      <c r="C76" s="152"/>
      <c r="D76" s="108"/>
      <c r="E76" s="108"/>
      <c r="F76" s="93"/>
      <c r="G76" s="39"/>
      <c r="H76" s="39"/>
      <c r="I76" s="32"/>
      <c r="J76" s="21"/>
      <c r="K76" s="21"/>
      <c r="L76" s="21"/>
      <c r="M76" s="21"/>
      <c r="N76" s="21"/>
      <c r="O76" s="21"/>
      <c r="P76" s="41"/>
      <c r="Q76" s="41"/>
      <c r="R76" s="41"/>
      <c r="S76" s="21"/>
      <c r="T76" s="21"/>
      <c r="U76" s="21"/>
      <c r="V76" s="21"/>
      <c r="X76" s="85"/>
      <c r="Y76" s="107"/>
      <c r="Z76" s="152"/>
      <c r="AA76" s="108"/>
      <c r="AB76" s="108"/>
      <c r="AC76" s="93"/>
      <c r="AD76" s="39" t="str">
        <f t="shared" si="16"/>
        <v/>
      </c>
      <c r="AE76" s="39"/>
      <c r="AF76" s="32" t="str">
        <f t="shared" si="4"/>
        <v/>
      </c>
      <c r="AG76" s="21" t="str">
        <f t="shared" si="28"/>
        <v/>
      </c>
      <c r="AH76" s="21" t="str">
        <f t="shared" si="29"/>
        <v/>
      </c>
      <c r="AI76" s="21" t="str">
        <f t="shared" si="30"/>
        <v/>
      </c>
      <c r="AJ76" s="21" t="str">
        <f t="shared" si="17"/>
        <v/>
      </c>
      <c r="AK76" s="21" t="str">
        <f t="shared" si="18"/>
        <v/>
      </c>
      <c r="AL76" s="21" t="e">
        <f t="shared" si="5"/>
        <v>#N/A</v>
      </c>
      <c r="AM76" s="41" t="e">
        <f t="shared" si="19"/>
        <v>#N/A</v>
      </c>
      <c r="AN76" s="41" t="e">
        <f t="shared" si="20"/>
        <v>#N/A</v>
      </c>
      <c r="AO76" s="41" t="e">
        <f t="shared" si="6"/>
        <v>#N/A</v>
      </c>
      <c r="AP76" s="21" t="str">
        <f t="shared" si="21"/>
        <v/>
      </c>
      <c r="AQ76" s="21" t="str">
        <f t="shared" si="22"/>
        <v/>
      </c>
      <c r="AR76" s="21" t="str">
        <f t="shared" si="23"/>
        <v/>
      </c>
      <c r="AS76" s="21" t="str">
        <f t="shared" si="31"/>
        <v/>
      </c>
    </row>
    <row r="77" spans="1:45" x14ac:dyDescent="0.2">
      <c r="O77" s="48"/>
      <c r="P77" s="49"/>
      <c r="Q77" s="49"/>
      <c r="AL77" s="48"/>
      <c r="AM77" s="49"/>
      <c r="AN77" s="49"/>
    </row>
    <row r="78" spans="1:45" x14ac:dyDescent="0.2">
      <c r="O78" s="48"/>
      <c r="P78" s="49"/>
      <c r="Q78" s="49"/>
      <c r="AL78" s="48"/>
      <c r="AM78" s="49"/>
      <c r="AN78" s="49"/>
    </row>
    <row r="79" spans="1:45" x14ac:dyDescent="0.2">
      <c r="O79" s="48"/>
      <c r="P79" s="49"/>
      <c r="Q79" s="49"/>
      <c r="AL79" s="48"/>
      <c r="AM79" s="49"/>
      <c r="AN79" s="49"/>
    </row>
    <row r="80" spans="1:45" ht="15" x14ac:dyDescent="0.2">
      <c r="A80" s="386" t="s">
        <v>75</v>
      </c>
      <c r="B80" s="386"/>
      <c r="C80" s="386"/>
      <c r="D80" s="386"/>
      <c r="E80" s="386"/>
      <c r="F80" s="386"/>
      <c r="G80" s="386"/>
      <c r="H80" s="431"/>
      <c r="I80" s="52"/>
      <c r="O80" s="48"/>
      <c r="P80" s="49"/>
      <c r="Q80" s="49"/>
      <c r="X80" s="386" t="s">
        <v>75</v>
      </c>
      <c r="Y80" s="386"/>
      <c r="Z80" s="386"/>
      <c r="AA80" s="386"/>
      <c r="AB80" s="386"/>
      <c r="AC80" s="386"/>
      <c r="AD80" s="386"/>
      <c r="AE80" s="387"/>
      <c r="AL80" s="48"/>
      <c r="AM80" s="49"/>
      <c r="AN80" s="49"/>
    </row>
    <row r="81" spans="1:40" ht="15" x14ac:dyDescent="0.25">
      <c r="A81" s="51" t="s">
        <v>55</v>
      </c>
      <c r="O81" s="48"/>
      <c r="P81" s="49"/>
      <c r="Q81" s="49"/>
      <c r="X81" s="51" t="s">
        <v>55</v>
      </c>
      <c r="AL81" s="48"/>
      <c r="AM81" s="49"/>
      <c r="AN81" s="49"/>
    </row>
    <row r="82" spans="1:40" ht="15" thickBot="1" x14ac:dyDescent="0.25">
      <c r="O82" s="48"/>
      <c r="P82" s="49"/>
      <c r="Q82" s="49"/>
      <c r="AL82" s="48"/>
      <c r="AM82" s="49"/>
      <c r="AN82" s="49"/>
    </row>
    <row r="83" spans="1:40" ht="15.75" thickBot="1" x14ac:dyDescent="0.25">
      <c r="B83" s="50" t="e">
        <f>R56</f>
        <v>#N/A</v>
      </c>
      <c r="Y83" s="50" t="e">
        <f>AO56</f>
        <v>#N/A</v>
      </c>
    </row>
    <row r="85" spans="1:40" ht="31.5" customHeight="1" x14ac:dyDescent="0.2">
      <c r="A85" s="432" t="s">
        <v>82</v>
      </c>
      <c r="B85" s="432"/>
      <c r="C85" s="432"/>
      <c r="D85" s="432"/>
      <c r="E85" s="432"/>
      <c r="F85" s="432"/>
      <c r="X85" s="432" t="s">
        <v>82</v>
      </c>
      <c r="Y85" s="432"/>
      <c r="Z85" s="432"/>
      <c r="AA85" s="432"/>
      <c r="AB85" s="432"/>
      <c r="AC85" s="432"/>
    </row>
    <row r="87" spans="1:40" ht="24" customHeight="1" x14ac:dyDescent="0.2">
      <c r="A87" s="88" t="s">
        <v>83</v>
      </c>
      <c r="B87" s="194" t="e">
        <f>B83</f>
        <v>#N/A</v>
      </c>
      <c r="C87" s="71"/>
      <c r="D87" s="241" t="s">
        <v>100</v>
      </c>
      <c r="E87" s="434">
        <f>'FX - NIVEAU N'!F8</f>
        <v>0</v>
      </c>
      <c r="F87" s="435"/>
      <c r="X87" s="88" t="s">
        <v>83</v>
      </c>
      <c r="Y87" s="194" t="e">
        <f>Y83</f>
        <v>#N/A</v>
      </c>
      <c r="Z87" s="71"/>
      <c r="AA87" s="241" t="s">
        <v>100</v>
      </c>
      <c r="AB87" s="433">
        <f>'FX - NIVEAU P'!F8</f>
        <v>0</v>
      </c>
      <c r="AC87" s="433"/>
    </row>
    <row r="88" spans="1:40" ht="24" customHeight="1" x14ac:dyDescent="0.2">
      <c r="A88" s="88" t="s">
        <v>68</v>
      </c>
      <c r="B88" s="250"/>
      <c r="C88" s="71"/>
      <c r="D88" s="71"/>
      <c r="E88" s="71"/>
      <c r="X88" s="88" t="s">
        <v>68</v>
      </c>
      <c r="Y88" s="249"/>
      <c r="Z88" s="71"/>
      <c r="AA88" s="71"/>
      <c r="AB88" s="71"/>
    </row>
    <row r="89" spans="1:40" ht="24" customHeight="1" x14ac:dyDescent="0.2">
      <c r="A89" s="88" t="s">
        <v>84</v>
      </c>
      <c r="B89" s="186" t="e">
        <f>B87*B88</f>
        <v>#N/A</v>
      </c>
      <c r="C89" s="71"/>
      <c r="D89" s="71"/>
      <c r="E89" s="71"/>
      <c r="X89" s="88" t="s">
        <v>84</v>
      </c>
      <c r="Y89" s="186" t="e">
        <f>Y87*Y88</f>
        <v>#N/A</v>
      </c>
      <c r="Z89" s="71"/>
      <c r="AA89" s="71"/>
      <c r="AB89" s="71"/>
    </row>
    <row r="90" spans="1:40" ht="24" customHeight="1" x14ac:dyDescent="0.2">
      <c r="A90" s="187" t="s">
        <v>69</v>
      </c>
      <c r="B90" s="195" t="e">
        <f>B87-(2*B89)</f>
        <v>#N/A</v>
      </c>
      <c r="C90" s="187" t="s">
        <v>70</v>
      </c>
      <c r="D90" s="195" t="e">
        <f>B87+(2*B89)</f>
        <v>#N/A</v>
      </c>
      <c r="E90" s="71"/>
      <c r="X90" s="187" t="s">
        <v>69</v>
      </c>
      <c r="Y90" s="195" t="e">
        <f>Y87-(2*Y89)</f>
        <v>#N/A</v>
      </c>
      <c r="Z90" s="187" t="s">
        <v>70</v>
      </c>
      <c r="AA90" s="195" t="e">
        <f>Y87+(2*Y89)</f>
        <v>#N/A</v>
      </c>
      <c r="AB90" s="71"/>
    </row>
    <row r="91" spans="1:40" ht="29.25" customHeight="1" x14ac:dyDescent="0.2">
      <c r="A91" s="187" t="s">
        <v>71</v>
      </c>
      <c r="B91" s="195" t="e">
        <f>B87-(3*B89)</f>
        <v>#N/A</v>
      </c>
      <c r="C91" s="187" t="s">
        <v>72</v>
      </c>
      <c r="D91" s="195" t="e">
        <f>B87+(3*B89)</f>
        <v>#N/A</v>
      </c>
      <c r="E91" s="71"/>
      <c r="X91" s="187" t="s">
        <v>71</v>
      </c>
      <c r="Y91" s="195" t="e">
        <f>Y87-(3*Y89)</f>
        <v>#N/A</v>
      </c>
      <c r="Z91" s="187" t="s">
        <v>72</v>
      </c>
      <c r="AA91" s="195" t="e">
        <f>Y87+(3*Y89)</f>
        <v>#N/A</v>
      </c>
      <c r="AB91" s="71"/>
    </row>
  </sheetData>
  <sheetProtection password="EB33" sheet="1" objects="1" scenarios="1" selectLockedCells="1"/>
  <mergeCells count="18">
    <mergeCell ref="A80:H80"/>
    <mergeCell ref="X80:AE80"/>
    <mergeCell ref="A85:F85"/>
    <mergeCell ref="X85:AC85"/>
    <mergeCell ref="E87:F87"/>
    <mergeCell ref="AB87:AC87"/>
    <mergeCell ref="E4:F4"/>
    <mergeCell ref="AB4:AC4"/>
    <mergeCell ref="D6:H6"/>
    <mergeCell ref="AA6:AE6"/>
    <mergeCell ref="D15:E15"/>
    <mergeCell ref="AA15:AB15"/>
    <mergeCell ref="A1:A2"/>
    <mergeCell ref="B1:B2"/>
    <mergeCell ref="X1:X2"/>
    <mergeCell ref="Y1:Y2"/>
    <mergeCell ref="A3:B3"/>
    <mergeCell ref="X3:Y3"/>
  </mergeCells>
  <pageMargins left="0.74803149606299213" right="0.74803149606299213" top="0.98425196850393704" bottom="0.98425196850393704" header="0.51181102362204722" footer="0.51181102362204722"/>
  <pageSetup scale="74" orientation="portrait" r:id="rId1"/>
  <headerFooter>
    <oddFooter>&amp;LSeule la version électronique fait foi&amp;CPage &amp;P de &amp;N&amp;A
&amp;R© Document interne, propriété du C.H.U. de Dijon</oddFooter>
  </headerFooter>
  <colBreaks count="1" manualBreakCount="1">
    <brk id="22" max="91" man="1"/>
  </colBreaks>
  <drawing r:id="rId2"/>
  <tableParts count="2">
    <tablePart r:id="rId3"/>
    <tablePart r:id="rId4"/>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7" tint="0.59999389629810485"/>
  </sheetPr>
  <dimension ref="A1:AB134"/>
  <sheetViews>
    <sheetView showGridLines="0" view="pageBreakPreview" topLeftCell="A13" zoomScale="70" zoomScaleNormal="100" zoomScaleSheetLayoutView="70" workbookViewId="0">
      <selection activeCell="A14" sqref="A14"/>
    </sheetView>
  </sheetViews>
  <sheetFormatPr baseColWidth="10" defaultRowHeight="14.25" x14ac:dyDescent="0.2"/>
  <cols>
    <col min="1" max="1" width="35.42578125" style="11" customWidth="1"/>
    <col min="2" max="2" width="23.85546875" style="11" customWidth="1"/>
    <col min="3" max="3" width="18.28515625" style="11" customWidth="1"/>
    <col min="4" max="4" width="15.140625" style="11" customWidth="1"/>
    <col min="5" max="5" width="21.42578125" style="11"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4.28515625" style="11" customWidth="1"/>
    <col min="26" max="26" width="13.85546875" style="11" customWidth="1"/>
    <col min="27" max="27" width="11.42578125" style="11"/>
    <col min="28" max="28" width="17.7109375" style="11" customWidth="1"/>
    <col min="29" max="16384" width="11.42578125" style="11"/>
  </cols>
  <sheetData>
    <row r="1" spans="1:28" x14ac:dyDescent="0.2">
      <c r="A1" s="374"/>
      <c r="B1" s="384" t="str">
        <f>'SAISIE - RECAPITULATIF'!B1:B2</f>
        <v>CARTE BAYESIENNE - ROUTINE QC</v>
      </c>
      <c r="C1" s="110" t="s">
        <v>87</v>
      </c>
      <c r="D1" s="110" t="s">
        <v>88</v>
      </c>
    </row>
    <row r="2" spans="1:28" x14ac:dyDescent="0.2">
      <c r="A2" s="374"/>
      <c r="B2" s="385"/>
      <c r="C2" s="207">
        <f>'SAISIE - RECAPITULATIF'!F2</f>
        <v>14011</v>
      </c>
      <c r="D2" s="207">
        <f>'SAISIE - RECAPITULATIF'!G2</f>
        <v>1</v>
      </c>
    </row>
    <row r="3" spans="1:28" ht="15.75" x14ac:dyDescent="0.25">
      <c r="A3" s="383"/>
      <c r="B3" s="383"/>
      <c r="AB3" s="71"/>
    </row>
    <row r="4" spans="1:28" ht="47.25" customHeight="1" x14ac:dyDescent="0.2">
      <c r="A4" s="117" t="s">
        <v>43</v>
      </c>
      <c r="B4" s="286"/>
      <c r="C4" s="94" t="s">
        <v>96</v>
      </c>
      <c r="D4" s="286"/>
      <c r="F4" s="251" t="s">
        <v>48</v>
      </c>
      <c r="G4" s="285" t="s">
        <v>120</v>
      </c>
      <c r="H4" s="52"/>
      <c r="X4" s="401"/>
      <c r="Y4" s="401"/>
      <c r="Z4" s="401"/>
    </row>
    <row r="5" spans="1:28" ht="31.5" customHeight="1" x14ac:dyDescent="0.2">
      <c r="A5" s="117" t="s">
        <v>47</v>
      </c>
      <c r="B5" s="462"/>
      <c r="C5" s="462"/>
      <c r="D5" s="462"/>
      <c r="E5" s="52"/>
      <c r="F5" s="52"/>
      <c r="G5" s="52"/>
      <c r="H5" s="52"/>
      <c r="X5" s="396"/>
      <c r="Y5" s="396"/>
      <c r="Z5" s="211"/>
    </row>
    <row r="6" spans="1:28" ht="59.25" customHeight="1" x14ac:dyDescent="0.2">
      <c r="A6" s="117" t="s">
        <v>44</v>
      </c>
      <c r="B6" s="287"/>
      <c r="C6" s="289" t="s">
        <v>97</v>
      </c>
      <c r="D6" s="288"/>
      <c r="E6" s="253" t="s">
        <v>99</v>
      </c>
      <c r="F6" s="463">
        <f>'SAISIE - RECAPITULATIF'!B4</f>
        <v>0</v>
      </c>
      <c r="G6" s="463"/>
      <c r="H6" s="463"/>
      <c r="X6" s="396"/>
      <c r="Y6" s="396"/>
      <c r="Z6" s="211"/>
    </row>
    <row r="7" spans="1:28" ht="52.5" customHeight="1" x14ac:dyDescent="0.2">
      <c r="A7" s="117" t="s">
        <v>45</v>
      </c>
      <c r="B7" s="390">
        <f>B5*B4/100</f>
        <v>0</v>
      </c>
      <c r="C7" s="390"/>
      <c r="D7" s="390"/>
      <c r="E7" s="215" t="s">
        <v>98</v>
      </c>
      <c r="F7" s="464" t="s">
        <v>77</v>
      </c>
      <c r="G7" s="464"/>
      <c r="H7" s="464"/>
      <c r="X7" s="396"/>
      <c r="Y7" s="396"/>
      <c r="Z7" s="211"/>
    </row>
    <row r="8" spans="1:28" ht="36.75" customHeight="1" x14ac:dyDescent="0.2">
      <c r="A8" s="65" t="s">
        <v>7</v>
      </c>
      <c r="B8" s="66">
        <v>20</v>
      </c>
      <c r="C8" s="52"/>
      <c r="D8" s="52"/>
      <c r="E8" s="253" t="s">
        <v>100</v>
      </c>
      <c r="F8" s="459"/>
      <c r="G8" s="460"/>
      <c r="H8" s="461"/>
    </row>
    <row r="9" spans="1:28" x14ac:dyDescent="0.2">
      <c r="A9" s="65" t="s">
        <v>8</v>
      </c>
      <c r="B9" s="66">
        <v>0.05</v>
      </c>
      <c r="C9" s="52"/>
      <c r="D9" s="52"/>
      <c r="E9" s="52"/>
      <c r="F9" s="52"/>
      <c r="G9" s="52"/>
      <c r="H9" s="52"/>
    </row>
    <row r="10" spans="1:28" x14ac:dyDescent="0.2">
      <c r="A10" s="65" t="s">
        <v>9</v>
      </c>
      <c r="B10" s="66">
        <v>370</v>
      </c>
      <c r="C10" s="52"/>
      <c r="D10" s="52"/>
      <c r="E10" s="52"/>
      <c r="F10" s="52"/>
      <c r="G10" s="52"/>
      <c r="H10" s="52"/>
    </row>
    <row r="11" spans="1:28" ht="15" customHeight="1" x14ac:dyDescent="0.2">
      <c r="A11" s="67"/>
      <c r="B11" s="68"/>
      <c r="C11" s="52"/>
      <c r="D11" s="52"/>
      <c r="E11" s="399"/>
      <c r="F11" s="399"/>
      <c r="G11" s="52"/>
      <c r="H11" s="52"/>
    </row>
    <row r="12" spans="1:28" ht="15" customHeight="1" x14ac:dyDescent="0.2">
      <c r="A12" s="69" t="s">
        <v>81</v>
      </c>
      <c r="B12" s="70">
        <f>1-(1-B9)^(1/(B8-1))</f>
        <v>2.6960063028712566E-3</v>
      </c>
      <c r="C12" s="52"/>
      <c r="D12" s="52"/>
      <c r="E12" s="399"/>
      <c r="F12" s="399"/>
      <c r="G12" s="52"/>
      <c r="H12" s="52"/>
    </row>
    <row r="13" spans="1:28" x14ac:dyDescent="0.2">
      <c r="A13" s="69" t="s">
        <v>0</v>
      </c>
      <c r="B13" s="70">
        <f>NORMSINV($B$12/2)</f>
        <v>-3.0004278342529251</v>
      </c>
      <c r="C13" s="52"/>
      <c r="D13" s="52"/>
      <c r="E13" s="52"/>
      <c r="F13" s="52"/>
      <c r="G13" s="52"/>
      <c r="H13" s="52"/>
    </row>
    <row r="14" spans="1:28" x14ac:dyDescent="0.2">
      <c r="A14" s="69" t="s">
        <v>1</v>
      </c>
      <c r="B14" s="70">
        <f>NORMSINV(1-$B$12/2)</f>
        <v>3.0004278342529132</v>
      </c>
      <c r="C14" s="52"/>
      <c r="D14" s="52"/>
      <c r="E14" s="52"/>
      <c r="F14" s="52"/>
      <c r="G14" s="52"/>
      <c r="H14" s="52"/>
    </row>
    <row r="15" spans="1:28"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8" ht="15.75" x14ac:dyDescent="0.2">
      <c r="A33" s="12"/>
      <c r="B33" s="14"/>
    </row>
    <row r="34" spans="1:28" ht="15.75" x14ac:dyDescent="0.2">
      <c r="A34" s="12"/>
      <c r="B34" s="14"/>
    </row>
    <row r="35" spans="1:28" ht="15.75" x14ac:dyDescent="0.2">
      <c r="A35" s="12"/>
      <c r="B35" s="14"/>
    </row>
    <row r="36" spans="1:28" ht="15.75" x14ac:dyDescent="0.2">
      <c r="A36" s="12"/>
      <c r="B36" s="14"/>
    </row>
    <row r="37" spans="1:28" ht="15.75" x14ac:dyDescent="0.2">
      <c r="A37" s="12"/>
      <c r="B37" s="14"/>
    </row>
    <row r="39" spans="1:28" ht="15" x14ac:dyDescent="0.2">
      <c r="D39" s="465" t="s">
        <v>59</v>
      </c>
      <c r="E39" s="465"/>
      <c r="W39" s="402" t="s">
        <v>67</v>
      </c>
      <c r="X39" s="403"/>
      <c r="Y39" s="403"/>
      <c r="Z39" s="404"/>
    </row>
    <row r="40" spans="1:28" ht="36" x14ac:dyDescent="0.2">
      <c r="A40" s="290" t="s">
        <v>49</v>
      </c>
      <c r="B40" s="291" t="s">
        <v>61</v>
      </c>
      <c r="C40" s="291" t="s">
        <v>62</v>
      </c>
      <c r="D40" s="292" t="s">
        <v>50</v>
      </c>
      <c r="E40" s="292" t="s">
        <v>51</v>
      </c>
      <c r="F40" s="18" t="s">
        <v>52</v>
      </c>
      <c r="G40" s="19" t="s">
        <v>56</v>
      </c>
      <c r="H40" s="20" t="s">
        <v>53</v>
      </c>
      <c r="I40" s="21"/>
      <c r="J40" s="128" t="s">
        <v>5</v>
      </c>
      <c r="K40" s="128" t="s">
        <v>10</v>
      </c>
      <c r="L40" s="128" t="s">
        <v>6</v>
      </c>
      <c r="M40" s="128" t="s">
        <v>3</v>
      </c>
      <c r="N40" s="128" t="s">
        <v>4</v>
      </c>
      <c r="O40" s="128" t="s">
        <v>2</v>
      </c>
      <c r="P40" s="128" t="s">
        <v>11</v>
      </c>
      <c r="Q40" s="128" t="s">
        <v>12</v>
      </c>
      <c r="R40" s="128" t="s">
        <v>10</v>
      </c>
      <c r="S40" s="129"/>
      <c r="T40" s="129"/>
      <c r="U40" s="128" t="s">
        <v>33</v>
      </c>
      <c r="V40" s="128" t="s">
        <v>34</v>
      </c>
      <c r="W40" s="27" t="s">
        <v>63</v>
      </c>
      <c r="X40" s="27" t="s">
        <v>65</v>
      </c>
      <c r="Y40" s="27" t="s">
        <v>66</v>
      </c>
      <c r="Z40" s="27" t="s">
        <v>64</v>
      </c>
      <c r="AB40" s="11" t="str">
        <f>LOOKUP("zzz",S42:S60)</f>
        <v/>
      </c>
    </row>
    <row r="41" spans="1:28" ht="15" x14ac:dyDescent="0.2">
      <c r="A41" s="91"/>
      <c r="B41" s="83"/>
      <c r="C41" s="139"/>
      <c r="D41" s="92"/>
      <c r="E41" s="92"/>
      <c r="F41" s="200" t="str">
        <f>IF(AND(D41="",E41=""),"",IF(OR(AND(D41&lt;&gt;"",E41=""),AND(D41="",E41&lt;&gt;"")),"Fill the number twice",IF(AND(D41&lt;&gt;"",E41&lt;&gt;"",D41=E41),E41,"Error in entry")))</f>
        <v/>
      </c>
      <c r="G41" s="31"/>
      <c r="H41" s="31"/>
      <c r="I41" s="32" t="str">
        <f t="shared" ref="I41:I60" si="0">IF(OR(OR(D41="",E41=""),AND(D41&lt;&gt;"",E41&lt;&gt;"",AND(ISNUMBER(D41),ISNUMBER(E41)))),"","Need to enter a number")</f>
        <v/>
      </c>
      <c r="J41" s="130" t="e">
        <f>B7^2/(B7^2+B6^2)</f>
        <v>#DIV/0!</v>
      </c>
      <c r="K41" s="130" t="str">
        <f>IF(ISNUMBER(F41),J41*F41+(1-J41)*B5,"")</f>
        <v/>
      </c>
      <c r="L41" s="130" t="e">
        <f>J41*$B$6^2</f>
        <v>#DIV/0!</v>
      </c>
      <c r="M41" s="130"/>
      <c r="N41" s="130"/>
      <c r="O41" s="130" t="e">
        <f t="shared" ref="O41:O60" si="1">IF(ISNUMBER(F41),F41,NA())</f>
        <v>#N/A</v>
      </c>
      <c r="P41" s="131"/>
      <c r="Q41" s="131"/>
      <c r="R41" s="131" t="e">
        <f t="shared" ref="R41:R60" si="2">IF(ISNUMBER($O41),K41,NA())</f>
        <v>#N/A</v>
      </c>
      <c r="S41" s="130"/>
      <c r="T41" s="130"/>
      <c r="U41" s="130"/>
      <c r="V41" s="130"/>
      <c r="W41" s="38"/>
      <c r="X41" s="38"/>
      <c r="Y41" s="38"/>
      <c r="Z41" s="38"/>
    </row>
    <row r="42" spans="1:28" ht="15" x14ac:dyDescent="0.25">
      <c r="A42" s="91"/>
      <c r="B42" s="83"/>
      <c r="C42" s="139"/>
      <c r="D42" s="92"/>
      <c r="E42" s="92"/>
      <c r="F42" s="200" t="str">
        <f>IF(AND(D42="",E42=""),"",IF(OR(AND(D42&lt;&gt;"",E42=""),AND(D42="",E42&lt;&gt;"")),"Fill the number twice",IF(AND(D42&lt;&gt;"",E42&lt;&gt;"",D42=E42),E42,"Error in entry")))</f>
        <v/>
      </c>
      <c r="G42" s="39"/>
      <c r="H42" s="39"/>
      <c r="I42" s="32" t="str">
        <f t="shared" si="0"/>
        <v/>
      </c>
      <c r="J42" s="129" t="str">
        <f>IF(ISNUMBER(F42),L41/(L41+$B$6^2),"")</f>
        <v/>
      </c>
      <c r="K42" s="129" t="str">
        <f t="shared" ref="K42:K60" si="3">IF(ISNUMBER(F42),J42*F42+(1-J42)*K41,"")</f>
        <v/>
      </c>
      <c r="L42" s="129" t="str">
        <f t="shared" ref="L42:L60" si="4">IF(ISNUMBER(F42),J42*$B$6^2,"")</f>
        <v/>
      </c>
      <c r="M42" s="129" t="str">
        <f t="shared" ref="M42:M60" si="5">IF(ISNUMBER(F42),K41,"")</f>
        <v/>
      </c>
      <c r="N42" s="129" t="str">
        <f t="shared" ref="N42:N60" si="6">IF(ISNUMBER(F42),L41+$B$6^2,"")</f>
        <v/>
      </c>
      <c r="O42" s="129" t="e">
        <f t="shared" si="1"/>
        <v>#N/A</v>
      </c>
      <c r="P42" s="132" t="e">
        <f>IF(ISNUMBER(O42),M42+$B$13*SQRT(N42),NA())</f>
        <v>#N/A</v>
      </c>
      <c r="Q42" s="132" t="e">
        <f t="shared" ref="Q42:Q60" si="7">IF(ISNUMBER(O42),M42+$B$14*SQRT(N42),NA())</f>
        <v>#N/A</v>
      </c>
      <c r="R42" s="132" t="e">
        <f t="shared" si="2"/>
        <v>#N/A</v>
      </c>
      <c r="S42" s="129" t="str">
        <f t="shared" ref="S42:S60" si="8">IF(ISNUMBER(O42),M42+$B$13*SQRT(N42),"")</f>
        <v/>
      </c>
      <c r="T42" s="129" t="str">
        <f t="shared" ref="T42:T60" si="9">IF(ISNUMBER(O42),M42+$B$14*SQRT(N42),"")</f>
        <v/>
      </c>
      <c r="U42" s="129" t="str">
        <f t="shared" ref="U42:U60" si="10">IF(OR(S42="",T42=""),"",IF(OR(F42&lt;S42,F42&gt;T42),0,1))</f>
        <v/>
      </c>
      <c r="V42" s="129" t="str">
        <f>IF(AND(ISNUMBER(O42),U42=1),O42,"")</f>
        <v/>
      </c>
      <c r="W42" s="38"/>
      <c r="X42" s="38"/>
      <c r="Y42" s="38"/>
      <c r="Z42" s="38"/>
    </row>
    <row r="43" spans="1:28" ht="15" x14ac:dyDescent="0.25">
      <c r="A43" s="91"/>
      <c r="B43" s="83"/>
      <c r="C43" s="139"/>
      <c r="D43" s="92"/>
      <c r="E43" s="92"/>
      <c r="F43" s="200" t="str">
        <f t="shared" ref="F43:F60" si="11">IF(AND(D43="",E43=""),"",IF(OR(AND(D43&lt;&gt;"",E43=""),AND(D43="",E43&lt;&gt;"")),"Fill the number twice",IF(AND(D43&lt;&gt;"",E43&lt;&gt;"",D43=E43),E43,"Error in entry")))</f>
        <v/>
      </c>
      <c r="G43" s="39" t="str">
        <f t="shared" ref="G43:G60" si="12">IF(OR(S43="",T43=""),"",IF(OR(F43&lt;S43,F43&gt;T43),"*** ALARM ***",""))</f>
        <v/>
      </c>
      <c r="H43" s="39"/>
      <c r="I43" s="32" t="str">
        <f t="shared" si="0"/>
        <v/>
      </c>
      <c r="J43" s="129" t="str">
        <f t="shared" ref="J43:J60" si="13">IF(ISNUMBER(F43),L42/(L42+$B$6^2),"")</f>
        <v/>
      </c>
      <c r="K43" s="129" t="str">
        <f t="shared" si="3"/>
        <v/>
      </c>
      <c r="L43" s="129" t="str">
        <f t="shared" si="4"/>
        <v/>
      </c>
      <c r="M43" s="129" t="str">
        <f t="shared" si="5"/>
        <v/>
      </c>
      <c r="N43" s="129" t="str">
        <f t="shared" si="6"/>
        <v/>
      </c>
      <c r="O43" s="133" t="e">
        <f t="shared" si="1"/>
        <v>#N/A</v>
      </c>
      <c r="P43" s="132" t="e">
        <f t="shared" ref="P43:P60" si="14">IF(ISNUMBER(O43),M43+$B$13*SQRT(N43),NA())</f>
        <v>#N/A</v>
      </c>
      <c r="Q43" s="132" t="e">
        <f t="shared" si="7"/>
        <v>#N/A</v>
      </c>
      <c r="R43" s="134" t="e">
        <f t="shared" si="2"/>
        <v>#N/A</v>
      </c>
      <c r="S43" s="129" t="str">
        <f t="shared" si="8"/>
        <v/>
      </c>
      <c r="T43" s="129" t="str">
        <f t="shared" si="9"/>
        <v/>
      </c>
      <c r="U43" s="129" t="str">
        <f t="shared" si="10"/>
        <v/>
      </c>
      <c r="V43" s="135" t="str">
        <f t="shared" ref="V43:V60" si="15">IF(AND(ISNUMBER(O43),U43=1),O43,"")</f>
        <v/>
      </c>
      <c r="W43" s="38"/>
      <c r="X43" s="38"/>
      <c r="Y43" s="38"/>
      <c r="Z43" s="38"/>
    </row>
    <row r="44" spans="1:28" ht="15" x14ac:dyDescent="0.25">
      <c r="A44" s="91"/>
      <c r="B44" s="83"/>
      <c r="C44" s="139"/>
      <c r="D44" s="92"/>
      <c r="E44" s="92"/>
      <c r="F44" s="200" t="str">
        <f t="shared" si="11"/>
        <v/>
      </c>
      <c r="G44" s="39" t="str">
        <f t="shared" si="12"/>
        <v/>
      </c>
      <c r="H44" s="39"/>
      <c r="I44" s="32" t="str">
        <f t="shared" si="0"/>
        <v/>
      </c>
      <c r="J44" s="129" t="str">
        <f t="shared" si="13"/>
        <v/>
      </c>
      <c r="K44" s="129" t="str">
        <f t="shared" si="3"/>
        <v/>
      </c>
      <c r="L44" s="129" t="str">
        <f t="shared" si="4"/>
        <v/>
      </c>
      <c r="M44" s="129" t="str">
        <f t="shared" si="5"/>
        <v/>
      </c>
      <c r="N44" s="129" t="str">
        <f t="shared" si="6"/>
        <v/>
      </c>
      <c r="O44" s="133" t="e">
        <f t="shared" si="1"/>
        <v>#N/A</v>
      </c>
      <c r="P44" s="132" t="e">
        <f t="shared" si="14"/>
        <v>#N/A</v>
      </c>
      <c r="Q44" s="132" t="e">
        <f t="shared" si="7"/>
        <v>#N/A</v>
      </c>
      <c r="R44" s="134" t="e">
        <f t="shared" si="2"/>
        <v>#N/A</v>
      </c>
      <c r="S44" s="129" t="str">
        <f t="shared" si="8"/>
        <v/>
      </c>
      <c r="T44" s="129" t="str">
        <f t="shared" si="9"/>
        <v/>
      </c>
      <c r="U44" s="129" t="str">
        <f t="shared" si="10"/>
        <v/>
      </c>
      <c r="V44" s="135" t="str">
        <f t="shared" si="15"/>
        <v/>
      </c>
      <c r="W44" s="38"/>
      <c r="X44" s="38"/>
      <c r="Y44" s="38"/>
      <c r="Z44" s="38"/>
    </row>
    <row r="45" spans="1:28" ht="15" x14ac:dyDescent="0.25">
      <c r="A45" s="91"/>
      <c r="B45" s="83"/>
      <c r="C45" s="139"/>
      <c r="D45" s="92"/>
      <c r="E45" s="92"/>
      <c r="F45" s="200" t="str">
        <f t="shared" si="11"/>
        <v/>
      </c>
      <c r="G45" s="39" t="str">
        <f t="shared" si="12"/>
        <v/>
      </c>
      <c r="H45" s="39"/>
      <c r="I45" s="32" t="str">
        <f t="shared" si="0"/>
        <v/>
      </c>
      <c r="J45" s="129" t="str">
        <f t="shared" si="13"/>
        <v/>
      </c>
      <c r="K45" s="129" t="str">
        <f t="shared" si="3"/>
        <v/>
      </c>
      <c r="L45" s="129" t="str">
        <f t="shared" si="4"/>
        <v/>
      </c>
      <c r="M45" s="129" t="str">
        <f t="shared" si="5"/>
        <v/>
      </c>
      <c r="N45" s="129" t="str">
        <f t="shared" si="6"/>
        <v/>
      </c>
      <c r="O45" s="133" t="e">
        <f t="shared" si="1"/>
        <v>#N/A</v>
      </c>
      <c r="P45" s="132" t="e">
        <f t="shared" si="14"/>
        <v>#N/A</v>
      </c>
      <c r="Q45" s="132" t="e">
        <f t="shared" si="7"/>
        <v>#N/A</v>
      </c>
      <c r="R45" s="134" t="e">
        <f t="shared" si="2"/>
        <v>#N/A</v>
      </c>
      <c r="S45" s="129" t="str">
        <f t="shared" si="8"/>
        <v/>
      </c>
      <c r="T45" s="129" t="str">
        <f t="shared" si="9"/>
        <v/>
      </c>
      <c r="U45" s="129" t="str">
        <f t="shared" si="10"/>
        <v/>
      </c>
      <c r="V45" s="135" t="str">
        <f t="shared" si="15"/>
        <v/>
      </c>
      <c r="W45" s="38"/>
      <c r="X45" s="38"/>
      <c r="Y45" s="38"/>
      <c r="Z45" s="38"/>
    </row>
    <row r="46" spans="1:28" ht="15" x14ac:dyDescent="0.25">
      <c r="A46" s="91"/>
      <c r="B46" s="83"/>
      <c r="C46" s="139"/>
      <c r="D46" s="92"/>
      <c r="E46" s="92"/>
      <c r="F46" s="200" t="str">
        <f t="shared" si="11"/>
        <v/>
      </c>
      <c r="G46" s="39" t="str">
        <f t="shared" si="12"/>
        <v/>
      </c>
      <c r="H46" s="39"/>
      <c r="I46" s="32" t="str">
        <f t="shared" si="0"/>
        <v/>
      </c>
      <c r="J46" s="129" t="str">
        <f t="shared" si="13"/>
        <v/>
      </c>
      <c r="K46" s="129" t="str">
        <f t="shared" si="3"/>
        <v/>
      </c>
      <c r="L46" s="129" t="str">
        <f t="shared" si="4"/>
        <v/>
      </c>
      <c r="M46" s="129" t="str">
        <f t="shared" si="5"/>
        <v/>
      </c>
      <c r="N46" s="129" t="str">
        <f t="shared" si="6"/>
        <v/>
      </c>
      <c r="O46" s="133" t="e">
        <f t="shared" si="1"/>
        <v>#N/A</v>
      </c>
      <c r="P46" s="132" t="e">
        <f t="shared" si="14"/>
        <v>#N/A</v>
      </c>
      <c r="Q46" s="132" t="e">
        <f t="shared" si="7"/>
        <v>#N/A</v>
      </c>
      <c r="R46" s="134" t="e">
        <f t="shared" si="2"/>
        <v>#N/A</v>
      </c>
      <c r="S46" s="129" t="str">
        <f t="shared" si="8"/>
        <v/>
      </c>
      <c r="T46" s="129" t="str">
        <f t="shared" si="9"/>
        <v/>
      </c>
      <c r="U46" s="129" t="str">
        <f t="shared" si="10"/>
        <v/>
      </c>
      <c r="V46" s="135" t="str">
        <f t="shared" si="15"/>
        <v/>
      </c>
      <c r="W46" s="38"/>
      <c r="X46" s="38"/>
      <c r="Y46" s="38"/>
      <c r="Z46" s="38"/>
    </row>
    <row r="47" spans="1:28" ht="15" x14ac:dyDescent="0.25">
      <c r="A47" s="91"/>
      <c r="B47" s="83"/>
      <c r="C47" s="139"/>
      <c r="D47" s="92"/>
      <c r="E47" s="92"/>
      <c r="F47" s="200" t="str">
        <f t="shared" si="11"/>
        <v/>
      </c>
      <c r="G47" s="39" t="str">
        <f t="shared" si="12"/>
        <v/>
      </c>
      <c r="H47" s="39"/>
      <c r="I47" s="32" t="str">
        <f t="shared" si="0"/>
        <v/>
      </c>
      <c r="J47" s="129" t="str">
        <f t="shared" si="13"/>
        <v/>
      </c>
      <c r="K47" s="129" t="str">
        <f t="shared" si="3"/>
        <v/>
      </c>
      <c r="L47" s="129" t="str">
        <f t="shared" si="4"/>
        <v/>
      </c>
      <c r="M47" s="129" t="str">
        <f t="shared" si="5"/>
        <v/>
      </c>
      <c r="N47" s="129" t="str">
        <f t="shared" si="6"/>
        <v/>
      </c>
      <c r="O47" s="133" t="e">
        <f t="shared" si="1"/>
        <v>#N/A</v>
      </c>
      <c r="P47" s="132" t="e">
        <f t="shared" si="14"/>
        <v>#N/A</v>
      </c>
      <c r="Q47" s="132" t="e">
        <f t="shared" si="7"/>
        <v>#N/A</v>
      </c>
      <c r="R47" s="134" t="e">
        <f t="shared" si="2"/>
        <v>#N/A</v>
      </c>
      <c r="S47" s="129" t="str">
        <f t="shared" si="8"/>
        <v/>
      </c>
      <c r="T47" s="129" t="str">
        <f t="shared" si="9"/>
        <v/>
      </c>
      <c r="U47" s="129" t="str">
        <f t="shared" si="10"/>
        <v/>
      </c>
      <c r="V47" s="135" t="str">
        <f t="shared" si="15"/>
        <v/>
      </c>
      <c r="W47" s="38"/>
      <c r="X47" s="38"/>
      <c r="Y47" s="38"/>
      <c r="Z47" s="38"/>
    </row>
    <row r="48" spans="1:28" ht="15" x14ac:dyDescent="0.25">
      <c r="A48" s="91"/>
      <c r="B48" s="83"/>
      <c r="C48" s="139"/>
      <c r="D48" s="92"/>
      <c r="E48" s="92"/>
      <c r="F48" s="200" t="str">
        <f t="shared" si="11"/>
        <v/>
      </c>
      <c r="G48" s="39" t="str">
        <f t="shared" si="12"/>
        <v/>
      </c>
      <c r="H48" s="39"/>
      <c r="I48" s="32" t="str">
        <f t="shared" si="0"/>
        <v/>
      </c>
      <c r="J48" s="129" t="str">
        <f t="shared" si="13"/>
        <v/>
      </c>
      <c r="K48" s="129" t="str">
        <f t="shared" si="3"/>
        <v/>
      </c>
      <c r="L48" s="129" t="str">
        <f t="shared" si="4"/>
        <v/>
      </c>
      <c r="M48" s="129" t="str">
        <f t="shared" si="5"/>
        <v/>
      </c>
      <c r="N48" s="129" t="str">
        <f t="shared" si="6"/>
        <v/>
      </c>
      <c r="O48" s="133" t="e">
        <f t="shared" si="1"/>
        <v>#N/A</v>
      </c>
      <c r="P48" s="132" t="e">
        <f t="shared" si="14"/>
        <v>#N/A</v>
      </c>
      <c r="Q48" s="132" t="e">
        <f t="shared" si="7"/>
        <v>#N/A</v>
      </c>
      <c r="R48" s="134" t="e">
        <f t="shared" si="2"/>
        <v>#N/A</v>
      </c>
      <c r="S48" s="129" t="str">
        <f t="shared" si="8"/>
        <v/>
      </c>
      <c r="T48" s="129" t="str">
        <f t="shared" si="9"/>
        <v/>
      </c>
      <c r="U48" s="129" t="str">
        <f t="shared" si="10"/>
        <v/>
      </c>
      <c r="V48" s="135" t="str">
        <f t="shared" si="15"/>
        <v/>
      </c>
      <c r="W48" s="38"/>
      <c r="X48" s="38"/>
      <c r="Y48" s="38"/>
      <c r="Z48" s="38"/>
    </row>
    <row r="49" spans="1:26" ht="15" x14ac:dyDescent="0.25">
      <c r="A49" s="91"/>
      <c r="B49" s="83"/>
      <c r="C49" s="139"/>
      <c r="D49" s="92"/>
      <c r="E49" s="92"/>
      <c r="F49" s="200" t="str">
        <f t="shared" si="11"/>
        <v/>
      </c>
      <c r="G49" s="39" t="str">
        <f t="shared" si="12"/>
        <v/>
      </c>
      <c r="H49" s="39"/>
      <c r="I49" s="32" t="str">
        <f t="shared" si="0"/>
        <v/>
      </c>
      <c r="J49" s="129" t="str">
        <f t="shared" si="13"/>
        <v/>
      </c>
      <c r="K49" s="129" t="str">
        <f t="shared" si="3"/>
        <v/>
      </c>
      <c r="L49" s="129" t="str">
        <f t="shared" si="4"/>
        <v/>
      </c>
      <c r="M49" s="129" t="str">
        <f t="shared" si="5"/>
        <v/>
      </c>
      <c r="N49" s="129" t="str">
        <f t="shared" si="6"/>
        <v/>
      </c>
      <c r="O49" s="133" t="e">
        <f t="shared" si="1"/>
        <v>#N/A</v>
      </c>
      <c r="P49" s="132" t="e">
        <f t="shared" si="14"/>
        <v>#N/A</v>
      </c>
      <c r="Q49" s="132" t="e">
        <f t="shared" si="7"/>
        <v>#N/A</v>
      </c>
      <c r="R49" s="134" t="e">
        <f t="shared" si="2"/>
        <v>#N/A</v>
      </c>
      <c r="S49" s="129" t="str">
        <f t="shared" si="8"/>
        <v/>
      </c>
      <c r="T49" s="129" t="str">
        <f t="shared" si="9"/>
        <v/>
      </c>
      <c r="U49" s="129" t="str">
        <f t="shared" si="10"/>
        <v/>
      </c>
      <c r="V49" s="135" t="str">
        <f t="shared" si="15"/>
        <v/>
      </c>
      <c r="W49" s="38"/>
      <c r="X49" s="38"/>
      <c r="Y49" s="38"/>
      <c r="Z49" s="38"/>
    </row>
    <row r="50" spans="1:26" ht="15" x14ac:dyDescent="0.25">
      <c r="A50" s="91"/>
      <c r="B50" s="83"/>
      <c r="C50" s="139"/>
      <c r="D50" s="92"/>
      <c r="E50" s="92"/>
      <c r="F50" s="200" t="str">
        <f t="shared" si="11"/>
        <v/>
      </c>
      <c r="G50" s="39" t="str">
        <f t="shared" si="12"/>
        <v/>
      </c>
      <c r="H50" s="39"/>
      <c r="I50" s="32" t="str">
        <f t="shared" si="0"/>
        <v/>
      </c>
      <c r="J50" s="129" t="str">
        <f t="shared" si="13"/>
        <v/>
      </c>
      <c r="K50" s="129" t="str">
        <f t="shared" si="3"/>
        <v/>
      </c>
      <c r="L50" s="129" t="str">
        <f t="shared" si="4"/>
        <v/>
      </c>
      <c r="M50" s="129" t="str">
        <f t="shared" si="5"/>
        <v/>
      </c>
      <c r="N50" s="129" t="str">
        <f t="shared" si="6"/>
        <v/>
      </c>
      <c r="O50" s="133" t="e">
        <f t="shared" si="1"/>
        <v>#N/A</v>
      </c>
      <c r="P50" s="132" t="e">
        <f t="shared" si="14"/>
        <v>#N/A</v>
      </c>
      <c r="Q50" s="132" t="e">
        <f t="shared" si="7"/>
        <v>#N/A</v>
      </c>
      <c r="R50" s="134" t="e">
        <f t="shared" si="2"/>
        <v>#N/A</v>
      </c>
      <c r="S50" s="129" t="str">
        <f t="shared" si="8"/>
        <v/>
      </c>
      <c r="T50" s="129" t="str">
        <f t="shared" si="9"/>
        <v/>
      </c>
      <c r="U50" s="129" t="str">
        <f t="shared" si="10"/>
        <v/>
      </c>
      <c r="V50" s="135" t="str">
        <f t="shared" si="15"/>
        <v/>
      </c>
      <c r="W50" s="38"/>
      <c r="X50" s="38"/>
      <c r="Y50" s="38"/>
      <c r="Z50" s="38"/>
    </row>
    <row r="51" spans="1:26" ht="15" x14ac:dyDescent="0.25">
      <c r="A51" s="91"/>
      <c r="B51" s="83"/>
      <c r="C51" s="139"/>
      <c r="D51" s="92"/>
      <c r="E51" s="92"/>
      <c r="F51" s="200" t="str">
        <f t="shared" si="11"/>
        <v/>
      </c>
      <c r="G51" s="39" t="str">
        <f t="shared" si="12"/>
        <v/>
      </c>
      <c r="H51" s="39"/>
      <c r="I51" s="32" t="str">
        <f t="shared" si="0"/>
        <v/>
      </c>
      <c r="J51" s="129" t="str">
        <f t="shared" si="13"/>
        <v/>
      </c>
      <c r="K51" s="129" t="str">
        <f t="shared" si="3"/>
        <v/>
      </c>
      <c r="L51" s="129" t="str">
        <f t="shared" si="4"/>
        <v/>
      </c>
      <c r="M51" s="129" t="str">
        <f t="shared" si="5"/>
        <v/>
      </c>
      <c r="N51" s="129" t="str">
        <f t="shared" si="6"/>
        <v/>
      </c>
      <c r="O51" s="133" t="e">
        <f t="shared" si="1"/>
        <v>#N/A</v>
      </c>
      <c r="P51" s="132" t="e">
        <f t="shared" si="14"/>
        <v>#N/A</v>
      </c>
      <c r="Q51" s="132" t="e">
        <f t="shared" si="7"/>
        <v>#N/A</v>
      </c>
      <c r="R51" s="134" t="e">
        <f t="shared" si="2"/>
        <v>#N/A</v>
      </c>
      <c r="S51" s="129" t="str">
        <f t="shared" si="8"/>
        <v/>
      </c>
      <c r="T51" s="129" t="str">
        <f t="shared" si="9"/>
        <v/>
      </c>
      <c r="U51" s="129" t="str">
        <f t="shared" si="10"/>
        <v/>
      </c>
      <c r="V51" s="135" t="str">
        <f t="shared" si="15"/>
        <v/>
      </c>
      <c r="W51" s="38"/>
      <c r="X51" s="38"/>
      <c r="Y51" s="38"/>
      <c r="Z51" s="38"/>
    </row>
    <row r="52" spans="1:26" ht="15" x14ac:dyDescent="0.25">
      <c r="A52" s="91"/>
      <c r="B52" s="83"/>
      <c r="C52" s="139"/>
      <c r="D52" s="92"/>
      <c r="E52" s="92"/>
      <c r="F52" s="200" t="str">
        <f t="shared" si="11"/>
        <v/>
      </c>
      <c r="G52" s="39" t="str">
        <f t="shared" si="12"/>
        <v/>
      </c>
      <c r="H52" s="39"/>
      <c r="I52" s="32" t="str">
        <f t="shared" si="0"/>
        <v/>
      </c>
      <c r="J52" s="129" t="str">
        <f t="shared" si="13"/>
        <v/>
      </c>
      <c r="K52" s="129" t="str">
        <f t="shared" si="3"/>
        <v/>
      </c>
      <c r="L52" s="129" t="str">
        <f t="shared" si="4"/>
        <v/>
      </c>
      <c r="M52" s="129" t="str">
        <f t="shared" si="5"/>
        <v/>
      </c>
      <c r="N52" s="129" t="str">
        <f t="shared" si="6"/>
        <v/>
      </c>
      <c r="O52" s="133" t="e">
        <f t="shared" si="1"/>
        <v>#N/A</v>
      </c>
      <c r="P52" s="132" t="e">
        <f t="shared" si="14"/>
        <v>#N/A</v>
      </c>
      <c r="Q52" s="132" t="e">
        <f t="shared" si="7"/>
        <v>#N/A</v>
      </c>
      <c r="R52" s="134" t="e">
        <f t="shared" si="2"/>
        <v>#N/A</v>
      </c>
      <c r="S52" s="129" t="str">
        <f t="shared" si="8"/>
        <v/>
      </c>
      <c r="T52" s="129" t="str">
        <f t="shared" si="9"/>
        <v/>
      </c>
      <c r="U52" s="129" t="str">
        <f t="shared" si="10"/>
        <v/>
      </c>
      <c r="V52" s="135" t="str">
        <f t="shared" si="15"/>
        <v/>
      </c>
      <c r="W52" s="38"/>
      <c r="X52" s="38"/>
      <c r="Y52" s="38"/>
      <c r="Z52" s="38"/>
    </row>
    <row r="53" spans="1:26" ht="15" x14ac:dyDescent="0.25">
      <c r="A53" s="91"/>
      <c r="B53" s="83"/>
      <c r="C53" s="139"/>
      <c r="D53" s="92"/>
      <c r="E53" s="92"/>
      <c r="F53" s="200" t="str">
        <f t="shared" si="11"/>
        <v/>
      </c>
      <c r="G53" s="39" t="str">
        <f t="shared" si="12"/>
        <v/>
      </c>
      <c r="H53" s="39"/>
      <c r="I53" s="32" t="str">
        <f t="shared" si="0"/>
        <v/>
      </c>
      <c r="J53" s="129" t="str">
        <f t="shared" si="13"/>
        <v/>
      </c>
      <c r="K53" s="129" t="str">
        <f t="shared" si="3"/>
        <v/>
      </c>
      <c r="L53" s="129" t="str">
        <f t="shared" si="4"/>
        <v/>
      </c>
      <c r="M53" s="129" t="str">
        <f t="shared" si="5"/>
        <v/>
      </c>
      <c r="N53" s="129" t="str">
        <f t="shared" si="6"/>
        <v/>
      </c>
      <c r="O53" s="133" t="e">
        <f t="shared" si="1"/>
        <v>#N/A</v>
      </c>
      <c r="P53" s="132" t="e">
        <f t="shared" si="14"/>
        <v>#N/A</v>
      </c>
      <c r="Q53" s="132" t="e">
        <f t="shared" si="7"/>
        <v>#N/A</v>
      </c>
      <c r="R53" s="134" t="e">
        <f t="shared" si="2"/>
        <v>#N/A</v>
      </c>
      <c r="S53" s="129" t="str">
        <f t="shared" si="8"/>
        <v/>
      </c>
      <c r="T53" s="129" t="str">
        <f t="shared" si="9"/>
        <v/>
      </c>
      <c r="U53" s="129" t="str">
        <f t="shared" si="10"/>
        <v/>
      </c>
      <c r="V53" s="135" t="str">
        <f t="shared" si="15"/>
        <v/>
      </c>
      <c r="W53" s="38"/>
      <c r="X53" s="38"/>
      <c r="Y53" s="38"/>
      <c r="Z53" s="38"/>
    </row>
    <row r="54" spans="1:26" ht="15" x14ac:dyDescent="0.25">
      <c r="A54" s="91"/>
      <c r="B54" s="83"/>
      <c r="C54" s="139"/>
      <c r="D54" s="92"/>
      <c r="E54" s="92"/>
      <c r="F54" s="200" t="str">
        <f t="shared" si="11"/>
        <v/>
      </c>
      <c r="G54" s="39" t="str">
        <f t="shared" si="12"/>
        <v/>
      </c>
      <c r="H54" s="39"/>
      <c r="I54" s="32" t="str">
        <f t="shared" si="0"/>
        <v/>
      </c>
      <c r="J54" s="129" t="str">
        <f t="shared" si="13"/>
        <v/>
      </c>
      <c r="K54" s="129" t="str">
        <f t="shared" si="3"/>
        <v/>
      </c>
      <c r="L54" s="129" t="str">
        <f t="shared" si="4"/>
        <v/>
      </c>
      <c r="M54" s="129" t="str">
        <f t="shared" si="5"/>
        <v/>
      </c>
      <c r="N54" s="129" t="str">
        <f t="shared" si="6"/>
        <v/>
      </c>
      <c r="O54" s="133" t="e">
        <f t="shared" si="1"/>
        <v>#N/A</v>
      </c>
      <c r="P54" s="132" t="e">
        <f t="shared" si="14"/>
        <v>#N/A</v>
      </c>
      <c r="Q54" s="132" t="e">
        <f t="shared" si="7"/>
        <v>#N/A</v>
      </c>
      <c r="R54" s="134" t="e">
        <f t="shared" si="2"/>
        <v>#N/A</v>
      </c>
      <c r="S54" s="129" t="str">
        <f t="shared" si="8"/>
        <v/>
      </c>
      <c r="T54" s="129" t="str">
        <f t="shared" si="9"/>
        <v/>
      </c>
      <c r="U54" s="129" t="str">
        <f t="shared" si="10"/>
        <v/>
      </c>
      <c r="V54" s="135" t="str">
        <f t="shared" si="15"/>
        <v/>
      </c>
      <c r="W54" s="38"/>
      <c r="X54" s="38"/>
      <c r="Y54" s="38"/>
      <c r="Z54" s="38"/>
    </row>
    <row r="55" spans="1:26" ht="15" x14ac:dyDescent="0.25">
      <c r="A55" s="91"/>
      <c r="B55" s="83"/>
      <c r="C55" s="139"/>
      <c r="D55" s="92"/>
      <c r="E55" s="92"/>
      <c r="F55" s="200" t="str">
        <f t="shared" si="11"/>
        <v/>
      </c>
      <c r="G55" s="39" t="str">
        <f t="shared" si="12"/>
        <v/>
      </c>
      <c r="H55" s="39"/>
      <c r="I55" s="32" t="str">
        <f t="shared" si="0"/>
        <v/>
      </c>
      <c r="J55" s="129" t="str">
        <f t="shared" si="13"/>
        <v/>
      </c>
      <c r="K55" s="129" t="str">
        <f t="shared" si="3"/>
        <v/>
      </c>
      <c r="L55" s="129" t="str">
        <f t="shared" si="4"/>
        <v/>
      </c>
      <c r="M55" s="129" t="str">
        <f t="shared" si="5"/>
        <v/>
      </c>
      <c r="N55" s="129" t="str">
        <f t="shared" si="6"/>
        <v/>
      </c>
      <c r="O55" s="133" t="e">
        <f t="shared" si="1"/>
        <v>#N/A</v>
      </c>
      <c r="P55" s="132" t="e">
        <f t="shared" si="14"/>
        <v>#N/A</v>
      </c>
      <c r="Q55" s="132" t="e">
        <f t="shared" si="7"/>
        <v>#N/A</v>
      </c>
      <c r="R55" s="134" t="e">
        <f t="shared" si="2"/>
        <v>#N/A</v>
      </c>
      <c r="S55" s="129" t="str">
        <f t="shared" si="8"/>
        <v/>
      </c>
      <c r="T55" s="129" t="str">
        <f t="shared" si="9"/>
        <v/>
      </c>
      <c r="U55" s="129" t="str">
        <f t="shared" si="10"/>
        <v/>
      </c>
      <c r="V55" s="135" t="str">
        <f t="shared" si="15"/>
        <v/>
      </c>
      <c r="W55" s="38"/>
      <c r="X55" s="38"/>
      <c r="Y55" s="38"/>
      <c r="Z55" s="38"/>
    </row>
    <row r="56" spans="1:26" ht="15" x14ac:dyDescent="0.25">
      <c r="A56" s="91"/>
      <c r="B56" s="83"/>
      <c r="C56" s="139"/>
      <c r="D56" s="92"/>
      <c r="E56" s="92"/>
      <c r="F56" s="200" t="str">
        <f t="shared" si="11"/>
        <v/>
      </c>
      <c r="G56" s="39" t="str">
        <f t="shared" si="12"/>
        <v/>
      </c>
      <c r="H56" s="39"/>
      <c r="I56" s="32" t="str">
        <f t="shared" si="0"/>
        <v/>
      </c>
      <c r="J56" s="129" t="str">
        <f t="shared" si="13"/>
        <v/>
      </c>
      <c r="K56" s="129" t="str">
        <f t="shared" si="3"/>
        <v/>
      </c>
      <c r="L56" s="129" t="str">
        <f t="shared" si="4"/>
        <v/>
      </c>
      <c r="M56" s="129" t="str">
        <f t="shared" si="5"/>
        <v/>
      </c>
      <c r="N56" s="129" t="str">
        <f t="shared" si="6"/>
        <v/>
      </c>
      <c r="O56" s="133" t="e">
        <f t="shared" si="1"/>
        <v>#N/A</v>
      </c>
      <c r="P56" s="132" t="e">
        <f t="shared" si="14"/>
        <v>#N/A</v>
      </c>
      <c r="Q56" s="132" t="e">
        <f t="shared" si="7"/>
        <v>#N/A</v>
      </c>
      <c r="R56" s="134" t="e">
        <f t="shared" si="2"/>
        <v>#N/A</v>
      </c>
      <c r="S56" s="129" t="str">
        <f t="shared" si="8"/>
        <v/>
      </c>
      <c r="T56" s="129" t="str">
        <f t="shared" si="9"/>
        <v/>
      </c>
      <c r="U56" s="129" t="str">
        <f t="shared" si="10"/>
        <v/>
      </c>
      <c r="V56" s="135" t="str">
        <f t="shared" si="15"/>
        <v/>
      </c>
      <c r="W56" s="38"/>
      <c r="X56" s="38"/>
      <c r="Y56" s="38"/>
      <c r="Z56" s="38"/>
    </row>
    <row r="57" spans="1:26" ht="15" x14ac:dyDescent="0.25">
      <c r="A57" s="91"/>
      <c r="B57" s="83"/>
      <c r="C57" s="139"/>
      <c r="D57" s="92"/>
      <c r="E57" s="92"/>
      <c r="F57" s="200" t="str">
        <f t="shared" si="11"/>
        <v/>
      </c>
      <c r="G57" s="39" t="str">
        <f t="shared" si="12"/>
        <v/>
      </c>
      <c r="H57" s="39"/>
      <c r="I57" s="32" t="str">
        <f t="shared" si="0"/>
        <v/>
      </c>
      <c r="J57" s="129" t="str">
        <f t="shared" si="13"/>
        <v/>
      </c>
      <c r="K57" s="129" t="str">
        <f t="shared" si="3"/>
        <v/>
      </c>
      <c r="L57" s="129" t="str">
        <f t="shared" si="4"/>
        <v/>
      </c>
      <c r="M57" s="129" t="str">
        <f t="shared" si="5"/>
        <v/>
      </c>
      <c r="N57" s="129" t="str">
        <f t="shared" si="6"/>
        <v/>
      </c>
      <c r="O57" s="133" t="e">
        <f t="shared" si="1"/>
        <v>#N/A</v>
      </c>
      <c r="P57" s="132" t="e">
        <f t="shared" si="14"/>
        <v>#N/A</v>
      </c>
      <c r="Q57" s="132" t="e">
        <f t="shared" si="7"/>
        <v>#N/A</v>
      </c>
      <c r="R57" s="134" t="e">
        <f t="shared" si="2"/>
        <v>#N/A</v>
      </c>
      <c r="S57" s="129" t="str">
        <f t="shared" si="8"/>
        <v/>
      </c>
      <c r="T57" s="129" t="str">
        <f t="shared" si="9"/>
        <v/>
      </c>
      <c r="U57" s="129" t="str">
        <f t="shared" si="10"/>
        <v/>
      </c>
      <c r="V57" s="135" t="str">
        <f t="shared" si="15"/>
        <v/>
      </c>
      <c r="W57" s="38"/>
      <c r="X57" s="38"/>
      <c r="Y57" s="38"/>
      <c r="Z57" s="38"/>
    </row>
    <row r="58" spans="1:26" ht="15" x14ac:dyDescent="0.25">
      <c r="A58" s="91"/>
      <c r="B58" s="83"/>
      <c r="C58" s="139"/>
      <c r="D58" s="92"/>
      <c r="E58" s="92"/>
      <c r="F58" s="200" t="str">
        <f t="shared" si="11"/>
        <v/>
      </c>
      <c r="G58" s="39" t="str">
        <f t="shared" si="12"/>
        <v/>
      </c>
      <c r="H58" s="39"/>
      <c r="I58" s="44" t="str">
        <f t="shared" si="0"/>
        <v/>
      </c>
      <c r="J58" s="136" t="str">
        <f t="shared" si="13"/>
        <v/>
      </c>
      <c r="K58" s="136" t="str">
        <f t="shared" si="3"/>
        <v/>
      </c>
      <c r="L58" s="136" t="str">
        <f t="shared" si="4"/>
        <v/>
      </c>
      <c r="M58" s="136" t="str">
        <f t="shared" si="5"/>
        <v/>
      </c>
      <c r="N58" s="136" t="str">
        <f t="shared" si="6"/>
        <v/>
      </c>
      <c r="O58" s="136" t="e">
        <f t="shared" si="1"/>
        <v>#N/A</v>
      </c>
      <c r="P58" s="137" t="e">
        <f t="shared" si="14"/>
        <v>#N/A</v>
      </c>
      <c r="Q58" s="137" t="e">
        <f t="shared" si="7"/>
        <v>#N/A</v>
      </c>
      <c r="R58" s="137" t="e">
        <f t="shared" si="2"/>
        <v>#N/A</v>
      </c>
      <c r="S58" s="136" t="str">
        <f t="shared" si="8"/>
        <v/>
      </c>
      <c r="T58" s="136" t="str">
        <f t="shared" si="9"/>
        <v/>
      </c>
      <c r="U58" s="136" t="str">
        <f t="shared" si="10"/>
        <v/>
      </c>
      <c r="V58" s="135" t="str">
        <f t="shared" si="15"/>
        <v/>
      </c>
      <c r="W58" s="47"/>
      <c r="X58" s="38"/>
      <c r="Y58" s="38"/>
      <c r="Z58" s="38"/>
    </row>
    <row r="59" spans="1:26" ht="15" x14ac:dyDescent="0.25">
      <c r="A59" s="91"/>
      <c r="B59" s="83"/>
      <c r="C59" s="139"/>
      <c r="D59" s="92"/>
      <c r="E59" s="92"/>
      <c r="F59" s="200" t="str">
        <f t="shared" si="11"/>
        <v/>
      </c>
      <c r="G59" s="39" t="str">
        <f t="shared" si="12"/>
        <v/>
      </c>
      <c r="H59" s="39"/>
      <c r="I59" s="44" t="str">
        <f t="shared" si="0"/>
        <v/>
      </c>
      <c r="J59" s="136" t="str">
        <f t="shared" si="13"/>
        <v/>
      </c>
      <c r="K59" s="136" t="str">
        <f t="shared" si="3"/>
        <v/>
      </c>
      <c r="L59" s="136" t="str">
        <f t="shared" si="4"/>
        <v/>
      </c>
      <c r="M59" s="136" t="str">
        <f t="shared" si="5"/>
        <v/>
      </c>
      <c r="N59" s="136" t="str">
        <f t="shared" si="6"/>
        <v/>
      </c>
      <c r="O59" s="136" t="e">
        <f t="shared" si="1"/>
        <v>#N/A</v>
      </c>
      <c r="P59" s="137" t="e">
        <f t="shared" si="14"/>
        <v>#N/A</v>
      </c>
      <c r="Q59" s="137" t="e">
        <f t="shared" si="7"/>
        <v>#N/A</v>
      </c>
      <c r="R59" s="137" t="e">
        <f t="shared" si="2"/>
        <v>#N/A</v>
      </c>
      <c r="S59" s="136" t="str">
        <f t="shared" si="8"/>
        <v/>
      </c>
      <c r="T59" s="136" t="str">
        <f t="shared" si="9"/>
        <v/>
      </c>
      <c r="U59" s="136" t="str">
        <f t="shared" si="10"/>
        <v/>
      </c>
      <c r="V59" s="135" t="str">
        <f t="shared" si="15"/>
        <v/>
      </c>
      <c r="W59" s="47"/>
      <c r="X59" s="38"/>
      <c r="Y59" s="38"/>
      <c r="Z59" s="38"/>
    </row>
    <row r="60" spans="1:26" ht="15" x14ac:dyDescent="0.25">
      <c r="A60" s="91"/>
      <c r="B60" s="83"/>
      <c r="C60" s="139"/>
      <c r="D60" s="92"/>
      <c r="E60" s="92"/>
      <c r="F60" s="200" t="str">
        <f t="shared" si="11"/>
        <v/>
      </c>
      <c r="G60" s="39" t="str">
        <f t="shared" si="12"/>
        <v/>
      </c>
      <c r="H60" s="82"/>
      <c r="I60" s="44" t="str">
        <f t="shared" si="0"/>
        <v/>
      </c>
      <c r="J60" s="136" t="str">
        <f t="shared" si="13"/>
        <v/>
      </c>
      <c r="K60" s="136" t="str">
        <f t="shared" si="3"/>
        <v/>
      </c>
      <c r="L60" s="136" t="str">
        <f t="shared" si="4"/>
        <v/>
      </c>
      <c r="M60" s="136" t="str">
        <f t="shared" si="5"/>
        <v/>
      </c>
      <c r="N60" s="136" t="str">
        <f t="shared" si="6"/>
        <v/>
      </c>
      <c r="O60" s="136" t="e">
        <f t="shared" si="1"/>
        <v>#N/A</v>
      </c>
      <c r="P60" s="137" t="e">
        <f t="shared" si="14"/>
        <v>#N/A</v>
      </c>
      <c r="Q60" s="137" t="e">
        <f t="shared" si="7"/>
        <v>#N/A</v>
      </c>
      <c r="R60" s="137" t="e">
        <f t="shared" si="2"/>
        <v>#N/A</v>
      </c>
      <c r="S60" s="136" t="str">
        <f t="shared" si="8"/>
        <v/>
      </c>
      <c r="T60" s="136" t="str">
        <f t="shared" si="9"/>
        <v/>
      </c>
      <c r="U60" s="136" t="str">
        <f t="shared" si="10"/>
        <v/>
      </c>
      <c r="V60" s="135" t="str">
        <f t="shared" si="15"/>
        <v/>
      </c>
      <c r="W60" s="47"/>
      <c r="X60" s="38"/>
      <c r="Y60" s="38"/>
      <c r="Z60" s="38"/>
    </row>
    <row r="61" spans="1:26" x14ac:dyDescent="0.2">
      <c r="O61" s="48"/>
      <c r="P61" s="49"/>
      <c r="Q61" s="49"/>
    </row>
    <row r="62" spans="1:26" ht="16.5" thickBot="1" x14ac:dyDescent="0.25">
      <c r="O62" s="48"/>
      <c r="P62" s="49"/>
      <c r="Q62" s="49"/>
      <c r="X62" s="466" t="s">
        <v>92</v>
      </c>
      <c r="Y62" s="466"/>
      <c r="Z62" s="293" t="e">
        <f>I63</f>
        <v>#N/A</v>
      </c>
    </row>
    <row r="63" spans="1:26" ht="16.5" thickBot="1" x14ac:dyDescent="0.25">
      <c r="A63" s="386" t="s">
        <v>54</v>
      </c>
      <c r="B63" s="386"/>
      <c r="C63" s="386"/>
      <c r="D63" s="386"/>
      <c r="E63" s="386"/>
      <c r="F63" s="386"/>
      <c r="G63" s="386"/>
      <c r="H63" s="387"/>
      <c r="I63" s="176" t="e">
        <f>R60</f>
        <v>#N/A</v>
      </c>
      <c r="O63" s="48"/>
      <c r="P63" s="49"/>
      <c r="Q63" s="49"/>
      <c r="X63" s="466" t="s">
        <v>93</v>
      </c>
      <c r="Y63" s="466"/>
      <c r="Z63" s="294">
        <f>'POOL FVIII'!B88</f>
        <v>0</v>
      </c>
    </row>
    <row r="64" spans="1:26" ht="15.75" x14ac:dyDescent="0.2">
      <c r="A64" s="201"/>
      <c r="B64" s="201"/>
      <c r="C64" s="201"/>
      <c r="D64" s="201"/>
      <c r="E64" s="201"/>
      <c r="F64" s="201"/>
      <c r="G64" s="201"/>
      <c r="H64" s="206"/>
      <c r="I64" s="188"/>
      <c r="O64" s="48"/>
      <c r="P64" s="49"/>
      <c r="Q64" s="49"/>
      <c r="X64" s="466" t="s">
        <v>94</v>
      </c>
      <c r="Y64" s="466"/>
      <c r="Z64" s="295" t="e">
        <f>Z62*Z63</f>
        <v>#N/A</v>
      </c>
    </row>
    <row r="65" spans="1:26" ht="15.75" x14ac:dyDescent="0.25">
      <c r="A65" s="51"/>
      <c r="O65" s="48"/>
      <c r="P65" s="49"/>
      <c r="Q65" s="49"/>
      <c r="X65" s="466" t="s">
        <v>69</v>
      </c>
      <c r="Y65" s="466"/>
      <c r="Z65" s="293" t="e">
        <f>Z62-(2*Z64)</f>
        <v>#N/A</v>
      </c>
    </row>
    <row r="66" spans="1:26" ht="15.75" x14ac:dyDescent="0.25">
      <c r="A66" s="51"/>
      <c r="O66" s="48"/>
      <c r="P66" s="49"/>
      <c r="Q66" s="49"/>
      <c r="X66" s="466" t="s">
        <v>70</v>
      </c>
      <c r="Y66" s="466"/>
      <c r="Z66" s="293" t="e">
        <f>Z62+(2*Z64)</f>
        <v>#N/A</v>
      </c>
    </row>
    <row r="67" spans="1:26" ht="15.75" x14ac:dyDescent="0.25">
      <c r="A67" s="51"/>
      <c r="O67" s="48"/>
      <c r="P67" s="49"/>
      <c r="Q67" s="49"/>
      <c r="X67" s="466" t="s">
        <v>71</v>
      </c>
      <c r="Y67" s="466"/>
      <c r="Z67" s="293" t="e">
        <f>Z62-(3*Z64)</f>
        <v>#N/A</v>
      </c>
    </row>
    <row r="68" spans="1:26" ht="15.75" x14ac:dyDescent="0.2">
      <c r="O68" s="48"/>
      <c r="P68" s="49"/>
      <c r="Q68" s="49"/>
      <c r="X68" s="466" t="s">
        <v>72</v>
      </c>
      <c r="Y68" s="466"/>
      <c r="Z68" s="293" t="e">
        <f>Z62+(3*Z64)</f>
        <v>#N/A</v>
      </c>
    </row>
    <row r="69" spans="1:26" ht="15.75" x14ac:dyDescent="0.25">
      <c r="A69" s="383" t="s">
        <v>46</v>
      </c>
      <c r="B69" s="383"/>
    </row>
    <row r="70" spans="1:26" ht="30.75" customHeight="1" x14ac:dyDescent="0.2">
      <c r="A70" s="117" t="s">
        <v>43</v>
      </c>
      <c r="B70" s="155">
        <f>B4</f>
        <v>0</v>
      </c>
      <c r="C70" s="52"/>
      <c r="E70" s="219"/>
      <c r="F70" s="253" t="s">
        <v>48</v>
      </c>
      <c r="G70" s="296" t="str">
        <f>G4</f>
        <v>FVIII - NIVEAU N</v>
      </c>
      <c r="H70" s="52"/>
    </row>
    <row r="71" spans="1:26" ht="31.5" customHeight="1" x14ac:dyDescent="0.2">
      <c r="A71" s="117" t="s">
        <v>47</v>
      </c>
      <c r="B71" s="156">
        <f>B5</f>
        <v>0</v>
      </c>
      <c r="C71" s="52"/>
      <c r="D71" s="52"/>
      <c r="E71" s="52"/>
      <c r="F71" s="52"/>
      <c r="G71" s="52"/>
      <c r="H71" s="52"/>
    </row>
    <row r="72" spans="1:26" ht="54" customHeight="1" x14ac:dyDescent="0.2">
      <c r="A72" s="117" t="s">
        <v>44</v>
      </c>
      <c r="B72" s="157">
        <f>B6</f>
        <v>0</v>
      </c>
      <c r="C72" s="52"/>
      <c r="E72" s="253" t="s">
        <v>99</v>
      </c>
      <c r="F72" s="467">
        <f>F6</f>
        <v>0</v>
      </c>
      <c r="G72" s="467"/>
      <c r="H72" s="467"/>
    </row>
    <row r="73" spans="1:26" ht="54" customHeight="1" x14ac:dyDescent="0.2">
      <c r="A73" s="117" t="s">
        <v>45</v>
      </c>
      <c r="B73" s="158">
        <f>B71*B70/100</f>
        <v>0</v>
      </c>
      <c r="C73" s="52"/>
      <c r="E73" s="215" t="s">
        <v>98</v>
      </c>
      <c r="F73" s="468" t="s">
        <v>121</v>
      </c>
      <c r="G73" s="468"/>
      <c r="H73" s="468"/>
    </row>
    <row r="74" spans="1:26" ht="36" x14ac:dyDescent="0.2">
      <c r="A74" s="74" t="s">
        <v>7</v>
      </c>
      <c r="B74" s="66">
        <v>20</v>
      </c>
      <c r="C74" s="52"/>
      <c r="D74" s="52"/>
      <c r="E74" s="253" t="s">
        <v>100</v>
      </c>
      <c r="F74" s="469" t="str">
        <f>IF(ISBLANK(F8),"",F8)</f>
        <v/>
      </c>
      <c r="G74" s="468"/>
      <c r="H74" s="468"/>
    </row>
    <row r="75" spans="1:26" ht="25.5" x14ac:dyDescent="0.2">
      <c r="A75" s="74" t="s">
        <v>8</v>
      </c>
      <c r="B75" s="66">
        <v>0.05</v>
      </c>
      <c r="C75" s="52"/>
      <c r="D75" s="52"/>
      <c r="E75" s="52"/>
      <c r="F75" s="52"/>
      <c r="G75" s="52"/>
      <c r="H75" s="52"/>
    </row>
    <row r="76" spans="1:26" ht="25.5" x14ac:dyDescent="0.2">
      <c r="A76" s="74" t="s">
        <v>9</v>
      </c>
      <c r="B76" s="66">
        <v>370</v>
      </c>
      <c r="C76" s="52"/>
      <c r="D76" s="52"/>
      <c r="E76" s="52"/>
      <c r="F76" s="52"/>
      <c r="G76" s="52"/>
      <c r="H76" s="52"/>
    </row>
    <row r="77" spans="1:26" x14ac:dyDescent="0.2">
      <c r="A77" s="68"/>
      <c r="B77" s="68"/>
      <c r="C77" s="52"/>
      <c r="D77" s="52"/>
      <c r="E77" s="400"/>
      <c r="F77" s="400"/>
      <c r="G77" s="52"/>
      <c r="H77" s="52"/>
    </row>
    <row r="78" spans="1:26" ht="25.5" x14ac:dyDescent="0.2">
      <c r="A78" s="75" t="s">
        <v>81</v>
      </c>
      <c r="B78" s="70">
        <f>1-(1-B75)^(1/(B74-1))</f>
        <v>2.6960063028712566E-3</v>
      </c>
      <c r="C78" s="52"/>
      <c r="D78" s="52"/>
      <c r="E78" s="400"/>
      <c r="F78" s="400"/>
      <c r="G78" s="52"/>
      <c r="H78" s="52"/>
    </row>
    <row r="79" spans="1:26" x14ac:dyDescent="0.2">
      <c r="A79" s="75" t="s">
        <v>0</v>
      </c>
      <c r="B79" s="70">
        <f>NORMSINV($B$78/2)</f>
        <v>-3.0004278342529251</v>
      </c>
      <c r="C79" s="52"/>
      <c r="D79" s="52"/>
      <c r="E79" s="52"/>
      <c r="F79" s="52"/>
      <c r="G79" s="52"/>
      <c r="H79" s="52"/>
    </row>
    <row r="80" spans="1:26" x14ac:dyDescent="0.2">
      <c r="A80" s="75" t="s">
        <v>1</v>
      </c>
      <c r="B80" s="70">
        <f>NORMSINV(1-$B$78/2)</f>
        <v>3.0004278342529132</v>
      </c>
      <c r="C80" s="52"/>
      <c r="D80" s="52"/>
      <c r="E80" s="52"/>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8" ht="15.75" x14ac:dyDescent="0.2">
      <c r="A97" s="12"/>
      <c r="B97" s="14"/>
    </row>
    <row r="98" spans="1:28" ht="15.75" x14ac:dyDescent="0.2">
      <c r="A98" s="12"/>
      <c r="B98" s="14"/>
    </row>
    <row r="99" spans="1:28" ht="15.75" x14ac:dyDescent="0.2">
      <c r="A99" s="12"/>
      <c r="B99" s="14"/>
    </row>
    <row r="100" spans="1:28" ht="15.75" x14ac:dyDescent="0.2">
      <c r="A100" s="12"/>
      <c r="B100" s="14"/>
    </row>
    <row r="101" spans="1:28" ht="15.75" x14ac:dyDescent="0.2">
      <c r="A101" s="12"/>
      <c r="B101" s="14"/>
    </row>
    <row r="102" spans="1:28" ht="15.75" x14ac:dyDescent="0.2">
      <c r="A102" s="12"/>
      <c r="B102" s="14"/>
    </row>
    <row r="103" spans="1:28" ht="15.75" x14ac:dyDescent="0.2">
      <c r="A103" s="12"/>
      <c r="B103" s="14"/>
    </row>
    <row r="105" spans="1:28" ht="15" customHeight="1" x14ac:dyDescent="0.2">
      <c r="D105" s="470" t="s">
        <v>59</v>
      </c>
      <c r="E105" s="471"/>
      <c r="W105" s="405" t="s">
        <v>67</v>
      </c>
      <c r="X105" s="403"/>
      <c r="Y105" s="403"/>
      <c r="Z105" s="404"/>
    </row>
    <row r="106" spans="1:28" ht="43.5" customHeight="1" x14ac:dyDescent="0.2">
      <c r="A106" s="298" t="s">
        <v>49</v>
      </c>
      <c r="B106" s="298" t="s">
        <v>61</v>
      </c>
      <c r="C106" s="298" t="s">
        <v>62</v>
      </c>
      <c r="D106" s="298" t="s">
        <v>50</v>
      </c>
      <c r="E106" s="298"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8" ht="15" x14ac:dyDescent="0.2">
      <c r="A107" s="299"/>
      <c r="B107" s="300"/>
      <c r="C107" s="301"/>
      <c r="D107" s="302"/>
      <c r="E107" s="302"/>
      <c r="F107" s="200" t="str">
        <f>IF(AND(D107="",E107=""),"",IF(OR(AND(D107&lt;&gt;"",E107=""),AND(D107="",E107&lt;&gt;"")),"Fill the number twice",IF(AND(D107&lt;&gt;"",E107&lt;&gt;"",D107=E107),E107,"Error in entry")))</f>
        <v/>
      </c>
      <c r="G107" s="31"/>
      <c r="H107" s="31"/>
      <c r="I107" s="32" t="str">
        <f t="shared" ref="I107:I126" si="16">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c r="AB107" s="71"/>
    </row>
    <row r="108" spans="1:28" ht="15" x14ac:dyDescent="0.25">
      <c r="A108" s="299"/>
      <c r="B108" s="300"/>
      <c r="C108" s="301"/>
      <c r="D108" s="302"/>
      <c r="E108" s="302"/>
      <c r="F108" s="200" t="str">
        <f t="shared" ref="F108:F126" si="17">IF(AND(D108="",E108=""),"",IF(OR(AND(D108&lt;&gt;"",E108=""),AND(D108="",E108&lt;&gt;"")),"Fill the number twice",IF(AND(D108&lt;&gt;"",E108&lt;&gt;"",D108=E108),E108,"Error in entry")))</f>
        <v/>
      </c>
      <c r="G108" s="39" t="str">
        <f>IF(OR(S108="",T108=""),"",IF(OR(F108&lt;S108,F108&gt;T108),"*** ALARM ***",""))</f>
        <v/>
      </c>
      <c r="H108" s="31"/>
      <c r="I108" s="32" t="str">
        <f t="shared" si="16"/>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c r="AB108" s="71" t="s">
        <v>86</v>
      </c>
    </row>
    <row r="109" spans="1:28" ht="15" x14ac:dyDescent="0.25">
      <c r="A109" s="299"/>
      <c r="B109" s="300"/>
      <c r="C109" s="301"/>
      <c r="D109" s="302"/>
      <c r="E109" s="302"/>
      <c r="F109" s="200" t="str">
        <f t="shared" si="17"/>
        <v/>
      </c>
      <c r="G109" s="39" t="str">
        <f t="shared" ref="G109:G125" si="18">IF(OR(S109="",T109=""),"",IF(OR(F109&lt;S109,F109&gt;T109),"*** ALARM ***",""))</f>
        <v/>
      </c>
      <c r="H109" s="31"/>
      <c r="I109" s="32" t="str">
        <f t="shared" si="16"/>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c r="AB109" s="71" t="s">
        <v>86</v>
      </c>
    </row>
    <row r="110" spans="1:28" ht="15" x14ac:dyDescent="0.25">
      <c r="A110" s="299"/>
      <c r="B110" s="300"/>
      <c r="C110" s="301"/>
      <c r="D110" s="302"/>
      <c r="E110" s="302"/>
      <c r="F110" s="200" t="str">
        <f t="shared" si="17"/>
        <v/>
      </c>
      <c r="G110" s="39" t="str">
        <f t="shared" si="18"/>
        <v/>
      </c>
      <c r="H110" s="31"/>
      <c r="I110" s="32" t="str">
        <f t="shared" si="16"/>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c r="AB110" s="71"/>
    </row>
    <row r="111" spans="1:28" ht="15" x14ac:dyDescent="0.25">
      <c r="A111" s="299"/>
      <c r="B111" s="300"/>
      <c r="C111" s="301"/>
      <c r="D111" s="302"/>
      <c r="E111" s="302"/>
      <c r="F111" s="200" t="str">
        <f t="shared" si="17"/>
        <v/>
      </c>
      <c r="G111" s="39" t="str">
        <f t="shared" si="18"/>
        <v/>
      </c>
      <c r="H111" s="31"/>
      <c r="I111" s="32" t="str">
        <f t="shared" si="16"/>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c r="AB111" s="71" t="s">
        <v>86</v>
      </c>
    </row>
    <row r="112" spans="1:28" ht="15" x14ac:dyDescent="0.25">
      <c r="A112" s="299"/>
      <c r="B112" s="300"/>
      <c r="C112" s="301"/>
      <c r="D112" s="302"/>
      <c r="E112" s="302"/>
      <c r="F112" s="200" t="str">
        <f t="shared" si="17"/>
        <v/>
      </c>
      <c r="G112" s="39" t="str">
        <f t="shared" si="18"/>
        <v/>
      </c>
      <c r="H112" s="31"/>
      <c r="I112" s="32" t="str">
        <f t="shared" si="16"/>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c r="AA112" s="259"/>
      <c r="AB112" s="71" t="s">
        <v>86</v>
      </c>
    </row>
    <row r="113" spans="1:28" ht="15" x14ac:dyDescent="0.25">
      <c r="A113" s="299"/>
      <c r="B113" s="300"/>
      <c r="C113" s="301"/>
      <c r="D113" s="302"/>
      <c r="E113" s="302"/>
      <c r="F113" s="200" t="str">
        <f t="shared" si="17"/>
        <v/>
      </c>
      <c r="G113" s="39" t="str">
        <f t="shared" si="18"/>
        <v/>
      </c>
      <c r="H113" s="31"/>
      <c r="I113" s="32" t="str">
        <f t="shared" si="16"/>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c r="AA113" s="259"/>
      <c r="AB113" s="71" t="s">
        <v>86</v>
      </c>
    </row>
    <row r="114" spans="1:28" ht="15" x14ac:dyDescent="0.25">
      <c r="A114" s="299"/>
      <c r="B114" s="300"/>
      <c r="C114" s="301"/>
      <c r="D114" s="302"/>
      <c r="E114" s="302"/>
      <c r="F114" s="200" t="str">
        <f t="shared" si="17"/>
        <v/>
      </c>
      <c r="G114" s="39" t="str">
        <f t="shared" si="18"/>
        <v/>
      </c>
      <c r="H114" s="31"/>
      <c r="I114" s="32" t="str">
        <f t="shared" si="16"/>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c r="AB114" s="71" t="s">
        <v>86</v>
      </c>
    </row>
    <row r="115" spans="1:28" ht="15" x14ac:dyDescent="0.25">
      <c r="A115" s="299"/>
      <c r="B115" s="300"/>
      <c r="C115" s="301"/>
      <c r="D115" s="302"/>
      <c r="E115" s="302"/>
      <c r="F115" s="200" t="str">
        <f t="shared" si="17"/>
        <v/>
      </c>
      <c r="G115" s="39" t="str">
        <f t="shared" si="18"/>
        <v/>
      </c>
      <c r="H115" s="31"/>
      <c r="I115" s="32" t="str">
        <f t="shared" si="16"/>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c r="AB115" s="71" t="s">
        <v>86</v>
      </c>
    </row>
    <row r="116" spans="1:28" ht="15" x14ac:dyDescent="0.25">
      <c r="A116" s="299"/>
      <c r="B116" s="300"/>
      <c r="C116" s="301"/>
      <c r="D116" s="302"/>
      <c r="E116" s="302"/>
      <c r="F116" s="200" t="str">
        <f t="shared" si="17"/>
        <v/>
      </c>
      <c r="G116" s="39" t="str">
        <f t="shared" si="18"/>
        <v/>
      </c>
      <c r="H116" s="31"/>
      <c r="I116" s="32" t="str">
        <f t="shared" si="16"/>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c r="AB116" s="71" t="s">
        <v>86</v>
      </c>
    </row>
    <row r="117" spans="1:28" ht="15" x14ac:dyDescent="0.25">
      <c r="A117" s="299"/>
      <c r="B117" s="300"/>
      <c r="C117" s="301"/>
      <c r="D117" s="302"/>
      <c r="E117" s="302"/>
      <c r="F117" s="200" t="str">
        <f t="shared" si="17"/>
        <v/>
      </c>
      <c r="G117" s="39" t="str">
        <f t="shared" si="18"/>
        <v/>
      </c>
      <c r="H117" s="31"/>
      <c r="I117" s="32" t="str">
        <f t="shared" si="16"/>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c r="AB117" s="71" t="s">
        <v>86</v>
      </c>
    </row>
    <row r="118" spans="1:28" ht="15" x14ac:dyDescent="0.25">
      <c r="A118" s="299"/>
      <c r="B118" s="300"/>
      <c r="C118" s="301"/>
      <c r="D118" s="302"/>
      <c r="E118" s="302"/>
      <c r="F118" s="200" t="str">
        <f t="shared" si="17"/>
        <v/>
      </c>
      <c r="G118" s="39" t="str">
        <f t="shared" si="18"/>
        <v/>
      </c>
      <c r="H118" s="31"/>
      <c r="I118" s="32" t="str">
        <f t="shared" si="16"/>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c r="AB118" s="71" t="s">
        <v>86</v>
      </c>
    </row>
    <row r="119" spans="1:28" ht="15" x14ac:dyDescent="0.25">
      <c r="A119" s="299"/>
      <c r="B119" s="300"/>
      <c r="C119" s="301"/>
      <c r="D119" s="302"/>
      <c r="E119" s="302"/>
      <c r="F119" s="200" t="str">
        <f t="shared" si="17"/>
        <v/>
      </c>
      <c r="G119" s="39" t="str">
        <f t="shared" si="18"/>
        <v/>
      </c>
      <c r="H119" s="31"/>
      <c r="I119" s="32" t="str">
        <f t="shared" si="16"/>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c r="AB119" s="71" t="s">
        <v>86</v>
      </c>
    </row>
    <row r="120" spans="1:28" ht="15" x14ac:dyDescent="0.25">
      <c r="A120" s="299"/>
      <c r="B120" s="300"/>
      <c r="C120" s="301"/>
      <c r="D120" s="302"/>
      <c r="E120" s="302"/>
      <c r="F120" s="200" t="str">
        <f t="shared" si="17"/>
        <v/>
      </c>
      <c r="G120" s="39" t="str">
        <f t="shared" si="18"/>
        <v/>
      </c>
      <c r="H120" s="31"/>
      <c r="I120" s="32" t="str">
        <f t="shared" si="16"/>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c r="AB120" s="71" t="s">
        <v>86</v>
      </c>
    </row>
    <row r="121" spans="1:28" ht="15" x14ac:dyDescent="0.25">
      <c r="A121" s="299"/>
      <c r="B121" s="300"/>
      <c r="C121" s="301"/>
      <c r="D121" s="302"/>
      <c r="E121" s="302"/>
      <c r="F121" s="200" t="str">
        <f t="shared" si="17"/>
        <v/>
      </c>
      <c r="G121" s="39" t="str">
        <f t="shared" si="18"/>
        <v/>
      </c>
      <c r="H121" s="31"/>
      <c r="I121" s="32" t="str">
        <f t="shared" si="16"/>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c r="AB121" s="71" t="s">
        <v>86</v>
      </c>
    </row>
    <row r="122" spans="1:28" ht="15" x14ac:dyDescent="0.25">
      <c r="A122" s="299"/>
      <c r="B122" s="300"/>
      <c r="C122" s="301"/>
      <c r="D122" s="302"/>
      <c r="E122" s="302"/>
      <c r="F122" s="200" t="str">
        <f t="shared" si="17"/>
        <v/>
      </c>
      <c r="G122" s="39" t="str">
        <f t="shared" si="18"/>
        <v/>
      </c>
      <c r="H122" s="31"/>
      <c r="I122" s="32" t="str">
        <f t="shared" si="16"/>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c r="AB122" s="71" t="s">
        <v>86</v>
      </c>
    </row>
    <row r="123" spans="1:28" ht="15" x14ac:dyDescent="0.25">
      <c r="A123" s="299"/>
      <c r="B123" s="300"/>
      <c r="C123" s="301"/>
      <c r="D123" s="302"/>
      <c r="E123" s="302"/>
      <c r="F123" s="200" t="str">
        <f t="shared" si="17"/>
        <v/>
      </c>
      <c r="G123" s="39" t="str">
        <f t="shared" si="18"/>
        <v/>
      </c>
      <c r="H123" s="31"/>
      <c r="I123" s="32" t="str">
        <f t="shared" si="16"/>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c r="AB123" s="71" t="s">
        <v>86</v>
      </c>
    </row>
    <row r="124" spans="1:28" ht="15" x14ac:dyDescent="0.25">
      <c r="A124" s="299"/>
      <c r="B124" s="300"/>
      <c r="C124" s="301"/>
      <c r="D124" s="302"/>
      <c r="E124" s="302"/>
      <c r="F124" s="200" t="str">
        <f t="shared" si="17"/>
        <v/>
      </c>
      <c r="G124" s="39" t="str">
        <f t="shared" si="18"/>
        <v/>
      </c>
      <c r="H124" s="31"/>
      <c r="I124" s="44" t="str">
        <f t="shared" si="16"/>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c r="AB124" s="71" t="s">
        <v>86</v>
      </c>
    </row>
    <row r="125" spans="1:28" ht="15" x14ac:dyDescent="0.25">
      <c r="A125" s="299"/>
      <c r="B125" s="300"/>
      <c r="C125" s="301"/>
      <c r="D125" s="302"/>
      <c r="E125" s="302"/>
      <c r="F125" s="200" t="str">
        <f t="shared" si="17"/>
        <v/>
      </c>
      <c r="G125" s="39" t="str">
        <f t="shared" si="18"/>
        <v/>
      </c>
      <c r="H125" s="31"/>
      <c r="I125" s="44" t="str">
        <f t="shared" si="16"/>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c r="AB125" s="71" t="s">
        <v>86</v>
      </c>
    </row>
    <row r="126" spans="1:28" ht="15" x14ac:dyDescent="0.25">
      <c r="A126" s="299"/>
      <c r="B126" s="300"/>
      <c r="C126" s="301"/>
      <c r="D126" s="302"/>
      <c r="E126" s="302"/>
      <c r="F126" s="200" t="str">
        <f t="shared" si="17"/>
        <v/>
      </c>
      <c r="G126" s="39" t="str">
        <f>IF(OR(S126="",T126=""),"",IF(OR(F126&lt;S126,F126&gt;T126),"*** ALARM ***",""))</f>
        <v/>
      </c>
      <c r="H126" s="31"/>
      <c r="I126" s="44" t="str">
        <f t="shared" si="16"/>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c r="AB126" s="71" t="s">
        <v>86</v>
      </c>
    </row>
    <row r="127" spans="1:28" x14ac:dyDescent="0.2">
      <c r="O127" s="48"/>
      <c r="P127" s="49"/>
      <c r="Q127" s="49"/>
    </row>
    <row r="128" spans="1:28" ht="16.5" thickBot="1" x14ac:dyDescent="0.25">
      <c r="O128" s="48"/>
      <c r="P128" s="49"/>
      <c r="Q128" s="49"/>
      <c r="X128" s="472" t="s">
        <v>92</v>
      </c>
      <c r="Y128" s="472"/>
      <c r="Z128" s="303" t="e">
        <f>I129</f>
        <v>#N/A</v>
      </c>
    </row>
    <row r="129" spans="1:26" ht="16.5" thickBot="1" x14ac:dyDescent="0.25">
      <c r="A129" s="386" t="s">
        <v>54</v>
      </c>
      <c r="B129" s="386"/>
      <c r="C129" s="386"/>
      <c r="D129" s="386"/>
      <c r="E129" s="386"/>
      <c r="F129" s="386"/>
      <c r="G129" s="386"/>
      <c r="H129" s="387"/>
      <c r="I129" s="176" t="e">
        <f>R126</f>
        <v>#N/A</v>
      </c>
      <c r="O129" s="48"/>
      <c r="P129" s="49"/>
      <c r="Q129" s="49"/>
      <c r="X129" s="472" t="s">
        <v>93</v>
      </c>
      <c r="Y129" s="472"/>
      <c r="Z129" s="304">
        <f>Z63</f>
        <v>0</v>
      </c>
    </row>
    <row r="130" spans="1:26" ht="15.75" x14ac:dyDescent="0.25">
      <c r="A130" s="51" t="s">
        <v>55</v>
      </c>
      <c r="O130" s="48"/>
      <c r="P130" s="49"/>
      <c r="Q130" s="49"/>
      <c r="X130" s="472" t="s">
        <v>94</v>
      </c>
      <c r="Y130" s="472"/>
      <c r="Z130" s="305" t="e">
        <f>Z128*Z129</f>
        <v>#N/A</v>
      </c>
    </row>
    <row r="131" spans="1:26" ht="15.75" x14ac:dyDescent="0.25">
      <c r="A131" s="51"/>
      <c r="O131" s="48"/>
      <c r="P131" s="49"/>
      <c r="Q131" s="49"/>
      <c r="X131" s="472" t="s">
        <v>69</v>
      </c>
      <c r="Y131" s="472"/>
      <c r="Z131" s="303" t="e">
        <f>Z128-(2*Z130)</f>
        <v>#N/A</v>
      </c>
    </row>
    <row r="132" spans="1:26" ht="15.75" x14ac:dyDescent="0.25">
      <c r="A132" s="51"/>
      <c r="O132" s="48"/>
      <c r="P132" s="49"/>
      <c r="Q132" s="49"/>
      <c r="X132" s="472" t="s">
        <v>70</v>
      </c>
      <c r="Y132" s="472"/>
      <c r="Z132" s="303" t="e">
        <f>Z128+(2*Z130)</f>
        <v>#N/A</v>
      </c>
    </row>
    <row r="133" spans="1:26" ht="15.75" x14ac:dyDescent="0.25">
      <c r="A133" s="51"/>
      <c r="O133" s="48"/>
      <c r="P133" s="49"/>
      <c r="Q133" s="49"/>
      <c r="X133" s="472" t="s">
        <v>71</v>
      </c>
      <c r="Y133" s="472"/>
      <c r="Z133" s="303" t="e">
        <f>Z128-(3*Z130)</f>
        <v>#N/A</v>
      </c>
    </row>
    <row r="134" spans="1:26" ht="15.75" x14ac:dyDescent="0.25">
      <c r="A134" s="51"/>
      <c r="O134" s="48"/>
      <c r="P134" s="49"/>
      <c r="Q134" s="49"/>
      <c r="X134" s="472" t="s">
        <v>72</v>
      </c>
      <c r="Y134" s="472"/>
      <c r="Z134" s="303" t="e">
        <f>Z128+(3*Z130)</f>
        <v>#N/A</v>
      </c>
    </row>
  </sheetData>
  <sheetProtection password="EB33" sheet="1" objects="1" scenarios="1"/>
  <mergeCells count="38">
    <mergeCell ref="X132:Y132"/>
    <mergeCell ref="X133:Y133"/>
    <mergeCell ref="X134:Y134"/>
    <mergeCell ref="X128:Y128"/>
    <mergeCell ref="A129:H129"/>
    <mergeCell ref="X129:Y129"/>
    <mergeCell ref="X130:Y130"/>
    <mergeCell ref="X131:Y131"/>
    <mergeCell ref="F72:H72"/>
    <mergeCell ref="F73:H73"/>
    <mergeCell ref="F74:H74"/>
    <mergeCell ref="E77:F78"/>
    <mergeCell ref="D105:E105"/>
    <mergeCell ref="W105:Z105"/>
    <mergeCell ref="X64:Y64"/>
    <mergeCell ref="X65:Y65"/>
    <mergeCell ref="X66:Y66"/>
    <mergeCell ref="X67:Y67"/>
    <mergeCell ref="X68:Y68"/>
    <mergeCell ref="A69:B69"/>
    <mergeCell ref="E11:F12"/>
    <mergeCell ref="D39:E39"/>
    <mergeCell ref="W39:Z39"/>
    <mergeCell ref="X62:Y62"/>
    <mergeCell ref="A63:H63"/>
    <mergeCell ref="X63:Y63"/>
    <mergeCell ref="F8:H8"/>
    <mergeCell ref="A1:A2"/>
    <mergeCell ref="B1:B2"/>
    <mergeCell ref="A3:B3"/>
    <mergeCell ref="X4:Z4"/>
    <mergeCell ref="B5:D5"/>
    <mergeCell ref="X5:Y5"/>
    <mergeCell ref="F6:H6"/>
    <mergeCell ref="X6:Y6"/>
    <mergeCell ref="B7:D7"/>
    <mergeCell ref="F7:H7"/>
    <mergeCell ref="X7:Y7"/>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2">
    <tablePart r:id="rId3"/>
    <tablePart r:id="rId4"/>
  </tableParts>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7" tint="0.59999389629810485"/>
  </sheetPr>
  <dimension ref="A1:Z134"/>
  <sheetViews>
    <sheetView showGridLines="0" view="pageBreakPreview" zoomScale="70" zoomScaleNormal="100" zoomScaleSheetLayoutView="70" workbookViewId="0">
      <selection activeCell="X6" sqref="X6:Y6"/>
    </sheetView>
  </sheetViews>
  <sheetFormatPr baseColWidth="10" defaultRowHeight="14.25" x14ac:dyDescent="0.2"/>
  <cols>
    <col min="1" max="1" width="35.42578125" style="11" customWidth="1"/>
    <col min="2" max="2" width="23.85546875" style="11" customWidth="1"/>
    <col min="3" max="3" width="25.28515625" style="11" customWidth="1"/>
    <col min="4" max="4" width="15.7109375" style="86" customWidth="1"/>
    <col min="5" max="5" width="32.28515625" style="86"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3.5703125" style="11" customWidth="1"/>
    <col min="26"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15.75" x14ac:dyDescent="0.25">
      <c r="A3" s="383"/>
      <c r="B3" s="383"/>
      <c r="X3" s="239"/>
      <c r="Y3" s="239"/>
      <c r="Z3" s="239"/>
    </row>
    <row r="4" spans="1:26" ht="30.75" customHeight="1" x14ac:dyDescent="0.2">
      <c r="A4" s="117" t="s">
        <v>43</v>
      </c>
      <c r="B4" s="284"/>
      <c r="C4" s="93" t="s">
        <v>96</v>
      </c>
      <c r="D4" s="284"/>
      <c r="E4" s="12"/>
      <c r="F4" s="251" t="s">
        <v>48</v>
      </c>
      <c r="G4" s="278" t="s">
        <v>122</v>
      </c>
      <c r="H4" s="52"/>
      <c r="X4" s="401"/>
      <c r="Y4" s="401"/>
      <c r="Z4" s="401"/>
    </row>
    <row r="5" spans="1:26" ht="31.5" customHeight="1" x14ac:dyDescent="0.2">
      <c r="A5" s="117" t="s">
        <v>47</v>
      </c>
      <c r="B5" s="476"/>
      <c r="C5" s="476"/>
      <c r="D5" s="476"/>
      <c r="E5" s="87"/>
      <c r="F5" s="52"/>
      <c r="G5" s="311"/>
      <c r="H5" s="52"/>
      <c r="X5" s="396"/>
      <c r="Y5" s="396"/>
      <c r="Z5" s="211"/>
    </row>
    <row r="6" spans="1:26" ht="58.5" customHeight="1" x14ac:dyDescent="0.2">
      <c r="A6" s="117" t="s">
        <v>44</v>
      </c>
      <c r="B6" s="306"/>
      <c r="C6" s="252" t="s">
        <v>97</v>
      </c>
      <c r="D6" s="284"/>
      <c r="E6" s="253" t="s">
        <v>99</v>
      </c>
      <c r="F6" s="476">
        <f>'FII - NIVEAU N'!F6:H6</f>
        <v>0</v>
      </c>
      <c r="G6" s="476"/>
      <c r="H6" s="476"/>
      <c r="X6" s="396"/>
      <c r="Y6" s="396"/>
      <c r="Z6" s="211"/>
    </row>
    <row r="7" spans="1:26" ht="39.75" customHeight="1" x14ac:dyDescent="0.2">
      <c r="A7" s="117" t="s">
        <v>45</v>
      </c>
      <c r="B7" s="418">
        <f>B5*B4/100</f>
        <v>0</v>
      </c>
      <c r="C7" s="418"/>
      <c r="D7" s="418"/>
      <c r="E7" s="215" t="s">
        <v>98</v>
      </c>
      <c r="F7" s="395" t="s">
        <v>77</v>
      </c>
      <c r="G7" s="395"/>
      <c r="H7" s="395"/>
      <c r="X7" s="396"/>
      <c r="Y7" s="396"/>
      <c r="Z7" s="211"/>
    </row>
    <row r="8" spans="1:26" ht="18" x14ac:dyDescent="0.2">
      <c r="A8" s="65" t="s">
        <v>7</v>
      </c>
      <c r="B8" s="66">
        <v>20</v>
      </c>
      <c r="C8" s="52"/>
      <c r="D8" s="87"/>
      <c r="E8" s="253" t="s">
        <v>100</v>
      </c>
      <c r="F8" s="473"/>
      <c r="G8" s="474"/>
      <c r="H8" s="475"/>
    </row>
    <row r="9" spans="1:26" x14ac:dyDescent="0.2">
      <c r="A9" s="65" t="s">
        <v>8</v>
      </c>
      <c r="B9" s="66">
        <v>0.05</v>
      </c>
      <c r="C9" s="52"/>
      <c r="D9" s="87"/>
      <c r="E9" s="87"/>
      <c r="F9" s="52"/>
      <c r="G9" s="52"/>
      <c r="H9" s="52"/>
    </row>
    <row r="10" spans="1:26" x14ac:dyDescent="0.2">
      <c r="A10" s="65" t="s">
        <v>9</v>
      </c>
      <c r="B10" s="66">
        <v>370</v>
      </c>
      <c r="C10" s="52"/>
      <c r="D10" s="87"/>
      <c r="E10" s="87"/>
      <c r="F10" s="52"/>
      <c r="G10" s="52"/>
      <c r="H10" s="52"/>
    </row>
    <row r="11" spans="1:26" x14ac:dyDescent="0.2">
      <c r="A11" s="67"/>
      <c r="B11" s="68"/>
      <c r="C11" s="52"/>
      <c r="D11" s="87"/>
      <c r="E11" s="417"/>
      <c r="F11" s="417"/>
      <c r="G11" s="52"/>
      <c r="H11" s="52"/>
    </row>
    <row r="12" spans="1:26" x14ac:dyDescent="0.2">
      <c r="A12" s="69" t="s">
        <v>81</v>
      </c>
      <c r="B12" s="70">
        <f>1-(1-B9)^(1/(B8-1))</f>
        <v>2.6960063028712566E-3</v>
      </c>
      <c r="C12" s="52"/>
      <c r="D12" s="87"/>
      <c r="E12" s="417"/>
      <c r="F12" s="417"/>
      <c r="G12" s="52"/>
      <c r="H12" s="52"/>
    </row>
    <row r="13" spans="1:26" x14ac:dyDescent="0.2">
      <c r="A13" s="69" t="s">
        <v>0</v>
      </c>
      <c r="B13" s="70">
        <f>NORMSINV($B$12/2)</f>
        <v>-3.0004278342529251</v>
      </c>
      <c r="C13" s="52"/>
      <c r="D13" s="87"/>
      <c r="E13" s="87"/>
      <c r="F13" s="52"/>
      <c r="G13" s="52"/>
      <c r="H13" s="52"/>
    </row>
    <row r="14" spans="1:26" x14ac:dyDescent="0.2">
      <c r="A14" s="69" t="s">
        <v>1</v>
      </c>
      <c r="B14" s="70">
        <f>NORMSINV(1-$B$12/2)</f>
        <v>3.0004278342529132</v>
      </c>
      <c r="C14" s="52"/>
      <c r="D14" s="87"/>
      <c r="E14" s="87"/>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27" customHeight="1" x14ac:dyDescent="0.2">
      <c r="D39" s="477" t="s">
        <v>59</v>
      </c>
      <c r="E39" s="477"/>
      <c r="W39" s="402" t="s">
        <v>67</v>
      </c>
      <c r="X39" s="403"/>
      <c r="Y39" s="403"/>
      <c r="Z39" s="404"/>
    </row>
    <row r="40" spans="1:26" ht="27" x14ac:dyDescent="0.2">
      <c r="A40" s="290" t="s">
        <v>49</v>
      </c>
      <c r="B40" s="291" t="s">
        <v>61</v>
      </c>
      <c r="C40" s="291" t="s">
        <v>62</v>
      </c>
      <c r="D40" s="292" t="s">
        <v>50</v>
      </c>
      <c r="E40" s="292" t="s">
        <v>51</v>
      </c>
      <c r="F40" s="18" t="s">
        <v>52</v>
      </c>
      <c r="G40" s="19" t="s">
        <v>56</v>
      </c>
      <c r="H40" s="20" t="s">
        <v>53</v>
      </c>
      <c r="I40" s="21"/>
      <c r="J40" s="22" t="s">
        <v>5</v>
      </c>
      <c r="K40" s="22" t="s">
        <v>10</v>
      </c>
      <c r="L40" s="22" t="s">
        <v>6</v>
      </c>
      <c r="M40" s="22" t="s">
        <v>3</v>
      </c>
      <c r="N40" s="22" t="s">
        <v>4</v>
      </c>
      <c r="O40" s="22" t="s">
        <v>2</v>
      </c>
      <c r="P40" s="22" t="s">
        <v>11</v>
      </c>
      <c r="Q40" s="22" t="s">
        <v>12</v>
      </c>
      <c r="R40" s="22" t="s">
        <v>10</v>
      </c>
      <c r="S40" s="21"/>
      <c r="T40" s="21"/>
      <c r="U40" s="22" t="s">
        <v>33</v>
      </c>
      <c r="V40" s="22" t="s">
        <v>34</v>
      </c>
      <c r="W40" s="27" t="s">
        <v>63</v>
      </c>
      <c r="X40" s="27" t="s">
        <v>65</v>
      </c>
      <c r="Y40" s="27" t="s">
        <v>66</v>
      </c>
      <c r="Z40" s="27" t="s">
        <v>64</v>
      </c>
    </row>
    <row r="41" spans="1:26" ht="15" x14ac:dyDescent="0.2">
      <c r="A41" s="91"/>
      <c r="B41" s="83"/>
      <c r="C41" s="139"/>
      <c r="D41" s="161"/>
      <c r="E41" s="161"/>
      <c r="F41" s="200" t="str">
        <f>IF(AND(D41="",E41=""),"",IF(OR(AND(D41&lt;&gt;"",E41=""),AND(D41="",E41&lt;&gt;"")),"Fill the number twice",IF(AND(D41&lt;&gt;"",E41&lt;&gt;"",D41=E41),E41,"Error in entry")))</f>
        <v/>
      </c>
      <c r="G41" s="31"/>
      <c r="H41" s="31"/>
      <c r="I41" s="32" t="str">
        <f t="shared" ref="I41:I60" si="0">IF(OR(OR(D41="",E41=""),AND(D41&lt;&gt;"",E41&lt;&gt;"",AND(ISNUMBER(D41),ISNUMBER(E41)))),"","Need to enter a number")</f>
        <v/>
      </c>
      <c r="J41" s="33" t="e">
        <f>B7^2/(B7^2+B6^2)</f>
        <v>#DIV/0!</v>
      </c>
      <c r="K41" s="33" t="str">
        <f>IF(ISNUMBER(F41),J41*F41+(1-J41)*B5,"")</f>
        <v/>
      </c>
      <c r="L41" s="33" t="e">
        <f>J41*$B$6^2</f>
        <v>#DIV/0!</v>
      </c>
      <c r="M41" s="33"/>
      <c r="N41" s="33"/>
      <c r="O41" s="33" t="e">
        <f t="shared" ref="O41:O60" si="1">IF(ISNUMBER(F41),F41,NA())</f>
        <v>#N/A</v>
      </c>
      <c r="P41" s="35"/>
      <c r="Q41" s="35"/>
      <c r="R41" s="35" t="e">
        <f t="shared" ref="R41:R60" si="2">IF(ISNUMBER($O41),K41,NA())</f>
        <v>#N/A</v>
      </c>
      <c r="S41" s="33"/>
      <c r="T41" s="33"/>
      <c r="U41" s="33"/>
      <c r="V41" s="33"/>
      <c r="W41" s="38"/>
      <c r="X41" s="38"/>
      <c r="Y41" s="38"/>
      <c r="Z41" s="38"/>
    </row>
    <row r="42" spans="1:26" ht="15" x14ac:dyDescent="0.25">
      <c r="A42" s="91"/>
      <c r="B42" s="83"/>
      <c r="C42" s="139"/>
      <c r="D42" s="161"/>
      <c r="E42" s="161"/>
      <c r="F42" s="200" t="str">
        <f t="shared" ref="F42:F60" si="3">IF(AND(D42="",E42=""),"",IF(OR(AND(D42&lt;&gt;"",E42=""),AND(D42="",E42&lt;&gt;"")),"Fill the number twice",IF(AND(D42&lt;&gt;"",E42&lt;&gt;"",D42=E42),E42,"Error in entry")))</f>
        <v/>
      </c>
      <c r="G42" s="39" t="str">
        <f>IF(OR(S42="",T42=""),"",IF(OR(F42&lt;S42,F42&gt;T42),"*** ALARM ***",""))</f>
        <v/>
      </c>
      <c r="H42" s="39"/>
      <c r="I42" s="32" t="str">
        <f t="shared" si="0"/>
        <v/>
      </c>
      <c r="J42" s="21" t="str">
        <f>IF(ISNUMBER(F42),L41/(L41+$B$6^2),"")</f>
        <v/>
      </c>
      <c r="K42" s="21" t="str">
        <f t="shared" ref="K42:K60" si="4">IF(ISNUMBER(F42),J42*F42+(1-J42)*K41,"")</f>
        <v/>
      </c>
      <c r="L42" s="21" t="str">
        <f t="shared" ref="L42:L60" si="5">IF(ISNUMBER(F42),J42*$B$6^2,"")</f>
        <v/>
      </c>
      <c r="M42" s="21" t="str">
        <f t="shared" ref="M42:M60" si="6">IF(ISNUMBER(F42),K41,"")</f>
        <v/>
      </c>
      <c r="N42" s="21" t="str">
        <f t="shared" ref="N42:N60" si="7">IF(ISNUMBER(F42),L41+$B$6^2,"")</f>
        <v/>
      </c>
      <c r="O42" s="21" t="e">
        <f t="shared" si="1"/>
        <v>#N/A</v>
      </c>
      <c r="P42" s="41" t="e">
        <f>IF(ISNUMBER(O42),M42+$B$13*SQRT(N42),NA())</f>
        <v>#N/A</v>
      </c>
      <c r="Q42" s="41" t="e">
        <f t="shared" ref="Q42:Q60" si="8">IF(ISNUMBER(O42),M42+$B$14*SQRT(N42),NA())</f>
        <v>#N/A</v>
      </c>
      <c r="R42" s="41" t="e">
        <f t="shared" si="2"/>
        <v>#N/A</v>
      </c>
      <c r="S42" s="21" t="str">
        <f t="shared" ref="S42:S60" si="9">IF(ISNUMBER(O42),M42+$B$13*SQRT(N42),"")</f>
        <v/>
      </c>
      <c r="T42" s="21" t="str">
        <f t="shared" ref="T42:T60" si="10">IF(ISNUMBER(O42),M42+$B$14*SQRT(N42),"")</f>
        <v/>
      </c>
      <c r="U42" s="21" t="str">
        <f t="shared" ref="U42:U60" si="11">IF(OR(S42="",T42=""),"",IF(OR(F42&lt;S42,F42&gt;T42),0,1))</f>
        <v/>
      </c>
      <c r="V42" s="21" t="str">
        <f>IF(AND(ISNUMBER(O42),U42=1),O42,"")</f>
        <v/>
      </c>
      <c r="W42" s="38"/>
      <c r="X42" s="38"/>
      <c r="Y42" s="38"/>
      <c r="Z42" s="38"/>
    </row>
    <row r="43" spans="1:26" ht="15" x14ac:dyDescent="0.25">
      <c r="A43" s="91"/>
      <c r="B43" s="83"/>
      <c r="C43" s="139"/>
      <c r="D43" s="161"/>
      <c r="E43" s="161"/>
      <c r="F43" s="200" t="str">
        <f t="shared" si="3"/>
        <v/>
      </c>
      <c r="G43" s="39" t="str">
        <f t="shared" ref="G43:G60" si="12">IF(OR(S43="",T43=""),"",IF(OR(F43&lt;S43,F43&gt;T43),"*** ALARM ***",""))</f>
        <v/>
      </c>
      <c r="H43" s="39"/>
      <c r="I43" s="32" t="str">
        <f t="shared" si="0"/>
        <v/>
      </c>
      <c r="J43" s="21" t="str">
        <f t="shared" ref="J43:J60" si="13">IF(ISNUMBER(F43),L42/(L42+$B$6^2),"")</f>
        <v/>
      </c>
      <c r="K43" s="21" t="str">
        <f t="shared" si="4"/>
        <v/>
      </c>
      <c r="L43" s="21" t="str">
        <f t="shared" si="5"/>
        <v/>
      </c>
      <c r="M43" s="21" t="str">
        <f t="shared" si="6"/>
        <v/>
      </c>
      <c r="N43" s="21" t="str">
        <f t="shared" si="7"/>
        <v/>
      </c>
      <c r="O43" s="40" t="e">
        <f t="shared" si="1"/>
        <v>#N/A</v>
      </c>
      <c r="P43" s="41" t="e">
        <f t="shared" ref="P43:P60" si="14">IF(ISNUMBER(O43),M43+$B$13*SQRT(N43),NA())</f>
        <v>#N/A</v>
      </c>
      <c r="Q43" s="41" t="e">
        <f t="shared" si="8"/>
        <v>#N/A</v>
      </c>
      <c r="R43" s="42" t="e">
        <f t="shared" si="2"/>
        <v>#N/A</v>
      </c>
      <c r="S43" s="21" t="str">
        <f t="shared" si="9"/>
        <v/>
      </c>
      <c r="T43" s="21" t="str">
        <f t="shared" si="10"/>
        <v/>
      </c>
      <c r="U43" s="21" t="str">
        <f t="shared" si="11"/>
        <v/>
      </c>
      <c r="V43" s="43" t="str">
        <f t="shared" ref="V43:V60" si="15">IF(AND(ISNUMBER(O43),U43=1),O43,"")</f>
        <v/>
      </c>
      <c r="W43" s="38"/>
      <c r="X43" s="38"/>
      <c r="Y43" s="38"/>
      <c r="Z43" s="38"/>
    </row>
    <row r="44" spans="1:26" ht="15" x14ac:dyDescent="0.25">
      <c r="A44" s="91"/>
      <c r="B44" s="83"/>
      <c r="C44" s="139"/>
      <c r="D44" s="161"/>
      <c r="E44" s="161"/>
      <c r="F44" s="200" t="str">
        <f t="shared" si="3"/>
        <v/>
      </c>
      <c r="G44" s="39" t="str">
        <f t="shared" si="12"/>
        <v/>
      </c>
      <c r="H44" s="39"/>
      <c r="I44" s="32" t="str">
        <f t="shared" si="0"/>
        <v/>
      </c>
      <c r="J44" s="21" t="str">
        <f t="shared" si="13"/>
        <v/>
      </c>
      <c r="K44" s="21" t="str">
        <f t="shared" si="4"/>
        <v/>
      </c>
      <c r="L44" s="21" t="str">
        <f t="shared" si="5"/>
        <v/>
      </c>
      <c r="M44" s="21" t="str">
        <f t="shared" si="6"/>
        <v/>
      </c>
      <c r="N44" s="21" t="str">
        <f t="shared" si="7"/>
        <v/>
      </c>
      <c r="O44" s="40" t="e">
        <f t="shared" si="1"/>
        <v>#N/A</v>
      </c>
      <c r="P44" s="41" t="e">
        <f t="shared" si="14"/>
        <v>#N/A</v>
      </c>
      <c r="Q44" s="41" t="e">
        <f t="shared" si="8"/>
        <v>#N/A</v>
      </c>
      <c r="R44" s="42" t="e">
        <f t="shared" si="2"/>
        <v>#N/A</v>
      </c>
      <c r="S44" s="21" t="str">
        <f t="shared" si="9"/>
        <v/>
      </c>
      <c r="T44" s="21" t="str">
        <f t="shared" si="10"/>
        <v/>
      </c>
      <c r="U44" s="21" t="str">
        <f t="shared" si="11"/>
        <v/>
      </c>
      <c r="V44" s="43" t="str">
        <f t="shared" si="15"/>
        <v/>
      </c>
      <c r="W44" s="38"/>
      <c r="X44" s="38"/>
      <c r="Y44" s="38"/>
      <c r="Z44" s="38"/>
    </row>
    <row r="45" spans="1:26" ht="15" x14ac:dyDescent="0.25">
      <c r="A45" s="91"/>
      <c r="B45" s="83"/>
      <c r="C45" s="139"/>
      <c r="D45" s="161"/>
      <c r="E45" s="161"/>
      <c r="F45" s="200" t="str">
        <f t="shared" si="3"/>
        <v/>
      </c>
      <c r="G45" s="39" t="str">
        <f t="shared" si="12"/>
        <v/>
      </c>
      <c r="H45" s="39"/>
      <c r="I45" s="32" t="str">
        <f t="shared" si="0"/>
        <v/>
      </c>
      <c r="J45" s="21" t="str">
        <f t="shared" si="13"/>
        <v/>
      </c>
      <c r="K45" s="21" t="str">
        <f t="shared" si="4"/>
        <v/>
      </c>
      <c r="L45" s="21" t="str">
        <f t="shared" si="5"/>
        <v/>
      </c>
      <c r="M45" s="21" t="str">
        <f t="shared" si="6"/>
        <v/>
      </c>
      <c r="N45" s="21" t="str">
        <f t="shared" si="7"/>
        <v/>
      </c>
      <c r="O45" s="40" t="e">
        <f t="shared" si="1"/>
        <v>#N/A</v>
      </c>
      <c r="P45" s="41" t="e">
        <f t="shared" si="14"/>
        <v>#N/A</v>
      </c>
      <c r="Q45" s="41" t="e">
        <f t="shared" si="8"/>
        <v>#N/A</v>
      </c>
      <c r="R45" s="42" t="e">
        <f t="shared" si="2"/>
        <v>#N/A</v>
      </c>
      <c r="S45" s="21" t="str">
        <f t="shared" si="9"/>
        <v/>
      </c>
      <c r="T45" s="21" t="str">
        <f t="shared" si="10"/>
        <v/>
      </c>
      <c r="U45" s="21" t="str">
        <f t="shared" si="11"/>
        <v/>
      </c>
      <c r="V45" s="43" t="str">
        <f t="shared" si="15"/>
        <v/>
      </c>
      <c r="W45" s="38"/>
      <c r="X45" s="38"/>
      <c r="Y45" s="38"/>
      <c r="Z45" s="38"/>
    </row>
    <row r="46" spans="1:26" ht="15" x14ac:dyDescent="0.25">
      <c r="A46" s="91"/>
      <c r="B46" s="83"/>
      <c r="C46" s="139"/>
      <c r="D46" s="161"/>
      <c r="E46" s="161"/>
      <c r="F46" s="200" t="str">
        <f t="shared" si="3"/>
        <v/>
      </c>
      <c r="G46" s="39" t="str">
        <f t="shared" si="12"/>
        <v/>
      </c>
      <c r="H46" s="39"/>
      <c r="I46" s="32" t="str">
        <f t="shared" si="0"/>
        <v/>
      </c>
      <c r="J46" s="21" t="str">
        <f t="shared" si="13"/>
        <v/>
      </c>
      <c r="K46" s="21" t="str">
        <f t="shared" si="4"/>
        <v/>
      </c>
      <c r="L46" s="21" t="str">
        <f t="shared" si="5"/>
        <v/>
      </c>
      <c r="M46" s="21" t="str">
        <f t="shared" si="6"/>
        <v/>
      </c>
      <c r="N46" s="21" t="str">
        <f t="shared" si="7"/>
        <v/>
      </c>
      <c r="O46" s="40" t="e">
        <f t="shared" si="1"/>
        <v>#N/A</v>
      </c>
      <c r="P46" s="41" t="e">
        <f t="shared" si="14"/>
        <v>#N/A</v>
      </c>
      <c r="Q46" s="41" t="e">
        <f t="shared" si="8"/>
        <v>#N/A</v>
      </c>
      <c r="R46" s="42" t="e">
        <f t="shared" si="2"/>
        <v>#N/A</v>
      </c>
      <c r="S46" s="21" t="str">
        <f t="shared" si="9"/>
        <v/>
      </c>
      <c r="T46" s="21" t="str">
        <f t="shared" si="10"/>
        <v/>
      </c>
      <c r="U46" s="21" t="str">
        <f t="shared" si="11"/>
        <v/>
      </c>
      <c r="V46" s="43" t="str">
        <f t="shared" si="15"/>
        <v/>
      </c>
      <c r="W46" s="38"/>
      <c r="X46" s="38"/>
      <c r="Y46" s="38"/>
      <c r="Z46" s="38"/>
    </row>
    <row r="47" spans="1:26" ht="15" x14ac:dyDescent="0.25">
      <c r="A47" s="91"/>
      <c r="B47" s="83"/>
      <c r="C47" s="139"/>
      <c r="D47" s="161"/>
      <c r="E47" s="161"/>
      <c r="F47" s="200" t="str">
        <f t="shared" si="3"/>
        <v/>
      </c>
      <c r="G47" s="39" t="str">
        <f t="shared" si="12"/>
        <v/>
      </c>
      <c r="H47" s="39"/>
      <c r="I47" s="32" t="str">
        <f t="shared" si="0"/>
        <v/>
      </c>
      <c r="J47" s="21" t="str">
        <f t="shared" si="13"/>
        <v/>
      </c>
      <c r="K47" s="21" t="str">
        <f t="shared" si="4"/>
        <v/>
      </c>
      <c r="L47" s="21" t="str">
        <f t="shared" si="5"/>
        <v/>
      </c>
      <c r="M47" s="21" t="str">
        <f t="shared" si="6"/>
        <v/>
      </c>
      <c r="N47" s="21" t="str">
        <f t="shared" si="7"/>
        <v/>
      </c>
      <c r="O47" s="40" t="e">
        <f t="shared" si="1"/>
        <v>#N/A</v>
      </c>
      <c r="P47" s="41" t="e">
        <f t="shared" si="14"/>
        <v>#N/A</v>
      </c>
      <c r="Q47" s="41" t="e">
        <f t="shared" si="8"/>
        <v>#N/A</v>
      </c>
      <c r="R47" s="42" t="e">
        <f t="shared" si="2"/>
        <v>#N/A</v>
      </c>
      <c r="S47" s="21" t="str">
        <f t="shared" si="9"/>
        <v/>
      </c>
      <c r="T47" s="21" t="str">
        <f t="shared" si="10"/>
        <v/>
      </c>
      <c r="U47" s="21" t="str">
        <f t="shared" si="11"/>
        <v/>
      </c>
      <c r="V47" s="43" t="str">
        <f t="shared" si="15"/>
        <v/>
      </c>
      <c r="W47" s="38"/>
      <c r="X47" s="38"/>
      <c r="Y47" s="38"/>
      <c r="Z47" s="38"/>
    </row>
    <row r="48" spans="1:26" ht="15" x14ac:dyDescent="0.25">
      <c r="A48" s="91"/>
      <c r="B48" s="83"/>
      <c r="C48" s="139"/>
      <c r="D48" s="161"/>
      <c r="E48" s="161"/>
      <c r="F48" s="200" t="str">
        <f t="shared" si="3"/>
        <v/>
      </c>
      <c r="G48" s="39" t="str">
        <f t="shared" si="12"/>
        <v/>
      </c>
      <c r="H48" s="39"/>
      <c r="I48" s="32" t="str">
        <f t="shared" si="0"/>
        <v/>
      </c>
      <c r="J48" s="21" t="str">
        <f t="shared" si="13"/>
        <v/>
      </c>
      <c r="K48" s="21" t="str">
        <f t="shared" si="4"/>
        <v/>
      </c>
      <c r="L48" s="21" t="str">
        <f t="shared" si="5"/>
        <v/>
      </c>
      <c r="M48" s="21" t="str">
        <f t="shared" si="6"/>
        <v/>
      </c>
      <c r="N48" s="21" t="str">
        <f t="shared" si="7"/>
        <v/>
      </c>
      <c r="O48" s="40" t="e">
        <f t="shared" si="1"/>
        <v>#N/A</v>
      </c>
      <c r="P48" s="41" t="e">
        <f t="shared" si="14"/>
        <v>#N/A</v>
      </c>
      <c r="Q48" s="41" t="e">
        <f t="shared" si="8"/>
        <v>#N/A</v>
      </c>
      <c r="R48" s="42" t="e">
        <f t="shared" si="2"/>
        <v>#N/A</v>
      </c>
      <c r="S48" s="21" t="str">
        <f t="shared" si="9"/>
        <v/>
      </c>
      <c r="T48" s="21" t="str">
        <f t="shared" si="10"/>
        <v/>
      </c>
      <c r="U48" s="21" t="str">
        <f t="shared" si="11"/>
        <v/>
      </c>
      <c r="V48" s="43" t="str">
        <f t="shared" si="15"/>
        <v/>
      </c>
      <c r="W48" s="38"/>
      <c r="X48" s="38"/>
      <c r="Y48" s="38"/>
      <c r="Z48" s="38"/>
    </row>
    <row r="49" spans="1:26" ht="15" x14ac:dyDescent="0.25">
      <c r="A49" s="91"/>
      <c r="B49" s="83"/>
      <c r="C49" s="139"/>
      <c r="D49" s="161"/>
      <c r="E49" s="161"/>
      <c r="F49" s="200" t="str">
        <f t="shared" si="3"/>
        <v/>
      </c>
      <c r="G49" s="39" t="str">
        <f t="shared" si="12"/>
        <v/>
      </c>
      <c r="H49" s="39"/>
      <c r="I49" s="32" t="str">
        <f t="shared" si="0"/>
        <v/>
      </c>
      <c r="J49" s="21" t="str">
        <f t="shared" si="13"/>
        <v/>
      </c>
      <c r="K49" s="21" t="str">
        <f t="shared" si="4"/>
        <v/>
      </c>
      <c r="L49" s="21" t="str">
        <f t="shared" si="5"/>
        <v/>
      </c>
      <c r="M49" s="21" t="str">
        <f t="shared" si="6"/>
        <v/>
      </c>
      <c r="N49" s="21" t="str">
        <f t="shared" si="7"/>
        <v/>
      </c>
      <c r="O49" s="40" t="e">
        <f t="shared" si="1"/>
        <v>#N/A</v>
      </c>
      <c r="P49" s="41" t="e">
        <f t="shared" si="14"/>
        <v>#N/A</v>
      </c>
      <c r="Q49" s="41" t="e">
        <f t="shared" si="8"/>
        <v>#N/A</v>
      </c>
      <c r="R49" s="42" t="e">
        <f t="shared" si="2"/>
        <v>#N/A</v>
      </c>
      <c r="S49" s="21" t="str">
        <f t="shared" si="9"/>
        <v/>
      </c>
      <c r="T49" s="21" t="str">
        <f t="shared" si="10"/>
        <v/>
      </c>
      <c r="U49" s="21" t="str">
        <f t="shared" si="11"/>
        <v/>
      </c>
      <c r="V49" s="43" t="str">
        <f t="shared" si="15"/>
        <v/>
      </c>
      <c r="W49" s="38"/>
      <c r="X49" s="38"/>
      <c r="Y49" s="38"/>
      <c r="Z49" s="38"/>
    </row>
    <row r="50" spans="1:26" ht="15" x14ac:dyDescent="0.25">
      <c r="A50" s="91"/>
      <c r="B50" s="83"/>
      <c r="C50" s="139"/>
      <c r="D50" s="161"/>
      <c r="E50" s="161"/>
      <c r="F50" s="200" t="str">
        <f t="shared" si="3"/>
        <v/>
      </c>
      <c r="G50" s="39" t="str">
        <f t="shared" si="12"/>
        <v/>
      </c>
      <c r="H50" s="39"/>
      <c r="I50" s="32" t="str">
        <f t="shared" si="0"/>
        <v/>
      </c>
      <c r="J50" s="21" t="str">
        <f t="shared" si="13"/>
        <v/>
      </c>
      <c r="K50" s="21" t="str">
        <f t="shared" si="4"/>
        <v/>
      </c>
      <c r="L50" s="21" t="str">
        <f t="shared" si="5"/>
        <v/>
      </c>
      <c r="M50" s="21" t="str">
        <f t="shared" si="6"/>
        <v/>
      </c>
      <c r="N50" s="21" t="str">
        <f t="shared" si="7"/>
        <v/>
      </c>
      <c r="O50" s="40" t="e">
        <f t="shared" si="1"/>
        <v>#N/A</v>
      </c>
      <c r="P50" s="41" t="e">
        <f t="shared" si="14"/>
        <v>#N/A</v>
      </c>
      <c r="Q50" s="41" t="e">
        <f t="shared" si="8"/>
        <v>#N/A</v>
      </c>
      <c r="R50" s="42" t="e">
        <f t="shared" si="2"/>
        <v>#N/A</v>
      </c>
      <c r="S50" s="21" t="str">
        <f t="shared" si="9"/>
        <v/>
      </c>
      <c r="T50" s="21" t="str">
        <f t="shared" si="10"/>
        <v/>
      </c>
      <c r="U50" s="21" t="str">
        <f t="shared" si="11"/>
        <v/>
      </c>
      <c r="V50" s="43" t="str">
        <f t="shared" si="15"/>
        <v/>
      </c>
      <c r="W50" s="38"/>
      <c r="X50" s="38"/>
      <c r="Y50" s="38"/>
      <c r="Z50" s="38"/>
    </row>
    <row r="51" spans="1:26" ht="15" x14ac:dyDescent="0.25">
      <c r="A51" s="91"/>
      <c r="B51" s="83"/>
      <c r="C51" s="139"/>
      <c r="D51" s="161"/>
      <c r="E51" s="161"/>
      <c r="F51" s="200" t="str">
        <f t="shared" si="3"/>
        <v/>
      </c>
      <c r="G51" s="39" t="str">
        <f t="shared" si="12"/>
        <v/>
      </c>
      <c r="H51" s="39"/>
      <c r="I51" s="32" t="str">
        <f t="shared" si="0"/>
        <v/>
      </c>
      <c r="J51" s="21" t="str">
        <f t="shared" si="13"/>
        <v/>
      </c>
      <c r="K51" s="21" t="str">
        <f t="shared" si="4"/>
        <v/>
      </c>
      <c r="L51" s="21" t="str">
        <f t="shared" si="5"/>
        <v/>
      </c>
      <c r="M51" s="21" t="str">
        <f t="shared" si="6"/>
        <v/>
      </c>
      <c r="N51" s="21" t="str">
        <f t="shared" si="7"/>
        <v/>
      </c>
      <c r="O51" s="40" t="e">
        <f t="shared" si="1"/>
        <v>#N/A</v>
      </c>
      <c r="P51" s="41" t="e">
        <f t="shared" si="14"/>
        <v>#N/A</v>
      </c>
      <c r="Q51" s="41" t="e">
        <f t="shared" si="8"/>
        <v>#N/A</v>
      </c>
      <c r="R51" s="42" t="e">
        <f t="shared" si="2"/>
        <v>#N/A</v>
      </c>
      <c r="S51" s="21" t="str">
        <f t="shared" si="9"/>
        <v/>
      </c>
      <c r="T51" s="21" t="str">
        <f t="shared" si="10"/>
        <v/>
      </c>
      <c r="U51" s="21" t="str">
        <f t="shared" si="11"/>
        <v/>
      </c>
      <c r="V51" s="43" t="str">
        <f t="shared" si="15"/>
        <v/>
      </c>
      <c r="W51" s="38"/>
      <c r="X51" s="38"/>
      <c r="Y51" s="38"/>
      <c r="Z51" s="38"/>
    </row>
    <row r="52" spans="1:26" ht="15" x14ac:dyDescent="0.25">
      <c r="A52" s="91"/>
      <c r="B52" s="83"/>
      <c r="C52" s="139"/>
      <c r="D52" s="161"/>
      <c r="E52" s="161"/>
      <c r="F52" s="200" t="str">
        <f t="shared" si="3"/>
        <v/>
      </c>
      <c r="G52" s="39" t="str">
        <f t="shared" si="12"/>
        <v/>
      </c>
      <c r="H52" s="39"/>
      <c r="I52" s="32" t="str">
        <f t="shared" si="0"/>
        <v/>
      </c>
      <c r="J52" s="21" t="str">
        <f t="shared" si="13"/>
        <v/>
      </c>
      <c r="K52" s="21" t="str">
        <f t="shared" si="4"/>
        <v/>
      </c>
      <c r="L52" s="21" t="str">
        <f t="shared" si="5"/>
        <v/>
      </c>
      <c r="M52" s="21" t="str">
        <f t="shared" si="6"/>
        <v/>
      </c>
      <c r="N52" s="21" t="str">
        <f t="shared" si="7"/>
        <v/>
      </c>
      <c r="O52" s="40" t="e">
        <f t="shared" si="1"/>
        <v>#N/A</v>
      </c>
      <c r="P52" s="41" t="e">
        <f t="shared" si="14"/>
        <v>#N/A</v>
      </c>
      <c r="Q52" s="41" t="e">
        <f t="shared" si="8"/>
        <v>#N/A</v>
      </c>
      <c r="R52" s="42" t="e">
        <f t="shared" si="2"/>
        <v>#N/A</v>
      </c>
      <c r="S52" s="21" t="str">
        <f t="shared" si="9"/>
        <v/>
      </c>
      <c r="T52" s="21" t="str">
        <f t="shared" si="10"/>
        <v/>
      </c>
      <c r="U52" s="21" t="str">
        <f t="shared" si="11"/>
        <v/>
      </c>
      <c r="V52" s="43" t="str">
        <f t="shared" si="15"/>
        <v/>
      </c>
      <c r="W52" s="38"/>
      <c r="X52" s="38"/>
      <c r="Y52" s="38"/>
      <c r="Z52" s="38"/>
    </row>
    <row r="53" spans="1:26" ht="15" x14ac:dyDescent="0.25">
      <c r="A53" s="91"/>
      <c r="B53" s="83"/>
      <c r="C53" s="139"/>
      <c r="D53" s="161"/>
      <c r="E53" s="161"/>
      <c r="F53" s="200" t="str">
        <f t="shared" si="3"/>
        <v/>
      </c>
      <c r="G53" s="39" t="str">
        <f t="shared" si="12"/>
        <v/>
      </c>
      <c r="H53" s="39"/>
      <c r="I53" s="32" t="str">
        <f t="shared" si="0"/>
        <v/>
      </c>
      <c r="J53" s="21" t="str">
        <f t="shared" si="13"/>
        <v/>
      </c>
      <c r="K53" s="21" t="str">
        <f t="shared" si="4"/>
        <v/>
      </c>
      <c r="L53" s="21" t="str">
        <f t="shared" si="5"/>
        <v/>
      </c>
      <c r="M53" s="21" t="str">
        <f t="shared" si="6"/>
        <v/>
      </c>
      <c r="N53" s="21" t="str">
        <f t="shared" si="7"/>
        <v/>
      </c>
      <c r="O53" s="40" t="e">
        <f t="shared" si="1"/>
        <v>#N/A</v>
      </c>
      <c r="P53" s="41" t="e">
        <f t="shared" si="14"/>
        <v>#N/A</v>
      </c>
      <c r="Q53" s="41" t="e">
        <f t="shared" si="8"/>
        <v>#N/A</v>
      </c>
      <c r="R53" s="42" t="e">
        <f t="shared" si="2"/>
        <v>#N/A</v>
      </c>
      <c r="S53" s="21" t="str">
        <f t="shared" si="9"/>
        <v/>
      </c>
      <c r="T53" s="21" t="str">
        <f t="shared" si="10"/>
        <v/>
      </c>
      <c r="U53" s="21" t="str">
        <f t="shared" si="11"/>
        <v/>
      </c>
      <c r="V53" s="43" t="str">
        <f t="shared" si="15"/>
        <v/>
      </c>
      <c r="W53" s="38"/>
      <c r="X53" s="38"/>
      <c r="Y53" s="38"/>
      <c r="Z53" s="38"/>
    </row>
    <row r="54" spans="1:26" ht="15" x14ac:dyDescent="0.25">
      <c r="A54" s="91"/>
      <c r="B54" s="83"/>
      <c r="C54" s="139"/>
      <c r="D54" s="161"/>
      <c r="E54" s="161"/>
      <c r="F54" s="200" t="str">
        <f t="shared" si="3"/>
        <v/>
      </c>
      <c r="G54" s="39" t="str">
        <f t="shared" si="12"/>
        <v/>
      </c>
      <c r="H54" s="39"/>
      <c r="I54" s="32" t="str">
        <f t="shared" si="0"/>
        <v/>
      </c>
      <c r="J54" s="21" t="str">
        <f t="shared" si="13"/>
        <v/>
      </c>
      <c r="K54" s="21" t="str">
        <f t="shared" si="4"/>
        <v/>
      </c>
      <c r="L54" s="21" t="str">
        <f t="shared" si="5"/>
        <v/>
      </c>
      <c r="M54" s="21" t="str">
        <f t="shared" si="6"/>
        <v/>
      </c>
      <c r="N54" s="21" t="str">
        <f t="shared" si="7"/>
        <v/>
      </c>
      <c r="O54" s="40" t="e">
        <f t="shared" si="1"/>
        <v>#N/A</v>
      </c>
      <c r="P54" s="41" t="e">
        <f t="shared" si="14"/>
        <v>#N/A</v>
      </c>
      <c r="Q54" s="41" t="e">
        <f t="shared" si="8"/>
        <v>#N/A</v>
      </c>
      <c r="R54" s="42" t="e">
        <f t="shared" si="2"/>
        <v>#N/A</v>
      </c>
      <c r="S54" s="21" t="str">
        <f t="shared" si="9"/>
        <v/>
      </c>
      <c r="T54" s="21" t="str">
        <f t="shared" si="10"/>
        <v/>
      </c>
      <c r="U54" s="21" t="str">
        <f t="shared" si="11"/>
        <v/>
      </c>
      <c r="V54" s="43" t="str">
        <f t="shared" si="15"/>
        <v/>
      </c>
      <c r="W54" s="38"/>
      <c r="X54" s="38"/>
      <c r="Y54" s="38"/>
      <c r="Z54" s="38"/>
    </row>
    <row r="55" spans="1:26" ht="15" x14ac:dyDescent="0.25">
      <c r="A55" s="91"/>
      <c r="B55" s="83"/>
      <c r="C55" s="139"/>
      <c r="D55" s="161"/>
      <c r="E55" s="161"/>
      <c r="F55" s="200" t="str">
        <f t="shared" si="3"/>
        <v/>
      </c>
      <c r="G55" s="39" t="str">
        <f t="shared" si="12"/>
        <v/>
      </c>
      <c r="H55" s="39"/>
      <c r="I55" s="32" t="str">
        <f t="shared" si="0"/>
        <v/>
      </c>
      <c r="J55" s="21" t="str">
        <f t="shared" si="13"/>
        <v/>
      </c>
      <c r="K55" s="21" t="str">
        <f t="shared" si="4"/>
        <v/>
      </c>
      <c r="L55" s="21" t="str">
        <f t="shared" si="5"/>
        <v/>
      </c>
      <c r="M55" s="21" t="str">
        <f t="shared" si="6"/>
        <v/>
      </c>
      <c r="N55" s="21" t="str">
        <f t="shared" si="7"/>
        <v/>
      </c>
      <c r="O55" s="40" t="e">
        <f t="shared" si="1"/>
        <v>#N/A</v>
      </c>
      <c r="P55" s="41" t="e">
        <f t="shared" si="14"/>
        <v>#N/A</v>
      </c>
      <c r="Q55" s="41" t="e">
        <f t="shared" si="8"/>
        <v>#N/A</v>
      </c>
      <c r="R55" s="42" t="e">
        <f t="shared" si="2"/>
        <v>#N/A</v>
      </c>
      <c r="S55" s="21" t="str">
        <f t="shared" si="9"/>
        <v/>
      </c>
      <c r="T55" s="21" t="str">
        <f t="shared" si="10"/>
        <v/>
      </c>
      <c r="U55" s="21" t="str">
        <f t="shared" si="11"/>
        <v/>
      </c>
      <c r="V55" s="43" t="str">
        <f t="shared" si="15"/>
        <v/>
      </c>
      <c r="W55" s="38"/>
      <c r="X55" s="38"/>
      <c r="Y55" s="38"/>
      <c r="Z55" s="38"/>
    </row>
    <row r="56" spans="1:26" ht="15" x14ac:dyDescent="0.25">
      <c r="A56" s="91"/>
      <c r="B56" s="83"/>
      <c r="C56" s="139"/>
      <c r="D56" s="161"/>
      <c r="E56" s="161"/>
      <c r="F56" s="200" t="str">
        <f t="shared" si="3"/>
        <v/>
      </c>
      <c r="G56" s="39" t="str">
        <f t="shared" si="12"/>
        <v/>
      </c>
      <c r="H56" s="39"/>
      <c r="I56" s="32" t="str">
        <f t="shared" si="0"/>
        <v/>
      </c>
      <c r="J56" s="21" t="str">
        <f t="shared" si="13"/>
        <v/>
      </c>
      <c r="K56" s="21" t="str">
        <f t="shared" si="4"/>
        <v/>
      </c>
      <c r="L56" s="21" t="str">
        <f t="shared" si="5"/>
        <v/>
      </c>
      <c r="M56" s="21" t="str">
        <f t="shared" si="6"/>
        <v/>
      </c>
      <c r="N56" s="21" t="str">
        <f t="shared" si="7"/>
        <v/>
      </c>
      <c r="O56" s="40" t="e">
        <f t="shared" si="1"/>
        <v>#N/A</v>
      </c>
      <c r="P56" s="41" t="e">
        <f t="shared" si="14"/>
        <v>#N/A</v>
      </c>
      <c r="Q56" s="41" t="e">
        <f t="shared" si="8"/>
        <v>#N/A</v>
      </c>
      <c r="R56" s="42" t="e">
        <f t="shared" si="2"/>
        <v>#N/A</v>
      </c>
      <c r="S56" s="21" t="str">
        <f t="shared" si="9"/>
        <v/>
      </c>
      <c r="T56" s="21" t="str">
        <f t="shared" si="10"/>
        <v/>
      </c>
      <c r="U56" s="21" t="str">
        <f t="shared" si="11"/>
        <v/>
      </c>
      <c r="V56" s="43" t="str">
        <f t="shared" si="15"/>
        <v/>
      </c>
      <c r="W56" s="38"/>
      <c r="X56" s="38"/>
      <c r="Y56" s="38"/>
      <c r="Z56" s="38"/>
    </row>
    <row r="57" spans="1:26" ht="15" x14ac:dyDescent="0.25">
      <c r="A57" s="91"/>
      <c r="B57" s="83"/>
      <c r="C57" s="139"/>
      <c r="D57" s="161"/>
      <c r="E57" s="161"/>
      <c r="F57" s="200" t="str">
        <f t="shared" si="3"/>
        <v/>
      </c>
      <c r="G57" s="39" t="str">
        <f t="shared" si="12"/>
        <v/>
      </c>
      <c r="H57" s="39"/>
      <c r="I57" s="32" t="str">
        <f t="shared" si="0"/>
        <v/>
      </c>
      <c r="J57" s="21" t="str">
        <f t="shared" si="13"/>
        <v/>
      </c>
      <c r="K57" s="21" t="str">
        <f t="shared" si="4"/>
        <v/>
      </c>
      <c r="L57" s="21" t="str">
        <f t="shared" si="5"/>
        <v/>
      </c>
      <c r="M57" s="21" t="str">
        <f t="shared" si="6"/>
        <v/>
      </c>
      <c r="N57" s="21" t="str">
        <f t="shared" si="7"/>
        <v/>
      </c>
      <c r="O57" s="40" t="e">
        <f t="shared" si="1"/>
        <v>#N/A</v>
      </c>
      <c r="P57" s="41" t="e">
        <f t="shared" si="14"/>
        <v>#N/A</v>
      </c>
      <c r="Q57" s="41" t="e">
        <f t="shared" si="8"/>
        <v>#N/A</v>
      </c>
      <c r="R57" s="42" t="e">
        <f t="shared" si="2"/>
        <v>#N/A</v>
      </c>
      <c r="S57" s="21" t="str">
        <f t="shared" si="9"/>
        <v/>
      </c>
      <c r="T57" s="21" t="str">
        <f t="shared" si="10"/>
        <v/>
      </c>
      <c r="U57" s="21" t="str">
        <f t="shared" si="11"/>
        <v/>
      </c>
      <c r="V57" s="43" t="str">
        <f t="shared" si="15"/>
        <v/>
      </c>
      <c r="W57" s="38"/>
      <c r="X57" s="38"/>
      <c r="Y57" s="38"/>
      <c r="Z57" s="38"/>
    </row>
    <row r="58" spans="1:26" ht="15" x14ac:dyDescent="0.25">
      <c r="A58" s="91"/>
      <c r="B58" s="83"/>
      <c r="C58" s="139"/>
      <c r="D58" s="161"/>
      <c r="E58" s="161"/>
      <c r="F58" s="200" t="str">
        <f t="shared" si="3"/>
        <v/>
      </c>
      <c r="G58" s="39" t="str">
        <f t="shared" si="12"/>
        <v/>
      </c>
      <c r="H58" s="39"/>
      <c r="I58" s="44" t="str">
        <f t="shared" si="0"/>
        <v/>
      </c>
      <c r="J58" s="45" t="str">
        <f t="shared" si="13"/>
        <v/>
      </c>
      <c r="K58" s="45" t="str">
        <f t="shared" si="4"/>
        <v/>
      </c>
      <c r="L58" s="45" t="str">
        <f t="shared" si="5"/>
        <v/>
      </c>
      <c r="M58" s="45" t="str">
        <f t="shared" si="6"/>
        <v/>
      </c>
      <c r="N58" s="45" t="str">
        <f t="shared" si="7"/>
        <v/>
      </c>
      <c r="O58" s="45" t="e">
        <f t="shared" si="1"/>
        <v>#N/A</v>
      </c>
      <c r="P58" s="46" t="e">
        <f t="shared" si="14"/>
        <v>#N/A</v>
      </c>
      <c r="Q58" s="46" t="e">
        <f t="shared" si="8"/>
        <v>#N/A</v>
      </c>
      <c r="R58" s="46" t="e">
        <f t="shared" si="2"/>
        <v>#N/A</v>
      </c>
      <c r="S58" s="45" t="str">
        <f t="shared" si="9"/>
        <v/>
      </c>
      <c r="T58" s="45" t="str">
        <f t="shared" si="10"/>
        <v/>
      </c>
      <c r="U58" s="45" t="str">
        <f t="shared" si="11"/>
        <v/>
      </c>
      <c r="V58" s="43" t="str">
        <f t="shared" si="15"/>
        <v/>
      </c>
      <c r="W58" s="47"/>
      <c r="X58" s="38"/>
      <c r="Y58" s="38"/>
      <c r="Z58" s="38"/>
    </row>
    <row r="59" spans="1:26" ht="15" x14ac:dyDescent="0.25">
      <c r="A59" s="91"/>
      <c r="B59" s="83"/>
      <c r="C59" s="139"/>
      <c r="D59" s="161"/>
      <c r="E59" s="161"/>
      <c r="F59" s="200" t="str">
        <f t="shared" si="3"/>
        <v/>
      </c>
      <c r="G59" s="39" t="str">
        <f t="shared" si="12"/>
        <v/>
      </c>
      <c r="H59" s="39"/>
      <c r="I59" s="44" t="str">
        <f t="shared" si="0"/>
        <v/>
      </c>
      <c r="J59" s="45" t="str">
        <f t="shared" si="13"/>
        <v/>
      </c>
      <c r="K59" s="45" t="str">
        <f t="shared" si="4"/>
        <v/>
      </c>
      <c r="L59" s="45" t="str">
        <f t="shared" si="5"/>
        <v/>
      </c>
      <c r="M59" s="45" t="str">
        <f t="shared" si="6"/>
        <v/>
      </c>
      <c r="N59" s="45" t="str">
        <f t="shared" si="7"/>
        <v/>
      </c>
      <c r="O59" s="45" t="e">
        <f t="shared" si="1"/>
        <v>#N/A</v>
      </c>
      <c r="P59" s="46" t="e">
        <f t="shared" si="14"/>
        <v>#N/A</v>
      </c>
      <c r="Q59" s="46" t="e">
        <f t="shared" si="8"/>
        <v>#N/A</v>
      </c>
      <c r="R59" s="46" t="e">
        <f t="shared" si="2"/>
        <v>#N/A</v>
      </c>
      <c r="S59" s="45" t="str">
        <f t="shared" si="9"/>
        <v/>
      </c>
      <c r="T59" s="45" t="str">
        <f t="shared" si="10"/>
        <v/>
      </c>
      <c r="U59" s="45" t="str">
        <f t="shared" si="11"/>
        <v/>
      </c>
      <c r="V59" s="43" t="str">
        <f t="shared" si="15"/>
        <v/>
      </c>
      <c r="W59" s="47"/>
      <c r="X59" s="38"/>
      <c r="Y59" s="38"/>
      <c r="Z59" s="38"/>
    </row>
    <row r="60" spans="1:26" ht="15" x14ac:dyDescent="0.25">
      <c r="A60" s="91"/>
      <c r="B60" s="83"/>
      <c r="C60" s="139"/>
      <c r="D60" s="161"/>
      <c r="E60" s="161"/>
      <c r="F60" s="200"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6.5" thickBot="1" x14ac:dyDescent="0.25">
      <c r="O62" s="48"/>
      <c r="P62" s="49"/>
      <c r="Q62" s="49"/>
      <c r="X62" s="466" t="s">
        <v>92</v>
      </c>
      <c r="Y62" s="466"/>
      <c r="Z62" s="293" t="e">
        <f>I63</f>
        <v>#N/A</v>
      </c>
    </row>
    <row r="63" spans="1:26" ht="16.5" thickBot="1" x14ac:dyDescent="0.25">
      <c r="A63" s="386" t="s">
        <v>54</v>
      </c>
      <c r="B63" s="386"/>
      <c r="C63" s="386"/>
      <c r="D63" s="386"/>
      <c r="E63" s="386"/>
      <c r="F63" s="386"/>
      <c r="G63" s="386"/>
      <c r="H63" s="387"/>
      <c r="I63" s="176" t="e">
        <f>R60</f>
        <v>#N/A</v>
      </c>
      <c r="O63" s="48"/>
      <c r="P63" s="49"/>
      <c r="Q63" s="49"/>
      <c r="X63" s="466" t="s">
        <v>93</v>
      </c>
      <c r="Y63" s="466"/>
      <c r="Z63" s="307">
        <f>'POOL FVIII'!Y88</f>
        <v>0</v>
      </c>
    </row>
    <row r="64" spans="1:26" ht="15.75" x14ac:dyDescent="0.25">
      <c r="A64" s="51" t="s">
        <v>55</v>
      </c>
      <c r="O64" s="48"/>
      <c r="P64" s="49"/>
      <c r="Q64" s="49"/>
      <c r="X64" s="466" t="s">
        <v>94</v>
      </c>
      <c r="Y64" s="466"/>
      <c r="Z64" s="295" t="e">
        <f>Z62*Z63</f>
        <v>#N/A</v>
      </c>
    </row>
    <row r="65" spans="1:26" ht="15.75" x14ac:dyDescent="0.25">
      <c r="A65" s="51"/>
      <c r="O65" s="48"/>
      <c r="P65" s="49"/>
      <c r="Q65" s="49"/>
      <c r="X65" s="466" t="s">
        <v>69</v>
      </c>
      <c r="Y65" s="466"/>
      <c r="Z65" s="293" t="e">
        <f>Z62-(2*Z64)</f>
        <v>#N/A</v>
      </c>
    </row>
    <row r="66" spans="1:26" ht="15.75" x14ac:dyDescent="0.25">
      <c r="A66" s="51"/>
      <c r="O66" s="48"/>
      <c r="P66" s="49"/>
      <c r="Q66" s="49"/>
      <c r="X66" s="466" t="s">
        <v>70</v>
      </c>
      <c r="Y66" s="466"/>
      <c r="Z66" s="293" t="e">
        <f>Z62+(2*Z64)</f>
        <v>#N/A</v>
      </c>
    </row>
    <row r="67" spans="1:26" ht="15.75" x14ac:dyDescent="0.25">
      <c r="A67" s="51"/>
      <c r="O67" s="48"/>
      <c r="P67" s="49"/>
      <c r="Q67" s="49"/>
      <c r="X67" s="466" t="s">
        <v>71</v>
      </c>
      <c r="Y67" s="466"/>
      <c r="Z67" s="293" t="e">
        <f>Z62-(3*Z64)</f>
        <v>#N/A</v>
      </c>
    </row>
    <row r="68" spans="1:26" ht="15.75" x14ac:dyDescent="0.25">
      <c r="A68" s="51"/>
      <c r="O68" s="48"/>
      <c r="P68" s="49"/>
      <c r="Q68" s="49"/>
      <c r="X68" s="466" t="s">
        <v>72</v>
      </c>
      <c r="Y68" s="466"/>
      <c r="Z68" s="293" t="e">
        <f>Z62+(3*Z64)</f>
        <v>#N/A</v>
      </c>
    </row>
    <row r="69" spans="1:26" ht="15.75" x14ac:dyDescent="0.25">
      <c r="A69" s="383" t="s">
        <v>46</v>
      </c>
      <c r="B69" s="383"/>
    </row>
    <row r="70" spans="1:26" ht="30.75" customHeight="1" x14ac:dyDescent="0.2">
      <c r="A70" s="117" t="s">
        <v>43</v>
      </c>
      <c r="B70" s="113">
        <f>B4</f>
        <v>0</v>
      </c>
      <c r="C70" s="52"/>
      <c r="D70" s="219"/>
      <c r="E70" s="219"/>
      <c r="F70" s="253" t="s">
        <v>48</v>
      </c>
      <c r="G70" s="296" t="str">
        <f>G4</f>
        <v>FVIII - NIVEAU P</v>
      </c>
      <c r="H70" s="52"/>
    </row>
    <row r="71" spans="1:26" ht="31.5" customHeight="1" x14ac:dyDescent="0.2">
      <c r="A71" s="117" t="s">
        <v>47</v>
      </c>
      <c r="B71" s="114">
        <f>B5</f>
        <v>0</v>
      </c>
      <c r="C71" s="52"/>
      <c r="D71" s="87"/>
      <c r="E71" s="87"/>
      <c r="F71" s="52"/>
      <c r="G71" s="52"/>
      <c r="H71" s="52"/>
    </row>
    <row r="72" spans="1:26" ht="61.5" customHeight="1" x14ac:dyDescent="0.2">
      <c r="A72" s="117" t="s">
        <v>44</v>
      </c>
      <c r="B72" s="115">
        <f>B6</f>
        <v>0</v>
      </c>
      <c r="C72" s="52"/>
      <c r="D72" s="118"/>
      <c r="E72" s="253" t="s">
        <v>99</v>
      </c>
      <c r="F72" s="478">
        <f>F6</f>
        <v>0</v>
      </c>
      <c r="G72" s="478"/>
      <c r="H72" s="478"/>
    </row>
    <row r="73" spans="1:26" ht="54" customHeight="1" x14ac:dyDescent="0.2">
      <c r="A73" s="117" t="s">
        <v>45</v>
      </c>
      <c r="B73" s="116">
        <f>B71*B70/100</f>
        <v>0</v>
      </c>
      <c r="C73" s="52"/>
      <c r="D73" s="240"/>
      <c r="E73" s="215" t="s">
        <v>98</v>
      </c>
      <c r="F73" s="468" t="s">
        <v>121</v>
      </c>
      <c r="G73" s="468"/>
      <c r="H73" s="468"/>
    </row>
    <row r="74" spans="1:26" ht="26.25" x14ac:dyDescent="0.2">
      <c r="A74" s="74" t="s">
        <v>7</v>
      </c>
      <c r="B74" s="66">
        <v>20</v>
      </c>
      <c r="C74" s="52"/>
      <c r="D74" s="87"/>
      <c r="E74" s="253" t="s">
        <v>100</v>
      </c>
      <c r="F74" s="469" t="str">
        <f>IF(ISBLANK(F8),"",F8)</f>
        <v/>
      </c>
      <c r="G74" s="468"/>
      <c r="H74" s="468"/>
    </row>
    <row r="75" spans="1:26" ht="25.5" x14ac:dyDescent="0.2">
      <c r="A75" s="74" t="s">
        <v>8</v>
      </c>
      <c r="B75" s="66">
        <v>0.05</v>
      </c>
      <c r="C75" s="52"/>
      <c r="D75" s="87"/>
      <c r="E75" s="87"/>
      <c r="F75" s="52"/>
      <c r="G75" s="52"/>
      <c r="H75" s="52"/>
    </row>
    <row r="76" spans="1:26" ht="25.5" x14ac:dyDescent="0.2">
      <c r="A76" s="74" t="s">
        <v>9</v>
      </c>
      <c r="B76" s="66">
        <v>370</v>
      </c>
      <c r="C76" s="52"/>
      <c r="D76" s="87"/>
      <c r="E76" s="87"/>
      <c r="F76" s="52"/>
      <c r="G76" s="52"/>
      <c r="H76" s="52"/>
    </row>
    <row r="77" spans="1:26" x14ac:dyDescent="0.2">
      <c r="A77" s="68"/>
      <c r="B77" s="68"/>
      <c r="C77" s="52"/>
      <c r="D77" s="87"/>
      <c r="E77" s="417"/>
      <c r="F77" s="417"/>
      <c r="G77" s="52"/>
      <c r="H77" s="52"/>
    </row>
    <row r="78" spans="1:26" ht="25.5" x14ac:dyDescent="0.2">
      <c r="A78" s="75" t="s">
        <v>81</v>
      </c>
      <c r="B78" s="70">
        <f>1-(1-B75)^(1/(B74-1))</f>
        <v>2.6960063028712566E-3</v>
      </c>
      <c r="C78" s="52"/>
      <c r="D78" s="87"/>
      <c r="E78" s="417"/>
      <c r="F78" s="417"/>
      <c r="G78" s="52"/>
      <c r="H78" s="52"/>
    </row>
    <row r="79" spans="1:26" x14ac:dyDescent="0.2">
      <c r="A79" s="75" t="s">
        <v>0</v>
      </c>
      <c r="B79" s="70">
        <f>NORMSINV($B$78/2)</f>
        <v>-3.0004278342529251</v>
      </c>
      <c r="C79" s="52"/>
      <c r="D79" s="87"/>
      <c r="E79" s="87"/>
      <c r="F79" s="52"/>
      <c r="G79" s="52"/>
      <c r="H79" s="52"/>
    </row>
    <row r="80" spans="1:26" x14ac:dyDescent="0.2">
      <c r="A80" s="75" t="s">
        <v>1</v>
      </c>
      <c r="B80" s="70">
        <f>NORMSINV(1-$B$78/2)</f>
        <v>3.0004278342529132</v>
      </c>
      <c r="C80" s="52"/>
      <c r="D80" s="87"/>
      <c r="E80" s="87"/>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6" ht="15.75" x14ac:dyDescent="0.2">
      <c r="A97" s="12"/>
      <c r="B97" s="14"/>
    </row>
    <row r="98" spans="1:26" ht="15.75" x14ac:dyDescent="0.2">
      <c r="A98" s="12"/>
      <c r="B98" s="14"/>
    </row>
    <row r="99" spans="1:26" ht="15.75" x14ac:dyDescent="0.2">
      <c r="A99" s="12"/>
      <c r="B99" s="14"/>
    </row>
    <row r="100" spans="1:26" ht="15.75" x14ac:dyDescent="0.2">
      <c r="A100" s="12"/>
      <c r="B100" s="14"/>
    </row>
    <row r="101" spans="1:26" ht="15.75" x14ac:dyDescent="0.2">
      <c r="A101" s="12"/>
      <c r="B101" s="14"/>
    </row>
    <row r="102" spans="1:26" ht="15.75" x14ac:dyDescent="0.2">
      <c r="A102" s="12"/>
      <c r="B102" s="14"/>
    </row>
    <row r="103" spans="1:26" ht="15.75" x14ac:dyDescent="0.2">
      <c r="A103" s="12"/>
      <c r="B103" s="14"/>
    </row>
    <row r="105" spans="1:26" ht="32.25" customHeight="1" x14ac:dyDescent="0.2">
      <c r="D105" s="479" t="s">
        <v>59</v>
      </c>
      <c r="E105" s="480"/>
      <c r="W105" s="405" t="s">
        <v>67</v>
      </c>
      <c r="X105" s="403"/>
      <c r="Y105" s="403"/>
      <c r="Z105" s="404"/>
    </row>
    <row r="106" spans="1:26" ht="43.5" customHeight="1" x14ac:dyDescent="0.2">
      <c r="A106" s="298" t="s">
        <v>49</v>
      </c>
      <c r="B106" s="298" t="s">
        <v>61</v>
      </c>
      <c r="C106" s="298" t="s">
        <v>62</v>
      </c>
      <c r="D106" s="308" t="s">
        <v>50</v>
      </c>
      <c r="E106" s="308"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6" ht="15" x14ac:dyDescent="0.2">
      <c r="A107" s="299"/>
      <c r="B107" s="300"/>
      <c r="C107" s="301"/>
      <c r="D107" s="309"/>
      <c r="E107" s="309"/>
      <c r="F107" s="200" t="str">
        <f t="shared" ref="F107:F126" si="16">IF(AND(D107="",E107=""),"",IF(OR(AND(D107&lt;&gt;"",E107=""),AND(D107="",E107&lt;&gt;"")),"Fill the number twice",IF(AND(D107&lt;&gt;"",E107&lt;&gt;"",D107=E107),E107,"Error in entry")))</f>
        <v/>
      </c>
      <c r="G107" s="31"/>
      <c r="H107" s="31"/>
      <c r="I107" s="32" t="str">
        <f t="shared" ref="I107:I126" si="17">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row>
    <row r="108" spans="1:26" ht="15" x14ac:dyDescent="0.25">
      <c r="A108" s="299"/>
      <c r="B108" s="300"/>
      <c r="C108" s="301"/>
      <c r="D108" s="309"/>
      <c r="E108" s="309"/>
      <c r="F108" s="200" t="str">
        <f t="shared" si="16"/>
        <v/>
      </c>
      <c r="G108" s="39" t="str">
        <f t="shared" ref="G108:G126" si="18">IF(OR(S108="",T108=""),"",IF(OR(F108&lt;S108,F108&gt;T108),"*** ALARM ***",""))</f>
        <v/>
      </c>
      <c r="H108" s="31"/>
      <c r="I108" s="32" t="str">
        <f t="shared" si="17"/>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row>
    <row r="109" spans="1:26" ht="15" x14ac:dyDescent="0.25">
      <c r="A109" s="299"/>
      <c r="B109" s="300"/>
      <c r="C109" s="301"/>
      <c r="D109" s="309"/>
      <c r="E109" s="309"/>
      <c r="F109" s="200" t="str">
        <f t="shared" si="16"/>
        <v/>
      </c>
      <c r="G109" s="39" t="str">
        <f t="shared" si="18"/>
        <v/>
      </c>
      <c r="H109" s="31"/>
      <c r="I109" s="32" t="str">
        <f t="shared" si="17"/>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row>
    <row r="110" spans="1:26" ht="15" x14ac:dyDescent="0.25">
      <c r="A110" s="299"/>
      <c r="B110" s="300"/>
      <c r="C110" s="301"/>
      <c r="D110" s="309"/>
      <c r="E110" s="309"/>
      <c r="F110" s="200" t="str">
        <f t="shared" si="16"/>
        <v/>
      </c>
      <c r="G110" s="39" t="str">
        <f t="shared" si="18"/>
        <v/>
      </c>
      <c r="H110" s="31"/>
      <c r="I110" s="32" t="str">
        <f t="shared" si="17"/>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row>
    <row r="111" spans="1:26" ht="15" x14ac:dyDescent="0.25">
      <c r="A111" s="299"/>
      <c r="B111" s="300"/>
      <c r="C111" s="301"/>
      <c r="D111" s="309"/>
      <c r="E111" s="309"/>
      <c r="F111" s="200" t="str">
        <f t="shared" si="16"/>
        <v/>
      </c>
      <c r="G111" s="39" t="str">
        <f t="shared" si="18"/>
        <v/>
      </c>
      <c r="H111" s="31"/>
      <c r="I111" s="32" t="str">
        <f t="shared" si="17"/>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row>
    <row r="112" spans="1:26" ht="15" x14ac:dyDescent="0.25">
      <c r="A112" s="299"/>
      <c r="B112" s="300"/>
      <c r="C112" s="301"/>
      <c r="D112" s="309"/>
      <c r="E112" s="309"/>
      <c r="F112" s="200" t="str">
        <f t="shared" si="16"/>
        <v/>
      </c>
      <c r="G112" s="39" t="str">
        <f t="shared" si="18"/>
        <v/>
      </c>
      <c r="H112" s="31"/>
      <c r="I112" s="32" t="str">
        <f t="shared" si="17"/>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row>
    <row r="113" spans="1:26" ht="15" x14ac:dyDescent="0.25">
      <c r="A113" s="299"/>
      <c r="B113" s="300"/>
      <c r="C113" s="301"/>
      <c r="D113" s="309"/>
      <c r="E113" s="309"/>
      <c r="F113" s="200" t="str">
        <f t="shared" si="16"/>
        <v/>
      </c>
      <c r="G113" s="39" t="str">
        <f t="shared" si="18"/>
        <v/>
      </c>
      <c r="H113" s="31"/>
      <c r="I113" s="32" t="str">
        <f t="shared" si="17"/>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row>
    <row r="114" spans="1:26" ht="15" x14ac:dyDescent="0.25">
      <c r="A114" s="299"/>
      <c r="B114" s="300"/>
      <c r="C114" s="301"/>
      <c r="D114" s="309"/>
      <c r="E114" s="309"/>
      <c r="F114" s="200" t="str">
        <f t="shared" si="16"/>
        <v/>
      </c>
      <c r="G114" s="39" t="str">
        <f t="shared" si="18"/>
        <v/>
      </c>
      <c r="H114" s="31"/>
      <c r="I114" s="32" t="str">
        <f t="shared" si="17"/>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row>
    <row r="115" spans="1:26" ht="15" x14ac:dyDescent="0.25">
      <c r="A115" s="299"/>
      <c r="B115" s="300"/>
      <c r="C115" s="301"/>
      <c r="D115" s="309"/>
      <c r="E115" s="309"/>
      <c r="F115" s="200" t="str">
        <f t="shared" si="16"/>
        <v/>
      </c>
      <c r="G115" s="39" t="str">
        <f t="shared" si="18"/>
        <v/>
      </c>
      <c r="H115" s="31"/>
      <c r="I115" s="32" t="str">
        <f t="shared" si="17"/>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row>
    <row r="116" spans="1:26" ht="15" x14ac:dyDescent="0.25">
      <c r="A116" s="299"/>
      <c r="B116" s="300"/>
      <c r="C116" s="301"/>
      <c r="D116" s="309"/>
      <c r="E116" s="309"/>
      <c r="F116" s="200" t="str">
        <f t="shared" si="16"/>
        <v/>
      </c>
      <c r="G116" s="39" t="str">
        <f t="shared" si="18"/>
        <v/>
      </c>
      <c r="H116" s="31"/>
      <c r="I116" s="32" t="str">
        <f t="shared" si="17"/>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row>
    <row r="117" spans="1:26" ht="15" x14ac:dyDescent="0.25">
      <c r="A117" s="299"/>
      <c r="B117" s="300"/>
      <c r="C117" s="301"/>
      <c r="D117" s="309"/>
      <c r="E117" s="309"/>
      <c r="F117" s="200" t="str">
        <f t="shared" si="16"/>
        <v/>
      </c>
      <c r="G117" s="39" t="str">
        <f t="shared" si="18"/>
        <v/>
      </c>
      <c r="H117" s="31"/>
      <c r="I117" s="32" t="str">
        <f t="shared" si="17"/>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row>
    <row r="118" spans="1:26" ht="15" x14ac:dyDescent="0.25">
      <c r="A118" s="299"/>
      <c r="B118" s="300"/>
      <c r="C118" s="301"/>
      <c r="D118" s="309"/>
      <c r="E118" s="309"/>
      <c r="F118" s="200" t="str">
        <f t="shared" si="16"/>
        <v/>
      </c>
      <c r="G118" s="39" t="str">
        <f t="shared" si="18"/>
        <v/>
      </c>
      <c r="H118" s="31"/>
      <c r="I118" s="32" t="str">
        <f t="shared" si="17"/>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row>
    <row r="119" spans="1:26" ht="15" x14ac:dyDescent="0.25">
      <c r="A119" s="299"/>
      <c r="B119" s="300"/>
      <c r="C119" s="301"/>
      <c r="D119" s="309"/>
      <c r="E119" s="309"/>
      <c r="F119" s="200" t="str">
        <f t="shared" si="16"/>
        <v/>
      </c>
      <c r="G119" s="39" t="str">
        <f t="shared" si="18"/>
        <v/>
      </c>
      <c r="H119" s="31"/>
      <c r="I119" s="32" t="str">
        <f t="shared" si="17"/>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row>
    <row r="120" spans="1:26" ht="15" x14ac:dyDescent="0.25">
      <c r="A120" s="299"/>
      <c r="B120" s="300"/>
      <c r="C120" s="301"/>
      <c r="D120" s="309"/>
      <c r="E120" s="309"/>
      <c r="F120" s="200" t="str">
        <f t="shared" si="16"/>
        <v/>
      </c>
      <c r="G120" s="39" t="str">
        <f t="shared" si="18"/>
        <v/>
      </c>
      <c r="H120" s="31"/>
      <c r="I120" s="32" t="str">
        <f t="shared" si="17"/>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row>
    <row r="121" spans="1:26" ht="15" x14ac:dyDescent="0.25">
      <c r="A121" s="299"/>
      <c r="B121" s="300"/>
      <c r="C121" s="301"/>
      <c r="D121" s="309"/>
      <c r="E121" s="309"/>
      <c r="F121" s="200" t="str">
        <f t="shared" si="16"/>
        <v/>
      </c>
      <c r="G121" s="39" t="str">
        <f t="shared" si="18"/>
        <v/>
      </c>
      <c r="H121" s="31"/>
      <c r="I121" s="32" t="str">
        <f t="shared" si="17"/>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row>
    <row r="122" spans="1:26" ht="15" x14ac:dyDescent="0.25">
      <c r="A122" s="299"/>
      <c r="B122" s="300"/>
      <c r="C122" s="301"/>
      <c r="D122" s="309"/>
      <c r="E122" s="309"/>
      <c r="F122" s="200" t="str">
        <f t="shared" si="16"/>
        <v/>
      </c>
      <c r="G122" s="39" t="str">
        <f t="shared" si="18"/>
        <v/>
      </c>
      <c r="H122" s="31"/>
      <c r="I122" s="32" t="str">
        <f t="shared" si="17"/>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row>
    <row r="123" spans="1:26" ht="15" x14ac:dyDescent="0.25">
      <c r="A123" s="299"/>
      <c r="B123" s="300"/>
      <c r="C123" s="301"/>
      <c r="D123" s="309"/>
      <c r="E123" s="309"/>
      <c r="F123" s="200" t="str">
        <f t="shared" si="16"/>
        <v/>
      </c>
      <c r="G123" s="39" t="str">
        <f t="shared" si="18"/>
        <v/>
      </c>
      <c r="H123" s="31"/>
      <c r="I123" s="32" t="str">
        <f t="shared" si="17"/>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row>
    <row r="124" spans="1:26" ht="15" x14ac:dyDescent="0.25">
      <c r="A124" s="299"/>
      <c r="B124" s="300"/>
      <c r="C124" s="301"/>
      <c r="D124" s="309"/>
      <c r="E124" s="309"/>
      <c r="F124" s="200" t="str">
        <f t="shared" si="16"/>
        <v/>
      </c>
      <c r="G124" s="39" t="str">
        <f t="shared" si="18"/>
        <v/>
      </c>
      <c r="H124" s="31"/>
      <c r="I124" s="44" t="str">
        <f t="shared" si="17"/>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row>
    <row r="125" spans="1:26" ht="15" x14ac:dyDescent="0.25">
      <c r="A125" s="299"/>
      <c r="B125" s="300"/>
      <c r="C125" s="301"/>
      <c r="D125" s="309"/>
      <c r="E125" s="309"/>
      <c r="F125" s="200" t="str">
        <f t="shared" si="16"/>
        <v/>
      </c>
      <c r="G125" s="39" t="str">
        <f>IF(OR(S125="",T125=""),"",IF(OR(F125&lt;S125,F125&gt;T125),"*** ALARM ***",""))</f>
        <v/>
      </c>
      <c r="H125" s="31"/>
      <c r="I125" s="44" t="str">
        <f t="shared" si="17"/>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row>
    <row r="126" spans="1:26" ht="15" x14ac:dyDescent="0.25">
      <c r="A126" s="299"/>
      <c r="B126" s="300"/>
      <c r="C126" s="301"/>
      <c r="D126" s="309"/>
      <c r="E126" s="309"/>
      <c r="F126" s="200" t="str">
        <f t="shared" si="16"/>
        <v/>
      </c>
      <c r="G126" s="39" t="str">
        <f t="shared" si="18"/>
        <v/>
      </c>
      <c r="H126" s="31"/>
      <c r="I126" s="44" t="str">
        <f t="shared" si="17"/>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row>
    <row r="127" spans="1:26" x14ac:dyDescent="0.2">
      <c r="O127" s="48"/>
      <c r="P127" s="49"/>
      <c r="Q127" s="49"/>
    </row>
    <row r="128" spans="1:26" ht="16.5" thickBot="1" x14ac:dyDescent="0.25">
      <c r="O128" s="48"/>
      <c r="P128" s="49"/>
      <c r="Q128" s="49"/>
      <c r="X128" s="472" t="s">
        <v>92</v>
      </c>
      <c r="Y128" s="472"/>
      <c r="Z128" s="303" t="e">
        <f>I129</f>
        <v>#N/A</v>
      </c>
    </row>
    <row r="129" spans="1:26" ht="16.5" thickBot="1" x14ac:dyDescent="0.25">
      <c r="A129" s="386" t="s">
        <v>54</v>
      </c>
      <c r="B129" s="386"/>
      <c r="C129" s="386"/>
      <c r="D129" s="386"/>
      <c r="E129" s="386"/>
      <c r="F129" s="386"/>
      <c r="G129" s="386"/>
      <c r="H129" s="387"/>
      <c r="I129" s="176" t="e">
        <f>R126</f>
        <v>#N/A</v>
      </c>
      <c r="O129" s="48"/>
      <c r="P129" s="49"/>
      <c r="Q129" s="49"/>
      <c r="X129" s="472" t="s">
        <v>93</v>
      </c>
      <c r="Y129" s="472"/>
      <c r="Z129" s="310">
        <f>Z63</f>
        <v>0</v>
      </c>
    </row>
    <row r="130" spans="1:26" ht="15.75" x14ac:dyDescent="0.25">
      <c r="A130" s="51" t="s">
        <v>55</v>
      </c>
      <c r="O130" s="48"/>
      <c r="P130" s="49"/>
      <c r="Q130" s="49"/>
      <c r="X130" s="472" t="s">
        <v>94</v>
      </c>
      <c r="Y130" s="472"/>
      <c r="Z130" s="305" t="e">
        <f>Z128*Z129</f>
        <v>#N/A</v>
      </c>
    </row>
    <row r="131" spans="1:26" ht="15.75" x14ac:dyDescent="0.25">
      <c r="A131" s="51"/>
      <c r="O131" s="48"/>
      <c r="P131" s="49"/>
      <c r="Q131" s="49"/>
      <c r="X131" s="472" t="s">
        <v>69</v>
      </c>
      <c r="Y131" s="472"/>
      <c r="Z131" s="303" t="e">
        <f>Z128-(2*Z130)</f>
        <v>#N/A</v>
      </c>
    </row>
    <row r="132" spans="1:26" ht="15.75" x14ac:dyDescent="0.25">
      <c r="A132" s="51"/>
      <c r="O132" s="48"/>
      <c r="P132" s="49"/>
      <c r="Q132" s="49"/>
      <c r="X132" s="472" t="s">
        <v>70</v>
      </c>
      <c r="Y132" s="472"/>
      <c r="Z132" s="303" t="e">
        <f>Z128+(2*Z130)</f>
        <v>#N/A</v>
      </c>
    </row>
    <row r="133" spans="1:26" ht="15.75" x14ac:dyDescent="0.25">
      <c r="A133" s="51"/>
      <c r="O133" s="48"/>
      <c r="P133" s="49"/>
      <c r="Q133" s="49"/>
      <c r="X133" s="472" t="s">
        <v>71</v>
      </c>
      <c r="Y133" s="472"/>
      <c r="Z133" s="303" t="e">
        <f>Z128-(3*Z130)</f>
        <v>#N/A</v>
      </c>
    </row>
    <row r="134" spans="1:26" ht="15.75" x14ac:dyDescent="0.25">
      <c r="A134" s="51"/>
      <c r="O134" s="48"/>
      <c r="P134" s="49"/>
      <c r="Q134" s="49"/>
      <c r="X134" s="472" t="s">
        <v>72</v>
      </c>
      <c r="Y134" s="472"/>
      <c r="Z134" s="303" t="e">
        <f>Z128+(3*Z130)</f>
        <v>#N/A</v>
      </c>
    </row>
  </sheetData>
  <sheetProtection password="EB33" sheet="1" objects="1" scenarios="1"/>
  <mergeCells count="38">
    <mergeCell ref="X132:Y132"/>
    <mergeCell ref="X133:Y133"/>
    <mergeCell ref="X134:Y134"/>
    <mergeCell ref="X128:Y128"/>
    <mergeCell ref="A129:H129"/>
    <mergeCell ref="X129:Y129"/>
    <mergeCell ref="X130:Y130"/>
    <mergeCell ref="X131:Y131"/>
    <mergeCell ref="F72:H72"/>
    <mergeCell ref="F73:H73"/>
    <mergeCell ref="F74:H74"/>
    <mergeCell ref="E77:F78"/>
    <mergeCell ref="D105:E105"/>
    <mergeCell ref="W105:Z105"/>
    <mergeCell ref="X64:Y64"/>
    <mergeCell ref="X65:Y65"/>
    <mergeCell ref="X66:Y66"/>
    <mergeCell ref="X67:Y67"/>
    <mergeCell ref="X68:Y68"/>
    <mergeCell ref="A69:B69"/>
    <mergeCell ref="E11:F12"/>
    <mergeCell ref="D39:E39"/>
    <mergeCell ref="W39:Z39"/>
    <mergeCell ref="X62:Y62"/>
    <mergeCell ref="A63:H63"/>
    <mergeCell ref="X63:Y63"/>
    <mergeCell ref="F8:H8"/>
    <mergeCell ref="A1:A2"/>
    <mergeCell ref="B1:B2"/>
    <mergeCell ref="A3:B3"/>
    <mergeCell ref="X4:Z4"/>
    <mergeCell ref="B5:D5"/>
    <mergeCell ref="X5:Y5"/>
    <mergeCell ref="F6:H6"/>
    <mergeCell ref="X6:Y6"/>
    <mergeCell ref="B7:D7"/>
    <mergeCell ref="F7:H7"/>
    <mergeCell ref="X7:Y7"/>
  </mergeCells>
  <pageMargins left="0.74803149606299213" right="0.74803149606299213" top="0.98425196850393704" bottom="0.98425196850393704" header="0.51181102362204722" footer="0.51181102362204722"/>
  <pageSetup scale="18" orientation="portrait" r:id="rId1"/>
  <headerFooter>
    <oddFooter>&amp;LSeule la version électronique fait foi&amp;CPage &amp;P de &amp;N&amp;A
&amp;R© Document interne, propriété du C.H.U. de Dijon</oddFooter>
  </headerFooter>
  <drawing r:id="rId2"/>
  <tableParts count="2">
    <tablePart r:id="rId3"/>
    <tablePart r:id="rId4"/>
  </tablePart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7" tint="0.59999389629810485"/>
  </sheetPr>
  <dimension ref="A1:AT91"/>
  <sheetViews>
    <sheetView showGridLines="0" view="pageBreakPreview" topLeftCell="A40" zoomScale="80" zoomScaleNormal="100" zoomScaleSheetLayoutView="80" workbookViewId="0">
      <selection activeCell="Y88" sqref="Y88"/>
    </sheetView>
  </sheetViews>
  <sheetFormatPr baseColWidth="10" defaultRowHeight="14.25" x14ac:dyDescent="0.2"/>
  <cols>
    <col min="1" max="1" width="35.42578125" style="11" customWidth="1"/>
    <col min="2" max="2" width="23.5703125" style="11" customWidth="1"/>
    <col min="3" max="3" width="14.5703125" style="11" customWidth="1"/>
    <col min="4" max="4" width="17.28515625" style="11" customWidth="1"/>
    <col min="5" max="5" width="15.5703125" style="11" customWidth="1"/>
    <col min="6" max="6" width="13.28515625" style="95" customWidth="1"/>
    <col min="7" max="7" width="23.140625" style="11" hidden="1" customWidth="1"/>
    <col min="8" max="22" width="11.42578125" style="11" hidden="1" customWidth="1"/>
    <col min="23" max="23" width="2.42578125" style="11" customWidth="1"/>
    <col min="24" max="24" width="35.42578125" style="11" customWidth="1"/>
    <col min="25" max="25" width="20.85546875" style="11" customWidth="1"/>
    <col min="26" max="26" width="14.5703125" style="11" customWidth="1"/>
    <col min="27" max="27" width="17.28515625" style="11" customWidth="1"/>
    <col min="28" max="28" width="15.5703125" style="11" customWidth="1"/>
    <col min="29" max="29" width="13.7109375" style="95" customWidth="1"/>
    <col min="30" max="30" width="23.140625" style="11" hidden="1" customWidth="1"/>
    <col min="31" max="45" width="11.42578125" style="11" hidden="1" customWidth="1"/>
    <col min="46" max="46" width="5" style="11" hidden="1" customWidth="1"/>
    <col min="47" max="16384" width="11.42578125" style="11"/>
  </cols>
  <sheetData>
    <row r="1" spans="1:45" x14ac:dyDescent="0.2">
      <c r="A1" s="374"/>
      <c r="B1" s="384" t="str">
        <f>'SAISIE - RECAPITULATIF'!B1:B2</f>
        <v>CARTE BAYESIENNE - ROUTINE QC</v>
      </c>
      <c r="C1" s="110" t="s">
        <v>87</v>
      </c>
      <c r="D1" s="110" t="s">
        <v>88</v>
      </c>
      <c r="X1" s="374"/>
      <c r="Y1" s="384" t="str">
        <f>B1</f>
        <v>CARTE BAYESIENNE - ROUTINE QC</v>
      </c>
      <c r="Z1" s="110" t="s">
        <v>87</v>
      </c>
      <c r="AA1" s="110" t="s">
        <v>88</v>
      </c>
    </row>
    <row r="2" spans="1:45" x14ac:dyDescent="0.2">
      <c r="A2" s="374"/>
      <c r="B2" s="385"/>
      <c r="C2" s="207">
        <f>'SAISIE - RECAPITULATIF'!F2</f>
        <v>14011</v>
      </c>
      <c r="D2" s="207">
        <f>'SAISIE - RECAPITULATIF'!G2</f>
        <v>1</v>
      </c>
      <c r="X2" s="374"/>
      <c r="Y2" s="385"/>
      <c r="Z2" s="207">
        <f>C2</f>
        <v>14011</v>
      </c>
      <c r="AA2" s="207">
        <f>D2</f>
        <v>1</v>
      </c>
    </row>
    <row r="3" spans="1:45" ht="15.75" x14ac:dyDescent="0.25">
      <c r="A3" s="383"/>
      <c r="B3" s="383"/>
      <c r="X3" s="383"/>
      <c r="Y3" s="383"/>
    </row>
    <row r="4" spans="1:45" ht="39" customHeight="1" x14ac:dyDescent="0.2">
      <c r="A4" s="112" t="s">
        <v>43</v>
      </c>
      <c r="B4" s="113">
        <f>'FVIII - NIVEAU N'!B4</f>
        <v>0</v>
      </c>
      <c r="C4" s="52"/>
      <c r="D4" s="238" t="s">
        <v>48</v>
      </c>
      <c r="E4" s="430" t="s">
        <v>124</v>
      </c>
      <c r="F4" s="430"/>
      <c r="G4" s="52"/>
      <c r="H4" s="52"/>
      <c r="X4" s="112" t="s">
        <v>43</v>
      </c>
      <c r="Y4" s="113">
        <f>'FVIII - NIVEAU P'!B4</f>
        <v>0</v>
      </c>
      <c r="Z4" s="52"/>
      <c r="AA4" s="238" t="s">
        <v>48</v>
      </c>
      <c r="AB4" s="430" t="s">
        <v>125</v>
      </c>
      <c r="AC4" s="430"/>
      <c r="AD4" s="52"/>
      <c r="AE4" s="52"/>
    </row>
    <row r="5" spans="1:45" ht="39" customHeight="1" x14ac:dyDescent="0.2">
      <c r="A5" s="112" t="s">
        <v>47</v>
      </c>
      <c r="B5" s="114">
        <f>'FVIII - NIVEAU N'!B5</f>
        <v>0</v>
      </c>
      <c r="C5" s="52"/>
      <c r="D5" s="52"/>
      <c r="E5" s="52"/>
      <c r="F5" s="96"/>
      <c r="G5" s="52"/>
      <c r="H5" s="52"/>
      <c r="X5" s="112" t="s">
        <v>47</v>
      </c>
      <c r="Y5" s="113">
        <f>'FVIII - NIVEAU P'!B5</f>
        <v>0</v>
      </c>
      <c r="Z5" s="52"/>
      <c r="AA5" s="52"/>
      <c r="AB5" s="52"/>
      <c r="AC5" s="96"/>
      <c r="AD5" s="52"/>
      <c r="AE5" s="52"/>
    </row>
    <row r="6" spans="1:45" ht="39" customHeight="1" x14ac:dyDescent="0.2">
      <c r="A6" s="112" t="s">
        <v>44</v>
      </c>
      <c r="B6" s="115">
        <f>'FVIII - NIVEAU N'!B6</f>
        <v>0</v>
      </c>
      <c r="C6" s="237" t="s">
        <v>99</v>
      </c>
      <c r="D6" s="427">
        <f>'SAISIE - RECAPITULATIF'!B4</f>
        <v>0</v>
      </c>
      <c r="E6" s="428"/>
      <c r="F6" s="428"/>
      <c r="G6" s="428"/>
      <c r="H6" s="429"/>
      <c r="X6" s="112" t="s">
        <v>44</v>
      </c>
      <c r="Y6" s="113">
        <f>'FVIII - NIVEAU P'!B6</f>
        <v>0</v>
      </c>
      <c r="Z6" s="237" t="s">
        <v>99</v>
      </c>
      <c r="AA6" s="427">
        <f>'SAISIE - RECAPITULATIF'!B4</f>
        <v>0</v>
      </c>
      <c r="AB6" s="428"/>
      <c r="AC6" s="428"/>
      <c r="AD6" s="428"/>
      <c r="AE6" s="429"/>
    </row>
    <row r="7" spans="1:45" ht="39" customHeight="1" x14ac:dyDescent="0.2">
      <c r="A7" s="112" t="s">
        <v>45</v>
      </c>
      <c r="B7" s="114">
        <f>'FVIII - NIVEAU N'!B7</f>
        <v>0</v>
      </c>
      <c r="C7" s="52"/>
      <c r="D7" s="52"/>
      <c r="E7" s="52"/>
      <c r="F7" s="96"/>
      <c r="G7" s="52"/>
      <c r="H7" s="52"/>
      <c r="X7" s="112" t="s">
        <v>45</v>
      </c>
      <c r="Y7" s="113">
        <f>'FVIII - NIVEAU P'!B7</f>
        <v>0</v>
      </c>
      <c r="Z7" s="52"/>
      <c r="AA7" s="52"/>
      <c r="AB7" s="52"/>
      <c r="AC7" s="96"/>
      <c r="AD7" s="52"/>
      <c r="AE7" s="52"/>
    </row>
    <row r="8" spans="1:45" ht="14.25" customHeight="1" x14ac:dyDescent="0.2">
      <c r="A8" s="74" t="s">
        <v>7</v>
      </c>
      <c r="B8" s="66">
        <f>'FVIII - NIVEAU N'!B8</f>
        <v>20</v>
      </c>
      <c r="C8" s="52"/>
      <c r="D8" s="52"/>
      <c r="E8" s="52"/>
      <c r="F8" s="96"/>
      <c r="G8" s="52"/>
      <c r="H8" s="52"/>
      <c r="X8" s="74" t="s">
        <v>7</v>
      </c>
      <c r="Y8" s="66">
        <f>'FVIII - NIVEAU P'!B8</f>
        <v>20</v>
      </c>
      <c r="Z8" s="52"/>
      <c r="AA8" s="52"/>
      <c r="AB8" s="52"/>
      <c r="AC8" s="96"/>
      <c r="AD8" s="52"/>
      <c r="AE8" s="52"/>
    </row>
    <row r="9" spans="1:45" ht="25.5" customHeight="1" x14ac:dyDescent="0.2">
      <c r="A9" s="74" t="s">
        <v>8</v>
      </c>
      <c r="B9" s="66">
        <f>'FVIII - NIVEAU N'!B9</f>
        <v>0.05</v>
      </c>
      <c r="C9" s="52"/>
      <c r="D9" s="52"/>
      <c r="E9" s="52"/>
      <c r="F9" s="96"/>
      <c r="G9" s="52"/>
      <c r="H9" s="52"/>
      <c r="X9" s="74" t="s">
        <v>8</v>
      </c>
      <c r="Y9" s="66">
        <f>'FVIII - NIVEAU P'!B9</f>
        <v>0.05</v>
      </c>
      <c r="Z9" s="52"/>
      <c r="AA9" s="52"/>
      <c r="AB9" s="52"/>
      <c r="AC9" s="96"/>
      <c r="AD9" s="52"/>
      <c r="AE9" s="52"/>
    </row>
    <row r="10" spans="1:45" ht="25.5" customHeight="1" x14ac:dyDescent="0.2">
      <c r="A10" s="74" t="s">
        <v>9</v>
      </c>
      <c r="B10" s="66">
        <f>'FVIII - NIVEAU N'!B10</f>
        <v>370</v>
      </c>
      <c r="C10" s="52"/>
      <c r="D10" s="52"/>
      <c r="E10" s="52"/>
      <c r="F10" s="96"/>
      <c r="G10" s="52"/>
      <c r="H10" s="52"/>
      <c r="X10" s="74" t="s">
        <v>9</v>
      </c>
      <c r="Y10" s="66">
        <f>'FVIII - NIVEAU P'!B10</f>
        <v>370</v>
      </c>
      <c r="Z10" s="52"/>
      <c r="AA10" s="52"/>
      <c r="AB10" s="52"/>
      <c r="AC10" s="96"/>
      <c r="AD10" s="52"/>
      <c r="AE10" s="52"/>
    </row>
    <row r="11" spans="1:45" x14ac:dyDescent="0.2">
      <c r="A11" s="68"/>
      <c r="B11" s="66">
        <f>'FVIII - NIVEAU N'!B11</f>
        <v>0</v>
      </c>
      <c r="C11" s="52"/>
      <c r="D11" s="52"/>
      <c r="E11" s="52"/>
      <c r="F11" s="96"/>
      <c r="G11" s="52"/>
      <c r="H11" s="52"/>
      <c r="X11" s="68"/>
      <c r="Y11" s="66">
        <f>'FVIII - NIVEAU P'!B11</f>
        <v>0</v>
      </c>
      <c r="Z11" s="52"/>
      <c r="AA11" s="52"/>
      <c r="AB11" s="52"/>
      <c r="AC11" s="96"/>
      <c r="AD11" s="52"/>
      <c r="AE11" s="52"/>
    </row>
    <row r="12" spans="1:45" ht="25.5" customHeight="1" x14ac:dyDescent="0.2">
      <c r="A12" s="75" t="s">
        <v>81</v>
      </c>
      <c r="B12" s="66">
        <f>'FVIII - NIVEAU N'!B12</f>
        <v>2.6960063028712566E-3</v>
      </c>
      <c r="C12" s="52"/>
      <c r="D12" s="52"/>
      <c r="E12" s="52"/>
      <c r="F12" s="96"/>
      <c r="G12" s="52"/>
      <c r="H12" s="52"/>
      <c r="X12" s="75" t="s">
        <v>81</v>
      </c>
      <c r="Y12" s="66">
        <f>'FVIII - NIVEAU P'!B12</f>
        <v>2.6960063028712566E-3</v>
      </c>
      <c r="Z12" s="52"/>
      <c r="AA12" s="52"/>
      <c r="AB12" s="52"/>
      <c r="AC12" s="96"/>
      <c r="AD12" s="52"/>
      <c r="AE12" s="52"/>
    </row>
    <row r="13" spans="1:45" ht="14.25" customHeight="1" x14ac:dyDescent="0.2">
      <c r="A13" s="75" t="s">
        <v>0</v>
      </c>
      <c r="B13" s="66">
        <f>'FVIII - NIVEAU N'!B13</f>
        <v>-3.0004278342529251</v>
      </c>
      <c r="C13" s="52"/>
      <c r="D13" s="52"/>
      <c r="E13" s="52"/>
      <c r="F13" s="96"/>
      <c r="G13" s="52"/>
      <c r="H13" s="52"/>
      <c r="X13" s="75" t="s">
        <v>0</v>
      </c>
      <c r="Y13" s="66">
        <f>'FVIII - NIVEAU P'!B13</f>
        <v>-3.0004278342529251</v>
      </c>
      <c r="Z13" s="52"/>
      <c r="AA13" s="52"/>
      <c r="AB13" s="52"/>
      <c r="AC13" s="96"/>
      <c r="AD13" s="52"/>
      <c r="AE13" s="52"/>
    </row>
    <row r="14" spans="1:45" ht="14.25" customHeight="1" x14ac:dyDescent="0.2">
      <c r="A14" s="75" t="s">
        <v>1</v>
      </c>
      <c r="B14" s="66">
        <f>'FVIII - NIVEAU N'!B14</f>
        <v>3.0004278342529132</v>
      </c>
      <c r="C14" s="52"/>
      <c r="D14" s="52"/>
      <c r="E14" s="52"/>
      <c r="F14" s="96"/>
      <c r="G14" s="52"/>
      <c r="H14" s="52"/>
      <c r="X14" s="75" t="s">
        <v>1</v>
      </c>
      <c r="Y14" s="66">
        <f>'FVIII - NIVEAU P'!B14</f>
        <v>3.0004278342529132</v>
      </c>
      <c r="Z14" s="52"/>
      <c r="AA14" s="52"/>
      <c r="AB14" s="52"/>
      <c r="AC14" s="96"/>
      <c r="AD14" s="52"/>
      <c r="AE14" s="52"/>
    </row>
    <row r="15" spans="1:45" ht="15" customHeight="1" x14ac:dyDescent="0.2">
      <c r="D15" s="481" t="s">
        <v>59</v>
      </c>
      <c r="E15" s="481"/>
      <c r="AA15" s="481" t="s">
        <v>59</v>
      </c>
      <c r="AB15" s="481"/>
    </row>
    <row r="16" spans="1:45" ht="38.25" x14ac:dyDescent="0.2">
      <c r="A16" s="312" t="s">
        <v>80</v>
      </c>
      <c r="B16" s="313" t="s">
        <v>65</v>
      </c>
      <c r="C16" s="313" t="s">
        <v>62</v>
      </c>
      <c r="D16" s="314" t="s">
        <v>50</v>
      </c>
      <c r="E16" s="314" t="s">
        <v>51</v>
      </c>
      <c r="F16" s="60" t="s">
        <v>52</v>
      </c>
      <c r="G16" s="20" t="s">
        <v>56</v>
      </c>
      <c r="H16" s="20" t="s">
        <v>53</v>
      </c>
      <c r="I16" s="21"/>
      <c r="J16" s="22" t="s">
        <v>5</v>
      </c>
      <c r="K16" s="22" t="s">
        <v>10</v>
      </c>
      <c r="L16" s="22" t="s">
        <v>6</v>
      </c>
      <c r="M16" s="22" t="s">
        <v>3</v>
      </c>
      <c r="N16" s="22" t="s">
        <v>4</v>
      </c>
      <c r="O16" s="22" t="s">
        <v>2</v>
      </c>
      <c r="P16" s="22" t="s">
        <v>11</v>
      </c>
      <c r="Q16" s="22" t="s">
        <v>12</v>
      </c>
      <c r="R16" s="22" t="s">
        <v>10</v>
      </c>
      <c r="S16" s="21"/>
      <c r="T16" s="21"/>
      <c r="U16" s="22" t="s">
        <v>33</v>
      </c>
      <c r="V16" s="22" t="s">
        <v>34</v>
      </c>
      <c r="X16" s="312" t="s">
        <v>80</v>
      </c>
      <c r="Y16" s="313" t="s">
        <v>65</v>
      </c>
      <c r="Z16" s="313" t="s">
        <v>62</v>
      </c>
      <c r="AA16" s="314" t="s">
        <v>50</v>
      </c>
      <c r="AB16" s="314" t="s">
        <v>51</v>
      </c>
      <c r="AC16" s="60" t="s">
        <v>52</v>
      </c>
      <c r="AD16" s="20" t="s">
        <v>56</v>
      </c>
      <c r="AE16" s="20" t="s">
        <v>53</v>
      </c>
      <c r="AF16" s="21"/>
      <c r="AG16" s="22" t="s">
        <v>5</v>
      </c>
      <c r="AH16" s="22" t="s">
        <v>10</v>
      </c>
      <c r="AI16" s="22" t="s">
        <v>6</v>
      </c>
      <c r="AJ16" s="22" t="s">
        <v>3</v>
      </c>
      <c r="AK16" s="22" t="s">
        <v>4</v>
      </c>
      <c r="AL16" s="22" t="s">
        <v>2</v>
      </c>
      <c r="AM16" s="22" t="s">
        <v>11</v>
      </c>
      <c r="AN16" s="22" t="s">
        <v>12</v>
      </c>
      <c r="AO16" s="22" t="s">
        <v>10</v>
      </c>
      <c r="AP16" s="21"/>
      <c r="AQ16" s="21"/>
      <c r="AR16" s="22" t="s">
        <v>33</v>
      </c>
      <c r="AS16" s="22" t="s">
        <v>34</v>
      </c>
    </row>
    <row r="17" spans="1:45" ht="15" x14ac:dyDescent="0.2">
      <c r="A17" s="53" t="s">
        <v>74</v>
      </c>
      <c r="B17" s="54" t="str">
        <f>IF(ISBLANK('FVIII - NIVEAU N'!B41),"",'FVIII - NIVEAU N'!B41)</f>
        <v/>
      </c>
      <c r="C17" s="151" t="str">
        <f>IF(ISBLANK('FVIII - NIVEAU N'!C41),"",'FVIII - NIVEAU N'!C41)</f>
        <v/>
      </c>
      <c r="D17" s="106" t="str">
        <f>IF(ISBLANK('FVIII - NIVEAU N'!D41),"",'FVIII - NIVEAU N'!D41)</f>
        <v/>
      </c>
      <c r="E17" s="106" t="str">
        <f>IF(ISBLANK('FVIII - NIVEAU N'!E41),"",'FVIII - NIVEAU N'!E41)</f>
        <v/>
      </c>
      <c r="F17" s="93" t="str">
        <f t="shared" ref="F17:F56" si="0">IF(AND(D17="",E17=""),"",IF(OR(AND(D17&lt;&gt;"",E17=""),AND(D17="",E17&lt;&gt;"")),"Fill the number twice",IF(AND(D17&lt;&gt;"",E17&lt;&gt;"",D17=E17),E17,"Error in entry")))</f>
        <v/>
      </c>
      <c r="G17" s="31"/>
      <c r="H17" s="31"/>
      <c r="I17" s="32" t="str">
        <f t="shared" ref="I17:I56" si="1">IF(OR(OR(D17="",E17=""),AND(D17&lt;&gt;"",E17&lt;&gt;"",AND(ISNUMBER(D17),ISNUMBER(E17)))),"","Need to enter a number")</f>
        <v/>
      </c>
      <c r="J17" s="21" t="e">
        <f>B7^2/(B7^2+B6^2)</f>
        <v>#DIV/0!</v>
      </c>
      <c r="K17" s="21" t="str">
        <f>IF(ISNUMBER(F17),J17*F17+(1-J17)*B5,"")</f>
        <v/>
      </c>
      <c r="L17" s="21" t="e">
        <f>J17*$B$6^2</f>
        <v>#DIV/0!</v>
      </c>
      <c r="M17" s="21"/>
      <c r="N17" s="21"/>
      <c r="O17" s="21" t="e">
        <f t="shared" ref="O17:O56" si="2">IF(ISNUMBER(F17),F17,NA())</f>
        <v>#N/A</v>
      </c>
      <c r="P17" s="41"/>
      <c r="Q17" s="41"/>
      <c r="R17" s="41" t="e">
        <f t="shared" ref="R17:R56" si="3">IF(ISNUMBER($O17),K17,NA())</f>
        <v>#N/A</v>
      </c>
      <c r="S17" s="21"/>
      <c r="T17" s="21"/>
      <c r="U17" s="21"/>
      <c r="V17" s="21"/>
      <c r="X17" s="53" t="s">
        <v>74</v>
      </c>
      <c r="Y17" s="54" t="str">
        <f>IF(ISBLANK('FVIII - NIVEAU P'!B41),"",'FVIII - NIVEAU P'!B41)</f>
        <v/>
      </c>
      <c r="Z17" s="151" t="str">
        <f>IF(ISBLANK('FVIII - NIVEAU P'!C41),"",'FVIII - NIVEAU P'!C41)</f>
        <v/>
      </c>
      <c r="AA17" s="106" t="str">
        <f>IF(ISBLANK('FVIII - NIVEAU P'!D41),"",'FVIII - NIVEAU P'!D41)</f>
        <v/>
      </c>
      <c r="AB17" s="106" t="str">
        <f>IF(ISBLANK('FVIII - NIVEAU P'!E41),"",'FVIII - NIVEAU P'!E41)</f>
        <v/>
      </c>
      <c r="AC17" s="93" t="str">
        <f>IF(AND(AA17="",AB17=""),"",IF(OR(AND(AA17&lt;&gt;"",AB17=""),AND(AA17="",AB17&lt;&gt;"")),"Fill the number twice",IF(AND(AA17&lt;&gt;"",AB17&lt;&gt;"",AA17=AB17),AB17,"Error in entry")))</f>
        <v/>
      </c>
      <c r="AD17" s="31"/>
      <c r="AE17" s="31"/>
      <c r="AF17" s="32" t="str">
        <f t="shared" ref="AF17:AF76" si="4">IF(OR(OR(AA17="",AB17=""),AND(AA17&lt;&gt;"",AB17&lt;&gt;"",AND(ISNUMBER(AA17),ISNUMBER(AB17)))),"","Need to enter a number")</f>
        <v/>
      </c>
      <c r="AG17" s="21" t="e">
        <f>Y7^2/(Y7^2+Y6^2)</f>
        <v>#DIV/0!</v>
      </c>
      <c r="AH17" s="21" t="str">
        <f>IF(ISNUMBER(AC17),AG17*AC17+(1-AG17)*Y5,"")</f>
        <v/>
      </c>
      <c r="AI17" s="21" t="e">
        <f>AG17*$B$6^2</f>
        <v>#DIV/0!</v>
      </c>
      <c r="AJ17" s="21"/>
      <c r="AK17" s="21"/>
      <c r="AL17" s="21" t="e">
        <f t="shared" ref="AL17:AL76" si="5">IF(ISNUMBER(AC17),AC17,NA())</f>
        <v>#N/A</v>
      </c>
      <c r="AM17" s="41"/>
      <c r="AN17" s="41"/>
      <c r="AO17" s="41" t="e">
        <f t="shared" ref="AO17:AO76" si="6">IF(ISNUMBER($O17),AH17,NA())</f>
        <v>#N/A</v>
      </c>
      <c r="AP17" s="21"/>
      <c r="AQ17" s="21"/>
      <c r="AR17" s="21"/>
      <c r="AS17" s="21"/>
    </row>
    <row r="18" spans="1:45" ht="15" x14ac:dyDescent="0.25">
      <c r="A18" s="53" t="s">
        <v>74</v>
      </c>
      <c r="B18" s="54" t="str">
        <f>IF(ISBLANK('FVIII - NIVEAU N'!B42),"",'FVIII - NIVEAU N'!B42)</f>
        <v/>
      </c>
      <c r="C18" s="151" t="str">
        <f>IF(ISBLANK('FVIII - NIVEAU N'!C42),"",'FVIII - NIVEAU N'!C42)</f>
        <v/>
      </c>
      <c r="D18" s="106" t="str">
        <f>IF(ISBLANK('FVIII - NIVEAU N'!D42),"",'FVIII - NIVEAU N'!D42)</f>
        <v/>
      </c>
      <c r="E18" s="106" t="str">
        <f>IF(ISBLANK('FVIII - NIVEAU N'!E42),"",'FVIII - NIVEAU N'!E42)</f>
        <v/>
      </c>
      <c r="F18" s="93" t="str">
        <f t="shared" si="0"/>
        <v/>
      </c>
      <c r="G18" s="39" t="str">
        <f t="shared" ref="G18:G56" si="7">IF(OR(S18="",T18=""),"",IF(OR(F18&lt;S18,F18&gt;T18),"*** ALARM ***",""))</f>
        <v/>
      </c>
      <c r="H18" s="39"/>
      <c r="I18" s="32" t="str">
        <f t="shared" si="1"/>
        <v/>
      </c>
      <c r="J18" s="21" t="str">
        <f>IF(ISNUMBER(F18),L17/(L17+$B$6^2),"")</f>
        <v/>
      </c>
      <c r="K18" s="21" t="str">
        <f>IF(ISNUMBER(F18),J18*F18+(1-J18)*K17,"")</f>
        <v/>
      </c>
      <c r="L18" s="21" t="str">
        <f>IF(ISNUMBER(F18),J18*$B$6^2,"")</f>
        <v/>
      </c>
      <c r="M18" s="21" t="str">
        <f t="shared" ref="M18:M56" si="8">IF(ISNUMBER(F18),K17,"")</f>
        <v/>
      </c>
      <c r="N18" s="21" t="str">
        <f t="shared" ref="N18:N56" si="9">IF(ISNUMBER(F18),L17+$B$6^2,"")</f>
        <v/>
      </c>
      <c r="O18" s="21" t="e">
        <f t="shared" si="2"/>
        <v>#N/A</v>
      </c>
      <c r="P18" s="41" t="e">
        <f t="shared" ref="P18:P56" si="10">IF(ISNUMBER(O18),M18+$B$13*SQRT(N18),NA())</f>
        <v>#N/A</v>
      </c>
      <c r="Q18" s="41" t="e">
        <f t="shared" ref="Q18:Q56" si="11">IF(ISNUMBER(O18),M18+$B$14*SQRT(N18),NA())</f>
        <v>#N/A</v>
      </c>
      <c r="R18" s="41" t="e">
        <f t="shared" si="3"/>
        <v>#N/A</v>
      </c>
      <c r="S18" s="21" t="str">
        <f t="shared" ref="S18:S56" si="12">IF(ISNUMBER(O18),M18+$B$13*SQRT(N18),"")</f>
        <v/>
      </c>
      <c r="T18" s="21" t="str">
        <f t="shared" ref="T18:T56" si="13">IF(ISNUMBER(O18),M18+$B$14*SQRT(N18),"")</f>
        <v/>
      </c>
      <c r="U18" s="21" t="str">
        <f t="shared" ref="U18:U56" si="14">IF(OR(S18="",T18=""),"",IF(OR(F18&lt;S18,F18&gt;T18),0,1))</f>
        <v/>
      </c>
      <c r="V18" s="21" t="str">
        <f>IF(AND(ISNUMBER(O18),U18=1),O18,"")</f>
        <v/>
      </c>
      <c r="X18" s="53" t="s">
        <v>74</v>
      </c>
      <c r="Y18" s="54" t="str">
        <f>IF(ISBLANK('FVIII - NIVEAU P'!B42),"",'FVIII - NIVEAU P'!B42)</f>
        <v/>
      </c>
      <c r="Z18" s="151" t="str">
        <f>IF(ISBLANK('FVIII - NIVEAU P'!C42),"",'FVIII - NIVEAU P'!C42)</f>
        <v/>
      </c>
      <c r="AA18" s="106" t="str">
        <f>IF(ISBLANK('FVIII - NIVEAU P'!D42),"",'FVIII - NIVEAU P'!D42)</f>
        <v/>
      </c>
      <c r="AB18" s="106" t="str">
        <f>IF(ISBLANK('FVIII - NIVEAU P'!E42),"",'FVIII - NIVEAU P'!E42)</f>
        <v/>
      </c>
      <c r="AC18" s="93" t="str">
        <f t="shared" ref="AC18:AC56" si="15">IF(AND(AA18="",AB18=""),"",IF(OR(AND(AA18&lt;&gt;"",AB18=""),AND(AA18="",AB18&lt;&gt;"")),"Fill the number twice",IF(AND(AA18&lt;&gt;"",AB18&lt;&gt;"",AA18=AB18),AB18,"Error in entry")))</f>
        <v/>
      </c>
      <c r="AD18" s="39" t="str">
        <f t="shared" ref="AD18:AD76" si="16">IF(OR(AP18="",AQ18=""),"",IF(OR(AC18&lt;AP18,AC18&gt;AQ18),"*** ALARM ***",""))</f>
        <v/>
      </c>
      <c r="AE18" s="39"/>
      <c r="AF18" s="32" t="str">
        <f t="shared" si="4"/>
        <v/>
      </c>
      <c r="AG18" s="21" t="str">
        <f>IF(ISNUMBER(AC18),AI17/(AI17+$B$6^2),"")</f>
        <v/>
      </c>
      <c r="AH18" s="21" t="str">
        <f>IF(ISNUMBER(AC18),AG18*AC18+(1-AG18)*AH17,"")</f>
        <v/>
      </c>
      <c r="AI18" s="21" t="str">
        <f>IF(ISNUMBER(AC18),AG18*$B$6^2,"")</f>
        <v/>
      </c>
      <c r="AJ18" s="21" t="str">
        <f t="shared" ref="AJ18:AJ76" si="17">IF(ISNUMBER(AC18),AH17,"")</f>
        <v/>
      </c>
      <c r="AK18" s="21" t="str">
        <f t="shared" ref="AK18:AK76" si="18">IF(ISNUMBER(AC18),AI17+$B$6^2,"")</f>
        <v/>
      </c>
      <c r="AL18" s="21" t="e">
        <f t="shared" si="5"/>
        <v>#N/A</v>
      </c>
      <c r="AM18" s="41" t="e">
        <f t="shared" ref="AM18:AM76" si="19">IF(ISNUMBER(AL18),AJ18+$B$13*SQRT(AK18),NA())</f>
        <v>#N/A</v>
      </c>
      <c r="AN18" s="41" t="e">
        <f t="shared" ref="AN18:AN76" si="20">IF(ISNUMBER(AL18),AJ18+$B$14*SQRT(AK18),NA())</f>
        <v>#N/A</v>
      </c>
      <c r="AO18" s="41" t="e">
        <f t="shared" si="6"/>
        <v>#N/A</v>
      </c>
      <c r="AP18" s="21" t="str">
        <f t="shared" ref="AP18:AP76" si="21">IF(ISNUMBER(AL18),AJ18+$B$13*SQRT(AK18),"")</f>
        <v/>
      </c>
      <c r="AQ18" s="21" t="str">
        <f t="shared" ref="AQ18:AQ76" si="22">IF(ISNUMBER(AL18),AJ18+$B$14*SQRT(AK18),"")</f>
        <v/>
      </c>
      <c r="AR18" s="21" t="str">
        <f t="shared" ref="AR18:AR76" si="23">IF(OR(AP18="",AQ18=""),"",IF(OR(AC18&lt;AP18,AC18&gt;AQ18),0,1))</f>
        <v/>
      </c>
      <c r="AS18" s="21" t="str">
        <f>IF(AND(ISNUMBER(AL18),AR18=1),AL18,"")</f>
        <v/>
      </c>
    </row>
    <row r="19" spans="1:45" ht="15" x14ac:dyDescent="0.25">
      <c r="A19" s="53" t="s">
        <v>74</v>
      </c>
      <c r="B19" s="54" t="str">
        <f>IF(ISBLANK('FVIII - NIVEAU N'!B43),"",'FVIII - NIVEAU N'!B43)</f>
        <v/>
      </c>
      <c r="C19" s="151" t="str">
        <f>IF(ISBLANK('FVIII - NIVEAU N'!C43),"",'FVIII - NIVEAU N'!C43)</f>
        <v/>
      </c>
      <c r="D19" s="106" t="str">
        <f>IF(ISBLANK('FVIII - NIVEAU N'!D43),"",'FVIII - NIVEAU N'!D43)</f>
        <v/>
      </c>
      <c r="E19" s="106" t="str">
        <f>IF(ISBLANK('FVIII - NIVEAU N'!E43),"",'FVIII - NIVEAU N'!E43)</f>
        <v/>
      </c>
      <c r="F19" s="93" t="str">
        <f t="shared" si="0"/>
        <v/>
      </c>
      <c r="G19" s="39" t="str">
        <f t="shared" si="7"/>
        <v/>
      </c>
      <c r="H19" s="39"/>
      <c r="I19" s="32" t="str">
        <f t="shared" si="1"/>
        <v/>
      </c>
      <c r="J19" s="21" t="str">
        <f t="shared" ref="J19:J56" si="24">IF(ISNUMBER(F19),L18/(L18+$B$6^2),"")</f>
        <v/>
      </c>
      <c r="K19" s="21" t="str">
        <f t="shared" ref="K19:K56" si="25">IF(ISNUMBER(F19),J19*F19+(1-J19)*K18,"")</f>
        <v/>
      </c>
      <c r="L19" s="21" t="str">
        <f t="shared" ref="L19:L56" si="26">IF(ISNUMBER(F19),J19*$B$6^2,"")</f>
        <v/>
      </c>
      <c r="M19" s="21" t="str">
        <f t="shared" si="8"/>
        <v/>
      </c>
      <c r="N19" s="21" t="str">
        <f t="shared" si="9"/>
        <v/>
      </c>
      <c r="O19" s="21" t="e">
        <f t="shared" si="2"/>
        <v>#N/A</v>
      </c>
      <c r="P19" s="41" t="e">
        <f t="shared" si="10"/>
        <v>#N/A</v>
      </c>
      <c r="Q19" s="41" t="e">
        <f t="shared" si="11"/>
        <v>#N/A</v>
      </c>
      <c r="R19" s="41" t="e">
        <f t="shared" si="3"/>
        <v>#N/A</v>
      </c>
      <c r="S19" s="21" t="str">
        <f t="shared" si="12"/>
        <v/>
      </c>
      <c r="T19" s="21" t="str">
        <f t="shared" si="13"/>
        <v/>
      </c>
      <c r="U19" s="21" t="str">
        <f t="shared" si="14"/>
        <v/>
      </c>
      <c r="V19" s="21" t="str">
        <f t="shared" ref="V19:V56" si="27">IF(AND(ISNUMBER(O19),U19=1),O19,"")</f>
        <v/>
      </c>
      <c r="X19" s="53" t="s">
        <v>74</v>
      </c>
      <c r="Y19" s="54" t="str">
        <f>IF(ISBLANK('FVIII - NIVEAU P'!B43),"",'FVIII - NIVEAU P'!B43)</f>
        <v/>
      </c>
      <c r="Z19" s="151" t="str">
        <f>IF(ISBLANK('FVIII - NIVEAU P'!C43),"",'FVIII - NIVEAU P'!C43)</f>
        <v/>
      </c>
      <c r="AA19" s="106" t="str">
        <f>IF(ISBLANK('FVIII - NIVEAU P'!D43),"",'FVIII - NIVEAU P'!D43)</f>
        <v/>
      </c>
      <c r="AB19" s="106" t="str">
        <f>IF(ISBLANK('FVIII - NIVEAU P'!E43),"",'FVIII - NIVEAU P'!E43)</f>
        <v/>
      </c>
      <c r="AC19" s="93" t="str">
        <f t="shared" si="15"/>
        <v/>
      </c>
      <c r="AD19" s="39" t="str">
        <f t="shared" si="16"/>
        <v/>
      </c>
      <c r="AE19" s="39"/>
      <c r="AF19" s="32" t="str">
        <f t="shared" si="4"/>
        <v/>
      </c>
      <c r="AG19" s="21" t="str">
        <f t="shared" ref="AG19:AG76" si="28">IF(ISNUMBER(AC19),AI18/(AI18+$B$6^2),"")</f>
        <v/>
      </c>
      <c r="AH19" s="21" t="str">
        <f t="shared" ref="AH19:AH76" si="29">IF(ISNUMBER(AC19),AG19*AC19+(1-AG19)*AH18,"")</f>
        <v/>
      </c>
      <c r="AI19" s="21" t="str">
        <f t="shared" ref="AI19:AI76" si="30">IF(ISNUMBER(AC19),AG19*$B$6^2,"")</f>
        <v/>
      </c>
      <c r="AJ19" s="21" t="str">
        <f t="shared" si="17"/>
        <v/>
      </c>
      <c r="AK19" s="21" t="str">
        <f t="shared" si="18"/>
        <v/>
      </c>
      <c r="AL19" s="21" t="e">
        <f t="shared" si="5"/>
        <v>#N/A</v>
      </c>
      <c r="AM19" s="41" t="e">
        <f t="shared" si="19"/>
        <v>#N/A</v>
      </c>
      <c r="AN19" s="41" t="e">
        <f t="shared" si="20"/>
        <v>#N/A</v>
      </c>
      <c r="AO19" s="41" t="e">
        <f t="shared" si="6"/>
        <v>#N/A</v>
      </c>
      <c r="AP19" s="21" t="str">
        <f t="shared" si="21"/>
        <v/>
      </c>
      <c r="AQ19" s="21" t="str">
        <f t="shared" si="22"/>
        <v/>
      </c>
      <c r="AR19" s="21" t="str">
        <f t="shared" si="23"/>
        <v/>
      </c>
      <c r="AS19" s="21" t="str">
        <f t="shared" ref="AS19:AS76" si="31">IF(AND(ISNUMBER(AL19),AR19=1),AL19,"")</f>
        <v/>
      </c>
    </row>
    <row r="20" spans="1:45" ht="15" x14ac:dyDescent="0.25">
      <c r="A20" s="53" t="s">
        <v>74</v>
      </c>
      <c r="B20" s="54" t="str">
        <f>IF(ISBLANK('FVIII - NIVEAU N'!B44),"",'FVIII - NIVEAU N'!B44)</f>
        <v/>
      </c>
      <c r="C20" s="151" t="str">
        <f>IF(ISBLANK('FVIII - NIVEAU N'!C44),"",'FVIII - NIVEAU N'!C44)</f>
        <v/>
      </c>
      <c r="D20" s="106" t="str">
        <f>IF(ISBLANK('FVIII - NIVEAU N'!D44),"",'FVIII - NIVEAU N'!D44)</f>
        <v/>
      </c>
      <c r="E20" s="106" t="str">
        <f>IF(ISBLANK('FVIII - NIVEAU N'!E44),"",'FVIII - NIVEAU N'!E44)</f>
        <v/>
      </c>
      <c r="F20" s="93" t="str">
        <f t="shared" si="0"/>
        <v/>
      </c>
      <c r="G20" s="39" t="str">
        <f t="shared" si="7"/>
        <v/>
      </c>
      <c r="H20" s="39"/>
      <c r="I20" s="32" t="str">
        <f t="shared" si="1"/>
        <v/>
      </c>
      <c r="J20" s="21" t="str">
        <f t="shared" si="24"/>
        <v/>
      </c>
      <c r="K20" s="21" t="str">
        <f t="shared" si="25"/>
        <v/>
      </c>
      <c r="L20" s="21" t="str">
        <f t="shared" si="26"/>
        <v/>
      </c>
      <c r="M20" s="21" t="str">
        <f t="shared" si="8"/>
        <v/>
      </c>
      <c r="N20" s="21" t="str">
        <f t="shared" si="9"/>
        <v/>
      </c>
      <c r="O20" s="21" t="e">
        <f t="shared" si="2"/>
        <v>#N/A</v>
      </c>
      <c r="P20" s="41" t="e">
        <f t="shared" si="10"/>
        <v>#N/A</v>
      </c>
      <c r="Q20" s="41" t="e">
        <f t="shared" si="11"/>
        <v>#N/A</v>
      </c>
      <c r="R20" s="41" t="e">
        <f t="shared" si="3"/>
        <v>#N/A</v>
      </c>
      <c r="S20" s="21" t="str">
        <f t="shared" si="12"/>
        <v/>
      </c>
      <c r="T20" s="21" t="str">
        <f t="shared" si="13"/>
        <v/>
      </c>
      <c r="U20" s="21" t="str">
        <f t="shared" si="14"/>
        <v/>
      </c>
      <c r="V20" s="21" t="str">
        <f t="shared" si="27"/>
        <v/>
      </c>
      <c r="X20" s="53" t="s">
        <v>74</v>
      </c>
      <c r="Y20" s="54" t="str">
        <f>IF(ISBLANK('FVIII - NIVEAU P'!B44),"",'FVIII - NIVEAU P'!B44)</f>
        <v/>
      </c>
      <c r="Z20" s="151" t="str">
        <f>IF(ISBLANK('FVIII - NIVEAU P'!C44),"",'FVIII - NIVEAU P'!C44)</f>
        <v/>
      </c>
      <c r="AA20" s="106" t="str">
        <f>IF(ISBLANK('FVIII - NIVEAU P'!D44),"",'FVIII - NIVEAU P'!D44)</f>
        <v/>
      </c>
      <c r="AB20" s="106" t="str">
        <f>IF(ISBLANK('FVIII - NIVEAU P'!E44),"",'FVIII - NIVEAU P'!E44)</f>
        <v/>
      </c>
      <c r="AC20" s="93" t="str">
        <f t="shared" si="15"/>
        <v/>
      </c>
      <c r="AD20" s="39" t="str">
        <f t="shared" si="16"/>
        <v/>
      </c>
      <c r="AE20" s="39"/>
      <c r="AF20" s="32" t="str">
        <f t="shared" si="4"/>
        <v/>
      </c>
      <c r="AG20" s="21" t="str">
        <f t="shared" si="28"/>
        <v/>
      </c>
      <c r="AH20" s="21" t="str">
        <f t="shared" si="29"/>
        <v/>
      </c>
      <c r="AI20" s="21" t="str">
        <f t="shared" si="30"/>
        <v/>
      </c>
      <c r="AJ20" s="21" t="str">
        <f t="shared" si="17"/>
        <v/>
      </c>
      <c r="AK20" s="21" t="str">
        <f t="shared" si="18"/>
        <v/>
      </c>
      <c r="AL20" s="21" t="e">
        <f t="shared" si="5"/>
        <v>#N/A</v>
      </c>
      <c r="AM20" s="41" t="e">
        <f t="shared" si="19"/>
        <v>#N/A</v>
      </c>
      <c r="AN20" s="41" t="e">
        <f t="shared" si="20"/>
        <v>#N/A</v>
      </c>
      <c r="AO20" s="41" t="e">
        <f t="shared" si="6"/>
        <v>#N/A</v>
      </c>
      <c r="AP20" s="21" t="str">
        <f t="shared" si="21"/>
        <v/>
      </c>
      <c r="AQ20" s="21" t="str">
        <f t="shared" si="22"/>
        <v/>
      </c>
      <c r="AR20" s="21" t="str">
        <f t="shared" si="23"/>
        <v/>
      </c>
      <c r="AS20" s="21" t="str">
        <f t="shared" si="31"/>
        <v/>
      </c>
    </row>
    <row r="21" spans="1:45" ht="15" x14ac:dyDescent="0.25">
      <c r="A21" s="53" t="s">
        <v>74</v>
      </c>
      <c r="B21" s="54" t="str">
        <f>IF(ISBLANK('FVIII - NIVEAU N'!B45),"",'FVIII - NIVEAU N'!B45)</f>
        <v/>
      </c>
      <c r="C21" s="151" t="str">
        <f>IF(ISBLANK('FVIII - NIVEAU N'!C45),"",'FVIII - NIVEAU N'!C45)</f>
        <v/>
      </c>
      <c r="D21" s="106" t="str">
        <f>IF(ISBLANK('FVIII - NIVEAU N'!D45),"",'FVIII - NIVEAU N'!D45)</f>
        <v/>
      </c>
      <c r="E21" s="106" t="str">
        <f>IF(ISBLANK('FVIII - NIVEAU N'!E45),"",'FVIII - NIVEAU N'!E45)</f>
        <v/>
      </c>
      <c r="F21" s="93" t="str">
        <f t="shared" si="0"/>
        <v/>
      </c>
      <c r="G21" s="39" t="str">
        <f t="shared" si="7"/>
        <v/>
      </c>
      <c r="H21" s="39"/>
      <c r="I21" s="32" t="str">
        <f t="shared" si="1"/>
        <v/>
      </c>
      <c r="J21" s="21" t="str">
        <f t="shared" si="24"/>
        <v/>
      </c>
      <c r="K21" s="21" t="str">
        <f t="shared" si="25"/>
        <v/>
      </c>
      <c r="L21" s="21" t="str">
        <f t="shared" si="26"/>
        <v/>
      </c>
      <c r="M21" s="21" t="str">
        <f t="shared" si="8"/>
        <v/>
      </c>
      <c r="N21" s="21" t="str">
        <f t="shared" si="9"/>
        <v/>
      </c>
      <c r="O21" s="21" t="e">
        <f t="shared" si="2"/>
        <v>#N/A</v>
      </c>
      <c r="P21" s="41" t="e">
        <f t="shared" si="10"/>
        <v>#N/A</v>
      </c>
      <c r="Q21" s="41" t="e">
        <f t="shared" si="11"/>
        <v>#N/A</v>
      </c>
      <c r="R21" s="41" t="e">
        <f t="shared" si="3"/>
        <v>#N/A</v>
      </c>
      <c r="S21" s="21" t="str">
        <f t="shared" si="12"/>
        <v/>
      </c>
      <c r="T21" s="21" t="str">
        <f t="shared" si="13"/>
        <v/>
      </c>
      <c r="U21" s="21" t="str">
        <f t="shared" si="14"/>
        <v/>
      </c>
      <c r="V21" s="21" t="str">
        <f t="shared" si="27"/>
        <v/>
      </c>
      <c r="X21" s="53" t="s">
        <v>74</v>
      </c>
      <c r="Y21" s="54" t="str">
        <f>IF(ISBLANK('FVIII - NIVEAU P'!B45),"",'FVIII - NIVEAU P'!B45)</f>
        <v/>
      </c>
      <c r="Z21" s="151" t="str">
        <f>IF(ISBLANK('FVIII - NIVEAU P'!C45),"",'FVIII - NIVEAU P'!C45)</f>
        <v/>
      </c>
      <c r="AA21" s="106" t="str">
        <f>IF(ISBLANK('FVIII - NIVEAU P'!D45),"",'FVIII - NIVEAU P'!D45)</f>
        <v/>
      </c>
      <c r="AB21" s="106" t="str">
        <f>IF(ISBLANK('FVIII - NIVEAU P'!E45),"",'FVIII - NIVEAU P'!E45)</f>
        <v/>
      </c>
      <c r="AC21" s="93" t="str">
        <f t="shared" si="15"/>
        <v/>
      </c>
      <c r="AD21" s="39" t="str">
        <f t="shared" si="16"/>
        <v/>
      </c>
      <c r="AE21" s="39"/>
      <c r="AF21" s="32" t="str">
        <f t="shared" si="4"/>
        <v/>
      </c>
      <c r="AG21" s="21" t="str">
        <f t="shared" si="28"/>
        <v/>
      </c>
      <c r="AH21" s="21" t="str">
        <f t="shared" si="29"/>
        <v/>
      </c>
      <c r="AI21" s="21" t="str">
        <f t="shared" si="30"/>
        <v/>
      </c>
      <c r="AJ21" s="21" t="str">
        <f t="shared" si="17"/>
        <v/>
      </c>
      <c r="AK21" s="21" t="str">
        <f t="shared" si="18"/>
        <v/>
      </c>
      <c r="AL21" s="21" t="e">
        <f t="shared" si="5"/>
        <v>#N/A</v>
      </c>
      <c r="AM21" s="41" t="e">
        <f t="shared" si="19"/>
        <v>#N/A</v>
      </c>
      <c r="AN21" s="41" t="e">
        <f t="shared" si="20"/>
        <v>#N/A</v>
      </c>
      <c r="AO21" s="41" t="e">
        <f t="shared" si="6"/>
        <v>#N/A</v>
      </c>
      <c r="AP21" s="21" t="str">
        <f t="shared" si="21"/>
        <v/>
      </c>
      <c r="AQ21" s="21" t="str">
        <f t="shared" si="22"/>
        <v/>
      </c>
      <c r="AR21" s="21" t="str">
        <f t="shared" si="23"/>
        <v/>
      </c>
      <c r="AS21" s="21" t="str">
        <f t="shared" si="31"/>
        <v/>
      </c>
    </row>
    <row r="22" spans="1:45" ht="15" x14ac:dyDescent="0.25">
      <c r="A22" s="53" t="s">
        <v>74</v>
      </c>
      <c r="B22" s="54" t="str">
        <f>IF(ISBLANK('FVIII - NIVEAU N'!B46),"",'FVIII - NIVEAU N'!B46)</f>
        <v/>
      </c>
      <c r="C22" s="151" t="str">
        <f>IF(ISBLANK('FVIII - NIVEAU N'!C46),"",'FVIII - NIVEAU N'!C46)</f>
        <v/>
      </c>
      <c r="D22" s="106" t="str">
        <f>IF(ISBLANK('FVIII - NIVEAU N'!D46),"",'FVIII - NIVEAU N'!D46)</f>
        <v/>
      </c>
      <c r="E22" s="106" t="str">
        <f>IF(ISBLANK('FVIII - NIVEAU N'!E46),"",'FVIII - NIVEAU N'!E46)</f>
        <v/>
      </c>
      <c r="F22" s="93" t="str">
        <f t="shared" si="0"/>
        <v/>
      </c>
      <c r="G22" s="39" t="str">
        <f t="shared" si="7"/>
        <v/>
      </c>
      <c r="H22" s="39"/>
      <c r="I22" s="32" t="str">
        <f t="shared" si="1"/>
        <v/>
      </c>
      <c r="J22" s="21" t="str">
        <f t="shared" si="24"/>
        <v/>
      </c>
      <c r="K22" s="21" t="str">
        <f t="shared" si="25"/>
        <v/>
      </c>
      <c r="L22" s="21" t="str">
        <f t="shared" si="26"/>
        <v/>
      </c>
      <c r="M22" s="21" t="str">
        <f t="shared" si="8"/>
        <v/>
      </c>
      <c r="N22" s="21" t="str">
        <f t="shared" si="9"/>
        <v/>
      </c>
      <c r="O22" s="21" t="e">
        <f t="shared" si="2"/>
        <v>#N/A</v>
      </c>
      <c r="P22" s="41" t="e">
        <f t="shared" si="10"/>
        <v>#N/A</v>
      </c>
      <c r="Q22" s="41" t="e">
        <f t="shared" si="11"/>
        <v>#N/A</v>
      </c>
      <c r="R22" s="41" t="e">
        <f t="shared" si="3"/>
        <v>#N/A</v>
      </c>
      <c r="S22" s="21" t="str">
        <f t="shared" si="12"/>
        <v/>
      </c>
      <c r="T22" s="21" t="str">
        <f t="shared" si="13"/>
        <v/>
      </c>
      <c r="U22" s="21" t="str">
        <f t="shared" si="14"/>
        <v/>
      </c>
      <c r="V22" s="21" t="str">
        <f t="shared" si="27"/>
        <v/>
      </c>
      <c r="X22" s="53" t="s">
        <v>74</v>
      </c>
      <c r="Y22" s="54" t="str">
        <f>IF(ISBLANK('FVIII - NIVEAU P'!B46),"",'FVIII - NIVEAU P'!B46)</f>
        <v/>
      </c>
      <c r="Z22" s="151" t="str">
        <f>IF(ISBLANK('FVIII - NIVEAU P'!C46),"",'FVIII - NIVEAU P'!C46)</f>
        <v/>
      </c>
      <c r="AA22" s="106" t="str">
        <f>IF(ISBLANK('FVIII - NIVEAU P'!D46),"",'FVIII - NIVEAU P'!D46)</f>
        <v/>
      </c>
      <c r="AB22" s="106" t="str">
        <f>IF(ISBLANK('FVIII - NIVEAU P'!E46),"",'FVIII - NIVEAU P'!E46)</f>
        <v/>
      </c>
      <c r="AC22" s="93" t="str">
        <f t="shared" si="15"/>
        <v/>
      </c>
      <c r="AD22" s="39" t="str">
        <f t="shared" si="16"/>
        <v/>
      </c>
      <c r="AE22" s="39"/>
      <c r="AF22" s="32" t="str">
        <f t="shared" si="4"/>
        <v/>
      </c>
      <c r="AG22" s="21" t="str">
        <f t="shared" si="28"/>
        <v/>
      </c>
      <c r="AH22" s="21" t="str">
        <f t="shared" si="29"/>
        <v/>
      </c>
      <c r="AI22" s="21" t="str">
        <f t="shared" si="30"/>
        <v/>
      </c>
      <c r="AJ22" s="21" t="str">
        <f t="shared" si="17"/>
        <v/>
      </c>
      <c r="AK22" s="21" t="str">
        <f t="shared" si="18"/>
        <v/>
      </c>
      <c r="AL22" s="21" t="e">
        <f t="shared" si="5"/>
        <v>#N/A</v>
      </c>
      <c r="AM22" s="41" t="e">
        <f t="shared" si="19"/>
        <v>#N/A</v>
      </c>
      <c r="AN22" s="41" t="e">
        <f t="shared" si="20"/>
        <v>#N/A</v>
      </c>
      <c r="AO22" s="41" t="e">
        <f t="shared" si="6"/>
        <v>#N/A</v>
      </c>
      <c r="AP22" s="21" t="str">
        <f t="shared" si="21"/>
        <v/>
      </c>
      <c r="AQ22" s="21" t="str">
        <f t="shared" si="22"/>
        <v/>
      </c>
      <c r="AR22" s="21" t="str">
        <f t="shared" si="23"/>
        <v/>
      </c>
      <c r="AS22" s="21" t="str">
        <f t="shared" si="31"/>
        <v/>
      </c>
    </row>
    <row r="23" spans="1:45" ht="15" x14ac:dyDescent="0.25">
      <c r="A23" s="53" t="s">
        <v>74</v>
      </c>
      <c r="B23" s="54" t="str">
        <f>IF(ISBLANK('FVIII - NIVEAU N'!B47),"",'FVIII - NIVEAU N'!B47)</f>
        <v/>
      </c>
      <c r="C23" s="151" t="str">
        <f>IF(ISBLANK('FVIII - NIVEAU N'!C47),"",'FVIII - NIVEAU N'!C47)</f>
        <v/>
      </c>
      <c r="D23" s="106" t="str">
        <f>IF(ISBLANK('FVIII - NIVEAU N'!D47),"",'FVIII - NIVEAU N'!D47)</f>
        <v/>
      </c>
      <c r="E23" s="106" t="str">
        <f>IF(ISBLANK('FVIII - NIVEAU N'!E47),"",'FVIII - NIVEAU N'!E47)</f>
        <v/>
      </c>
      <c r="F23" s="93" t="str">
        <f t="shared" si="0"/>
        <v/>
      </c>
      <c r="G23" s="39" t="str">
        <f t="shared" si="7"/>
        <v/>
      </c>
      <c r="H23" s="39"/>
      <c r="I23" s="32" t="str">
        <f t="shared" si="1"/>
        <v/>
      </c>
      <c r="J23" s="21" t="str">
        <f t="shared" si="24"/>
        <v/>
      </c>
      <c r="K23" s="21" t="str">
        <f t="shared" si="25"/>
        <v/>
      </c>
      <c r="L23" s="21" t="str">
        <f t="shared" si="26"/>
        <v/>
      </c>
      <c r="M23" s="21" t="str">
        <f t="shared" si="8"/>
        <v/>
      </c>
      <c r="N23" s="21" t="str">
        <f t="shared" si="9"/>
        <v/>
      </c>
      <c r="O23" s="21" t="e">
        <f t="shared" si="2"/>
        <v>#N/A</v>
      </c>
      <c r="P23" s="41" t="e">
        <f t="shared" si="10"/>
        <v>#N/A</v>
      </c>
      <c r="Q23" s="41" t="e">
        <f t="shared" si="11"/>
        <v>#N/A</v>
      </c>
      <c r="R23" s="41" t="e">
        <f t="shared" si="3"/>
        <v>#N/A</v>
      </c>
      <c r="S23" s="21" t="str">
        <f t="shared" si="12"/>
        <v/>
      </c>
      <c r="T23" s="21" t="str">
        <f t="shared" si="13"/>
        <v/>
      </c>
      <c r="U23" s="21" t="str">
        <f t="shared" si="14"/>
        <v/>
      </c>
      <c r="V23" s="21" t="str">
        <f t="shared" si="27"/>
        <v/>
      </c>
      <c r="X23" s="53" t="s">
        <v>74</v>
      </c>
      <c r="Y23" s="54" t="str">
        <f>IF(ISBLANK('FVIII - NIVEAU P'!B47),"",'FVIII - NIVEAU P'!B47)</f>
        <v/>
      </c>
      <c r="Z23" s="151" t="str">
        <f>IF(ISBLANK('FVIII - NIVEAU P'!C47),"",'FVIII - NIVEAU P'!C47)</f>
        <v/>
      </c>
      <c r="AA23" s="106" t="str">
        <f>IF(ISBLANK('FVIII - NIVEAU P'!D47),"",'FVIII - NIVEAU P'!D47)</f>
        <v/>
      </c>
      <c r="AB23" s="106" t="str">
        <f>IF(ISBLANK('FVIII - NIVEAU P'!E47),"",'FVIII - NIVEAU P'!E47)</f>
        <v/>
      </c>
      <c r="AC23" s="93" t="str">
        <f t="shared" si="15"/>
        <v/>
      </c>
      <c r="AD23" s="39" t="str">
        <f t="shared" si="16"/>
        <v/>
      </c>
      <c r="AE23" s="39"/>
      <c r="AF23" s="32" t="str">
        <f t="shared" si="4"/>
        <v/>
      </c>
      <c r="AG23" s="21" t="str">
        <f t="shared" si="28"/>
        <v/>
      </c>
      <c r="AH23" s="21" t="str">
        <f t="shared" si="29"/>
        <v/>
      </c>
      <c r="AI23" s="21" t="str">
        <f t="shared" si="30"/>
        <v/>
      </c>
      <c r="AJ23" s="21" t="str">
        <f t="shared" si="17"/>
        <v/>
      </c>
      <c r="AK23" s="21" t="str">
        <f t="shared" si="18"/>
        <v/>
      </c>
      <c r="AL23" s="21" t="e">
        <f t="shared" si="5"/>
        <v>#N/A</v>
      </c>
      <c r="AM23" s="41" t="e">
        <f t="shared" si="19"/>
        <v>#N/A</v>
      </c>
      <c r="AN23" s="41" t="e">
        <f t="shared" si="20"/>
        <v>#N/A</v>
      </c>
      <c r="AO23" s="41" t="e">
        <f t="shared" si="6"/>
        <v>#N/A</v>
      </c>
      <c r="AP23" s="21" t="str">
        <f t="shared" si="21"/>
        <v/>
      </c>
      <c r="AQ23" s="21" t="str">
        <f t="shared" si="22"/>
        <v/>
      </c>
      <c r="AR23" s="21" t="str">
        <f t="shared" si="23"/>
        <v/>
      </c>
      <c r="AS23" s="21" t="str">
        <f t="shared" si="31"/>
        <v/>
      </c>
    </row>
    <row r="24" spans="1:45" ht="15" x14ac:dyDescent="0.25">
      <c r="A24" s="53" t="s">
        <v>74</v>
      </c>
      <c r="B24" s="54" t="str">
        <f>IF(ISBLANK('FVIII - NIVEAU N'!B48),"",'FVIII - NIVEAU N'!B48)</f>
        <v/>
      </c>
      <c r="C24" s="151" t="str">
        <f>IF(ISBLANK('FVIII - NIVEAU N'!C48),"",'FVIII - NIVEAU N'!C48)</f>
        <v/>
      </c>
      <c r="D24" s="106" t="str">
        <f>IF(ISBLANK('FVIII - NIVEAU N'!D48),"",'FVIII - NIVEAU N'!D48)</f>
        <v/>
      </c>
      <c r="E24" s="106" t="str">
        <f>IF(ISBLANK('FVIII - NIVEAU N'!E48),"",'FVIII - NIVEAU N'!E48)</f>
        <v/>
      </c>
      <c r="F24" s="93" t="str">
        <f t="shared" si="0"/>
        <v/>
      </c>
      <c r="G24" s="39" t="str">
        <f t="shared" si="7"/>
        <v/>
      </c>
      <c r="H24" s="39"/>
      <c r="I24" s="32" t="str">
        <f t="shared" si="1"/>
        <v/>
      </c>
      <c r="J24" s="21" t="str">
        <f t="shared" si="24"/>
        <v/>
      </c>
      <c r="K24" s="21" t="str">
        <f t="shared" si="25"/>
        <v/>
      </c>
      <c r="L24" s="21" t="str">
        <f t="shared" si="26"/>
        <v/>
      </c>
      <c r="M24" s="21" t="str">
        <f t="shared" si="8"/>
        <v/>
      </c>
      <c r="N24" s="21" t="str">
        <f t="shared" si="9"/>
        <v/>
      </c>
      <c r="O24" s="21" t="e">
        <f t="shared" si="2"/>
        <v>#N/A</v>
      </c>
      <c r="P24" s="41" t="e">
        <f t="shared" si="10"/>
        <v>#N/A</v>
      </c>
      <c r="Q24" s="41" t="e">
        <f t="shared" si="11"/>
        <v>#N/A</v>
      </c>
      <c r="R24" s="41" t="e">
        <f t="shared" si="3"/>
        <v>#N/A</v>
      </c>
      <c r="S24" s="21" t="str">
        <f t="shared" si="12"/>
        <v/>
      </c>
      <c r="T24" s="21" t="str">
        <f t="shared" si="13"/>
        <v/>
      </c>
      <c r="U24" s="21" t="str">
        <f t="shared" si="14"/>
        <v/>
      </c>
      <c r="V24" s="21" t="str">
        <f t="shared" si="27"/>
        <v/>
      </c>
      <c r="X24" s="53" t="s">
        <v>74</v>
      </c>
      <c r="Y24" s="54" t="str">
        <f>IF(ISBLANK('FVIII - NIVEAU P'!B48),"",'FVIII - NIVEAU P'!B48)</f>
        <v/>
      </c>
      <c r="Z24" s="151" t="str">
        <f>IF(ISBLANK('FVIII - NIVEAU P'!C48),"",'FVIII - NIVEAU P'!C48)</f>
        <v/>
      </c>
      <c r="AA24" s="106" t="str">
        <f>IF(ISBLANK('FVIII - NIVEAU P'!D48),"",'FVIII - NIVEAU P'!D48)</f>
        <v/>
      </c>
      <c r="AB24" s="106" t="str">
        <f>IF(ISBLANK('FVIII - NIVEAU P'!E48),"",'FVIII - NIVEAU P'!E48)</f>
        <v/>
      </c>
      <c r="AC24" s="93" t="str">
        <f t="shared" si="15"/>
        <v/>
      </c>
      <c r="AD24" s="39" t="str">
        <f t="shared" si="16"/>
        <v/>
      </c>
      <c r="AE24" s="39"/>
      <c r="AF24" s="32" t="str">
        <f t="shared" si="4"/>
        <v/>
      </c>
      <c r="AG24" s="21" t="str">
        <f t="shared" si="28"/>
        <v/>
      </c>
      <c r="AH24" s="21" t="str">
        <f t="shared" si="29"/>
        <v/>
      </c>
      <c r="AI24" s="21" t="str">
        <f t="shared" si="30"/>
        <v/>
      </c>
      <c r="AJ24" s="21" t="str">
        <f t="shared" si="17"/>
        <v/>
      </c>
      <c r="AK24" s="21" t="str">
        <f t="shared" si="18"/>
        <v/>
      </c>
      <c r="AL24" s="21" t="e">
        <f t="shared" si="5"/>
        <v>#N/A</v>
      </c>
      <c r="AM24" s="41" t="e">
        <f t="shared" si="19"/>
        <v>#N/A</v>
      </c>
      <c r="AN24" s="41" t="e">
        <f t="shared" si="20"/>
        <v>#N/A</v>
      </c>
      <c r="AO24" s="41" t="e">
        <f t="shared" si="6"/>
        <v>#N/A</v>
      </c>
      <c r="AP24" s="21" t="str">
        <f t="shared" si="21"/>
        <v/>
      </c>
      <c r="AQ24" s="21" t="str">
        <f t="shared" si="22"/>
        <v/>
      </c>
      <c r="AR24" s="21" t="str">
        <f t="shared" si="23"/>
        <v/>
      </c>
      <c r="AS24" s="21" t="str">
        <f t="shared" si="31"/>
        <v/>
      </c>
    </row>
    <row r="25" spans="1:45" ht="15" x14ac:dyDescent="0.25">
      <c r="A25" s="53" t="s">
        <v>74</v>
      </c>
      <c r="B25" s="54" t="str">
        <f>IF(ISBLANK('FVIII - NIVEAU N'!B49),"",'FVIII - NIVEAU N'!B49)</f>
        <v/>
      </c>
      <c r="C25" s="151" t="str">
        <f>IF(ISBLANK('FVIII - NIVEAU N'!C49),"",'FVIII - NIVEAU N'!C49)</f>
        <v/>
      </c>
      <c r="D25" s="106" t="str">
        <f>IF(ISBLANK('FVIII - NIVEAU N'!D49),"",'FVIII - NIVEAU N'!D49)</f>
        <v/>
      </c>
      <c r="E25" s="106" t="str">
        <f>IF(ISBLANK('FVIII - NIVEAU N'!E49),"",'FVIII - NIVEAU N'!E49)</f>
        <v/>
      </c>
      <c r="F25" s="93" t="str">
        <f t="shared" si="0"/>
        <v/>
      </c>
      <c r="G25" s="39" t="str">
        <f t="shared" si="7"/>
        <v/>
      </c>
      <c r="H25" s="39"/>
      <c r="I25" s="32" t="str">
        <f t="shared" si="1"/>
        <v/>
      </c>
      <c r="J25" s="21" t="str">
        <f t="shared" si="24"/>
        <v/>
      </c>
      <c r="K25" s="21" t="str">
        <f t="shared" si="25"/>
        <v/>
      </c>
      <c r="L25" s="21" t="str">
        <f t="shared" si="26"/>
        <v/>
      </c>
      <c r="M25" s="21" t="str">
        <f t="shared" si="8"/>
        <v/>
      </c>
      <c r="N25" s="21" t="str">
        <f t="shared" si="9"/>
        <v/>
      </c>
      <c r="O25" s="21" t="e">
        <f t="shared" si="2"/>
        <v>#N/A</v>
      </c>
      <c r="P25" s="41" t="e">
        <f t="shared" si="10"/>
        <v>#N/A</v>
      </c>
      <c r="Q25" s="41" t="e">
        <f t="shared" si="11"/>
        <v>#N/A</v>
      </c>
      <c r="R25" s="41" t="e">
        <f t="shared" si="3"/>
        <v>#N/A</v>
      </c>
      <c r="S25" s="21" t="str">
        <f t="shared" si="12"/>
        <v/>
      </c>
      <c r="T25" s="21" t="str">
        <f t="shared" si="13"/>
        <v/>
      </c>
      <c r="U25" s="21" t="str">
        <f t="shared" si="14"/>
        <v/>
      </c>
      <c r="V25" s="21" t="str">
        <f t="shared" si="27"/>
        <v/>
      </c>
      <c r="X25" s="53" t="s">
        <v>74</v>
      </c>
      <c r="Y25" s="54" t="str">
        <f>IF(ISBLANK('FVIII - NIVEAU P'!B49),"",'FVIII - NIVEAU P'!B49)</f>
        <v/>
      </c>
      <c r="Z25" s="151" t="str">
        <f>IF(ISBLANK('FVIII - NIVEAU P'!C49),"",'FVIII - NIVEAU P'!C49)</f>
        <v/>
      </c>
      <c r="AA25" s="106" t="str">
        <f>IF(ISBLANK('FVIII - NIVEAU P'!D49),"",'FVIII - NIVEAU P'!D49)</f>
        <v/>
      </c>
      <c r="AB25" s="106" t="str">
        <f>IF(ISBLANK('FVIII - NIVEAU P'!E49),"",'FVIII - NIVEAU P'!E49)</f>
        <v/>
      </c>
      <c r="AC25" s="93" t="str">
        <f t="shared" si="15"/>
        <v/>
      </c>
      <c r="AD25" s="39" t="str">
        <f t="shared" si="16"/>
        <v/>
      </c>
      <c r="AE25" s="39"/>
      <c r="AF25" s="32" t="str">
        <f t="shared" si="4"/>
        <v/>
      </c>
      <c r="AG25" s="21" t="str">
        <f t="shared" si="28"/>
        <v/>
      </c>
      <c r="AH25" s="21" t="str">
        <f t="shared" si="29"/>
        <v/>
      </c>
      <c r="AI25" s="21" t="str">
        <f t="shared" si="30"/>
        <v/>
      </c>
      <c r="AJ25" s="21" t="str">
        <f t="shared" si="17"/>
        <v/>
      </c>
      <c r="AK25" s="21" t="str">
        <f t="shared" si="18"/>
        <v/>
      </c>
      <c r="AL25" s="21" t="e">
        <f t="shared" si="5"/>
        <v>#N/A</v>
      </c>
      <c r="AM25" s="41" t="e">
        <f t="shared" si="19"/>
        <v>#N/A</v>
      </c>
      <c r="AN25" s="41" t="e">
        <f t="shared" si="20"/>
        <v>#N/A</v>
      </c>
      <c r="AO25" s="41" t="e">
        <f t="shared" si="6"/>
        <v>#N/A</v>
      </c>
      <c r="AP25" s="21" t="str">
        <f t="shared" si="21"/>
        <v/>
      </c>
      <c r="AQ25" s="21" t="str">
        <f t="shared" si="22"/>
        <v/>
      </c>
      <c r="AR25" s="21" t="str">
        <f t="shared" si="23"/>
        <v/>
      </c>
      <c r="AS25" s="21" t="str">
        <f t="shared" si="31"/>
        <v/>
      </c>
    </row>
    <row r="26" spans="1:45" ht="15" x14ac:dyDescent="0.25">
      <c r="A26" s="53" t="s">
        <v>74</v>
      </c>
      <c r="B26" s="54" t="str">
        <f>IF(ISBLANK('FVIII - NIVEAU N'!B50),"",'FVIII - NIVEAU N'!B50)</f>
        <v/>
      </c>
      <c r="C26" s="151" t="str">
        <f>IF(ISBLANK('FVIII - NIVEAU N'!C50),"",'FVIII - NIVEAU N'!C50)</f>
        <v/>
      </c>
      <c r="D26" s="106" t="str">
        <f>IF(ISBLANK('FVIII - NIVEAU N'!D50),"",'FVIII - NIVEAU N'!D50)</f>
        <v/>
      </c>
      <c r="E26" s="106" t="str">
        <f>IF(ISBLANK('FVIII - NIVEAU N'!E50),"",'FVIII - NIVEAU N'!E50)</f>
        <v/>
      </c>
      <c r="F26" s="93" t="str">
        <f t="shared" si="0"/>
        <v/>
      </c>
      <c r="G26" s="39" t="str">
        <f t="shared" si="7"/>
        <v/>
      </c>
      <c r="H26" s="39"/>
      <c r="I26" s="32" t="str">
        <f t="shared" si="1"/>
        <v/>
      </c>
      <c r="J26" s="21" t="str">
        <f t="shared" si="24"/>
        <v/>
      </c>
      <c r="K26" s="21" t="str">
        <f t="shared" si="25"/>
        <v/>
      </c>
      <c r="L26" s="21" t="str">
        <f t="shared" si="26"/>
        <v/>
      </c>
      <c r="M26" s="21" t="str">
        <f t="shared" si="8"/>
        <v/>
      </c>
      <c r="N26" s="21" t="str">
        <f t="shared" si="9"/>
        <v/>
      </c>
      <c r="O26" s="21" t="e">
        <f t="shared" si="2"/>
        <v>#N/A</v>
      </c>
      <c r="P26" s="41" t="e">
        <f t="shared" si="10"/>
        <v>#N/A</v>
      </c>
      <c r="Q26" s="41" t="e">
        <f t="shared" si="11"/>
        <v>#N/A</v>
      </c>
      <c r="R26" s="41" t="e">
        <f t="shared" si="3"/>
        <v>#N/A</v>
      </c>
      <c r="S26" s="21" t="str">
        <f t="shared" si="12"/>
        <v/>
      </c>
      <c r="T26" s="21" t="str">
        <f t="shared" si="13"/>
        <v/>
      </c>
      <c r="U26" s="21" t="str">
        <f t="shared" si="14"/>
        <v/>
      </c>
      <c r="V26" s="21" t="str">
        <f t="shared" si="27"/>
        <v/>
      </c>
      <c r="X26" s="53" t="s">
        <v>74</v>
      </c>
      <c r="Y26" s="54" t="str">
        <f>IF(ISBLANK('FVIII - NIVEAU P'!B50),"",'FVIII - NIVEAU P'!B50)</f>
        <v/>
      </c>
      <c r="Z26" s="151" t="str">
        <f>IF(ISBLANK('FVIII - NIVEAU P'!C50),"",'FVIII - NIVEAU P'!C50)</f>
        <v/>
      </c>
      <c r="AA26" s="106" t="str">
        <f>IF(ISBLANK('FVIII - NIVEAU P'!D50),"",'FVIII - NIVEAU P'!D50)</f>
        <v/>
      </c>
      <c r="AB26" s="106" t="str">
        <f>IF(ISBLANK('FVIII - NIVEAU P'!E50),"",'FVIII - NIVEAU P'!E50)</f>
        <v/>
      </c>
      <c r="AC26" s="93" t="str">
        <f t="shared" si="15"/>
        <v/>
      </c>
      <c r="AD26" s="39" t="str">
        <f t="shared" si="16"/>
        <v/>
      </c>
      <c r="AE26" s="39"/>
      <c r="AF26" s="32" t="str">
        <f t="shared" si="4"/>
        <v/>
      </c>
      <c r="AG26" s="21" t="str">
        <f t="shared" si="28"/>
        <v/>
      </c>
      <c r="AH26" s="21" t="str">
        <f t="shared" si="29"/>
        <v/>
      </c>
      <c r="AI26" s="21" t="str">
        <f t="shared" si="30"/>
        <v/>
      </c>
      <c r="AJ26" s="21" t="str">
        <f t="shared" si="17"/>
        <v/>
      </c>
      <c r="AK26" s="21" t="str">
        <f t="shared" si="18"/>
        <v/>
      </c>
      <c r="AL26" s="21" t="e">
        <f t="shared" si="5"/>
        <v>#N/A</v>
      </c>
      <c r="AM26" s="41" t="e">
        <f t="shared" si="19"/>
        <v>#N/A</v>
      </c>
      <c r="AN26" s="41" t="e">
        <f t="shared" si="20"/>
        <v>#N/A</v>
      </c>
      <c r="AO26" s="41" t="e">
        <f t="shared" si="6"/>
        <v>#N/A</v>
      </c>
      <c r="AP26" s="21" t="str">
        <f t="shared" si="21"/>
        <v/>
      </c>
      <c r="AQ26" s="21" t="str">
        <f t="shared" si="22"/>
        <v/>
      </c>
      <c r="AR26" s="21" t="str">
        <f t="shared" si="23"/>
        <v/>
      </c>
      <c r="AS26" s="21" t="str">
        <f t="shared" si="31"/>
        <v/>
      </c>
    </row>
    <row r="27" spans="1:45" ht="15" x14ac:dyDescent="0.25">
      <c r="A27" s="53" t="s">
        <v>74</v>
      </c>
      <c r="B27" s="54" t="str">
        <f>IF(ISBLANK('FVIII - NIVEAU N'!B51),"",'FVIII - NIVEAU N'!B51)</f>
        <v/>
      </c>
      <c r="C27" s="151" t="str">
        <f>IF(ISBLANK('FVIII - NIVEAU N'!C51),"",'FVIII - NIVEAU N'!C51)</f>
        <v/>
      </c>
      <c r="D27" s="106" t="str">
        <f>IF(ISBLANK('FVIII - NIVEAU N'!D51),"",'FVIII - NIVEAU N'!D51)</f>
        <v/>
      </c>
      <c r="E27" s="106" t="str">
        <f>IF(ISBLANK('FVIII - NIVEAU N'!E51),"",'FVIII - NIVEAU N'!E51)</f>
        <v/>
      </c>
      <c r="F27" s="93" t="str">
        <f t="shared" si="0"/>
        <v/>
      </c>
      <c r="G27" s="39" t="str">
        <f t="shared" si="7"/>
        <v/>
      </c>
      <c r="H27" s="39"/>
      <c r="I27" s="32" t="str">
        <f t="shared" si="1"/>
        <v/>
      </c>
      <c r="J27" s="21" t="str">
        <f t="shared" si="24"/>
        <v/>
      </c>
      <c r="K27" s="21" t="str">
        <f t="shared" si="25"/>
        <v/>
      </c>
      <c r="L27" s="21" t="str">
        <f t="shared" si="26"/>
        <v/>
      </c>
      <c r="M27" s="21" t="str">
        <f t="shared" si="8"/>
        <v/>
      </c>
      <c r="N27" s="21" t="str">
        <f t="shared" si="9"/>
        <v/>
      </c>
      <c r="O27" s="21" t="e">
        <f t="shared" si="2"/>
        <v>#N/A</v>
      </c>
      <c r="P27" s="41" t="e">
        <f t="shared" si="10"/>
        <v>#N/A</v>
      </c>
      <c r="Q27" s="41" t="e">
        <f t="shared" si="11"/>
        <v>#N/A</v>
      </c>
      <c r="R27" s="41" t="e">
        <f t="shared" si="3"/>
        <v>#N/A</v>
      </c>
      <c r="S27" s="21" t="str">
        <f t="shared" si="12"/>
        <v/>
      </c>
      <c r="T27" s="21" t="str">
        <f t="shared" si="13"/>
        <v/>
      </c>
      <c r="U27" s="21" t="str">
        <f t="shared" si="14"/>
        <v/>
      </c>
      <c r="V27" s="21" t="str">
        <f t="shared" si="27"/>
        <v/>
      </c>
      <c r="X27" s="53" t="s">
        <v>74</v>
      </c>
      <c r="Y27" s="54" t="str">
        <f>IF(ISBLANK('FVIII - NIVEAU P'!B51),"",'FVIII - NIVEAU P'!B51)</f>
        <v/>
      </c>
      <c r="Z27" s="151" t="str">
        <f>IF(ISBLANK('FVIII - NIVEAU P'!C51),"",'FVIII - NIVEAU P'!C51)</f>
        <v/>
      </c>
      <c r="AA27" s="106" t="str">
        <f>IF(ISBLANK('FVIII - NIVEAU P'!D51),"",'FVIII - NIVEAU P'!D51)</f>
        <v/>
      </c>
      <c r="AB27" s="106" t="str">
        <f>IF(ISBLANK('FVIII - NIVEAU P'!E51),"",'FVIII - NIVEAU P'!E51)</f>
        <v/>
      </c>
      <c r="AC27" s="93" t="str">
        <f t="shared" si="15"/>
        <v/>
      </c>
      <c r="AD27" s="39" t="str">
        <f t="shared" si="16"/>
        <v/>
      </c>
      <c r="AE27" s="39"/>
      <c r="AF27" s="32" t="str">
        <f t="shared" si="4"/>
        <v/>
      </c>
      <c r="AG27" s="21" t="str">
        <f t="shared" si="28"/>
        <v/>
      </c>
      <c r="AH27" s="21" t="str">
        <f t="shared" si="29"/>
        <v/>
      </c>
      <c r="AI27" s="21" t="str">
        <f t="shared" si="30"/>
        <v/>
      </c>
      <c r="AJ27" s="21" t="str">
        <f t="shared" si="17"/>
        <v/>
      </c>
      <c r="AK27" s="21" t="str">
        <f t="shared" si="18"/>
        <v/>
      </c>
      <c r="AL27" s="21" t="e">
        <f t="shared" si="5"/>
        <v>#N/A</v>
      </c>
      <c r="AM27" s="41" t="e">
        <f t="shared" si="19"/>
        <v>#N/A</v>
      </c>
      <c r="AN27" s="41" t="e">
        <f t="shared" si="20"/>
        <v>#N/A</v>
      </c>
      <c r="AO27" s="41" t="e">
        <f t="shared" si="6"/>
        <v>#N/A</v>
      </c>
      <c r="AP27" s="21" t="str">
        <f t="shared" si="21"/>
        <v/>
      </c>
      <c r="AQ27" s="21" t="str">
        <f t="shared" si="22"/>
        <v/>
      </c>
      <c r="AR27" s="21" t="str">
        <f t="shared" si="23"/>
        <v/>
      </c>
      <c r="AS27" s="21" t="str">
        <f t="shared" si="31"/>
        <v/>
      </c>
    </row>
    <row r="28" spans="1:45" ht="15" x14ac:dyDescent="0.25">
      <c r="A28" s="53" t="s">
        <v>74</v>
      </c>
      <c r="B28" s="54" t="str">
        <f>IF(ISBLANK('FVIII - NIVEAU N'!B52),"",'FVIII - NIVEAU N'!B52)</f>
        <v/>
      </c>
      <c r="C28" s="151" t="str">
        <f>IF(ISBLANK('FVIII - NIVEAU N'!C52),"",'FVIII - NIVEAU N'!C52)</f>
        <v/>
      </c>
      <c r="D28" s="106" t="str">
        <f>IF(ISBLANK('FVIII - NIVEAU N'!D52),"",'FVIII - NIVEAU N'!D52)</f>
        <v/>
      </c>
      <c r="E28" s="106" t="str">
        <f>IF(ISBLANK('FVIII - NIVEAU N'!E52),"",'FVIII - NIVEAU N'!E52)</f>
        <v/>
      </c>
      <c r="F28" s="93" t="str">
        <f t="shared" si="0"/>
        <v/>
      </c>
      <c r="G28" s="39" t="str">
        <f t="shared" si="7"/>
        <v/>
      </c>
      <c r="H28" s="39"/>
      <c r="I28" s="32" t="str">
        <f t="shared" si="1"/>
        <v/>
      </c>
      <c r="J28" s="21" t="str">
        <f t="shared" si="24"/>
        <v/>
      </c>
      <c r="K28" s="21" t="str">
        <f t="shared" si="25"/>
        <v/>
      </c>
      <c r="L28" s="21" t="str">
        <f t="shared" si="26"/>
        <v/>
      </c>
      <c r="M28" s="21" t="str">
        <f t="shared" si="8"/>
        <v/>
      </c>
      <c r="N28" s="21" t="str">
        <f t="shared" si="9"/>
        <v/>
      </c>
      <c r="O28" s="21" t="e">
        <f t="shared" si="2"/>
        <v>#N/A</v>
      </c>
      <c r="P28" s="41" t="e">
        <f t="shared" si="10"/>
        <v>#N/A</v>
      </c>
      <c r="Q28" s="41" t="e">
        <f t="shared" si="11"/>
        <v>#N/A</v>
      </c>
      <c r="R28" s="41" t="e">
        <f t="shared" si="3"/>
        <v>#N/A</v>
      </c>
      <c r="S28" s="21" t="str">
        <f t="shared" si="12"/>
        <v/>
      </c>
      <c r="T28" s="21" t="str">
        <f t="shared" si="13"/>
        <v/>
      </c>
      <c r="U28" s="21" t="str">
        <f t="shared" si="14"/>
        <v/>
      </c>
      <c r="V28" s="21" t="str">
        <f t="shared" si="27"/>
        <v/>
      </c>
      <c r="X28" s="53" t="s">
        <v>74</v>
      </c>
      <c r="Y28" s="54" t="str">
        <f>IF(ISBLANK('FVIII - NIVEAU P'!B52),"",'FVIII - NIVEAU P'!B52)</f>
        <v/>
      </c>
      <c r="Z28" s="151" t="str">
        <f>IF(ISBLANK('FVIII - NIVEAU P'!C52),"",'FVIII - NIVEAU P'!C52)</f>
        <v/>
      </c>
      <c r="AA28" s="106" t="str">
        <f>IF(ISBLANK('FVIII - NIVEAU P'!D52),"",'FVIII - NIVEAU P'!D52)</f>
        <v/>
      </c>
      <c r="AB28" s="106" t="str">
        <f>IF(ISBLANK('FVIII - NIVEAU P'!E52),"",'FVIII - NIVEAU P'!E52)</f>
        <v/>
      </c>
      <c r="AC28" s="93" t="str">
        <f t="shared" si="15"/>
        <v/>
      </c>
      <c r="AD28" s="39" t="str">
        <f t="shared" si="16"/>
        <v/>
      </c>
      <c r="AE28" s="39"/>
      <c r="AF28" s="32" t="str">
        <f t="shared" si="4"/>
        <v/>
      </c>
      <c r="AG28" s="21" t="str">
        <f t="shared" si="28"/>
        <v/>
      </c>
      <c r="AH28" s="21" t="str">
        <f t="shared" si="29"/>
        <v/>
      </c>
      <c r="AI28" s="21" t="str">
        <f t="shared" si="30"/>
        <v/>
      </c>
      <c r="AJ28" s="21" t="str">
        <f t="shared" si="17"/>
        <v/>
      </c>
      <c r="AK28" s="21" t="str">
        <f t="shared" si="18"/>
        <v/>
      </c>
      <c r="AL28" s="21" t="e">
        <f t="shared" si="5"/>
        <v>#N/A</v>
      </c>
      <c r="AM28" s="41" t="e">
        <f t="shared" si="19"/>
        <v>#N/A</v>
      </c>
      <c r="AN28" s="41" t="e">
        <f t="shared" si="20"/>
        <v>#N/A</v>
      </c>
      <c r="AO28" s="41" t="e">
        <f t="shared" si="6"/>
        <v>#N/A</v>
      </c>
      <c r="AP28" s="21" t="str">
        <f t="shared" si="21"/>
        <v/>
      </c>
      <c r="AQ28" s="21" t="str">
        <f t="shared" si="22"/>
        <v/>
      </c>
      <c r="AR28" s="21" t="str">
        <f t="shared" si="23"/>
        <v/>
      </c>
      <c r="AS28" s="21" t="str">
        <f t="shared" si="31"/>
        <v/>
      </c>
    </row>
    <row r="29" spans="1:45" ht="15" x14ac:dyDescent="0.25">
      <c r="A29" s="53" t="s">
        <v>74</v>
      </c>
      <c r="B29" s="54" t="str">
        <f>IF(ISBLANK('FVIII - NIVEAU N'!B53),"",'FVIII - NIVEAU N'!B53)</f>
        <v/>
      </c>
      <c r="C29" s="151" t="str">
        <f>IF(ISBLANK('FVIII - NIVEAU N'!C53),"",'FVIII - NIVEAU N'!C53)</f>
        <v/>
      </c>
      <c r="D29" s="106" t="str">
        <f>IF(ISBLANK('FVIII - NIVEAU N'!D53),"",'FVIII - NIVEAU N'!D53)</f>
        <v/>
      </c>
      <c r="E29" s="106" t="str">
        <f>IF(ISBLANK('FVIII - NIVEAU N'!E53),"",'FVIII - NIVEAU N'!E53)</f>
        <v/>
      </c>
      <c r="F29" s="93" t="str">
        <f t="shared" si="0"/>
        <v/>
      </c>
      <c r="G29" s="39" t="str">
        <f t="shared" si="7"/>
        <v/>
      </c>
      <c r="H29" s="39"/>
      <c r="I29" s="32" t="str">
        <f t="shared" si="1"/>
        <v/>
      </c>
      <c r="J29" s="21" t="str">
        <f t="shared" si="24"/>
        <v/>
      </c>
      <c r="K29" s="21" t="str">
        <f t="shared" si="25"/>
        <v/>
      </c>
      <c r="L29" s="21" t="str">
        <f t="shared" si="26"/>
        <v/>
      </c>
      <c r="M29" s="21" t="str">
        <f t="shared" si="8"/>
        <v/>
      </c>
      <c r="N29" s="21" t="str">
        <f t="shared" si="9"/>
        <v/>
      </c>
      <c r="O29" s="21" t="e">
        <f t="shared" si="2"/>
        <v>#N/A</v>
      </c>
      <c r="P29" s="41" t="e">
        <f t="shared" si="10"/>
        <v>#N/A</v>
      </c>
      <c r="Q29" s="41" t="e">
        <f t="shared" si="11"/>
        <v>#N/A</v>
      </c>
      <c r="R29" s="41" t="e">
        <f t="shared" si="3"/>
        <v>#N/A</v>
      </c>
      <c r="S29" s="21" t="str">
        <f t="shared" si="12"/>
        <v/>
      </c>
      <c r="T29" s="21" t="str">
        <f t="shared" si="13"/>
        <v/>
      </c>
      <c r="U29" s="21" t="str">
        <f t="shared" si="14"/>
        <v/>
      </c>
      <c r="V29" s="21" t="str">
        <f t="shared" si="27"/>
        <v/>
      </c>
      <c r="X29" s="53" t="s">
        <v>74</v>
      </c>
      <c r="Y29" s="54" t="str">
        <f>IF(ISBLANK('FVIII - NIVEAU P'!B53),"",'FVIII - NIVEAU P'!B53)</f>
        <v/>
      </c>
      <c r="Z29" s="151" t="str">
        <f>IF(ISBLANK('FVIII - NIVEAU P'!C53),"",'FVIII - NIVEAU P'!C53)</f>
        <v/>
      </c>
      <c r="AA29" s="106" t="str">
        <f>IF(ISBLANK('FVIII - NIVEAU P'!D53),"",'FVIII - NIVEAU P'!D53)</f>
        <v/>
      </c>
      <c r="AB29" s="106" t="str">
        <f>IF(ISBLANK('FVIII - NIVEAU P'!E53),"",'FVIII - NIVEAU P'!E53)</f>
        <v/>
      </c>
      <c r="AC29" s="93" t="str">
        <f t="shared" si="15"/>
        <v/>
      </c>
      <c r="AD29" s="39" t="str">
        <f t="shared" si="16"/>
        <v/>
      </c>
      <c r="AE29" s="39"/>
      <c r="AF29" s="32" t="str">
        <f t="shared" si="4"/>
        <v/>
      </c>
      <c r="AG29" s="21" t="str">
        <f t="shared" si="28"/>
        <v/>
      </c>
      <c r="AH29" s="21" t="str">
        <f t="shared" si="29"/>
        <v/>
      </c>
      <c r="AI29" s="21" t="str">
        <f t="shared" si="30"/>
        <v/>
      </c>
      <c r="AJ29" s="21" t="str">
        <f t="shared" si="17"/>
        <v/>
      </c>
      <c r="AK29" s="21" t="str">
        <f t="shared" si="18"/>
        <v/>
      </c>
      <c r="AL29" s="21" t="e">
        <f t="shared" si="5"/>
        <v>#N/A</v>
      </c>
      <c r="AM29" s="41" t="e">
        <f t="shared" si="19"/>
        <v>#N/A</v>
      </c>
      <c r="AN29" s="41" t="e">
        <f t="shared" si="20"/>
        <v>#N/A</v>
      </c>
      <c r="AO29" s="41" t="e">
        <f t="shared" si="6"/>
        <v>#N/A</v>
      </c>
      <c r="AP29" s="21" t="str">
        <f t="shared" si="21"/>
        <v/>
      </c>
      <c r="AQ29" s="21" t="str">
        <f t="shared" si="22"/>
        <v/>
      </c>
      <c r="AR29" s="21" t="str">
        <f t="shared" si="23"/>
        <v/>
      </c>
      <c r="AS29" s="21" t="str">
        <f t="shared" si="31"/>
        <v/>
      </c>
    </row>
    <row r="30" spans="1:45" ht="15" x14ac:dyDescent="0.25">
      <c r="A30" s="53" t="s">
        <v>74</v>
      </c>
      <c r="B30" s="54" t="str">
        <f>IF(ISBLANK('FVIII - NIVEAU N'!B54),"",'FVIII - NIVEAU N'!B54)</f>
        <v/>
      </c>
      <c r="C30" s="151" t="str">
        <f>IF(ISBLANK('FVIII - NIVEAU N'!C54),"",'FVIII - NIVEAU N'!C54)</f>
        <v/>
      </c>
      <c r="D30" s="106" t="str">
        <f>IF(ISBLANK('FVIII - NIVEAU N'!D54),"",'FVIII - NIVEAU N'!D54)</f>
        <v/>
      </c>
      <c r="E30" s="106" t="str">
        <f>IF(ISBLANK('FVIII - NIVEAU N'!E54),"",'FVIII - NIVEAU N'!E54)</f>
        <v/>
      </c>
      <c r="F30" s="93" t="str">
        <f t="shared" si="0"/>
        <v/>
      </c>
      <c r="G30" s="39" t="str">
        <f t="shared" si="7"/>
        <v/>
      </c>
      <c r="H30" s="39"/>
      <c r="I30" s="32" t="str">
        <f t="shared" si="1"/>
        <v/>
      </c>
      <c r="J30" s="21" t="str">
        <f t="shared" si="24"/>
        <v/>
      </c>
      <c r="K30" s="21" t="str">
        <f t="shared" si="25"/>
        <v/>
      </c>
      <c r="L30" s="21" t="str">
        <f t="shared" si="26"/>
        <v/>
      </c>
      <c r="M30" s="21" t="str">
        <f t="shared" si="8"/>
        <v/>
      </c>
      <c r="N30" s="21" t="str">
        <f t="shared" si="9"/>
        <v/>
      </c>
      <c r="O30" s="21" t="e">
        <f t="shared" si="2"/>
        <v>#N/A</v>
      </c>
      <c r="P30" s="41" t="e">
        <f t="shared" si="10"/>
        <v>#N/A</v>
      </c>
      <c r="Q30" s="41" t="e">
        <f t="shared" si="11"/>
        <v>#N/A</v>
      </c>
      <c r="R30" s="41" t="e">
        <f t="shared" si="3"/>
        <v>#N/A</v>
      </c>
      <c r="S30" s="21" t="str">
        <f t="shared" si="12"/>
        <v/>
      </c>
      <c r="T30" s="21" t="str">
        <f t="shared" si="13"/>
        <v/>
      </c>
      <c r="U30" s="21" t="str">
        <f t="shared" si="14"/>
        <v/>
      </c>
      <c r="V30" s="21" t="str">
        <f t="shared" si="27"/>
        <v/>
      </c>
      <c r="X30" s="53" t="s">
        <v>74</v>
      </c>
      <c r="Y30" s="54" t="str">
        <f>IF(ISBLANK('FVIII - NIVEAU P'!B54),"",'FVIII - NIVEAU P'!B54)</f>
        <v/>
      </c>
      <c r="Z30" s="151" t="str">
        <f>IF(ISBLANK('FVIII - NIVEAU P'!C54),"",'FVIII - NIVEAU P'!C54)</f>
        <v/>
      </c>
      <c r="AA30" s="106" t="str">
        <f>IF(ISBLANK('FVIII - NIVEAU P'!D54),"",'FVIII - NIVEAU P'!D54)</f>
        <v/>
      </c>
      <c r="AB30" s="106" t="str">
        <f>IF(ISBLANK('FVIII - NIVEAU P'!E54),"",'FVIII - NIVEAU P'!E54)</f>
        <v/>
      </c>
      <c r="AC30" s="93" t="str">
        <f t="shared" si="15"/>
        <v/>
      </c>
      <c r="AD30" s="39" t="str">
        <f t="shared" si="16"/>
        <v/>
      </c>
      <c r="AE30" s="39"/>
      <c r="AF30" s="32" t="str">
        <f t="shared" si="4"/>
        <v/>
      </c>
      <c r="AG30" s="21" t="str">
        <f t="shared" si="28"/>
        <v/>
      </c>
      <c r="AH30" s="21" t="str">
        <f t="shared" si="29"/>
        <v/>
      </c>
      <c r="AI30" s="21" t="str">
        <f t="shared" si="30"/>
        <v/>
      </c>
      <c r="AJ30" s="21" t="str">
        <f t="shared" si="17"/>
        <v/>
      </c>
      <c r="AK30" s="21" t="str">
        <f t="shared" si="18"/>
        <v/>
      </c>
      <c r="AL30" s="21" t="e">
        <f t="shared" si="5"/>
        <v>#N/A</v>
      </c>
      <c r="AM30" s="41" t="e">
        <f t="shared" si="19"/>
        <v>#N/A</v>
      </c>
      <c r="AN30" s="41" t="e">
        <f t="shared" si="20"/>
        <v>#N/A</v>
      </c>
      <c r="AO30" s="41" t="e">
        <f t="shared" si="6"/>
        <v>#N/A</v>
      </c>
      <c r="AP30" s="21" t="str">
        <f t="shared" si="21"/>
        <v/>
      </c>
      <c r="AQ30" s="21" t="str">
        <f t="shared" si="22"/>
        <v/>
      </c>
      <c r="AR30" s="21" t="str">
        <f t="shared" si="23"/>
        <v/>
      </c>
      <c r="AS30" s="21" t="str">
        <f t="shared" si="31"/>
        <v/>
      </c>
    </row>
    <row r="31" spans="1:45" ht="15" x14ac:dyDescent="0.25">
      <c r="A31" s="53" t="s">
        <v>74</v>
      </c>
      <c r="B31" s="54" t="str">
        <f>IF(ISBLANK('FVIII - NIVEAU N'!B55),"",'FVIII - NIVEAU N'!B55)</f>
        <v/>
      </c>
      <c r="C31" s="151" t="str">
        <f>IF(ISBLANK('FVIII - NIVEAU N'!C55),"",'FVIII - NIVEAU N'!C55)</f>
        <v/>
      </c>
      <c r="D31" s="106" t="str">
        <f>IF(ISBLANK('FVIII - NIVEAU N'!D55),"",'FVIII - NIVEAU N'!D55)</f>
        <v/>
      </c>
      <c r="E31" s="106" t="str">
        <f>IF(ISBLANK('FVIII - NIVEAU N'!E55),"",'FVIII - NIVEAU N'!E55)</f>
        <v/>
      </c>
      <c r="F31" s="93" t="str">
        <f t="shared" si="0"/>
        <v/>
      </c>
      <c r="G31" s="39" t="str">
        <f t="shared" si="7"/>
        <v/>
      </c>
      <c r="H31" s="39"/>
      <c r="I31" s="32" t="str">
        <f t="shared" si="1"/>
        <v/>
      </c>
      <c r="J31" s="21" t="str">
        <f t="shared" si="24"/>
        <v/>
      </c>
      <c r="K31" s="21" t="str">
        <f t="shared" si="25"/>
        <v/>
      </c>
      <c r="L31" s="21" t="str">
        <f t="shared" si="26"/>
        <v/>
      </c>
      <c r="M31" s="21" t="str">
        <f t="shared" si="8"/>
        <v/>
      </c>
      <c r="N31" s="21" t="str">
        <f t="shared" si="9"/>
        <v/>
      </c>
      <c r="O31" s="21" t="e">
        <f t="shared" si="2"/>
        <v>#N/A</v>
      </c>
      <c r="P31" s="41" t="e">
        <f t="shared" si="10"/>
        <v>#N/A</v>
      </c>
      <c r="Q31" s="41" t="e">
        <f t="shared" si="11"/>
        <v>#N/A</v>
      </c>
      <c r="R31" s="41" t="e">
        <f t="shared" si="3"/>
        <v>#N/A</v>
      </c>
      <c r="S31" s="21" t="str">
        <f t="shared" si="12"/>
        <v/>
      </c>
      <c r="T31" s="21" t="str">
        <f t="shared" si="13"/>
        <v/>
      </c>
      <c r="U31" s="21" t="str">
        <f t="shared" si="14"/>
        <v/>
      </c>
      <c r="V31" s="21" t="str">
        <f t="shared" si="27"/>
        <v/>
      </c>
      <c r="X31" s="53" t="s">
        <v>74</v>
      </c>
      <c r="Y31" s="54" t="str">
        <f>IF(ISBLANK('FVIII - NIVEAU P'!B55),"",'FVIII - NIVEAU P'!B55)</f>
        <v/>
      </c>
      <c r="Z31" s="151" t="str">
        <f>IF(ISBLANK('FVIII - NIVEAU P'!C55),"",'FVIII - NIVEAU P'!C55)</f>
        <v/>
      </c>
      <c r="AA31" s="106" t="str">
        <f>IF(ISBLANK('FVIII - NIVEAU P'!D55),"",'FVIII - NIVEAU P'!D55)</f>
        <v/>
      </c>
      <c r="AB31" s="106" t="str">
        <f>IF(ISBLANK('FVIII - NIVEAU P'!E55),"",'FVIII - NIVEAU P'!E55)</f>
        <v/>
      </c>
      <c r="AC31" s="93" t="str">
        <f t="shared" si="15"/>
        <v/>
      </c>
      <c r="AD31" s="39" t="str">
        <f t="shared" si="16"/>
        <v/>
      </c>
      <c r="AE31" s="39"/>
      <c r="AF31" s="32" t="str">
        <f t="shared" si="4"/>
        <v/>
      </c>
      <c r="AG31" s="21" t="str">
        <f t="shared" si="28"/>
        <v/>
      </c>
      <c r="AH31" s="21" t="str">
        <f t="shared" si="29"/>
        <v/>
      </c>
      <c r="AI31" s="21" t="str">
        <f t="shared" si="30"/>
        <v/>
      </c>
      <c r="AJ31" s="21" t="str">
        <f t="shared" si="17"/>
        <v/>
      </c>
      <c r="AK31" s="21" t="str">
        <f t="shared" si="18"/>
        <v/>
      </c>
      <c r="AL31" s="21" t="e">
        <f t="shared" si="5"/>
        <v>#N/A</v>
      </c>
      <c r="AM31" s="41" t="e">
        <f t="shared" si="19"/>
        <v>#N/A</v>
      </c>
      <c r="AN31" s="41" t="e">
        <f t="shared" si="20"/>
        <v>#N/A</v>
      </c>
      <c r="AO31" s="41" t="e">
        <f t="shared" si="6"/>
        <v>#N/A</v>
      </c>
      <c r="AP31" s="21" t="str">
        <f t="shared" si="21"/>
        <v/>
      </c>
      <c r="AQ31" s="21" t="str">
        <f t="shared" si="22"/>
        <v/>
      </c>
      <c r="AR31" s="21" t="str">
        <f t="shared" si="23"/>
        <v/>
      </c>
      <c r="AS31" s="21" t="str">
        <f t="shared" si="31"/>
        <v/>
      </c>
    </row>
    <row r="32" spans="1:45" ht="15" x14ac:dyDescent="0.25">
      <c r="A32" s="53" t="s">
        <v>74</v>
      </c>
      <c r="B32" s="54" t="str">
        <f>IF(ISBLANK('FVIII - NIVEAU N'!B56),"",'FVIII - NIVEAU N'!B56)</f>
        <v/>
      </c>
      <c r="C32" s="151" t="str">
        <f>IF(ISBLANK('FVIII - NIVEAU N'!C56),"",'FVIII - NIVEAU N'!C56)</f>
        <v/>
      </c>
      <c r="D32" s="106" t="str">
        <f>IF(ISBLANK('FVIII - NIVEAU N'!D56),"",'FVIII - NIVEAU N'!D56)</f>
        <v/>
      </c>
      <c r="E32" s="106" t="str">
        <f>IF(ISBLANK('FVIII - NIVEAU N'!E56),"",'FVIII - NIVEAU N'!E56)</f>
        <v/>
      </c>
      <c r="F32" s="93" t="str">
        <f t="shared" si="0"/>
        <v/>
      </c>
      <c r="G32" s="39" t="str">
        <f t="shared" si="7"/>
        <v/>
      </c>
      <c r="H32" s="39"/>
      <c r="I32" s="32" t="str">
        <f t="shared" si="1"/>
        <v/>
      </c>
      <c r="J32" s="21" t="str">
        <f t="shared" si="24"/>
        <v/>
      </c>
      <c r="K32" s="21" t="str">
        <f t="shared" si="25"/>
        <v/>
      </c>
      <c r="L32" s="21" t="str">
        <f t="shared" si="26"/>
        <v/>
      </c>
      <c r="M32" s="21" t="str">
        <f t="shared" si="8"/>
        <v/>
      </c>
      <c r="N32" s="21" t="str">
        <f t="shared" si="9"/>
        <v/>
      </c>
      <c r="O32" s="21" t="e">
        <f t="shared" si="2"/>
        <v>#N/A</v>
      </c>
      <c r="P32" s="41" t="e">
        <f t="shared" si="10"/>
        <v>#N/A</v>
      </c>
      <c r="Q32" s="41" t="e">
        <f t="shared" si="11"/>
        <v>#N/A</v>
      </c>
      <c r="R32" s="41" t="e">
        <f t="shared" si="3"/>
        <v>#N/A</v>
      </c>
      <c r="S32" s="21" t="str">
        <f t="shared" si="12"/>
        <v/>
      </c>
      <c r="T32" s="21" t="str">
        <f t="shared" si="13"/>
        <v/>
      </c>
      <c r="U32" s="21" t="str">
        <f t="shared" si="14"/>
        <v/>
      </c>
      <c r="V32" s="21" t="str">
        <f t="shared" si="27"/>
        <v/>
      </c>
      <c r="X32" s="53" t="s">
        <v>74</v>
      </c>
      <c r="Y32" s="54" t="str">
        <f>IF(ISBLANK('FVIII - NIVEAU P'!B56),"",'FVIII - NIVEAU P'!B56)</f>
        <v/>
      </c>
      <c r="Z32" s="151" t="str">
        <f>IF(ISBLANK('FVIII - NIVEAU P'!C56),"",'FVIII - NIVEAU P'!C56)</f>
        <v/>
      </c>
      <c r="AA32" s="106" t="str">
        <f>IF(ISBLANK('FVIII - NIVEAU P'!D56),"",'FVIII - NIVEAU P'!D56)</f>
        <v/>
      </c>
      <c r="AB32" s="106" t="str">
        <f>IF(ISBLANK('FVIII - NIVEAU P'!E56),"",'FVIII - NIVEAU P'!E56)</f>
        <v/>
      </c>
      <c r="AC32" s="93" t="str">
        <f t="shared" si="15"/>
        <v/>
      </c>
      <c r="AD32" s="39" t="str">
        <f t="shared" si="16"/>
        <v/>
      </c>
      <c r="AE32" s="39"/>
      <c r="AF32" s="32" t="str">
        <f t="shared" si="4"/>
        <v/>
      </c>
      <c r="AG32" s="21" t="str">
        <f t="shared" si="28"/>
        <v/>
      </c>
      <c r="AH32" s="21" t="str">
        <f t="shared" si="29"/>
        <v/>
      </c>
      <c r="AI32" s="21" t="str">
        <f t="shared" si="30"/>
        <v/>
      </c>
      <c r="AJ32" s="21" t="str">
        <f t="shared" si="17"/>
        <v/>
      </c>
      <c r="AK32" s="21" t="str">
        <f t="shared" si="18"/>
        <v/>
      </c>
      <c r="AL32" s="21" t="e">
        <f t="shared" si="5"/>
        <v>#N/A</v>
      </c>
      <c r="AM32" s="41" t="e">
        <f t="shared" si="19"/>
        <v>#N/A</v>
      </c>
      <c r="AN32" s="41" t="e">
        <f t="shared" si="20"/>
        <v>#N/A</v>
      </c>
      <c r="AO32" s="41" t="e">
        <f t="shared" si="6"/>
        <v>#N/A</v>
      </c>
      <c r="AP32" s="21" t="str">
        <f t="shared" si="21"/>
        <v/>
      </c>
      <c r="AQ32" s="21" t="str">
        <f t="shared" si="22"/>
        <v/>
      </c>
      <c r="AR32" s="21" t="str">
        <f t="shared" si="23"/>
        <v/>
      </c>
      <c r="AS32" s="21" t="str">
        <f t="shared" si="31"/>
        <v/>
      </c>
    </row>
    <row r="33" spans="1:45" ht="15" x14ac:dyDescent="0.25">
      <c r="A33" s="53" t="s">
        <v>74</v>
      </c>
      <c r="B33" s="54" t="str">
        <f>IF(ISBLANK('FVIII - NIVEAU N'!B57),"",'FVIII - NIVEAU N'!B57)</f>
        <v/>
      </c>
      <c r="C33" s="151" t="str">
        <f>IF(ISBLANK('FVIII - NIVEAU N'!C57),"",'FVIII - NIVEAU N'!C57)</f>
        <v/>
      </c>
      <c r="D33" s="106" t="str">
        <f>IF(ISBLANK('FVIII - NIVEAU N'!D57),"",'FVIII - NIVEAU N'!D57)</f>
        <v/>
      </c>
      <c r="E33" s="106" t="str">
        <f>IF(ISBLANK('FVIII - NIVEAU N'!E57),"",'FVIII - NIVEAU N'!E57)</f>
        <v/>
      </c>
      <c r="F33" s="93" t="str">
        <f t="shared" si="0"/>
        <v/>
      </c>
      <c r="G33" s="39" t="str">
        <f t="shared" si="7"/>
        <v/>
      </c>
      <c r="H33" s="39"/>
      <c r="I33" s="32" t="str">
        <f t="shared" si="1"/>
        <v/>
      </c>
      <c r="J33" s="21" t="str">
        <f t="shared" si="24"/>
        <v/>
      </c>
      <c r="K33" s="21" t="str">
        <f t="shared" si="25"/>
        <v/>
      </c>
      <c r="L33" s="21" t="str">
        <f t="shared" si="26"/>
        <v/>
      </c>
      <c r="M33" s="21" t="str">
        <f t="shared" si="8"/>
        <v/>
      </c>
      <c r="N33" s="21" t="str">
        <f t="shared" si="9"/>
        <v/>
      </c>
      <c r="O33" s="21" t="e">
        <f t="shared" si="2"/>
        <v>#N/A</v>
      </c>
      <c r="P33" s="41" t="e">
        <f t="shared" si="10"/>
        <v>#N/A</v>
      </c>
      <c r="Q33" s="41" t="e">
        <f t="shared" si="11"/>
        <v>#N/A</v>
      </c>
      <c r="R33" s="41" t="e">
        <f t="shared" si="3"/>
        <v>#N/A</v>
      </c>
      <c r="S33" s="21" t="str">
        <f t="shared" si="12"/>
        <v/>
      </c>
      <c r="T33" s="21" t="str">
        <f t="shared" si="13"/>
        <v/>
      </c>
      <c r="U33" s="21" t="str">
        <f t="shared" si="14"/>
        <v/>
      </c>
      <c r="V33" s="21" t="str">
        <f t="shared" si="27"/>
        <v/>
      </c>
      <c r="X33" s="53" t="s">
        <v>74</v>
      </c>
      <c r="Y33" s="54" t="str">
        <f>IF(ISBLANK('FVIII - NIVEAU P'!B57),"",'FVIII - NIVEAU P'!B57)</f>
        <v/>
      </c>
      <c r="Z33" s="151" t="str">
        <f>IF(ISBLANK('FVIII - NIVEAU P'!C57),"",'FVIII - NIVEAU P'!C57)</f>
        <v/>
      </c>
      <c r="AA33" s="106" t="str">
        <f>IF(ISBLANK('FVIII - NIVEAU P'!D57),"",'FVIII - NIVEAU P'!D57)</f>
        <v/>
      </c>
      <c r="AB33" s="106" t="str">
        <f>IF(ISBLANK('FVIII - NIVEAU P'!E57),"",'FVIII - NIVEAU P'!E57)</f>
        <v/>
      </c>
      <c r="AC33" s="93" t="str">
        <f t="shared" si="15"/>
        <v/>
      </c>
      <c r="AD33" s="39" t="str">
        <f t="shared" si="16"/>
        <v/>
      </c>
      <c r="AE33" s="39"/>
      <c r="AF33" s="32" t="str">
        <f t="shared" si="4"/>
        <v/>
      </c>
      <c r="AG33" s="21" t="str">
        <f t="shared" si="28"/>
        <v/>
      </c>
      <c r="AH33" s="21" t="str">
        <f t="shared" si="29"/>
        <v/>
      </c>
      <c r="AI33" s="21" t="str">
        <f t="shared" si="30"/>
        <v/>
      </c>
      <c r="AJ33" s="21" t="str">
        <f t="shared" si="17"/>
        <v/>
      </c>
      <c r="AK33" s="21" t="str">
        <f t="shared" si="18"/>
        <v/>
      </c>
      <c r="AL33" s="21" t="e">
        <f t="shared" si="5"/>
        <v>#N/A</v>
      </c>
      <c r="AM33" s="41" t="e">
        <f t="shared" si="19"/>
        <v>#N/A</v>
      </c>
      <c r="AN33" s="41" t="e">
        <f t="shared" si="20"/>
        <v>#N/A</v>
      </c>
      <c r="AO33" s="41" t="e">
        <f t="shared" si="6"/>
        <v>#N/A</v>
      </c>
      <c r="AP33" s="21" t="str">
        <f t="shared" si="21"/>
        <v/>
      </c>
      <c r="AQ33" s="21" t="str">
        <f t="shared" si="22"/>
        <v/>
      </c>
      <c r="AR33" s="21" t="str">
        <f t="shared" si="23"/>
        <v/>
      </c>
      <c r="AS33" s="21" t="str">
        <f t="shared" si="31"/>
        <v/>
      </c>
    </row>
    <row r="34" spans="1:45" ht="15" x14ac:dyDescent="0.25">
      <c r="A34" s="53" t="s">
        <v>74</v>
      </c>
      <c r="B34" s="54" t="str">
        <f>IF(ISBLANK('FVIII - NIVEAU N'!B58),"",'FVIII - NIVEAU N'!B58)</f>
        <v/>
      </c>
      <c r="C34" s="151" t="str">
        <f>IF(ISBLANK('FVIII - NIVEAU N'!C58),"",'FVIII - NIVEAU N'!C58)</f>
        <v/>
      </c>
      <c r="D34" s="106" t="str">
        <f>IF(ISBLANK('FVIII - NIVEAU N'!D58),"",'FVIII - NIVEAU N'!D58)</f>
        <v/>
      </c>
      <c r="E34" s="106" t="str">
        <f>IF(ISBLANK('FVIII - NIVEAU N'!E58),"",'FVIII - NIVEAU N'!E58)</f>
        <v/>
      </c>
      <c r="F34" s="93" t="str">
        <f t="shared" si="0"/>
        <v/>
      </c>
      <c r="G34" s="39" t="str">
        <f t="shared" si="7"/>
        <v/>
      </c>
      <c r="H34" s="39"/>
      <c r="I34" s="44" t="str">
        <f t="shared" si="1"/>
        <v/>
      </c>
      <c r="J34" s="45" t="str">
        <f t="shared" si="24"/>
        <v/>
      </c>
      <c r="K34" s="45" t="str">
        <f t="shared" si="25"/>
        <v/>
      </c>
      <c r="L34" s="45" t="str">
        <f t="shared" si="26"/>
        <v/>
      </c>
      <c r="M34" s="45" t="str">
        <f t="shared" si="8"/>
        <v/>
      </c>
      <c r="N34" s="45" t="str">
        <f t="shared" si="9"/>
        <v/>
      </c>
      <c r="O34" s="45" t="e">
        <f t="shared" si="2"/>
        <v>#N/A</v>
      </c>
      <c r="P34" s="46" t="e">
        <f t="shared" si="10"/>
        <v>#N/A</v>
      </c>
      <c r="Q34" s="46" t="e">
        <f t="shared" si="11"/>
        <v>#N/A</v>
      </c>
      <c r="R34" s="46" t="e">
        <f t="shared" si="3"/>
        <v>#N/A</v>
      </c>
      <c r="S34" s="45" t="str">
        <f t="shared" si="12"/>
        <v/>
      </c>
      <c r="T34" s="45" t="str">
        <f t="shared" si="13"/>
        <v/>
      </c>
      <c r="U34" s="45" t="str">
        <f t="shared" si="14"/>
        <v/>
      </c>
      <c r="V34" s="21" t="str">
        <f t="shared" si="27"/>
        <v/>
      </c>
      <c r="X34" s="53" t="s">
        <v>74</v>
      </c>
      <c r="Y34" s="54" t="str">
        <f>IF(ISBLANK('FVIII - NIVEAU P'!B58),"",'FVIII - NIVEAU P'!B58)</f>
        <v/>
      </c>
      <c r="Z34" s="151" t="str">
        <f>IF(ISBLANK('FVIII - NIVEAU P'!C58),"",'FVIII - NIVEAU P'!C58)</f>
        <v/>
      </c>
      <c r="AA34" s="106" t="str">
        <f>IF(ISBLANK('FVIII - NIVEAU P'!D58),"",'FVIII - NIVEAU P'!D58)</f>
        <v/>
      </c>
      <c r="AB34" s="106" t="str">
        <f>IF(ISBLANK('FVIII - NIVEAU P'!E58),"",'FVIII - NIVEAU P'!E58)</f>
        <v/>
      </c>
      <c r="AC34" s="93" t="str">
        <f t="shared" si="15"/>
        <v/>
      </c>
      <c r="AD34" s="39" t="str">
        <f t="shared" si="16"/>
        <v/>
      </c>
      <c r="AE34" s="39"/>
      <c r="AF34" s="44" t="str">
        <f t="shared" si="4"/>
        <v/>
      </c>
      <c r="AG34" s="45" t="str">
        <f t="shared" si="28"/>
        <v/>
      </c>
      <c r="AH34" s="45" t="str">
        <f t="shared" si="29"/>
        <v/>
      </c>
      <c r="AI34" s="45" t="str">
        <f t="shared" si="30"/>
        <v/>
      </c>
      <c r="AJ34" s="45" t="str">
        <f t="shared" si="17"/>
        <v/>
      </c>
      <c r="AK34" s="45" t="str">
        <f t="shared" si="18"/>
        <v/>
      </c>
      <c r="AL34" s="45" t="e">
        <f t="shared" si="5"/>
        <v>#N/A</v>
      </c>
      <c r="AM34" s="46" t="e">
        <f t="shared" si="19"/>
        <v>#N/A</v>
      </c>
      <c r="AN34" s="46" t="e">
        <f t="shared" si="20"/>
        <v>#N/A</v>
      </c>
      <c r="AO34" s="46" t="e">
        <f t="shared" si="6"/>
        <v>#N/A</v>
      </c>
      <c r="AP34" s="45" t="str">
        <f t="shared" si="21"/>
        <v/>
      </c>
      <c r="AQ34" s="45" t="str">
        <f t="shared" si="22"/>
        <v/>
      </c>
      <c r="AR34" s="45" t="str">
        <f t="shared" si="23"/>
        <v/>
      </c>
      <c r="AS34" s="21" t="str">
        <f t="shared" si="31"/>
        <v/>
      </c>
    </row>
    <row r="35" spans="1:45" ht="15" x14ac:dyDescent="0.25">
      <c r="A35" s="53" t="s">
        <v>74</v>
      </c>
      <c r="B35" s="54" t="str">
        <f>IF(ISBLANK('FVIII - NIVEAU N'!B59),"",'FVIII - NIVEAU N'!B59)</f>
        <v/>
      </c>
      <c r="C35" s="151" t="str">
        <f>IF(ISBLANK('FVIII - NIVEAU N'!C59),"",'FVIII - NIVEAU N'!C59)</f>
        <v/>
      </c>
      <c r="D35" s="106" t="str">
        <f>IF(ISBLANK('FVIII - NIVEAU N'!D59),"",'FVIII - NIVEAU N'!D59)</f>
        <v/>
      </c>
      <c r="E35" s="106" t="str">
        <f>IF(ISBLANK('FVIII - NIVEAU N'!E59),"",'FVIII - NIVEAU N'!E59)</f>
        <v/>
      </c>
      <c r="F35" s="93" t="str">
        <f t="shared" si="0"/>
        <v/>
      </c>
      <c r="G35" s="39" t="str">
        <f t="shared" si="7"/>
        <v/>
      </c>
      <c r="H35" s="39"/>
      <c r="I35" s="44" t="str">
        <f t="shared" si="1"/>
        <v/>
      </c>
      <c r="J35" s="45" t="str">
        <f t="shared" si="24"/>
        <v/>
      </c>
      <c r="K35" s="45" t="str">
        <f t="shared" si="25"/>
        <v/>
      </c>
      <c r="L35" s="45" t="str">
        <f t="shared" si="26"/>
        <v/>
      </c>
      <c r="M35" s="45" t="str">
        <f t="shared" si="8"/>
        <v/>
      </c>
      <c r="N35" s="45" t="str">
        <f t="shared" si="9"/>
        <v/>
      </c>
      <c r="O35" s="45" t="e">
        <f t="shared" si="2"/>
        <v>#N/A</v>
      </c>
      <c r="P35" s="46" t="e">
        <f t="shared" si="10"/>
        <v>#N/A</v>
      </c>
      <c r="Q35" s="46" t="e">
        <f t="shared" si="11"/>
        <v>#N/A</v>
      </c>
      <c r="R35" s="46" t="e">
        <f t="shared" si="3"/>
        <v>#N/A</v>
      </c>
      <c r="S35" s="45" t="str">
        <f t="shared" si="12"/>
        <v/>
      </c>
      <c r="T35" s="45" t="str">
        <f t="shared" si="13"/>
        <v/>
      </c>
      <c r="U35" s="45" t="str">
        <f t="shared" si="14"/>
        <v/>
      </c>
      <c r="V35" s="21" t="str">
        <f t="shared" si="27"/>
        <v/>
      </c>
      <c r="X35" s="53" t="s">
        <v>74</v>
      </c>
      <c r="Y35" s="54" t="str">
        <f>IF(ISBLANK('FVIII - NIVEAU P'!B59),"",'FVIII - NIVEAU P'!B59)</f>
        <v/>
      </c>
      <c r="Z35" s="151" t="str">
        <f>IF(ISBLANK('FVIII - NIVEAU P'!C59),"",'FVIII - NIVEAU P'!C59)</f>
        <v/>
      </c>
      <c r="AA35" s="106" t="str">
        <f>IF(ISBLANK('FVIII - NIVEAU P'!D59),"",'FVIII - NIVEAU P'!D59)</f>
        <v/>
      </c>
      <c r="AB35" s="106" t="str">
        <f>IF(ISBLANK('FVIII - NIVEAU P'!E59),"",'FVIII - NIVEAU P'!E59)</f>
        <v/>
      </c>
      <c r="AC35" s="93" t="str">
        <f t="shared" si="15"/>
        <v/>
      </c>
      <c r="AD35" s="39" t="str">
        <f t="shared" si="16"/>
        <v/>
      </c>
      <c r="AE35" s="39"/>
      <c r="AF35" s="44" t="str">
        <f t="shared" si="4"/>
        <v/>
      </c>
      <c r="AG35" s="45" t="str">
        <f t="shared" si="28"/>
        <v/>
      </c>
      <c r="AH35" s="45" t="str">
        <f t="shared" si="29"/>
        <v/>
      </c>
      <c r="AI35" s="45" t="str">
        <f t="shared" si="30"/>
        <v/>
      </c>
      <c r="AJ35" s="45" t="str">
        <f t="shared" si="17"/>
        <v/>
      </c>
      <c r="AK35" s="45" t="str">
        <f t="shared" si="18"/>
        <v/>
      </c>
      <c r="AL35" s="45" t="e">
        <f t="shared" si="5"/>
        <v>#N/A</v>
      </c>
      <c r="AM35" s="46" t="e">
        <f t="shared" si="19"/>
        <v>#N/A</v>
      </c>
      <c r="AN35" s="46" t="e">
        <f t="shared" si="20"/>
        <v>#N/A</v>
      </c>
      <c r="AO35" s="46" t="e">
        <f t="shared" si="6"/>
        <v>#N/A</v>
      </c>
      <c r="AP35" s="45" t="str">
        <f t="shared" si="21"/>
        <v/>
      </c>
      <c r="AQ35" s="45" t="str">
        <f t="shared" si="22"/>
        <v/>
      </c>
      <c r="AR35" s="45" t="str">
        <f t="shared" si="23"/>
        <v/>
      </c>
      <c r="AS35" s="21" t="str">
        <f t="shared" si="31"/>
        <v/>
      </c>
    </row>
    <row r="36" spans="1:45" ht="15" x14ac:dyDescent="0.25">
      <c r="A36" s="53" t="s">
        <v>74</v>
      </c>
      <c r="B36" s="54" t="str">
        <f>IF(ISBLANK('FVIII - NIVEAU N'!B60),"",'FVIII - NIVEAU N'!B60)</f>
        <v/>
      </c>
      <c r="C36" s="151" t="str">
        <f>IF(ISBLANK('FVIII - NIVEAU N'!C60),"",'FVIII - NIVEAU N'!C60)</f>
        <v/>
      </c>
      <c r="D36" s="106" t="str">
        <f>IF(ISBLANK('FVIII - NIVEAU N'!D60),"",'FVIII - NIVEAU N'!D60)</f>
        <v/>
      </c>
      <c r="E36" s="106" t="str">
        <f>IF(ISBLANK('FVIII - NIVEAU N'!E60),"",'FVIII - NIVEAU N'!E60)</f>
        <v/>
      </c>
      <c r="F36" s="94" t="str">
        <f t="shared" si="0"/>
        <v/>
      </c>
      <c r="G36" s="82" t="str">
        <f t="shared" si="7"/>
        <v/>
      </c>
      <c r="H36" s="82"/>
      <c r="I36" s="44" t="str">
        <f t="shared" si="1"/>
        <v/>
      </c>
      <c r="J36" s="45" t="str">
        <f t="shared" si="24"/>
        <v/>
      </c>
      <c r="K36" s="45" t="str">
        <f t="shared" si="25"/>
        <v/>
      </c>
      <c r="L36" s="45" t="str">
        <f t="shared" si="26"/>
        <v/>
      </c>
      <c r="M36" s="45" t="str">
        <f t="shared" si="8"/>
        <v/>
      </c>
      <c r="N36" s="45" t="str">
        <f t="shared" si="9"/>
        <v/>
      </c>
      <c r="O36" s="45" t="e">
        <f t="shared" si="2"/>
        <v>#N/A</v>
      </c>
      <c r="P36" s="46" t="e">
        <f t="shared" si="10"/>
        <v>#N/A</v>
      </c>
      <c r="Q36" s="46" t="e">
        <f t="shared" si="11"/>
        <v>#N/A</v>
      </c>
      <c r="R36" s="46" t="e">
        <f t="shared" si="3"/>
        <v>#N/A</v>
      </c>
      <c r="S36" s="45" t="str">
        <f t="shared" si="12"/>
        <v/>
      </c>
      <c r="T36" s="45" t="str">
        <f t="shared" si="13"/>
        <v/>
      </c>
      <c r="U36" s="45" t="str">
        <f t="shared" si="14"/>
        <v/>
      </c>
      <c r="V36" s="21" t="str">
        <f t="shared" si="27"/>
        <v/>
      </c>
      <c r="X36" s="53" t="s">
        <v>74</v>
      </c>
      <c r="Y36" s="54" t="str">
        <f>IF(ISBLANK('FVIII - NIVEAU P'!B60),"",'FVIII - NIVEAU P'!B60)</f>
        <v/>
      </c>
      <c r="Z36" s="151" t="str">
        <f>IF(ISBLANK('FVIII - NIVEAU P'!C60),"",'FVIII - NIVEAU P'!C60)</f>
        <v/>
      </c>
      <c r="AA36" s="106" t="str">
        <f>IF(ISBLANK('FVIII - NIVEAU P'!D60),"",'FVIII - NIVEAU P'!D60)</f>
        <v/>
      </c>
      <c r="AB36" s="106" t="str">
        <f>IF(ISBLANK('FVIII - NIVEAU P'!E60),"",'FVIII - NIVEAU P'!E60)</f>
        <v/>
      </c>
      <c r="AC36" s="93" t="str">
        <f t="shared" si="15"/>
        <v/>
      </c>
      <c r="AD36" s="82" t="str">
        <f t="shared" si="16"/>
        <v/>
      </c>
      <c r="AE36" s="82"/>
      <c r="AF36" s="44" t="str">
        <f t="shared" si="4"/>
        <v/>
      </c>
      <c r="AG36" s="45" t="str">
        <f t="shared" si="28"/>
        <v/>
      </c>
      <c r="AH36" s="45" t="str">
        <f t="shared" si="29"/>
        <v/>
      </c>
      <c r="AI36" s="45" t="str">
        <f t="shared" si="30"/>
        <v/>
      </c>
      <c r="AJ36" s="45" t="str">
        <f t="shared" si="17"/>
        <v/>
      </c>
      <c r="AK36" s="45" t="str">
        <f t="shared" si="18"/>
        <v/>
      </c>
      <c r="AL36" s="45" t="e">
        <f t="shared" si="5"/>
        <v>#N/A</v>
      </c>
      <c r="AM36" s="46" t="e">
        <f t="shared" si="19"/>
        <v>#N/A</v>
      </c>
      <c r="AN36" s="46" t="e">
        <f t="shared" si="20"/>
        <v>#N/A</v>
      </c>
      <c r="AO36" s="46" t="e">
        <f t="shared" si="6"/>
        <v>#N/A</v>
      </c>
      <c r="AP36" s="45" t="str">
        <f t="shared" si="21"/>
        <v/>
      </c>
      <c r="AQ36" s="45" t="str">
        <f t="shared" si="22"/>
        <v/>
      </c>
      <c r="AR36" s="45" t="str">
        <f t="shared" si="23"/>
        <v/>
      </c>
      <c r="AS36" s="21" t="str">
        <f t="shared" si="31"/>
        <v/>
      </c>
    </row>
    <row r="37" spans="1:45" ht="15" x14ac:dyDescent="0.25">
      <c r="A37" s="315" t="s">
        <v>123</v>
      </c>
      <c r="B37" s="316" t="str">
        <f>IF(ISBLANK('FVIII - NIVEAU N'!B107),"",'FVIII - NIVEAU N'!B107)</f>
        <v/>
      </c>
      <c r="C37" s="317" t="str">
        <f>IF(ISBLANK('FVIII - NIVEAU N'!C107),"",'FVIII - NIVEAU N'!C107)</f>
        <v/>
      </c>
      <c r="D37" s="318" t="str">
        <f>IF(ISBLANK('FVIII - NIVEAU N'!D107),"",'FVIII - NIVEAU N'!D107)</f>
        <v/>
      </c>
      <c r="E37" s="318" t="str">
        <f>IF(ISBLANK('FVIII - NIVEAU N'!E107),"",'FVIII - NIVEAU N'!E107)</f>
        <v/>
      </c>
      <c r="F37" s="93" t="str">
        <f t="shared" si="0"/>
        <v/>
      </c>
      <c r="G37" s="39" t="str">
        <f t="shared" si="7"/>
        <v/>
      </c>
      <c r="H37" s="39"/>
      <c r="I37" s="44" t="str">
        <f t="shared" si="1"/>
        <v/>
      </c>
      <c r="J37" s="45" t="str">
        <f t="shared" si="24"/>
        <v/>
      </c>
      <c r="K37" s="45" t="str">
        <f t="shared" si="25"/>
        <v/>
      </c>
      <c r="L37" s="45" t="str">
        <f t="shared" si="26"/>
        <v/>
      </c>
      <c r="M37" s="45" t="str">
        <f t="shared" si="8"/>
        <v/>
      </c>
      <c r="N37" s="45" t="str">
        <f t="shared" si="9"/>
        <v/>
      </c>
      <c r="O37" s="45" t="e">
        <f t="shared" si="2"/>
        <v>#N/A</v>
      </c>
      <c r="P37" s="46" t="e">
        <f t="shared" si="10"/>
        <v>#N/A</v>
      </c>
      <c r="Q37" s="46" t="e">
        <f t="shared" si="11"/>
        <v>#N/A</v>
      </c>
      <c r="R37" s="46" t="e">
        <f t="shared" si="3"/>
        <v>#N/A</v>
      </c>
      <c r="S37" s="45" t="str">
        <f t="shared" si="12"/>
        <v/>
      </c>
      <c r="T37" s="45" t="str">
        <f t="shared" si="13"/>
        <v/>
      </c>
      <c r="U37" s="45" t="str">
        <f t="shared" si="14"/>
        <v/>
      </c>
      <c r="V37" s="21" t="str">
        <f t="shared" si="27"/>
        <v/>
      </c>
      <c r="X37" s="315" t="s">
        <v>123</v>
      </c>
      <c r="Y37" s="316" t="str">
        <f>IF(ISBLANK('FVIII - NIVEAU P'!B107),"",'FVIII - NIVEAU P'!B107)</f>
        <v/>
      </c>
      <c r="Z37" s="317" t="str">
        <f>IF(ISBLANK('FVIII - NIVEAU P'!C107),"",'FVIII - NIVEAU P'!C107)</f>
        <v/>
      </c>
      <c r="AA37" s="318" t="str">
        <f>IF(ISBLANK('FVIII - NIVEAU P'!D107),"",'FVIII - NIVEAU P'!D107)</f>
        <v/>
      </c>
      <c r="AB37" s="318" t="str">
        <f>IF(ISBLANK('FVIII - NIVEAU P'!E107),"",'FVIII - NIVEAU P'!E107)</f>
        <v/>
      </c>
      <c r="AC37" s="93" t="str">
        <f t="shared" si="15"/>
        <v/>
      </c>
      <c r="AD37" s="39" t="str">
        <f t="shared" si="16"/>
        <v/>
      </c>
      <c r="AE37" s="39"/>
      <c r="AF37" s="44" t="str">
        <f t="shared" si="4"/>
        <v/>
      </c>
      <c r="AG37" s="45" t="str">
        <f t="shared" si="28"/>
        <v/>
      </c>
      <c r="AH37" s="45" t="str">
        <f t="shared" si="29"/>
        <v/>
      </c>
      <c r="AI37" s="45" t="str">
        <f t="shared" si="30"/>
        <v/>
      </c>
      <c r="AJ37" s="45" t="str">
        <f t="shared" si="17"/>
        <v/>
      </c>
      <c r="AK37" s="45" t="str">
        <f t="shared" si="18"/>
        <v/>
      </c>
      <c r="AL37" s="45" t="e">
        <f t="shared" si="5"/>
        <v>#N/A</v>
      </c>
      <c r="AM37" s="46" t="e">
        <f t="shared" si="19"/>
        <v>#N/A</v>
      </c>
      <c r="AN37" s="46" t="e">
        <f t="shared" si="20"/>
        <v>#N/A</v>
      </c>
      <c r="AO37" s="46" t="e">
        <f t="shared" si="6"/>
        <v>#N/A</v>
      </c>
      <c r="AP37" s="45" t="str">
        <f t="shared" si="21"/>
        <v/>
      </c>
      <c r="AQ37" s="45" t="str">
        <f t="shared" si="22"/>
        <v/>
      </c>
      <c r="AR37" s="45" t="str">
        <f t="shared" si="23"/>
        <v/>
      </c>
      <c r="AS37" s="21" t="str">
        <f t="shared" si="31"/>
        <v/>
      </c>
    </row>
    <row r="38" spans="1:45" ht="15" x14ac:dyDescent="0.25">
      <c r="A38" s="315" t="s">
        <v>123</v>
      </c>
      <c r="B38" s="316" t="str">
        <f>IF(ISBLANK('FVIII - NIVEAU N'!B108),"",'FVIII - NIVEAU N'!B108)</f>
        <v/>
      </c>
      <c r="C38" s="317" t="str">
        <f>IF(ISBLANK('FVIII - NIVEAU N'!C108),"",'FVIII - NIVEAU N'!C108)</f>
        <v/>
      </c>
      <c r="D38" s="318" t="str">
        <f>IF(ISBLANK('FVIII - NIVEAU N'!D108),"",'FVIII - NIVEAU N'!D108)</f>
        <v/>
      </c>
      <c r="E38" s="318" t="str">
        <f>IF(ISBLANK('FVIII - NIVEAU N'!E108),"",'FVIII - NIVEAU N'!E108)</f>
        <v/>
      </c>
      <c r="F38" s="93" t="str">
        <f t="shared" si="0"/>
        <v/>
      </c>
      <c r="G38" s="39" t="str">
        <f t="shared" si="7"/>
        <v/>
      </c>
      <c r="H38" s="39"/>
      <c r="I38" s="44" t="str">
        <f t="shared" si="1"/>
        <v/>
      </c>
      <c r="J38" s="45" t="str">
        <f t="shared" si="24"/>
        <v/>
      </c>
      <c r="K38" s="45" t="str">
        <f t="shared" si="25"/>
        <v/>
      </c>
      <c r="L38" s="45" t="str">
        <f t="shared" si="26"/>
        <v/>
      </c>
      <c r="M38" s="45" t="str">
        <f t="shared" si="8"/>
        <v/>
      </c>
      <c r="N38" s="45" t="str">
        <f t="shared" si="9"/>
        <v/>
      </c>
      <c r="O38" s="45" t="e">
        <f t="shared" si="2"/>
        <v>#N/A</v>
      </c>
      <c r="P38" s="46" t="e">
        <f t="shared" si="10"/>
        <v>#N/A</v>
      </c>
      <c r="Q38" s="46" t="e">
        <f t="shared" si="11"/>
        <v>#N/A</v>
      </c>
      <c r="R38" s="46" t="e">
        <f t="shared" si="3"/>
        <v>#N/A</v>
      </c>
      <c r="S38" s="45" t="str">
        <f t="shared" si="12"/>
        <v/>
      </c>
      <c r="T38" s="45" t="str">
        <f t="shared" si="13"/>
        <v/>
      </c>
      <c r="U38" s="45" t="str">
        <f t="shared" si="14"/>
        <v/>
      </c>
      <c r="V38" s="21" t="str">
        <f t="shared" si="27"/>
        <v/>
      </c>
      <c r="X38" s="315" t="s">
        <v>123</v>
      </c>
      <c r="Y38" s="316" t="str">
        <f>IF(ISBLANK('FVIII - NIVEAU P'!B108),"",'FVIII - NIVEAU P'!B108)</f>
        <v/>
      </c>
      <c r="Z38" s="317" t="str">
        <f>IF(ISBLANK('FVIII - NIVEAU P'!C108),"",'FVIII - NIVEAU P'!C108)</f>
        <v/>
      </c>
      <c r="AA38" s="318" t="str">
        <f>IF(ISBLANK('FVIII - NIVEAU P'!D108),"",'FVIII - NIVEAU P'!D108)</f>
        <v/>
      </c>
      <c r="AB38" s="318" t="str">
        <f>IF(ISBLANK('FVIII - NIVEAU P'!E108),"",'FVIII - NIVEAU P'!E108)</f>
        <v/>
      </c>
      <c r="AC38" s="93" t="str">
        <f t="shared" si="15"/>
        <v/>
      </c>
      <c r="AD38" s="39" t="str">
        <f t="shared" si="16"/>
        <v/>
      </c>
      <c r="AE38" s="39"/>
      <c r="AF38" s="44" t="str">
        <f t="shared" si="4"/>
        <v/>
      </c>
      <c r="AG38" s="45" t="str">
        <f t="shared" si="28"/>
        <v/>
      </c>
      <c r="AH38" s="45" t="str">
        <f t="shared" si="29"/>
        <v/>
      </c>
      <c r="AI38" s="45" t="str">
        <f t="shared" si="30"/>
        <v/>
      </c>
      <c r="AJ38" s="45" t="str">
        <f t="shared" si="17"/>
        <v/>
      </c>
      <c r="AK38" s="45" t="str">
        <f t="shared" si="18"/>
        <v/>
      </c>
      <c r="AL38" s="45" t="e">
        <f t="shared" si="5"/>
        <v>#N/A</v>
      </c>
      <c r="AM38" s="46" t="e">
        <f t="shared" si="19"/>
        <v>#N/A</v>
      </c>
      <c r="AN38" s="46" t="e">
        <f t="shared" si="20"/>
        <v>#N/A</v>
      </c>
      <c r="AO38" s="46" t="e">
        <f t="shared" si="6"/>
        <v>#N/A</v>
      </c>
      <c r="AP38" s="45" t="str">
        <f t="shared" si="21"/>
        <v/>
      </c>
      <c r="AQ38" s="45" t="str">
        <f t="shared" si="22"/>
        <v/>
      </c>
      <c r="AR38" s="45" t="str">
        <f t="shared" si="23"/>
        <v/>
      </c>
      <c r="AS38" s="21" t="str">
        <f t="shared" si="31"/>
        <v/>
      </c>
    </row>
    <row r="39" spans="1:45" ht="15" x14ac:dyDescent="0.25">
      <c r="A39" s="315" t="s">
        <v>123</v>
      </c>
      <c r="B39" s="316" t="str">
        <f>IF(ISBLANK('FVIII - NIVEAU N'!B109),"",'FVIII - NIVEAU N'!B109)</f>
        <v/>
      </c>
      <c r="C39" s="317" t="str">
        <f>IF(ISBLANK('FVIII - NIVEAU N'!C109),"",'FVIII - NIVEAU N'!C109)</f>
        <v/>
      </c>
      <c r="D39" s="318" t="str">
        <f>IF(ISBLANK('FVIII - NIVEAU N'!D109),"",'FVIII - NIVEAU N'!D109)</f>
        <v/>
      </c>
      <c r="E39" s="318" t="str">
        <f>IF(ISBLANK('FVIII - NIVEAU N'!E109),"",'FVIII - NIVEAU N'!E109)</f>
        <v/>
      </c>
      <c r="F39" s="93" t="str">
        <f t="shared" si="0"/>
        <v/>
      </c>
      <c r="G39" s="39" t="str">
        <f t="shared" si="7"/>
        <v/>
      </c>
      <c r="H39" s="39"/>
      <c r="I39" s="44" t="str">
        <f t="shared" si="1"/>
        <v/>
      </c>
      <c r="J39" s="45" t="str">
        <f t="shared" si="24"/>
        <v/>
      </c>
      <c r="K39" s="45" t="str">
        <f t="shared" si="25"/>
        <v/>
      </c>
      <c r="L39" s="45" t="str">
        <f t="shared" si="26"/>
        <v/>
      </c>
      <c r="M39" s="45" t="str">
        <f t="shared" si="8"/>
        <v/>
      </c>
      <c r="N39" s="45" t="str">
        <f t="shared" si="9"/>
        <v/>
      </c>
      <c r="O39" s="45" t="e">
        <f t="shared" si="2"/>
        <v>#N/A</v>
      </c>
      <c r="P39" s="46" t="e">
        <f t="shared" si="10"/>
        <v>#N/A</v>
      </c>
      <c r="Q39" s="46" t="e">
        <f t="shared" si="11"/>
        <v>#N/A</v>
      </c>
      <c r="R39" s="46" t="e">
        <f t="shared" si="3"/>
        <v>#N/A</v>
      </c>
      <c r="S39" s="45" t="str">
        <f t="shared" si="12"/>
        <v/>
      </c>
      <c r="T39" s="45" t="str">
        <f t="shared" si="13"/>
        <v/>
      </c>
      <c r="U39" s="45" t="str">
        <f t="shared" si="14"/>
        <v/>
      </c>
      <c r="V39" s="21" t="str">
        <f t="shared" si="27"/>
        <v/>
      </c>
      <c r="X39" s="315" t="s">
        <v>123</v>
      </c>
      <c r="Y39" s="316" t="str">
        <f>IF(ISBLANK('FVIII - NIVEAU P'!B109),"",'FVIII - NIVEAU P'!B109)</f>
        <v/>
      </c>
      <c r="Z39" s="317" t="str">
        <f>IF(ISBLANK('FVIII - NIVEAU P'!C109),"",'FVIII - NIVEAU P'!C109)</f>
        <v/>
      </c>
      <c r="AA39" s="318" t="str">
        <f>IF(ISBLANK('FVIII - NIVEAU P'!D109),"",'FVIII - NIVEAU P'!D109)</f>
        <v/>
      </c>
      <c r="AB39" s="318" t="str">
        <f>IF(ISBLANK('FVIII - NIVEAU P'!E109),"",'FVIII - NIVEAU P'!E109)</f>
        <v/>
      </c>
      <c r="AC39" s="93" t="str">
        <f t="shared" si="15"/>
        <v/>
      </c>
      <c r="AD39" s="39" t="str">
        <f t="shared" si="16"/>
        <v/>
      </c>
      <c r="AE39" s="39"/>
      <c r="AF39" s="44" t="str">
        <f t="shared" si="4"/>
        <v/>
      </c>
      <c r="AG39" s="45" t="str">
        <f t="shared" si="28"/>
        <v/>
      </c>
      <c r="AH39" s="45" t="str">
        <f t="shared" si="29"/>
        <v/>
      </c>
      <c r="AI39" s="45" t="str">
        <f t="shared" si="30"/>
        <v/>
      </c>
      <c r="AJ39" s="45" t="str">
        <f t="shared" si="17"/>
        <v/>
      </c>
      <c r="AK39" s="45" t="str">
        <f t="shared" si="18"/>
        <v/>
      </c>
      <c r="AL39" s="45" t="e">
        <f t="shared" si="5"/>
        <v>#N/A</v>
      </c>
      <c r="AM39" s="46" t="e">
        <f t="shared" si="19"/>
        <v>#N/A</v>
      </c>
      <c r="AN39" s="46" t="e">
        <f t="shared" si="20"/>
        <v>#N/A</v>
      </c>
      <c r="AO39" s="46" t="e">
        <f t="shared" si="6"/>
        <v>#N/A</v>
      </c>
      <c r="AP39" s="45" t="str">
        <f t="shared" si="21"/>
        <v/>
      </c>
      <c r="AQ39" s="45" t="str">
        <f t="shared" si="22"/>
        <v/>
      </c>
      <c r="AR39" s="45" t="str">
        <f t="shared" si="23"/>
        <v/>
      </c>
      <c r="AS39" s="21" t="str">
        <f t="shared" si="31"/>
        <v/>
      </c>
    </row>
    <row r="40" spans="1:45" ht="15" x14ac:dyDescent="0.25">
      <c r="A40" s="315" t="s">
        <v>123</v>
      </c>
      <c r="B40" s="316" t="str">
        <f>IF(ISBLANK('FVIII - NIVEAU N'!B110),"",'FVIII - NIVEAU N'!B110)</f>
        <v/>
      </c>
      <c r="C40" s="317" t="str">
        <f>IF(ISBLANK('FVIII - NIVEAU N'!C110),"",'FVIII - NIVEAU N'!C110)</f>
        <v/>
      </c>
      <c r="D40" s="318" t="str">
        <f>IF(ISBLANK('FVIII - NIVEAU N'!D110),"",'FVIII - NIVEAU N'!D110)</f>
        <v/>
      </c>
      <c r="E40" s="318" t="str">
        <f>IF(ISBLANK('FVIII - NIVEAU N'!E110),"",'FVIII - NIVEAU N'!E110)</f>
        <v/>
      </c>
      <c r="F40" s="93" t="str">
        <f t="shared" si="0"/>
        <v/>
      </c>
      <c r="G40" s="39" t="str">
        <f t="shared" si="7"/>
        <v/>
      </c>
      <c r="H40" s="39"/>
      <c r="I40" s="32" t="str">
        <f t="shared" si="1"/>
        <v/>
      </c>
      <c r="J40" s="21" t="str">
        <f t="shared" si="24"/>
        <v/>
      </c>
      <c r="K40" s="21" t="str">
        <f t="shared" si="25"/>
        <v/>
      </c>
      <c r="L40" s="21" t="str">
        <f t="shared" si="26"/>
        <v/>
      </c>
      <c r="M40" s="21" t="str">
        <f t="shared" si="8"/>
        <v/>
      </c>
      <c r="N40" s="21" t="str">
        <f t="shared" si="9"/>
        <v/>
      </c>
      <c r="O40" s="21" t="e">
        <f t="shared" si="2"/>
        <v>#N/A</v>
      </c>
      <c r="P40" s="41" t="e">
        <f t="shared" si="10"/>
        <v>#N/A</v>
      </c>
      <c r="Q40" s="41" t="e">
        <f t="shared" si="11"/>
        <v>#N/A</v>
      </c>
      <c r="R40" s="41" t="e">
        <f t="shared" si="3"/>
        <v>#N/A</v>
      </c>
      <c r="S40" s="21" t="str">
        <f t="shared" si="12"/>
        <v/>
      </c>
      <c r="T40" s="21" t="str">
        <f t="shared" si="13"/>
        <v/>
      </c>
      <c r="U40" s="21" t="str">
        <f t="shared" si="14"/>
        <v/>
      </c>
      <c r="V40" s="21" t="str">
        <f t="shared" si="27"/>
        <v/>
      </c>
      <c r="X40" s="315" t="s">
        <v>123</v>
      </c>
      <c r="Y40" s="316" t="str">
        <f>IF(ISBLANK('FVIII - NIVEAU P'!B110),"",'FVIII - NIVEAU P'!B110)</f>
        <v/>
      </c>
      <c r="Z40" s="317" t="str">
        <f>IF(ISBLANK('FVIII - NIVEAU P'!C110),"",'FVIII - NIVEAU P'!C110)</f>
        <v/>
      </c>
      <c r="AA40" s="318" t="str">
        <f>IF(ISBLANK('FVIII - NIVEAU P'!D110),"",'FVIII - NIVEAU P'!D110)</f>
        <v/>
      </c>
      <c r="AB40" s="318" t="str">
        <f>IF(ISBLANK('FVIII - NIVEAU P'!E110),"",'FVIII - NIVEAU P'!E110)</f>
        <v/>
      </c>
      <c r="AC40" s="93" t="str">
        <f t="shared" si="15"/>
        <v/>
      </c>
      <c r="AD40" s="39" t="str">
        <f t="shared" si="16"/>
        <v/>
      </c>
      <c r="AE40" s="39"/>
      <c r="AF40" s="32" t="str">
        <f t="shared" si="4"/>
        <v/>
      </c>
      <c r="AG40" s="21" t="str">
        <f t="shared" si="28"/>
        <v/>
      </c>
      <c r="AH40" s="21" t="str">
        <f t="shared" si="29"/>
        <v/>
      </c>
      <c r="AI40" s="21" t="str">
        <f t="shared" si="30"/>
        <v/>
      </c>
      <c r="AJ40" s="21" t="str">
        <f t="shared" si="17"/>
        <v/>
      </c>
      <c r="AK40" s="21" t="str">
        <f t="shared" si="18"/>
        <v/>
      </c>
      <c r="AL40" s="21" t="e">
        <f t="shared" si="5"/>
        <v>#N/A</v>
      </c>
      <c r="AM40" s="41" t="e">
        <f t="shared" si="19"/>
        <v>#N/A</v>
      </c>
      <c r="AN40" s="41" t="e">
        <f t="shared" si="20"/>
        <v>#N/A</v>
      </c>
      <c r="AO40" s="41" t="e">
        <f t="shared" si="6"/>
        <v>#N/A</v>
      </c>
      <c r="AP40" s="21" t="str">
        <f t="shared" si="21"/>
        <v/>
      </c>
      <c r="AQ40" s="21" t="str">
        <f t="shared" si="22"/>
        <v/>
      </c>
      <c r="AR40" s="21" t="str">
        <f t="shared" si="23"/>
        <v/>
      </c>
      <c r="AS40" s="21" t="str">
        <f t="shared" si="31"/>
        <v/>
      </c>
    </row>
    <row r="41" spans="1:45" ht="15" x14ac:dyDescent="0.25">
      <c r="A41" s="315" t="s">
        <v>123</v>
      </c>
      <c r="B41" s="316" t="str">
        <f>IF(ISBLANK('FVIII - NIVEAU N'!B111),"",'FVIII - NIVEAU N'!B111)</f>
        <v/>
      </c>
      <c r="C41" s="317" t="str">
        <f>IF(ISBLANK('FVIII - NIVEAU N'!C111),"",'FVIII - NIVEAU N'!C111)</f>
        <v/>
      </c>
      <c r="D41" s="318" t="str">
        <f>IF(ISBLANK('FVIII - NIVEAU N'!D111),"",'FVIII - NIVEAU N'!D111)</f>
        <v/>
      </c>
      <c r="E41" s="318" t="str">
        <f>IF(ISBLANK('FVIII - NIVEAU N'!E111),"",'FVIII - NIVEAU N'!E111)</f>
        <v/>
      </c>
      <c r="F41" s="93" t="str">
        <f t="shared" si="0"/>
        <v/>
      </c>
      <c r="G41" s="39" t="str">
        <f t="shared" si="7"/>
        <v/>
      </c>
      <c r="H41" s="39"/>
      <c r="I41" s="32" t="str">
        <f t="shared" si="1"/>
        <v/>
      </c>
      <c r="J41" s="21" t="str">
        <f t="shared" si="24"/>
        <v/>
      </c>
      <c r="K41" s="21" t="str">
        <f t="shared" si="25"/>
        <v/>
      </c>
      <c r="L41" s="21" t="str">
        <f t="shared" si="26"/>
        <v/>
      </c>
      <c r="M41" s="21" t="str">
        <f t="shared" si="8"/>
        <v/>
      </c>
      <c r="N41" s="21" t="str">
        <f t="shared" si="9"/>
        <v/>
      </c>
      <c r="O41" s="21" t="e">
        <f t="shared" si="2"/>
        <v>#N/A</v>
      </c>
      <c r="P41" s="41" t="e">
        <f t="shared" si="10"/>
        <v>#N/A</v>
      </c>
      <c r="Q41" s="41" t="e">
        <f t="shared" si="11"/>
        <v>#N/A</v>
      </c>
      <c r="R41" s="41" t="e">
        <f t="shared" si="3"/>
        <v>#N/A</v>
      </c>
      <c r="S41" s="21" t="str">
        <f t="shared" si="12"/>
        <v/>
      </c>
      <c r="T41" s="21" t="str">
        <f t="shared" si="13"/>
        <v/>
      </c>
      <c r="U41" s="21" t="str">
        <f t="shared" si="14"/>
        <v/>
      </c>
      <c r="V41" s="21" t="str">
        <f t="shared" si="27"/>
        <v/>
      </c>
      <c r="X41" s="315" t="s">
        <v>123</v>
      </c>
      <c r="Y41" s="316" t="str">
        <f>IF(ISBLANK('FVIII - NIVEAU P'!B111),"",'FVIII - NIVEAU P'!B111)</f>
        <v/>
      </c>
      <c r="Z41" s="317" t="str">
        <f>IF(ISBLANK('FVIII - NIVEAU P'!C111),"",'FVIII - NIVEAU P'!C111)</f>
        <v/>
      </c>
      <c r="AA41" s="318" t="str">
        <f>IF(ISBLANK('FVIII - NIVEAU P'!D111),"",'FVIII - NIVEAU P'!D111)</f>
        <v/>
      </c>
      <c r="AB41" s="318" t="str">
        <f>IF(ISBLANK('FVIII - NIVEAU P'!E111),"",'FVIII - NIVEAU P'!E111)</f>
        <v/>
      </c>
      <c r="AC41" s="93" t="str">
        <f t="shared" si="15"/>
        <v/>
      </c>
      <c r="AD41" s="39" t="str">
        <f t="shared" si="16"/>
        <v/>
      </c>
      <c r="AE41" s="39"/>
      <c r="AF41" s="32" t="str">
        <f t="shared" si="4"/>
        <v/>
      </c>
      <c r="AG41" s="21" t="str">
        <f t="shared" si="28"/>
        <v/>
      </c>
      <c r="AH41" s="21" t="str">
        <f t="shared" si="29"/>
        <v/>
      </c>
      <c r="AI41" s="21" t="str">
        <f t="shared" si="30"/>
        <v/>
      </c>
      <c r="AJ41" s="21" t="str">
        <f t="shared" si="17"/>
        <v/>
      </c>
      <c r="AK41" s="21" t="str">
        <f t="shared" si="18"/>
        <v/>
      </c>
      <c r="AL41" s="21" t="e">
        <f t="shared" si="5"/>
        <v>#N/A</v>
      </c>
      <c r="AM41" s="41" t="e">
        <f t="shared" si="19"/>
        <v>#N/A</v>
      </c>
      <c r="AN41" s="41" t="e">
        <f t="shared" si="20"/>
        <v>#N/A</v>
      </c>
      <c r="AO41" s="41" t="e">
        <f t="shared" si="6"/>
        <v>#N/A</v>
      </c>
      <c r="AP41" s="21" t="str">
        <f t="shared" si="21"/>
        <v/>
      </c>
      <c r="AQ41" s="21" t="str">
        <f t="shared" si="22"/>
        <v/>
      </c>
      <c r="AR41" s="21" t="str">
        <f t="shared" si="23"/>
        <v/>
      </c>
      <c r="AS41" s="21" t="str">
        <f t="shared" si="31"/>
        <v/>
      </c>
    </row>
    <row r="42" spans="1:45" ht="15" x14ac:dyDescent="0.25">
      <c r="A42" s="315" t="s">
        <v>123</v>
      </c>
      <c r="B42" s="316" t="str">
        <f>IF(ISBLANK('FVIII - NIVEAU N'!B112),"",'FVIII - NIVEAU N'!B112)</f>
        <v/>
      </c>
      <c r="C42" s="317" t="str">
        <f>IF(ISBLANK('FVIII - NIVEAU N'!C112),"",'FVIII - NIVEAU N'!C112)</f>
        <v/>
      </c>
      <c r="D42" s="318" t="str">
        <f>IF(ISBLANK('FVIII - NIVEAU N'!D112),"",'FVIII - NIVEAU N'!D112)</f>
        <v/>
      </c>
      <c r="E42" s="318" t="str">
        <f>IF(ISBLANK('FVIII - NIVEAU N'!E112),"",'FVIII - NIVEAU N'!E112)</f>
        <v/>
      </c>
      <c r="F42" s="93" t="str">
        <f t="shared" si="0"/>
        <v/>
      </c>
      <c r="G42" s="39" t="str">
        <f t="shared" si="7"/>
        <v/>
      </c>
      <c r="H42" s="39"/>
      <c r="I42" s="32" t="str">
        <f t="shared" si="1"/>
        <v/>
      </c>
      <c r="J42" s="21" t="str">
        <f t="shared" si="24"/>
        <v/>
      </c>
      <c r="K42" s="21" t="str">
        <f t="shared" si="25"/>
        <v/>
      </c>
      <c r="L42" s="21" t="str">
        <f t="shared" si="26"/>
        <v/>
      </c>
      <c r="M42" s="21" t="str">
        <f t="shared" si="8"/>
        <v/>
      </c>
      <c r="N42" s="21" t="str">
        <f t="shared" si="9"/>
        <v/>
      </c>
      <c r="O42" s="21" t="e">
        <f t="shared" si="2"/>
        <v>#N/A</v>
      </c>
      <c r="P42" s="41" t="e">
        <f t="shared" si="10"/>
        <v>#N/A</v>
      </c>
      <c r="Q42" s="41" t="e">
        <f t="shared" si="11"/>
        <v>#N/A</v>
      </c>
      <c r="R42" s="41" t="e">
        <f t="shared" si="3"/>
        <v>#N/A</v>
      </c>
      <c r="S42" s="21" t="str">
        <f t="shared" si="12"/>
        <v/>
      </c>
      <c r="T42" s="21" t="str">
        <f t="shared" si="13"/>
        <v/>
      </c>
      <c r="U42" s="21" t="str">
        <f t="shared" si="14"/>
        <v/>
      </c>
      <c r="V42" s="21" t="str">
        <f t="shared" si="27"/>
        <v/>
      </c>
      <c r="X42" s="315" t="s">
        <v>123</v>
      </c>
      <c r="Y42" s="316" t="str">
        <f>IF(ISBLANK('FVIII - NIVEAU P'!B112),"",'FVIII - NIVEAU P'!B112)</f>
        <v/>
      </c>
      <c r="Z42" s="317" t="str">
        <f>IF(ISBLANK('FVIII - NIVEAU P'!C112),"",'FVIII - NIVEAU P'!C112)</f>
        <v/>
      </c>
      <c r="AA42" s="318" t="str">
        <f>IF(ISBLANK('FVIII - NIVEAU P'!D112),"",'FVIII - NIVEAU P'!D112)</f>
        <v/>
      </c>
      <c r="AB42" s="318" t="str">
        <f>IF(ISBLANK('FVIII - NIVEAU P'!E112),"",'FVIII - NIVEAU P'!E112)</f>
        <v/>
      </c>
      <c r="AC42" s="93" t="str">
        <f t="shared" si="15"/>
        <v/>
      </c>
      <c r="AD42" s="39" t="str">
        <f t="shared" si="16"/>
        <v/>
      </c>
      <c r="AE42" s="39"/>
      <c r="AF42" s="32" t="str">
        <f t="shared" si="4"/>
        <v/>
      </c>
      <c r="AG42" s="21" t="str">
        <f t="shared" si="28"/>
        <v/>
      </c>
      <c r="AH42" s="21" t="str">
        <f t="shared" si="29"/>
        <v/>
      </c>
      <c r="AI42" s="21" t="str">
        <f t="shared" si="30"/>
        <v/>
      </c>
      <c r="AJ42" s="21" t="str">
        <f t="shared" si="17"/>
        <v/>
      </c>
      <c r="AK42" s="21" t="str">
        <f t="shared" si="18"/>
        <v/>
      </c>
      <c r="AL42" s="21" t="e">
        <f t="shared" si="5"/>
        <v>#N/A</v>
      </c>
      <c r="AM42" s="41" t="e">
        <f t="shared" si="19"/>
        <v>#N/A</v>
      </c>
      <c r="AN42" s="41" t="e">
        <f t="shared" si="20"/>
        <v>#N/A</v>
      </c>
      <c r="AO42" s="41" t="e">
        <f t="shared" si="6"/>
        <v>#N/A</v>
      </c>
      <c r="AP42" s="21" t="str">
        <f t="shared" si="21"/>
        <v/>
      </c>
      <c r="AQ42" s="21" t="str">
        <f t="shared" si="22"/>
        <v/>
      </c>
      <c r="AR42" s="21" t="str">
        <f t="shared" si="23"/>
        <v/>
      </c>
      <c r="AS42" s="21" t="str">
        <f t="shared" si="31"/>
        <v/>
      </c>
    </row>
    <row r="43" spans="1:45" ht="15" x14ac:dyDescent="0.25">
      <c r="A43" s="315" t="s">
        <v>123</v>
      </c>
      <c r="B43" s="316" t="str">
        <f>IF(ISBLANK('FVIII - NIVEAU N'!B113),"",'FVIII - NIVEAU N'!B113)</f>
        <v/>
      </c>
      <c r="C43" s="317" t="str">
        <f>IF(ISBLANK('FVIII - NIVEAU N'!C113),"",'FVIII - NIVEAU N'!C113)</f>
        <v/>
      </c>
      <c r="D43" s="318" t="str">
        <f>IF(ISBLANK('FVIII - NIVEAU N'!D113),"",'FVIII - NIVEAU N'!D113)</f>
        <v/>
      </c>
      <c r="E43" s="318" t="str">
        <f>IF(ISBLANK('FVIII - NIVEAU N'!E113),"",'FVIII - NIVEAU N'!E113)</f>
        <v/>
      </c>
      <c r="F43" s="93" t="str">
        <f t="shared" si="0"/>
        <v/>
      </c>
      <c r="G43" s="39" t="str">
        <f t="shared" si="7"/>
        <v/>
      </c>
      <c r="H43" s="39"/>
      <c r="I43" s="32" t="str">
        <f t="shared" si="1"/>
        <v/>
      </c>
      <c r="J43" s="21" t="str">
        <f t="shared" si="24"/>
        <v/>
      </c>
      <c r="K43" s="21" t="str">
        <f t="shared" si="25"/>
        <v/>
      </c>
      <c r="L43" s="21" t="str">
        <f t="shared" si="26"/>
        <v/>
      </c>
      <c r="M43" s="21" t="str">
        <f t="shared" si="8"/>
        <v/>
      </c>
      <c r="N43" s="21" t="str">
        <f t="shared" si="9"/>
        <v/>
      </c>
      <c r="O43" s="21" t="e">
        <f t="shared" si="2"/>
        <v>#N/A</v>
      </c>
      <c r="P43" s="41" t="e">
        <f t="shared" si="10"/>
        <v>#N/A</v>
      </c>
      <c r="Q43" s="41" t="e">
        <f t="shared" si="11"/>
        <v>#N/A</v>
      </c>
      <c r="R43" s="41" t="e">
        <f t="shared" si="3"/>
        <v>#N/A</v>
      </c>
      <c r="S43" s="21" t="str">
        <f t="shared" si="12"/>
        <v/>
      </c>
      <c r="T43" s="21" t="str">
        <f t="shared" si="13"/>
        <v/>
      </c>
      <c r="U43" s="21" t="str">
        <f t="shared" si="14"/>
        <v/>
      </c>
      <c r="V43" s="21" t="str">
        <f t="shared" si="27"/>
        <v/>
      </c>
      <c r="X43" s="315" t="s">
        <v>123</v>
      </c>
      <c r="Y43" s="316" t="str">
        <f>IF(ISBLANK('FVIII - NIVEAU P'!B113),"",'FVIII - NIVEAU P'!B113)</f>
        <v/>
      </c>
      <c r="Z43" s="317" t="str">
        <f>IF(ISBLANK('FVIII - NIVEAU P'!C113),"",'FVIII - NIVEAU P'!C113)</f>
        <v/>
      </c>
      <c r="AA43" s="318" t="str">
        <f>IF(ISBLANK('FVIII - NIVEAU P'!D113),"",'FVIII - NIVEAU P'!D113)</f>
        <v/>
      </c>
      <c r="AB43" s="318" t="str">
        <f>IF(ISBLANK('FVIII - NIVEAU P'!E113),"",'FVIII - NIVEAU P'!E113)</f>
        <v/>
      </c>
      <c r="AC43" s="93" t="str">
        <f t="shared" si="15"/>
        <v/>
      </c>
      <c r="AD43" s="39" t="str">
        <f t="shared" si="16"/>
        <v/>
      </c>
      <c r="AE43" s="39"/>
      <c r="AF43" s="32" t="str">
        <f t="shared" si="4"/>
        <v/>
      </c>
      <c r="AG43" s="21" t="str">
        <f t="shared" si="28"/>
        <v/>
      </c>
      <c r="AH43" s="21" t="str">
        <f t="shared" si="29"/>
        <v/>
      </c>
      <c r="AI43" s="21" t="str">
        <f t="shared" si="30"/>
        <v/>
      </c>
      <c r="AJ43" s="21" t="str">
        <f t="shared" si="17"/>
        <v/>
      </c>
      <c r="AK43" s="21" t="str">
        <f t="shared" si="18"/>
        <v/>
      </c>
      <c r="AL43" s="21" t="e">
        <f t="shared" si="5"/>
        <v>#N/A</v>
      </c>
      <c r="AM43" s="41" t="e">
        <f t="shared" si="19"/>
        <v>#N/A</v>
      </c>
      <c r="AN43" s="41" t="e">
        <f t="shared" si="20"/>
        <v>#N/A</v>
      </c>
      <c r="AO43" s="41" t="e">
        <f t="shared" si="6"/>
        <v>#N/A</v>
      </c>
      <c r="AP43" s="21" t="str">
        <f t="shared" si="21"/>
        <v/>
      </c>
      <c r="AQ43" s="21" t="str">
        <f t="shared" si="22"/>
        <v/>
      </c>
      <c r="AR43" s="21" t="str">
        <f t="shared" si="23"/>
        <v/>
      </c>
      <c r="AS43" s="21" t="str">
        <f t="shared" si="31"/>
        <v/>
      </c>
    </row>
    <row r="44" spans="1:45" ht="15" x14ac:dyDescent="0.25">
      <c r="A44" s="315" t="s">
        <v>123</v>
      </c>
      <c r="B44" s="316" t="str">
        <f>IF(ISBLANK('FVIII - NIVEAU N'!B114),"",'FVIII - NIVEAU N'!B114)</f>
        <v/>
      </c>
      <c r="C44" s="317" t="str">
        <f>IF(ISBLANK('FVIII - NIVEAU N'!C114),"",'FVIII - NIVEAU N'!C114)</f>
        <v/>
      </c>
      <c r="D44" s="318" t="str">
        <f>IF(ISBLANK('FVIII - NIVEAU N'!D114),"",'FVIII - NIVEAU N'!D114)</f>
        <v/>
      </c>
      <c r="E44" s="318" t="str">
        <f>IF(ISBLANK('FVIII - NIVEAU N'!E114),"",'FVIII - NIVEAU N'!E114)</f>
        <v/>
      </c>
      <c r="F44" s="93" t="str">
        <f t="shared" si="0"/>
        <v/>
      </c>
      <c r="G44" s="39" t="str">
        <f t="shared" si="7"/>
        <v/>
      </c>
      <c r="H44" s="39"/>
      <c r="I44" s="32" t="str">
        <f t="shared" si="1"/>
        <v/>
      </c>
      <c r="J44" s="21" t="str">
        <f t="shared" si="24"/>
        <v/>
      </c>
      <c r="K44" s="21" t="str">
        <f t="shared" si="25"/>
        <v/>
      </c>
      <c r="L44" s="21" t="str">
        <f t="shared" si="26"/>
        <v/>
      </c>
      <c r="M44" s="21" t="str">
        <f t="shared" si="8"/>
        <v/>
      </c>
      <c r="N44" s="21" t="str">
        <f t="shared" si="9"/>
        <v/>
      </c>
      <c r="O44" s="21" t="e">
        <f t="shared" si="2"/>
        <v>#N/A</v>
      </c>
      <c r="P44" s="41" t="e">
        <f t="shared" si="10"/>
        <v>#N/A</v>
      </c>
      <c r="Q44" s="41" t="e">
        <f t="shared" si="11"/>
        <v>#N/A</v>
      </c>
      <c r="R44" s="41" t="e">
        <f t="shared" si="3"/>
        <v>#N/A</v>
      </c>
      <c r="S44" s="21" t="str">
        <f t="shared" si="12"/>
        <v/>
      </c>
      <c r="T44" s="21" t="str">
        <f t="shared" si="13"/>
        <v/>
      </c>
      <c r="U44" s="21" t="str">
        <f t="shared" si="14"/>
        <v/>
      </c>
      <c r="V44" s="21" t="str">
        <f t="shared" si="27"/>
        <v/>
      </c>
      <c r="X44" s="315" t="s">
        <v>123</v>
      </c>
      <c r="Y44" s="316" t="str">
        <f>IF(ISBLANK('FVIII - NIVEAU P'!B114),"",'FVIII - NIVEAU P'!B114)</f>
        <v/>
      </c>
      <c r="Z44" s="317" t="str">
        <f>IF(ISBLANK('FVIII - NIVEAU P'!C114),"",'FVIII - NIVEAU P'!C114)</f>
        <v/>
      </c>
      <c r="AA44" s="318" t="str">
        <f>IF(ISBLANK('FVIII - NIVEAU P'!D114),"",'FVIII - NIVEAU P'!D114)</f>
        <v/>
      </c>
      <c r="AB44" s="318" t="str">
        <f>IF(ISBLANK('FVIII - NIVEAU P'!E114),"",'FVIII - NIVEAU P'!E114)</f>
        <v/>
      </c>
      <c r="AC44" s="93" t="str">
        <f t="shared" si="15"/>
        <v/>
      </c>
      <c r="AD44" s="39" t="str">
        <f t="shared" si="16"/>
        <v/>
      </c>
      <c r="AE44" s="39"/>
      <c r="AF44" s="32" t="str">
        <f t="shared" si="4"/>
        <v/>
      </c>
      <c r="AG44" s="21" t="str">
        <f t="shared" si="28"/>
        <v/>
      </c>
      <c r="AH44" s="21" t="str">
        <f t="shared" si="29"/>
        <v/>
      </c>
      <c r="AI44" s="21" t="str">
        <f t="shared" si="30"/>
        <v/>
      </c>
      <c r="AJ44" s="21" t="str">
        <f t="shared" si="17"/>
        <v/>
      </c>
      <c r="AK44" s="21" t="str">
        <f t="shared" si="18"/>
        <v/>
      </c>
      <c r="AL44" s="21" t="e">
        <f t="shared" si="5"/>
        <v>#N/A</v>
      </c>
      <c r="AM44" s="41" t="e">
        <f t="shared" si="19"/>
        <v>#N/A</v>
      </c>
      <c r="AN44" s="41" t="e">
        <f t="shared" si="20"/>
        <v>#N/A</v>
      </c>
      <c r="AO44" s="41" t="e">
        <f t="shared" si="6"/>
        <v>#N/A</v>
      </c>
      <c r="AP44" s="21" t="str">
        <f t="shared" si="21"/>
        <v/>
      </c>
      <c r="AQ44" s="21" t="str">
        <f t="shared" si="22"/>
        <v/>
      </c>
      <c r="AR44" s="21" t="str">
        <f t="shared" si="23"/>
        <v/>
      </c>
      <c r="AS44" s="21" t="str">
        <f t="shared" si="31"/>
        <v/>
      </c>
    </row>
    <row r="45" spans="1:45" ht="15" x14ac:dyDescent="0.25">
      <c r="A45" s="315" t="s">
        <v>123</v>
      </c>
      <c r="B45" s="316" t="str">
        <f>IF(ISBLANK('FVIII - NIVEAU N'!B115),"",'FVIII - NIVEAU N'!B115)</f>
        <v/>
      </c>
      <c r="C45" s="317" t="str">
        <f>IF(ISBLANK('FVIII - NIVEAU N'!C115),"",'FVIII - NIVEAU N'!C115)</f>
        <v/>
      </c>
      <c r="D45" s="318" t="str">
        <f>IF(ISBLANK('FVIII - NIVEAU N'!D115),"",'FVIII - NIVEAU N'!D115)</f>
        <v/>
      </c>
      <c r="E45" s="318" t="str">
        <f>IF(ISBLANK('FVIII - NIVEAU N'!E115),"",'FVIII - NIVEAU N'!E115)</f>
        <v/>
      </c>
      <c r="F45" s="93" t="str">
        <f t="shared" si="0"/>
        <v/>
      </c>
      <c r="G45" s="39" t="str">
        <f t="shared" si="7"/>
        <v/>
      </c>
      <c r="H45" s="39"/>
      <c r="I45" s="32" t="str">
        <f t="shared" si="1"/>
        <v/>
      </c>
      <c r="J45" s="21" t="str">
        <f t="shared" si="24"/>
        <v/>
      </c>
      <c r="K45" s="21" t="str">
        <f t="shared" si="25"/>
        <v/>
      </c>
      <c r="L45" s="21" t="str">
        <f t="shared" si="26"/>
        <v/>
      </c>
      <c r="M45" s="21" t="str">
        <f t="shared" si="8"/>
        <v/>
      </c>
      <c r="N45" s="21" t="str">
        <f t="shared" si="9"/>
        <v/>
      </c>
      <c r="O45" s="21" t="e">
        <f t="shared" si="2"/>
        <v>#N/A</v>
      </c>
      <c r="P45" s="41" t="e">
        <f t="shared" si="10"/>
        <v>#N/A</v>
      </c>
      <c r="Q45" s="41" t="e">
        <f t="shared" si="11"/>
        <v>#N/A</v>
      </c>
      <c r="R45" s="41" t="e">
        <f t="shared" si="3"/>
        <v>#N/A</v>
      </c>
      <c r="S45" s="21" t="str">
        <f t="shared" si="12"/>
        <v/>
      </c>
      <c r="T45" s="21" t="str">
        <f t="shared" si="13"/>
        <v/>
      </c>
      <c r="U45" s="21" t="str">
        <f t="shared" si="14"/>
        <v/>
      </c>
      <c r="V45" s="21" t="str">
        <f t="shared" si="27"/>
        <v/>
      </c>
      <c r="X45" s="315" t="s">
        <v>123</v>
      </c>
      <c r="Y45" s="316" t="str">
        <f>IF(ISBLANK('FVIII - NIVEAU P'!B115),"",'FVIII - NIVEAU P'!B115)</f>
        <v/>
      </c>
      <c r="Z45" s="317" t="str">
        <f>IF(ISBLANK('FVIII - NIVEAU P'!C115),"",'FVIII - NIVEAU P'!C115)</f>
        <v/>
      </c>
      <c r="AA45" s="318" t="str">
        <f>IF(ISBLANK('FVIII - NIVEAU P'!D115),"",'FVIII - NIVEAU P'!D115)</f>
        <v/>
      </c>
      <c r="AB45" s="318" t="str">
        <f>IF(ISBLANK('FVIII - NIVEAU P'!E115),"",'FVIII - NIVEAU P'!E115)</f>
        <v/>
      </c>
      <c r="AC45" s="93" t="str">
        <f t="shared" si="15"/>
        <v/>
      </c>
      <c r="AD45" s="39" t="str">
        <f t="shared" si="16"/>
        <v/>
      </c>
      <c r="AE45" s="39"/>
      <c r="AF45" s="32" t="str">
        <f t="shared" si="4"/>
        <v/>
      </c>
      <c r="AG45" s="21" t="str">
        <f t="shared" si="28"/>
        <v/>
      </c>
      <c r="AH45" s="21" t="str">
        <f t="shared" si="29"/>
        <v/>
      </c>
      <c r="AI45" s="21" t="str">
        <f t="shared" si="30"/>
        <v/>
      </c>
      <c r="AJ45" s="21" t="str">
        <f t="shared" si="17"/>
        <v/>
      </c>
      <c r="AK45" s="21" t="str">
        <f t="shared" si="18"/>
        <v/>
      </c>
      <c r="AL45" s="21" t="e">
        <f t="shared" si="5"/>
        <v>#N/A</v>
      </c>
      <c r="AM45" s="41" t="e">
        <f t="shared" si="19"/>
        <v>#N/A</v>
      </c>
      <c r="AN45" s="41" t="e">
        <f t="shared" si="20"/>
        <v>#N/A</v>
      </c>
      <c r="AO45" s="41" t="e">
        <f t="shared" si="6"/>
        <v>#N/A</v>
      </c>
      <c r="AP45" s="21" t="str">
        <f t="shared" si="21"/>
        <v/>
      </c>
      <c r="AQ45" s="21" t="str">
        <f t="shared" si="22"/>
        <v/>
      </c>
      <c r="AR45" s="21" t="str">
        <f t="shared" si="23"/>
        <v/>
      </c>
      <c r="AS45" s="21" t="str">
        <f t="shared" si="31"/>
        <v/>
      </c>
    </row>
    <row r="46" spans="1:45" ht="15" x14ac:dyDescent="0.25">
      <c r="A46" s="315" t="s">
        <v>123</v>
      </c>
      <c r="B46" s="316" t="str">
        <f>IF(ISBLANK('FVIII - NIVEAU N'!B116),"",'FVIII - NIVEAU N'!B116)</f>
        <v/>
      </c>
      <c r="C46" s="317" t="str">
        <f>IF(ISBLANK('FVIII - NIVEAU N'!C116),"",'FVIII - NIVEAU N'!C116)</f>
        <v/>
      </c>
      <c r="D46" s="318" t="str">
        <f>IF(ISBLANK('FVIII - NIVEAU N'!D116),"",'FVIII - NIVEAU N'!D116)</f>
        <v/>
      </c>
      <c r="E46" s="318" t="str">
        <f>IF(ISBLANK('FVIII - NIVEAU N'!E116),"",'FVIII - NIVEAU N'!E116)</f>
        <v/>
      </c>
      <c r="F46" s="93" t="str">
        <f t="shared" si="0"/>
        <v/>
      </c>
      <c r="G46" s="39" t="str">
        <f t="shared" si="7"/>
        <v/>
      </c>
      <c r="H46" s="39"/>
      <c r="I46" s="32" t="str">
        <f t="shared" si="1"/>
        <v/>
      </c>
      <c r="J46" s="21" t="str">
        <f t="shared" si="24"/>
        <v/>
      </c>
      <c r="K46" s="21" t="str">
        <f t="shared" si="25"/>
        <v/>
      </c>
      <c r="L46" s="21" t="str">
        <f t="shared" si="26"/>
        <v/>
      </c>
      <c r="M46" s="21" t="str">
        <f t="shared" si="8"/>
        <v/>
      </c>
      <c r="N46" s="21" t="str">
        <f t="shared" si="9"/>
        <v/>
      </c>
      <c r="O46" s="21" t="e">
        <f t="shared" si="2"/>
        <v>#N/A</v>
      </c>
      <c r="P46" s="41" t="e">
        <f t="shared" si="10"/>
        <v>#N/A</v>
      </c>
      <c r="Q46" s="41" t="e">
        <f t="shared" si="11"/>
        <v>#N/A</v>
      </c>
      <c r="R46" s="41" t="e">
        <f t="shared" si="3"/>
        <v>#N/A</v>
      </c>
      <c r="S46" s="21" t="str">
        <f t="shared" si="12"/>
        <v/>
      </c>
      <c r="T46" s="21" t="str">
        <f t="shared" si="13"/>
        <v/>
      </c>
      <c r="U46" s="21" t="str">
        <f t="shared" si="14"/>
        <v/>
      </c>
      <c r="V46" s="21" t="str">
        <f t="shared" si="27"/>
        <v/>
      </c>
      <c r="X46" s="315" t="s">
        <v>123</v>
      </c>
      <c r="Y46" s="316" t="str">
        <f>IF(ISBLANK('FVIII - NIVEAU P'!B116),"",'FVIII - NIVEAU P'!B116)</f>
        <v/>
      </c>
      <c r="Z46" s="317" t="str">
        <f>IF(ISBLANK('FVIII - NIVEAU P'!C116),"",'FVIII - NIVEAU P'!C116)</f>
        <v/>
      </c>
      <c r="AA46" s="318" t="str">
        <f>IF(ISBLANK('FVIII - NIVEAU P'!D116),"",'FVIII - NIVEAU P'!D116)</f>
        <v/>
      </c>
      <c r="AB46" s="318" t="str">
        <f>IF(ISBLANK('FVIII - NIVEAU P'!E116),"",'FVIII - NIVEAU P'!E116)</f>
        <v/>
      </c>
      <c r="AC46" s="93" t="str">
        <f t="shared" si="15"/>
        <v/>
      </c>
      <c r="AD46" s="39" t="str">
        <f t="shared" si="16"/>
        <v/>
      </c>
      <c r="AE46" s="39"/>
      <c r="AF46" s="32" t="str">
        <f t="shared" si="4"/>
        <v/>
      </c>
      <c r="AG46" s="21" t="str">
        <f t="shared" si="28"/>
        <v/>
      </c>
      <c r="AH46" s="21" t="str">
        <f t="shared" si="29"/>
        <v/>
      </c>
      <c r="AI46" s="21" t="str">
        <f t="shared" si="30"/>
        <v/>
      </c>
      <c r="AJ46" s="21" t="str">
        <f t="shared" si="17"/>
        <v/>
      </c>
      <c r="AK46" s="21" t="str">
        <f t="shared" si="18"/>
        <v/>
      </c>
      <c r="AL46" s="21" t="e">
        <f t="shared" si="5"/>
        <v>#N/A</v>
      </c>
      <c r="AM46" s="41" t="e">
        <f t="shared" si="19"/>
        <v>#N/A</v>
      </c>
      <c r="AN46" s="41" t="e">
        <f t="shared" si="20"/>
        <v>#N/A</v>
      </c>
      <c r="AO46" s="41" t="e">
        <f t="shared" si="6"/>
        <v>#N/A</v>
      </c>
      <c r="AP46" s="21" t="str">
        <f t="shared" si="21"/>
        <v/>
      </c>
      <c r="AQ46" s="21" t="str">
        <f t="shared" si="22"/>
        <v/>
      </c>
      <c r="AR46" s="21" t="str">
        <f t="shared" si="23"/>
        <v/>
      </c>
      <c r="AS46" s="21" t="str">
        <f t="shared" si="31"/>
        <v/>
      </c>
    </row>
    <row r="47" spans="1:45" ht="15" x14ac:dyDescent="0.25">
      <c r="A47" s="315" t="s">
        <v>123</v>
      </c>
      <c r="B47" s="316" t="str">
        <f>IF(ISBLANK('FVIII - NIVEAU N'!B117),"",'FVIII - NIVEAU N'!B117)</f>
        <v/>
      </c>
      <c r="C47" s="317" t="str">
        <f>IF(ISBLANK('FVIII - NIVEAU N'!C117),"",'FVIII - NIVEAU N'!C117)</f>
        <v/>
      </c>
      <c r="D47" s="318" t="str">
        <f>IF(ISBLANK('FVIII - NIVEAU N'!D117),"",'FVIII - NIVEAU N'!D117)</f>
        <v/>
      </c>
      <c r="E47" s="318" t="str">
        <f>IF(ISBLANK('FVIII - NIVEAU N'!E117),"",'FVIII - NIVEAU N'!E117)</f>
        <v/>
      </c>
      <c r="F47" s="93" t="str">
        <f t="shared" si="0"/>
        <v/>
      </c>
      <c r="G47" s="39" t="str">
        <f t="shared" si="7"/>
        <v/>
      </c>
      <c r="H47" s="39"/>
      <c r="I47" s="32" t="str">
        <f t="shared" si="1"/>
        <v/>
      </c>
      <c r="J47" s="21" t="str">
        <f t="shared" si="24"/>
        <v/>
      </c>
      <c r="K47" s="21" t="str">
        <f t="shared" si="25"/>
        <v/>
      </c>
      <c r="L47" s="21" t="str">
        <f t="shared" si="26"/>
        <v/>
      </c>
      <c r="M47" s="21" t="str">
        <f t="shared" si="8"/>
        <v/>
      </c>
      <c r="N47" s="21" t="str">
        <f t="shared" si="9"/>
        <v/>
      </c>
      <c r="O47" s="21" t="e">
        <f t="shared" si="2"/>
        <v>#N/A</v>
      </c>
      <c r="P47" s="41" t="e">
        <f t="shared" si="10"/>
        <v>#N/A</v>
      </c>
      <c r="Q47" s="41" t="e">
        <f t="shared" si="11"/>
        <v>#N/A</v>
      </c>
      <c r="R47" s="41" t="e">
        <f t="shared" si="3"/>
        <v>#N/A</v>
      </c>
      <c r="S47" s="21" t="str">
        <f t="shared" si="12"/>
        <v/>
      </c>
      <c r="T47" s="21" t="str">
        <f t="shared" si="13"/>
        <v/>
      </c>
      <c r="U47" s="21" t="str">
        <f t="shared" si="14"/>
        <v/>
      </c>
      <c r="V47" s="21" t="str">
        <f t="shared" si="27"/>
        <v/>
      </c>
      <c r="X47" s="315" t="s">
        <v>123</v>
      </c>
      <c r="Y47" s="316" t="str">
        <f>IF(ISBLANK('FVIII - NIVEAU P'!B117),"",'FVIII - NIVEAU P'!B117)</f>
        <v/>
      </c>
      <c r="Z47" s="317" t="str">
        <f>IF(ISBLANK('FVIII - NIVEAU P'!C117),"",'FVIII - NIVEAU P'!C117)</f>
        <v/>
      </c>
      <c r="AA47" s="318" t="str">
        <f>IF(ISBLANK('FVIII - NIVEAU P'!D117),"",'FVIII - NIVEAU P'!D117)</f>
        <v/>
      </c>
      <c r="AB47" s="318" t="str">
        <f>IF(ISBLANK('FVIII - NIVEAU P'!E117),"",'FVIII - NIVEAU P'!E117)</f>
        <v/>
      </c>
      <c r="AC47" s="93" t="str">
        <f t="shared" si="15"/>
        <v/>
      </c>
      <c r="AD47" s="39" t="str">
        <f t="shared" si="16"/>
        <v/>
      </c>
      <c r="AE47" s="39"/>
      <c r="AF47" s="32" t="str">
        <f t="shared" si="4"/>
        <v/>
      </c>
      <c r="AG47" s="21" t="str">
        <f t="shared" si="28"/>
        <v/>
      </c>
      <c r="AH47" s="21" t="str">
        <f t="shared" si="29"/>
        <v/>
      </c>
      <c r="AI47" s="21" t="str">
        <f t="shared" si="30"/>
        <v/>
      </c>
      <c r="AJ47" s="21" t="str">
        <f t="shared" si="17"/>
        <v/>
      </c>
      <c r="AK47" s="21" t="str">
        <f t="shared" si="18"/>
        <v/>
      </c>
      <c r="AL47" s="21" t="e">
        <f t="shared" si="5"/>
        <v>#N/A</v>
      </c>
      <c r="AM47" s="41" t="e">
        <f t="shared" si="19"/>
        <v>#N/A</v>
      </c>
      <c r="AN47" s="41" t="e">
        <f t="shared" si="20"/>
        <v>#N/A</v>
      </c>
      <c r="AO47" s="41" t="e">
        <f t="shared" si="6"/>
        <v>#N/A</v>
      </c>
      <c r="AP47" s="21" t="str">
        <f t="shared" si="21"/>
        <v/>
      </c>
      <c r="AQ47" s="21" t="str">
        <f t="shared" si="22"/>
        <v/>
      </c>
      <c r="AR47" s="21" t="str">
        <f t="shared" si="23"/>
        <v/>
      </c>
      <c r="AS47" s="21" t="str">
        <f t="shared" si="31"/>
        <v/>
      </c>
    </row>
    <row r="48" spans="1:45" ht="15" x14ac:dyDescent="0.25">
      <c r="A48" s="315" t="s">
        <v>123</v>
      </c>
      <c r="B48" s="316" t="str">
        <f>IF(ISBLANK('FVIII - NIVEAU N'!B118),"",'FVIII - NIVEAU N'!B118)</f>
        <v/>
      </c>
      <c r="C48" s="317" t="str">
        <f>IF(ISBLANK('FVIII - NIVEAU N'!C118),"",'FVIII - NIVEAU N'!C118)</f>
        <v/>
      </c>
      <c r="D48" s="318" t="str">
        <f>IF(ISBLANK('FVIII - NIVEAU N'!D118),"",'FVIII - NIVEAU N'!D118)</f>
        <v/>
      </c>
      <c r="E48" s="318" t="str">
        <f>IF(ISBLANK('FVIII - NIVEAU N'!E118),"",'FVIII - NIVEAU N'!E118)</f>
        <v/>
      </c>
      <c r="F48" s="93" t="str">
        <f t="shared" si="0"/>
        <v/>
      </c>
      <c r="G48" s="39" t="str">
        <f t="shared" si="7"/>
        <v/>
      </c>
      <c r="H48" s="39"/>
      <c r="I48" s="32" t="str">
        <f t="shared" si="1"/>
        <v/>
      </c>
      <c r="J48" s="21" t="str">
        <f t="shared" si="24"/>
        <v/>
      </c>
      <c r="K48" s="21" t="str">
        <f t="shared" si="25"/>
        <v/>
      </c>
      <c r="L48" s="21" t="str">
        <f t="shared" si="26"/>
        <v/>
      </c>
      <c r="M48" s="21" t="str">
        <f t="shared" si="8"/>
        <v/>
      </c>
      <c r="N48" s="21" t="str">
        <f t="shared" si="9"/>
        <v/>
      </c>
      <c r="O48" s="21" t="e">
        <f t="shared" si="2"/>
        <v>#N/A</v>
      </c>
      <c r="P48" s="41" t="e">
        <f t="shared" si="10"/>
        <v>#N/A</v>
      </c>
      <c r="Q48" s="41" t="e">
        <f t="shared" si="11"/>
        <v>#N/A</v>
      </c>
      <c r="R48" s="41" t="e">
        <f t="shared" si="3"/>
        <v>#N/A</v>
      </c>
      <c r="S48" s="21" t="str">
        <f t="shared" si="12"/>
        <v/>
      </c>
      <c r="T48" s="21" t="str">
        <f t="shared" si="13"/>
        <v/>
      </c>
      <c r="U48" s="21" t="str">
        <f t="shared" si="14"/>
        <v/>
      </c>
      <c r="V48" s="21" t="str">
        <f t="shared" si="27"/>
        <v/>
      </c>
      <c r="X48" s="315" t="s">
        <v>123</v>
      </c>
      <c r="Y48" s="316" t="str">
        <f>IF(ISBLANK('FVIII - NIVEAU P'!B118),"",'FVIII - NIVEAU P'!B118)</f>
        <v/>
      </c>
      <c r="Z48" s="317" t="str">
        <f>IF(ISBLANK('FVIII - NIVEAU P'!C118),"",'FVIII - NIVEAU P'!C118)</f>
        <v/>
      </c>
      <c r="AA48" s="318" t="str">
        <f>IF(ISBLANK('FVIII - NIVEAU P'!D118),"",'FVIII - NIVEAU P'!D118)</f>
        <v/>
      </c>
      <c r="AB48" s="318" t="str">
        <f>IF(ISBLANK('FVIII - NIVEAU P'!E118),"",'FVIII - NIVEAU P'!E118)</f>
        <v/>
      </c>
      <c r="AC48" s="93" t="str">
        <f t="shared" si="15"/>
        <v/>
      </c>
      <c r="AD48" s="39" t="str">
        <f t="shared" si="16"/>
        <v/>
      </c>
      <c r="AE48" s="39"/>
      <c r="AF48" s="32" t="str">
        <f t="shared" si="4"/>
        <v/>
      </c>
      <c r="AG48" s="21" t="str">
        <f t="shared" si="28"/>
        <v/>
      </c>
      <c r="AH48" s="21" t="str">
        <f t="shared" si="29"/>
        <v/>
      </c>
      <c r="AI48" s="21" t="str">
        <f t="shared" si="30"/>
        <v/>
      </c>
      <c r="AJ48" s="21" t="str">
        <f t="shared" si="17"/>
        <v/>
      </c>
      <c r="AK48" s="21" t="str">
        <f t="shared" si="18"/>
        <v/>
      </c>
      <c r="AL48" s="21" t="e">
        <f t="shared" si="5"/>
        <v>#N/A</v>
      </c>
      <c r="AM48" s="41" t="e">
        <f t="shared" si="19"/>
        <v>#N/A</v>
      </c>
      <c r="AN48" s="41" t="e">
        <f t="shared" si="20"/>
        <v>#N/A</v>
      </c>
      <c r="AO48" s="41" t="e">
        <f t="shared" si="6"/>
        <v>#N/A</v>
      </c>
      <c r="AP48" s="21" t="str">
        <f t="shared" si="21"/>
        <v/>
      </c>
      <c r="AQ48" s="21" t="str">
        <f t="shared" si="22"/>
        <v/>
      </c>
      <c r="AR48" s="21" t="str">
        <f t="shared" si="23"/>
        <v/>
      </c>
      <c r="AS48" s="21" t="str">
        <f t="shared" si="31"/>
        <v/>
      </c>
    </row>
    <row r="49" spans="1:45" ht="15" x14ac:dyDescent="0.25">
      <c r="A49" s="315" t="s">
        <v>123</v>
      </c>
      <c r="B49" s="316" t="str">
        <f>IF(ISBLANK('FVIII - NIVEAU N'!B119),"",'FVIII - NIVEAU N'!B119)</f>
        <v/>
      </c>
      <c r="C49" s="317" t="str">
        <f>IF(ISBLANK('FVIII - NIVEAU N'!C119),"",'FVIII - NIVEAU N'!C119)</f>
        <v/>
      </c>
      <c r="D49" s="318" t="str">
        <f>IF(ISBLANK('FVIII - NIVEAU N'!D119),"",'FVIII - NIVEAU N'!D119)</f>
        <v/>
      </c>
      <c r="E49" s="318" t="str">
        <f>IF(ISBLANK('FVIII - NIVEAU N'!E119),"",'FVIII - NIVEAU N'!E119)</f>
        <v/>
      </c>
      <c r="F49" s="93" t="str">
        <f t="shared" si="0"/>
        <v/>
      </c>
      <c r="G49" s="39" t="str">
        <f t="shared" si="7"/>
        <v/>
      </c>
      <c r="H49" s="39"/>
      <c r="I49" s="32" t="str">
        <f t="shared" si="1"/>
        <v/>
      </c>
      <c r="J49" s="21" t="str">
        <f t="shared" si="24"/>
        <v/>
      </c>
      <c r="K49" s="21" t="str">
        <f t="shared" si="25"/>
        <v/>
      </c>
      <c r="L49" s="21" t="str">
        <f t="shared" si="26"/>
        <v/>
      </c>
      <c r="M49" s="21" t="str">
        <f t="shared" si="8"/>
        <v/>
      </c>
      <c r="N49" s="21" t="str">
        <f t="shared" si="9"/>
        <v/>
      </c>
      <c r="O49" s="40" t="e">
        <f t="shared" si="2"/>
        <v>#N/A</v>
      </c>
      <c r="P49" s="41" t="e">
        <f t="shared" si="10"/>
        <v>#N/A</v>
      </c>
      <c r="Q49" s="41" t="e">
        <f t="shared" si="11"/>
        <v>#N/A</v>
      </c>
      <c r="R49" s="42" t="e">
        <f t="shared" si="3"/>
        <v>#N/A</v>
      </c>
      <c r="S49" s="21" t="str">
        <f t="shared" si="12"/>
        <v/>
      </c>
      <c r="T49" s="21" t="str">
        <f t="shared" si="13"/>
        <v/>
      </c>
      <c r="U49" s="21" t="str">
        <f t="shared" si="14"/>
        <v/>
      </c>
      <c r="V49" s="43" t="str">
        <f t="shared" si="27"/>
        <v/>
      </c>
      <c r="X49" s="315" t="s">
        <v>123</v>
      </c>
      <c r="Y49" s="316" t="str">
        <f>IF(ISBLANK('FVIII - NIVEAU P'!B119),"",'FVIII - NIVEAU P'!B119)</f>
        <v/>
      </c>
      <c r="Z49" s="317" t="str">
        <f>IF(ISBLANK('FVIII - NIVEAU P'!C119),"",'FVIII - NIVEAU P'!C119)</f>
        <v/>
      </c>
      <c r="AA49" s="318" t="str">
        <f>IF(ISBLANK('FVIII - NIVEAU P'!D119),"",'FVIII - NIVEAU P'!D119)</f>
        <v/>
      </c>
      <c r="AB49" s="318" t="str">
        <f>IF(ISBLANK('FVIII - NIVEAU P'!E119),"",'FVIII - NIVEAU P'!E119)</f>
        <v/>
      </c>
      <c r="AC49" s="93" t="str">
        <f t="shared" si="15"/>
        <v/>
      </c>
      <c r="AD49" s="39" t="str">
        <f t="shared" si="16"/>
        <v/>
      </c>
      <c r="AE49" s="39"/>
      <c r="AF49" s="32" t="str">
        <f t="shared" si="4"/>
        <v/>
      </c>
      <c r="AG49" s="21" t="str">
        <f t="shared" si="28"/>
        <v/>
      </c>
      <c r="AH49" s="21" t="str">
        <f t="shared" si="29"/>
        <v/>
      </c>
      <c r="AI49" s="21" t="str">
        <f t="shared" si="30"/>
        <v/>
      </c>
      <c r="AJ49" s="21" t="str">
        <f t="shared" si="17"/>
        <v/>
      </c>
      <c r="AK49" s="21" t="str">
        <f t="shared" si="18"/>
        <v/>
      </c>
      <c r="AL49" s="40" t="e">
        <f t="shared" si="5"/>
        <v>#N/A</v>
      </c>
      <c r="AM49" s="41" t="e">
        <f t="shared" si="19"/>
        <v>#N/A</v>
      </c>
      <c r="AN49" s="41" t="e">
        <f t="shared" si="20"/>
        <v>#N/A</v>
      </c>
      <c r="AO49" s="42" t="e">
        <f t="shared" si="6"/>
        <v>#N/A</v>
      </c>
      <c r="AP49" s="21" t="str">
        <f t="shared" si="21"/>
        <v/>
      </c>
      <c r="AQ49" s="21" t="str">
        <f t="shared" si="22"/>
        <v/>
      </c>
      <c r="AR49" s="21" t="str">
        <f t="shared" si="23"/>
        <v/>
      </c>
      <c r="AS49" s="43" t="str">
        <f t="shared" si="31"/>
        <v/>
      </c>
    </row>
    <row r="50" spans="1:45" ht="15" x14ac:dyDescent="0.25">
      <c r="A50" s="315" t="s">
        <v>123</v>
      </c>
      <c r="B50" s="316" t="str">
        <f>IF(ISBLANK('FVIII - NIVEAU N'!B120),"",'FVIII - NIVEAU N'!B120)</f>
        <v/>
      </c>
      <c r="C50" s="317" t="str">
        <f>IF(ISBLANK('FVIII - NIVEAU N'!C120),"",'FVIII - NIVEAU N'!C120)</f>
        <v/>
      </c>
      <c r="D50" s="318" t="str">
        <f>IF(ISBLANK('FVIII - NIVEAU N'!D120),"",'FVIII - NIVEAU N'!D120)</f>
        <v/>
      </c>
      <c r="E50" s="318" t="str">
        <f>IF(ISBLANK('FVIII - NIVEAU N'!E120),"",'FVIII - NIVEAU N'!E120)</f>
        <v/>
      </c>
      <c r="F50" s="93" t="str">
        <f t="shared" si="0"/>
        <v/>
      </c>
      <c r="G50" s="39" t="str">
        <f t="shared" si="7"/>
        <v/>
      </c>
      <c r="H50" s="39"/>
      <c r="I50" s="32" t="str">
        <f t="shared" si="1"/>
        <v/>
      </c>
      <c r="J50" s="21" t="str">
        <f t="shared" si="24"/>
        <v/>
      </c>
      <c r="K50" s="21" t="str">
        <f t="shared" si="25"/>
        <v/>
      </c>
      <c r="L50" s="21" t="str">
        <f t="shared" si="26"/>
        <v/>
      </c>
      <c r="M50" s="21" t="str">
        <f t="shared" si="8"/>
        <v/>
      </c>
      <c r="N50" s="21" t="str">
        <f t="shared" si="9"/>
        <v/>
      </c>
      <c r="O50" s="40" t="e">
        <f t="shared" si="2"/>
        <v>#N/A</v>
      </c>
      <c r="P50" s="41" t="e">
        <f t="shared" si="10"/>
        <v>#N/A</v>
      </c>
      <c r="Q50" s="41" t="e">
        <f t="shared" si="11"/>
        <v>#N/A</v>
      </c>
      <c r="R50" s="42" t="e">
        <f t="shared" si="3"/>
        <v>#N/A</v>
      </c>
      <c r="S50" s="21" t="str">
        <f t="shared" si="12"/>
        <v/>
      </c>
      <c r="T50" s="21" t="str">
        <f t="shared" si="13"/>
        <v/>
      </c>
      <c r="U50" s="21" t="str">
        <f t="shared" si="14"/>
        <v/>
      </c>
      <c r="V50" s="43" t="str">
        <f t="shared" si="27"/>
        <v/>
      </c>
      <c r="X50" s="315" t="s">
        <v>123</v>
      </c>
      <c r="Y50" s="316" t="str">
        <f>IF(ISBLANK('FVIII - NIVEAU P'!B120),"",'FVIII - NIVEAU P'!B120)</f>
        <v/>
      </c>
      <c r="Z50" s="317" t="str">
        <f>IF(ISBLANK('FVIII - NIVEAU P'!C120),"",'FVIII - NIVEAU P'!C120)</f>
        <v/>
      </c>
      <c r="AA50" s="318" t="str">
        <f>IF(ISBLANK('FVIII - NIVEAU P'!D120),"",'FVIII - NIVEAU P'!D120)</f>
        <v/>
      </c>
      <c r="AB50" s="318" t="str">
        <f>IF(ISBLANK('FVIII - NIVEAU P'!E120),"",'FVIII - NIVEAU P'!E120)</f>
        <v/>
      </c>
      <c r="AC50" s="93" t="str">
        <f t="shared" si="15"/>
        <v/>
      </c>
      <c r="AD50" s="39" t="str">
        <f t="shared" si="16"/>
        <v/>
      </c>
      <c r="AE50" s="39"/>
      <c r="AF50" s="32" t="str">
        <f t="shared" si="4"/>
        <v/>
      </c>
      <c r="AG50" s="21" t="str">
        <f t="shared" si="28"/>
        <v/>
      </c>
      <c r="AH50" s="21" t="str">
        <f t="shared" si="29"/>
        <v/>
      </c>
      <c r="AI50" s="21" t="str">
        <f t="shared" si="30"/>
        <v/>
      </c>
      <c r="AJ50" s="21" t="str">
        <f t="shared" si="17"/>
        <v/>
      </c>
      <c r="AK50" s="21" t="str">
        <f t="shared" si="18"/>
        <v/>
      </c>
      <c r="AL50" s="40" t="e">
        <f t="shared" si="5"/>
        <v>#N/A</v>
      </c>
      <c r="AM50" s="41" t="e">
        <f t="shared" si="19"/>
        <v>#N/A</v>
      </c>
      <c r="AN50" s="41" t="e">
        <f t="shared" si="20"/>
        <v>#N/A</v>
      </c>
      <c r="AO50" s="42" t="e">
        <f t="shared" si="6"/>
        <v>#N/A</v>
      </c>
      <c r="AP50" s="21" t="str">
        <f t="shared" si="21"/>
        <v/>
      </c>
      <c r="AQ50" s="21" t="str">
        <f t="shared" si="22"/>
        <v/>
      </c>
      <c r="AR50" s="21" t="str">
        <f t="shared" si="23"/>
        <v/>
      </c>
      <c r="AS50" s="43" t="str">
        <f t="shared" si="31"/>
        <v/>
      </c>
    </row>
    <row r="51" spans="1:45" ht="15" x14ac:dyDescent="0.25">
      <c r="A51" s="315" t="s">
        <v>123</v>
      </c>
      <c r="B51" s="316" t="str">
        <f>IF(ISBLANK('FVIII - NIVEAU N'!B121),"",'FVIII - NIVEAU N'!B121)</f>
        <v/>
      </c>
      <c r="C51" s="317" t="str">
        <f>IF(ISBLANK('FVIII - NIVEAU N'!C121),"",'FVIII - NIVEAU N'!C121)</f>
        <v/>
      </c>
      <c r="D51" s="318" t="str">
        <f>IF(ISBLANK('FVIII - NIVEAU N'!D121),"",'FVIII - NIVEAU N'!D121)</f>
        <v/>
      </c>
      <c r="E51" s="318" t="str">
        <f>IF(ISBLANK('FVIII - NIVEAU N'!E121),"",'FVIII - NIVEAU N'!E121)</f>
        <v/>
      </c>
      <c r="F51" s="93" t="str">
        <f t="shared" si="0"/>
        <v/>
      </c>
      <c r="G51" s="39" t="str">
        <f t="shared" si="7"/>
        <v/>
      </c>
      <c r="H51" s="39"/>
      <c r="I51" s="32" t="str">
        <f t="shared" si="1"/>
        <v/>
      </c>
      <c r="J51" s="21" t="str">
        <f t="shared" si="24"/>
        <v/>
      </c>
      <c r="K51" s="21" t="str">
        <f t="shared" si="25"/>
        <v/>
      </c>
      <c r="L51" s="21" t="str">
        <f t="shared" si="26"/>
        <v/>
      </c>
      <c r="M51" s="21" t="str">
        <f t="shared" si="8"/>
        <v/>
      </c>
      <c r="N51" s="21" t="str">
        <f t="shared" si="9"/>
        <v/>
      </c>
      <c r="O51" s="40" t="e">
        <f t="shared" si="2"/>
        <v>#N/A</v>
      </c>
      <c r="P51" s="41" t="e">
        <f t="shared" si="10"/>
        <v>#N/A</v>
      </c>
      <c r="Q51" s="41" t="e">
        <f t="shared" si="11"/>
        <v>#N/A</v>
      </c>
      <c r="R51" s="42" t="e">
        <f t="shared" si="3"/>
        <v>#N/A</v>
      </c>
      <c r="S51" s="21" t="str">
        <f t="shared" si="12"/>
        <v/>
      </c>
      <c r="T51" s="21" t="str">
        <f t="shared" si="13"/>
        <v/>
      </c>
      <c r="U51" s="21" t="str">
        <f t="shared" si="14"/>
        <v/>
      </c>
      <c r="V51" s="43" t="str">
        <f t="shared" si="27"/>
        <v/>
      </c>
      <c r="X51" s="315" t="s">
        <v>123</v>
      </c>
      <c r="Y51" s="316" t="str">
        <f>IF(ISBLANK('FVIII - NIVEAU P'!B121),"",'FVIII - NIVEAU P'!B121)</f>
        <v/>
      </c>
      <c r="Z51" s="317" t="str">
        <f>IF(ISBLANK('FVIII - NIVEAU P'!C121),"",'FVIII - NIVEAU P'!C121)</f>
        <v/>
      </c>
      <c r="AA51" s="318" t="str">
        <f>IF(ISBLANK('FVIII - NIVEAU P'!D121),"",'FVIII - NIVEAU P'!D121)</f>
        <v/>
      </c>
      <c r="AB51" s="318" t="str">
        <f>IF(ISBLANK('FVIII - NIVEAU P'!E121),"",'FVIII - NIVEAU P'!E121)</f>
        <v/>
      </c>
      <c r="AC51" s="93" t="str">
        <f t="shared" si="15"/>
        <v/>
      </c>
      <c r="AD51" s="39" t="str">
        <f t="shared" si="16"/>
        <v/>
      </c>
      <c r="AE51" s="39"/>
      <c r="AF51" s="32" t="str">
        <f t="shared" si="4"/>
        <v/>
      </c>
      <c r="AG51" s="21" t="str">
        <f t="shared" si="28"/>
        <v/>
      </c>
      <c r="AH51" s="21" t="str">
        <f t="shared" si="29"/>
        <v/>
      </c>
      <c r="AI51" s="21" t="str">
        <f t="shared" si="30"/>
        <v/>
      </c>
      <c r="AJ51" s="21" t="str">
        <f t="shared" si="17"/>
        <v/>
      </c>
      <c r="AK51" s="21" t="str">
        <f t="shared" si="18"/>
        <v/>
      </c>
      <c r="AL51" s="40" t="e">
        <f t="shared" si="5"/>
        <v>#N/A</v>
      </c>
      <c r="AM51" s="41" t="e">
        <f t="shared" si="19"/>
        <v>#N/A</v>
      </c>
      <c r="AN51" s="41" t="e">
        <f t="shared" si="20"/>
        <v>#N/A</v>
      </c>
      <c r="AO51" s="42" t="e">
        <f t="shared" si="6"/>
        <v>#N/A</v>
      </c>
      <c r="AP51" s="21" t="str">
        <f t="shared" si="21"/>
        <v/>
      </c>
      <c r="AQ51" s="21" t="str">
        <f t="shared" si="22"/>
        <v/>
      </c>
      <c r="AR51" s="21" t="str">
        <f t="shared" si="23"/>
        <v/>
      </c>
      <c r="AS51" s="43" t="str">
        <f t="shared" si="31"/>
        <v/>
      </c>
    </row>
    <row r="52" spans="1:45" ht="15" x14ac:dyDescent="0.25">
      <c r="A52" s="315" t="s">
        <v>123</v>
      </c>
      <c r="B52" s="316" t="str">
        <f>IF(ISBLANK('FVIII - NIVEAU N'!B122),"",'FVIII - NIVEAU N'!B122)</f>
        <v/>
      </c>
      <c r="C52" s="317" t="str">
        <f>IF(ISBLANK('FVIII - NIVEAU N'!C122),"",'FVIII - NIVEAU N'!C122)</f>
        <v/>
      </c>
      <c r="D52" s="318" t="str">
        <f>IF(ISBLANK('FVIII - NIVEAU N'!D122),"",'FVIII - NIVEAU N'!D122)</f>
        <v/>
      </c>
      <c r="E52" s="318" t="str">
        <f>IF(ISBLANK('FVIII - NIVEAU N'!E122),"",'FVIII - NIVEAU N'!E122)</f>
        <v/>
      </c>
      <c r="F52" s="93" t="str">
        <f t="shared" si="0"/>
        <v/>
      </c>
      <c r="G52" s="39" t="str">
        <f t="shared" si="7"/>
        <v/>
      </c>
      <c r="H52" s="39"/>
      <c r="I52" s="32" t="str">
        <f t="shared" si="1"/>
        <v/>
      </c>
      <c r="J52" s="21" t="str">
        <f t="shared" si="24"/>
        <v/>
      </c>
      <c r="K52" s="21" t="str">
        <f t="shared" si="25"/>
        <v/>
      </c>
      <c r="L52" s="21" t="str">
        <f t="shared" si="26"/>
        <v/>
      </c>
      <c r="M52" s="21" t="str">
        <f t="shared" si="8"/>
        <v/>
      </c>
      <c r="N52" s="21" t="str">
        <f t="shared" si="9"/>
        <v/>
      </c>
      <c r="O52" s="40" t="e">
        <f t="shared" si="2"/>
        <v>#N/A</v>
      </c>
      <c r="P52" s="41" t="e">
        <f t="shared" si="10"/>
        <v>#N/A</v>
      </c>
      <c r="Q52" s="41" t="e">
        <f t="shared" si="11"/>
        <v>#N/A</v>
      </c>
      <c r="R52" s="42" t="e">
        <f t="shared" si="3"/>
        <v>#N/A</v>
      </c>
      <c r="S52" s="21" t="str">
        <f t="shared" si="12"/>
        <v/>
      </c>
      <c r="T52" s="21" t="str">
        <f t="shared" si="13"/>
        <v/>
      </c>
      <c r="U52" s="21" t="str">
        <f t="shared" si="14"/>
        <v/>
      </c>
      <c r="V52" s="43" t="str">
        <f t="shared" si="27"/>
        <v/>
      </c>
      <c r="X52" s="315" t="s">
        <v>123</v>
      </c>
      <c r="Y52" s="316" t="str">
        <f>IF(ISBLANK('FVIII - NIVEAU P'!B122),"",'FVIII - NIVEAU P'!B122)</f>
        <v/>
      </c>
      <c r="Z52" s="317" t="str">
        <f>IF(ISBLANK('FVIII - NIVEAU P'!C122),"",'FVIII - NIVEAU P'!C122)</f>
        <v/>
      </c>
      <c r="AA52" s="318" t="str">
        <f>IF(ISBLANK('FVIII - NIVEAU P'!D122),"",'FVIII - NIVEAU P'!D122)</f>
        <v/>
      </c>
      <c r="AB52" s="318" t="str">
        <f>IF(ISBLANK('FVIII - NIVEAU P'!E122),"",'FVIII - NIVEAU P'!E122)</f>
        <v/>
      </c>
      <c r="AC52" s="93" t="str">
        <f t="shared" si="15"/>
        <v/>
      </c>
      <c r="AD52" s="39" t="str">
        <f t="shared" si="16"/>
        <v/>
      </c>
      <c r="AE52" s="39"/>
      <c r="AF52" s="32" t="str">
        <f t="shared" si="4"/>
        <v/>
      </c>
      <c r="AG52" s="21" t="str">
        <f t="shared" si="28"/>
        <v/>
      </c>
      <c r="AH52" s="21" t="str">
        <f t="shared" si="29"/>
        <v/>
      </c>
      <c r="AI52" s="21" t="str">
        <f t="shared" si="30"/>
        <v/>
      </c>
      <c r="AJ52" s="21" t="str">
        <f t="shared" si="17"/>
        <v/>
      </c>
      <c r="AK52" s="21" t="str">
        <f t="shared" si="18"/>
        <v/>
      </c>
      <c r="AL52" s="40" t="e">
        <f t="shared" si="5"/>
        <v>#N/A</v>
      </c>
      <c r="AM52" s="41" t="e">
        <f t="shared" si="19"/>
        <v>#N/A</v>
      </c>
      <c r="AN52" s="41" t="e">
        <f t="shared" si="20"/>
        <v>#N/A</v>
      </c>
      <c r="AO52" s="42" t="e">
        <f t="shared" si="6"/>
        <v>#N/A</v>
      </c>
      <c r="AP52" s="21" t="str">
        <f t="shared" si="21"/>
        <v/>
      </c>
      <c r="AQ52" s="21" t="str">
        <f t="shared" si="22"/>
        <v/>
      </c>
      <c r="AR52" s="21" t="str">
        <f t="shared" si="23"/>
        <v/>
      </c>
      <c r="AS52" s="43" t="str">
        <f t="shared" si="31"/>
        <v/>
      </c>
    </row>
    <row r="53" spans="1:45" ht="15" x14ac:dyDescent="0.25">
      <c r="A53" s="315" t="s">
        <v>123</v>
      </c>
      <c r="B53" s="316" t="str">
        <f>IF(ISBLANK('FVIII - NIVEAU N'!B123),"",'FVIII - NIVEAU N'!B123)</f>
        <v/>
      </c>
      <c r="C53" s="317" t="str">
        <f>IF(ISBLANK('FVIII - NIVEAU N'!C123),"",'FVIII - NIVEAU N'!C123)</f>
        <v/>
      </c>
      <c r="D53" s="318" t="str">
        <f>IF(ISBLANK('FVIII - NIVEAU N'!D123),"",'FVIII - NIVEAU N'!D123)</f>
        <v/>
      </c>
      <c r="E53" s="318" t="str">
        <f>IF(ISBLANK('FVIII - NIVEAU N'!E123),"",'FVIII - NIVEAU N'!E123)</f>
        <v/>
      </c>
      <c r="F53" s="93" t="str">
        <f t="shared" si="0"/>
        <v/>
      </c>
      <c r="G53" s="39" t="str">
        <f t="shared" si="7"/>
        <v/>
      </c>
      <c r="H53" s="39"/>
      <c r="I53" s="32" t="str">
        <f t="shared" si="1"/>
        <v/>
      </c>
      <c r="J53" s="21" t="str">
        <f t="shared" si="24"/>
        <v/>
      </c>
      <c r="K53" s="21" t="str">
        <f t="shared" si="25"/>
        <v/>
      </c>
      <c r="L53" s="21" t="str">
        <f t="shared" si="26"/>
        <v/>
      </c>
      <c r="M53" s="21" t="str">
        <f t="shared" si="8"/>
        <v/>
      </c>
      <c r="N53" s="21" t="str">
        <f t="shared" si="9"/>
        <v/>
      </c>
      <c r="O53" s="40" t="e">
        <f t="shared" si="2"/>
        <v>#N/A</v>
      </c>
      <c r="P53" s="41" t="e">
        <f t="shared" si="10"/>
        <v>#N/A</v>
      </c>
      <c r="Q53" s="41" t="e">
        <f t="shared" si="11"/>
        <v>#N/A</v>
      </c>
      <c r="R53" s="42" t="e">
        <f t="shared" si="3"/>
        <v>#N/A</v>
      </c>
      <c r="S53" s="21" t="str">
        <f t="shared" si="12"/>
        <v/>
      </c>
      <c r="T53" s="21" t="str">
        <f t="shared" si="13"/>
        <v/>
      </c>
      <c r="U53" s="21" t="str">
        <f t="shared" si="14"/>
        <v/>
      </c>
      <c r="V53" s="43" t="str">
        <f t="shared" si="27"/>
        <v/>
      </c>
      <c r="X53" s="315" t="s">
        <v>123</v>
      </c>
      <c r="Y53" s="316" t="str">
        <f>IF(ISBLANK('FVIII - NIVEAU P'!B123),"",'FVIII - NIVEAU P'!B123)</f>
        <v/>
      </c>
      <c r="Z53" s="317" t="str">
        <f>IF(ISBLANK('FVIII - NIVEAU P'!C123),"",'FVIII - NIVEAU P'!C123)</f>
        <v/>
      </c>
      <c r="AA53" s="318" t="str">
        <f>IF(ISBLANK('FVIII - NIVEAU P'!D123),"",'FVIII - NIVEAU P'!D123)</f>
        <v/>
      </c>
      <c r="AB53" s="318" t="str">
        <f>IF(ISBLANK('FVIII - NIVEAU P'!E123),"",'FVIII - NIVEAU P'!E123)</f>
        <v/>
      </c>
      <c r="AC53" s="93" t="str">
        <f t="shared" si="15"/>
        <v/>
      </c>
      <c r="AD53" s="39" t="str">
        <f t="shared" si="16"/>
        <v/>
      </c>
      <c r="AE53" s="39"/>
      <c r="AF53" s="32" t="str">
        <f t="shared" si="4"/>
        <v/>
      </c>
      <c r="AG53" s="21" t="str">
        <f t="shared" si="28"/>
        <v/>
      </c>
      <c r="AH53" s="21" t="str">
        <f t="shared" si="29"/>
        <v/>
      </c>
      <c r="AI53" s="21" t="str">
        <f t="shared" si="30"/>
        <v/>
      </c>
      <c r="AJ53" s="21" t="str">
        <f t="shared" si="17"/>
        <v/>
      </c>
      <c r="AK53" s="21" t="str">
        <f t="shared" si="18"/>
        <v/>
      </c>
      <c r="AL53" s="40" t="e">
        <f t="shared" si="5"/>
        <v>#N/A</v>
      </c>
      <c r="AM53" s="41" t="e">
        <f t="shared" si="19"/>
        <v>#N/A</v>
      </c>
      <c r="AN53" s="41" t="e">
        <f t="shared" si="20"/>
        <v>#N/A</v>
      </c>
      <c r="AO53" s="42" t="e">
        <f t="shared" si="6"/>
        <v>#N/A</v>
      </c>
      <c r="AP53" s="21" t="str">
        <f t="shared" si="21"/>
        <v/>
      </c>
      <c r="AQ53" s="21" t="str">
        <f t="shared" si="22"/>
        <v/>
      </c>
      <c r="AR53" s="21" t="str">
        <f t="shared" si="23"/>
        <v/>
      </c>
      <c r="AS53" s="43" t="str">
        <f t="shared" si="31"/>
        <v/>
      </c>
    </row>
    <row r="54" spans="1:45" ht="15" x14ac:dyDescent="0.25">
      <c r="A54" s="315" t="s">
        <v>123</v>
      </c>
      <c r="B54" s="316" t="str">
        <f>IF(ISBLANK('FVIII - NIVEAU N'!B124),"",'FVIII - NIVEAU N'!B124)</f>
        <v/>
      </c>
      <c r="C54" s="317" t="str">
        <f>IF(ISBLANK('FVIII - NIVEAU N'!C124),"",'FVIII - NIVEAU N'!C124)</f>
        <v/>
      </c>
      <c r="D54" s="318" t="str">
        <f>IF(ISBLANK('FVIII - NIVEAU N'!D124),"",'FVIII - NIVEAU N'!D124)</f>
        <v/>
      </c>
      <c r="E54" s="318" t="str">
        <f>IF(ISBLANK('FVIII - NIVEAU N'!E124),"",'FVIII - NIVEAU N'!E124)</f>
        <v/>
      </c>
      <c r="F54" s="93" t="str">
        <f t="shared" si="0"/>
        <v/>
      </c>
      <c r="G54" s="39" t="str">
        <f t="shared" si="7"/>
        <v/>
      </c>
      <c r="H54" s="39"/>
      <c r="I54" s="32" t="str">
        <f t="shared" si="1"/>
        <v/>
      </c>
      <c r="J54" s="21" t="str">
        <f t="shared" si="24"/>
        <v/>
      </c>
      <c r="K54" s="21" t="str">
        <f t="shared" si="25"/>
        <v/>
      </c>
      <c r="L54" s="21" t="str">
        <f t="shared" si="26"/>
        <v/>
      </c>
      <c r="M54" s="21" t="str">
        <f t="shared" si="8"/>
        <v/>
      </c>
      <c r="N54" s="21" t="str">
        <f t="shared" si="9"/>
        <v/>
      </c>
      <c r="O54" s="40" t="e">
        <f t="shared" si="2"/>
        <v>#N/A</v>
      </c>
      <c r="P54" s="41" t="e">
        <f t="shared" si="10"/>
        <v>#N/A</v>
      </c>
      <c r="Q54" s="41" t="e">
        <f t="shared" si="11"/>
        <v>#N/A</v>
      </c>
      <c r="R54" s="42" t="e">
        <f t="shared" si="3"/>
        <v>#N/A</v>
      </c>
      <c r="S54" s="21" t="str">
        <f t="shared" si="12"/>
        <v/>
      </c>
      <c r="T54" s="21" t="str">
        <f t="shared" si="13"/>
        <v/>
      </c>
      <c r="U54" s="21" t="str">
        <f t="shared" si="14"/>
        <v/>
      </c>
      <c r="V54" s="43" t="str">
        <f t="shared" si="27"/>
        <v/>
      </c>
      <c r="X54" s="315" t="s">
        <v>123</v>
      </c>
      <c r="Y54" s="316" t="str">
        <f>IF(ISBLANK('FVIII - NIVEAU P'!B124),"",'FVIII - NIVEAU P'!B124)</f>
        <v/>
      </c>
      <c r="Z54" s="317" t="str">
        <f>IF(ISBLANK('FVIII - NIVEAU P'!C124),"",'FVIII - NIVEAU P'!C124)</f>
        <v/>
      </c>
      <c r="AA54" s="318" t="str">
        <f>IF(ISBLANK('FVIII - NIVEAU P'!D124),"",'FVIII - NIVEAU P'!D124)</f>
        <v/>
      </c>
      <c r="AB54" s="318" t="str">
        <f>IF(ISBLANK('FVIII - NIVEAU P'!E124),"",'FVIII - NIVEAU P'!E124)</f>
        <v/>
      </c>
      <c r="AC54" s="93" t="str">
        <f t="shared" si="15"/>
        <v/>
      </c>
      <c r="AD54" s="39" t="str">
        <f t="shared" si="16"/>
        <v/>
      </c>
      <c r="AE54" s="39"/>
      <c r="AF54" s="32" t="str">
        <f t="shared" si="4"/>
        <v/>
      </c>
      <c r="AG54" s="21" t="str">
        <f t="shared" si="28"/>
        <v/>
      </c>
      <c r="AH54" s="21" t="str">
        <f t="shared" si="29"/>
        <v/>
      </c>
      <c r="AI54" s="21" t="str">
        <f t="shared" si="30"/>
        <v/>
      </c>
      <c r="AJ54" s="21" t="str">
        <f t="shared" si="17"/>
        <v/>
      </c>
      <c r="AK54" s="21" t="str">
        <f t="shared" si="18"/>
        <v/>
      </c>
      <c r="AL54" s="40" t="e">
        <f t="shared" si="5"/>
        <v>#N/A</v>
      </c>
      <c r="AM54" s="41" t="e">
        <f t="shared" si="19"/>
        <v>#N/A</v>
      </c>
      <c r="AN54" s="41" t="e">
        <f t="shared" si="20"/>
        <v>#N/A</v>
      </c>
      <c r="AO54" s="42" t="e">
        <f t="shared" si="6"/>
        <v>#N/A</v>
      </c>
      <c r="AP54" s="21" t="str">
        <f t="shared" si="21"/>
        <v/>
      </c>
      <c r="AQ54" s="21" t="str">
        <f t="shared" si="22"/>
        <v/>
      </c>
      <c r="AR54" s="21" t="str">
        <f t="shared" si="23"/>
        <v/>
      </c>
      <c r="AS54" s="43" t="str">
        <f t="shared" si="31"/>
        <v/>
      </c>
    </row>
    <row r="55" spans="1:45" ht="15" x14ac:dyDescent="0.25">
      <c r="A55" s="315" t="s">
        <v>123</v>
      </c>
      <c r="B55" s="316" t="str">
        <f>IF(ISBLANK('FVIII - NIVEAU N'!B125),"",'FVIII - NIVEAU N'!B125)</f>
        <v/>
      </c>
      <c r="C55" s="317" t="str">
        <f>IF(ISBLANK('FVIII - NIVEAU N'!C125),"",'FVIII - NIVEAU N'!C125)</f>
        <v/>
      </c>
      <c r="D55" s="318" t="str">
        <f>IF(ISBLANK('FVIII - NIVEAU N'!D125),"",'FVIII - NIVEAU N'!D125)</f>
        <v/>
      </c>
      <c r="E55" s="318" t="str">
        <f>IF(ISBLANK('FVIII - NIVEAU N'!E125),"",'FVIII - NIVEAU N'!E125)</f>
        <v/>
      </c>
      <c r="F55" s="93" t="str">
        <f t="shared" si="0"/>
        <v/>
      </c>
      <c r="G55" s="39" t="str">
        <f t="shared" si="7"/>
        <v/>
      </c>
      <c r="H55" s="39"/>
      <c r="I55" s="32" t="str">
        <f t="shared" si="1"/>
        <v/>
      </c>
      <c r="J55" s="21" t="str">
        <f t="shared" si="24"/>
        <v/>
      </c>
      <c r="K55" s="21" t="str">
        <f t="shared" si="25"/>
        <v/>
      </c>
      <c r="L55" s="21" t="str">
        <f t="shared" si="26"/>
        <v/>
      </c>
      <c r="M55" s="21" t="str">
        <f t="shared" si="8"/>
        <v/>
      </c>
      <c r="N55" s="21" t="str">
        <f t="shared" si="9"/>
        <v/>
      </c>
      <c r="O55" s="21" t="e">
        <f t="shared" si="2"/>
        <v>#N/A</v>
      </c>
      <c r="P55" s="41" t="e">
        <f t="shared" si="10"/>
        <v>#N/A</v>
      </c>
      <c r="Q55" s="41" t="e">
        <f t="shared" si="11"/>
        <v>#N/A</v>
      </c>
      <c r="R55" s="41" t="e">
        <f t="shared" si="3"/>
        <v>#N/A</v>
      </c>
      <c r="S55" s="21" t="str">
        <f t="shared" si="12"/>
        <v/>
      </c>
      <c r="T55" s="21" t="str">
        <f t="shared" si="13"/>
        <v/>
      </c>
      <c r="U55" s="21" t="str">
        <f t="shared" si="14"/>
        <v/>
      </c>
      <c r="V55" s="21" t="str">
        <f t="shared" si="27"/>
        <v/>
      </c>
      <c r="X55" s="315" t="s">
        <v>123</v>
      </c>
      <c r="Y55" s="316" t="str">
        <f>IF(ISBLANK('FVIII - NIVEAU P'!B125),"",'FVIII - NIVEAU P'!B125)</f>
        <v/>
      </c>
      <c r="Z55" s="317" t="str">
        <f>IF(ISBLANK('FVIII - NIVEAU P'!C125),"",'FVIII - NIVEAU P'!C125)</f>
        <v/>
      </c>
      <c r="AA55" s="318" t="str">
        <f>IF(ISBLANK('FVIII - NIVEAU P'!D125),"",'FVIII - NIVEAU P'!D125)</f>
        <v/>
      </c>
      <c r="AB55" s="318" t="str">
        <f>IF(ISBLANK('FVIII - NIVEAU P'!E125),"",'FVIII - NIVEAU P'!E125)</f>
        <v/>
      </c>
      <c r="AC55" s="93" t="str">
        <f t="shared" si="15"/>
        <v/>
      </c>
      <c r="AD55" s="39" t="str">
        <f t="shared" si="16"/>
        <v/>
      </c>
      <c r="AE55" s="39"/>
      <c r="AF55" s="32" t="str">
        <f t="shared" si="4"/>
        <v/>
      </c>
      <c r="AG55" s="21" t="str">
        <f t="shared" si="28"/>
        <v/>
      </c>
      <c r="AH55" s="21" t="str">
        <f t="shared" si="29"/>
        <v/>
      </c>
      <c r="AI55" s="21" t="str">
        <f t="shared" si="30"/>
        <v/>
      </c>
      <c r="AJ55" s="21" t="str">
        <f t="shared" si="17"/>
        <v/>
      </c>
      <c r="AK55" s="21" t="str">
        <f t="shared" si="18"/>
        <v/>
      </c>
      <c r="AL55" s="21" t="e">
        <f t="shared" si="5"/>
        <v>#N/A</v>
      </c>
      <c r="AM55" s="41" t="e">
        <f t="shared" si="19"/>
        <v>#N/A</v>
      </c>
      <c r="AN55" s="41" t="e">
        <f t="shared" si="20"/>
        <v>#N/A</v>
      </c>
      <c r="AO55" s="41" t="e">
        <f t="shared" si="6"/>
        <v>#N/A</v>
      </c>
      <c r="AP55" s="21" t="str">
        <f t="shared" si="21"/>
        <v/>
      </c>
      <c r="AQ55" s="21" t="str">
        <f t="shared" si="22"/>
        <v/>
      </c>
      <c r="AR55" s="21" t="str">
        <f t="shared" si="23"/>
        <v/>
      </c>
      <c r="AS55" s="21" t="str">
        <f t="shared" si="31"/>
        <v/>
      </c>
    </row>
    <row r="56" spans="1:45" ht="15" x14ac:dyDescent="0.25">
      <c r="A56" s="315" t="s">
        <v>123</v>
      </c>
      <c r="B56" s="316" t="str">
        <f>IF(ISBLANK('FVIII - NIVEAU N'!B126),"",'FVIII - NIVEAU N'!B126)</f>
        <v/>
      </c>
      <c r="C56" s="317" t="str">
        <f>IF(ISBLANK('FVIII - NIVEAU N'!C126),"",'FVIII - NIVEAU N'!C126)</f>
        <v/>
      </c>
      <c r="D56" s="318" t="str">
        <f>IF(ISBLANK('FVIII - NIVEAU N'!D126),"",'FVIII - NIVEAU N'!D126)</f>
        <v/>
      </c>
      <c r="E56" s="318" t="str">
        <f>IF(ISBLANK('FVIII - NIVEAU N'!E126),"",'FVIII - NIVEAU N'!E126)</f>
        <v/>
      </c>
      <c r="F56" s="93" t="str">
        <f t="shared" si="0"/>
        <v/>
      </c>
      <c r="G56" s="39" t="str">
        <f t="shared" si="7"/>
        <v/>
      </c>
      <c r="H56" s="39"/>
      <c r="I56" s="32" t="str">
        <f t="shared" si="1"/>
        <v/>
      </c>
      <c r="J56" s="21" t="str">
        <f t="shared" si="24"/>
        <v/>
      </c>
      <c r="K56" s="21" t="str">
        <f t="shared" si="25"/>
        <v/>
      </c>
      <c r="L56" s="21" t="str">
        <f t="shared" si="26"/>
        <v/>
      </c>
      <c r="M56" s="21" t="str">
        <f t="shared" si="8"/>
        <v/>
      </c>
      <c r="N56" s="21" t="str">
        <f t="shared" si="9"/>
        <v/>
      </c>
      <c r="O56" s="21" t="e">
        <f t="shared" si="2"/>
        <v>#N/A</v>
      </c>
      <c r="P56" s="41" t="e">
        <f t="shared" si="10"/>
        <v>#N/A</v>
      </c>
      <c r="Q56" s="41" t="e">
        <f t="shared" si="11"/>
        <v>#N/A</v>
      </c>
      <c r="R56" s="41" t="e">
        <f t="shared" si="3"/>
        <v>#N/A</v>
      </c>
      <c r="S56" s="21" t="str">
        <f t="shared" si="12"/>
        <v/>
      </c>
      <c r="T56" s="21" t="str">
        <f t="shared" si="13"/>
        <v/>
      </c>
      <c r="U56" s="21" t="str">
        <f t="shared" si="14"/>
        <v/>
      </c>
      <c r="V56" s="21" t="str">
        <f t="shared" si="27"/>
        <v/>
      </c>
      <c r="X56" s="315" t="s">
        <v>123</v>
      </c>
      <c r="Y56" s="316" t="str">
        <f>IF(ISBLANK('FVIII - NIVEAU P'!B126),"",'FVIII - NIVEAU P'!B126)</f>
        <v/>
      </c>
      <c r="Z56" s="317" t="str">
        <f>IF(ISBLANK('FVIII - NIVEAU P'!C126),"",'FVIII - NIVEAU P'!C126)</f>
        <v/>
      </c>
      <c r="AA56" s="318" t="str">
        <f>IF(ISBLANK('FVIII - NIVEAU P'!D126),"",'FVIII - NIVEAU P'!D126)</f>
        <v/>
      </c>
      <c r="AB56" s="318" t="str">
        <f>IF(ISBLANK('FVIII - NIVEAU P'!E126),"",'FVIII - NIVEAU P'!E126)</f>
        <v/>
      </c>
      <c r="AC56" s="93" t="str">
        <f t="shared" si="15"/>
        <v/>
      </c>
      <c r="AD56" s="39" t="str">
        <f t="shared" si="16"/>
        <v/>
      </c>
      <c r="AE56" s="39"/>
      <c r="AF56" s="32" t="str">
        <f t="shared" si="4"/>
        <v/>
      </c>
      <c r="AG56" s="21" t="str">
        <f t="shared" si="28"/>
        <v/>
      </c>
      <c r="AH56" s="21" t="str">
        <f t="shared" si="29"/>
        <v/>
      </c>
      <c r="AI56" s="21" t="str">
        <f t="shared" si="30"/>
        <v/>
      </c>
      <c r="AJ56" s="21" t="str">
        <f t="shared" si="17"/>
        <v/>
      </c>
      <c r="AK56" s="21" t="str">
        <f t="shared" si="18"/>
        <v/>
      </c>
      <c r="AL56" s="21" t="e">
        <f t="shared" si="5"/>
        <v>#N/A</v>
      </c>
      <c r="AM56" s="41" t="e">
        <f t="shared" si="19"/>
        <v>#N/A</v>
      </c>
      <c r="AN56" s="41" t="e">
        <f t="shared" si="20"/>
        <v>#N/A</v>
      </c>
      <c r="AO56" s="41" t="e">
        <f t="shared" si="6"/>
        <v>#N/A</v>
      </c>
      <c r="AP56" s="21" t="str">
        <f t="shared" si="21"/>
        <v/>
      </c>
      <c r="AQ56" s="21" t="str">
        <f t="shared" si="22"/>
        <v/>
      </c>
      <c r="AR56" s="21" t="str">
        <f t="shared" si="23"/>
        <v/>
      </c>
      <c r="AS56" s="21" t="str">
        <f t="shared" si="31"/>
        <v/>
      </c>
    </row>
    <row r="57" spans="1:45" ht="15" hidden="1" x14ac:dyDescent="0.25">
      <c r="A57" s="85"/>
      <c r="B57" s="107"/>
      <c r="C57" s="152"/>
      <c r="D57" s="108"/>
      <c r="E57" s="108"/>
      <c r="F57" s="93"/>
      <c r="G57" s="39"/>
      <c r="H57" s="39"/>
      <c r="I57" s="32"/>
      <c r="J57" s="21"/>
      <c r="K57" s="21"/>
      <c r="L57" s="21"/>
      <c r="M57" s="21"/>
      <c r="N57" s="21"/>
      <c r="O57" s="21"/>
      <c r="P57" s="41"/>
      <c r="Q57" s="41"/>
      <c r="R57" s="41"/>
      <c r="S57" s="21"/>
      <c r="T57" s="21"/>
      <c r="U57" s="21"/>
      <c r="V57" s="21"/>
      <c r="X57" s="85"/>
      <c r="Y57" s="107"/>
      <c r="Z57" s="152"/>
      <c r="AA57" s="108"/>
      <c r="AB57" s="108"/>
      <c r="AC57" s="93"/>
      <c r="AD57" s="39" t="str">
        <f t="shared" si="16"/>
        <v/>
      </c>
      <c r="AE57" s="39"/>
      <c r="AF57" s="32" t="str">
        <f t="shared" si="4"/>
        <v/>
      </c>
      <c r="AG57" s="21" t="str">
        <f t="shared" si="28"/>
        <v/>
      </c>
      <c r="AH57" s="21" t="str">
        <f t="shared" si="29"/>
        <v/>
      </c>
      <c r="AI57" s="21" t="str">
        <f t="shared" si="30"/>
        <v/>
      </c>
      <c r="AJ57" s="21" t="str">
        <f t="shared" si="17"/>
        <v/>
      </c>
      <c r="AK57" s="21" t="str">
        <f t="shared" si="18"/>
        <v/>
      </c>
      <c r="AL57" s="21" t="e">
        <f t="shared" si="5"/>
        <v>#N/A</v>
      </c>
      <c r="AM57" s="41" t="e">
        <f t="shared" si="19"/>
        <v>#N/A</v>
      </c>
      <c r="AN57" s="41" t="e">
        <f t="shared" si="20"/>
        <v>#N/A</v>
      </c>
      <c r="AO57" s="41" t="e">
        <f t="shared" si="6"/>
        <v>#N/A</v>
      </c>
      <c r="AP57" s="21" t="str">
        <f t="shared" si="21"/>
        <v/>
      </c>
      <c r="AQ57" s="21" t="str">
        <f t="shared" si="22"/>
        <v/>
      </c>
      <c r="AR57" s="21" t="str">
        <f t="shared" si="23"/>
        <v/>
      </c>
      <c r="AS57" s="21" t="str">
        <f t="shared" si="31"/>
        <v/>
      </c>
    </row>
    <row r="58" spans="1:45" ht="15" hidden="1" x14ac:dyDescent="0.25">
      <c r="A58" s="85"/>
      <c r="B58" s="107"/>
      <c r="C58" s="152"/>
      <c r="D58" s="108"/>
      <c r="E58" s="108"/>
      <c r="F58" s="93"/>
      <c r="G58" s="39"/>
      <c r="H58" s="39"/>
      <c r="I58" s="32"/>
      <c r="J58" s="21"/>
      <c r="K58" s="21"/>
      <c r="L58" s="21"/>
      <c r="M58" s="21"/>
      <c r="N58" s="21"/>
      <c r="O58" s="21"/>
      <c r="P58" s="41"/>
      <c r="Q58" s="41"/>
      <c r="R58" s="41"/>
      <c r="S58" s="21"/>
      <c r="T58" s="21"/>
      <c r="U58" s="21"/>
      <c r="V58" s="21"/>
      <c r="X58" s="85"/>
      <c r="Y58" s="107"/>
      <c r="Z58" s="152"/>
      <c r="AA58" s="108"/>
      <c r="AB58" s="108"/>
      <c r="AC58" s="93"/>
      <c r="AD58" s="39" t="str">
        <f t="shared" si="16"/>
        <v/>
      </c>
      <c r="AE58" s="39"/>
      <c r="AF58" s="32" t="str">
        <f t="shared" si="4"/>
        <v/>
      </c>
      <c r="AG58" s="21" t="str">
        <f t="shared" si="28"/>
        <v/>
      </c>
      <c r="AH58" s="21" t="str">
        <f t="shared" si="29"/>
        <v/>
      </c>
      <c r="AI58" s="21" t="str">
        <f t="shared" si="30"/>
        <v/>
      </c>
      <c r="AJ58" s="21" t="str">
        <f t="shared" si="17"/>
        <v/>
      </c>
      <c r="AK58" s="21" t="str">
        <f t="shared" si="18"/>
        <v/>
      </c>
      <c r="AL58" s="21" t="e">
        <f t="shared" si="5"/>
        <v>#N/A</v>
      </c>
      <c r="AM58" s="41" t="e">
        <f t="shared" si="19"/>
        <v>#N/A</v>
      </c>
      <c r="AN58" s="41" t="e">
        <f t="shared" si="20"/>
        <v>#N/A</v>
      </c>
      <c r="AO58" s="41" t="e">
        <f t="shared" si="6"/>
        <v>#N/A</v>
      </c>
      <c r="AP58" s="21" t="str">
        <f t="shared" si="21"/>
        <v/>
      </c>
      <c r="AQ58" s="21" t="str">
        <f t="shared" si="22"/>
        <v/>
      </c>
      <c r="AR58" s="21" t="str">
        <f t="shared" si="23"/>
        <v/>
      </c>
      <c r="AS58" s="21" t="str">
        <f t="shared" si="31"/>
        <v/>
      </c>
    </row>
    <row r="59" spans="1:45" ht="15" hidden="1" x14ac:dyDescent="0.25">
      <c r="A59" s="85"/>
      <c r="B59" s="107"/>
      <c r="C59" s="152"/>
      <c r="D59" s="108"/>
      <c r="E59" s="108"/>
      <c r="F59" s="93"/>
      <c r="G59" s="39"/>
      <c r="H59" s="39"/>
      <c r="I59" s="32"/>
      <c r="J59" s="21"/>
      <c r="K59" s="21"/>
      <c r="L59" s="21"/>
      <c r="M59" s="21"/>
      <c r="N59" s="21"/>
      <c r="O59" s="21"/>
      <c r="P59" s="41"/>
      <c r="Q59" s="41"/>
      <c r="R59" s="41"/>
      <c r="S59" s="21"/>
      <c r="T59" s="21"/>
      <c r="U59" s="21"/>
      <c r="V59" s="21"/>
      <c r="X59" s="85"/>
      <c r="Y59" s="107"/>
      <c r="Z59" s="152"/>
      <c r="AA59" s="108"/>
      <c r="AB59" s="108"/>
      <c r="AC59" s="93"/>
      <c r="AD59" s="39" t="str">
        <f t="shared" si="16"/>
        <v/>
      </c>
      <c r="AE59" s="39"/>
      <c r="AF59" s="32" t="str">
        <f t="shared" si="4"/>
        <v/>
      </c>
      <c r="AG59" s="21" t="str">
        <f t="shared" si="28"/>
        <v/>
      </c>
      <c r="AH59" s="21" t="str">
        <f t="shared" si="29"/>
        <v/>
      </c>
      <c r="AI59" s="21" t="str">
        <f t="shared" si="30"/>
        <v/>
      </c>
      <c r="AJ59" s="21" t="str">
        <f t="shared" si="17"/>
        <v/>
      </c>
      <c r="AK59" s="21" t="str">
        <f t="shared" si="18"/>
        <v/>
      </c>
      <c r="AL59" s="21" t="e">
        <f t="shared" si="5"/>
        <v>#N/A</v>
      </c>
      <c r="AM59" s="41" t="e">
        <f t="shared" si="19"/>
        <v>#N/A</v>
      </c>
      <c r="AN59" s="41" t="e">
        <f t="shared" si="20"/>
        <v>#N/A</v>
      </c>
      <c r="AO59" s="41" t="e">
        <f t="shared" si="6"/>
        <v>#N/A</v>
      </c>
      <c r="AP59" s="21" t="str">
        <f t="shared" si="21"/>
        <v/>
      </c>
      <c r="AQ59" s="21" t="str">
        <f t="shared" si="22"/>
        <v/>
      </c>
      <c r="AR59" s="21" t="str">
        <f t="shared" si="23"/>
        <v/>
      </c>
      <c r="AS59" s="21" t="str">
        <f t="shared" si="31"/>
        <v/>
      </c>
    </row>
    <row r="60" spans="1:45" ht="15" hidden="1" x14ac:dyDescent="0.25">
      <c r="A60" s="85"/>
      <c r="B60" s="107"/>
      <c r="C60" s="152"/>
      <c r="D60" s="108"/>
      <c r="E60" s="108"/>
      <c r="F60" s="93"/>
      <c r="G60" s="39"/>
      <c r="H60" s="39"/>
      <c r="I60" s="32"/>
      <c r="J60" s="21"/>
      <c r="K60" s="21"/>
      <c r="L60" s="21"/>
      <c r="M60" s="21"/>
      <c r="N60" s="21"/>
      <c r="O60" s="21"/>
      <c r="P60" s="41"/>
      <c r="Q60" s="41"/>
      <c r="R60" s="41"/>
      <c r="S60" s="21"/>
      <c r="T60" s="21"/>
      <c r="U60" s="21"/>
      <c r="V60" s="21"/>
      <c r="X60" s="85"/>
      <c r="Y60" s="107"/>
      <c r="Z60" s="152"/>
      <c r="AA60" s="108"/>
      <c r="AB60" s="108"/>
      <c r="AC60" s="93"/>
      <c r="AD60" s="39" t="str">
        <f t="shared" si="16"/>
        <v/>
      </c>
      <c r="AE60" s="39"/>
      <c r="AF60" s="32" t="str">
        <f t="shared" si="4"/>
        <v/>
      </c>
      <c r="AG60" s="21" t="str">
        <f t="shared" si="28"/>
        <v/>
      </c>
      <c r="AH60" s="21" t="str">
        <f t="shared" si="29"/>
        <v/>
      </c>
      <c r="AI60" s="21" t="str">
        <f t="shared" si="30"/>
        <v/>
      </c>
      <c r="AJ60" s="21" t="str">
        <f t="shared" si="17"/>
        <v/>
      </c>
      <c r="AK60" s="21" t="str">
        <f t="shared" si="18"/>
        <v/>
      </c>
      <c r="AL60" s="21" t="e">
        <f t="shared" si="5"/>
        <v>#N/A</v>
      </c>
      <c r="AM60" s="41" t="e">
        <f t="shared" si="19"/>
        <v>#N/A</v>
      </c>
      <c r="AN60" s="41" t="e">
        <f t="shared" si="20"/>
        <v>#N/A</v>
      </c>
      <c r="AO60" s="41" t="e">
        <f t="shared" si="6"/>
        <v>#N/A</v>
      </c>
      <c r="AP60" s="21" t="str">
        <f t="shared" si="21"/>
        <v/>
      </c>
      <c r="AQ60" s="21" t="str">
        <f t="shared" si="22"/>
        <v/>
      </c>
      <c r="AR60" s="21" t="str">
        <f t="shared" si="23"/>
        <v/>
      </c>
      <c r="AS60" s="21" t="str">
        <f t="shared" si="31"/>
        <v/>
      </c>
    </row>
    <row r="61" spans="1:45" ht="15" hidden="1" x14ac:dyDescent="0.25">
      <c r="A61" s="85"/>
      <c r="B61" s="107"/>
      <c r="C61" s="152"/>
      <c r="D61" s="108"/>
      <c r="E61" s="108"/>
      <c r="F61" s="93"/>
      <c r="G61" s="39"/>
      <c r="H61" s="39"/>
      <c r="I61" s="32"/>
      <c r="J61" s="21"/>
      <c r="K61" s="21"/>
      <c r="L61" s="21"/>
      <c r="M61" s="21"/>
      <c r="N61" s="21"/>
      <c r="O61" s="21"/>
      <c r="P61" s="41"/>
      <c r="Q61" s="41"/>
      <c r="R61" s="41"/>
      <c r="S61" s="21"/>
      <c r="T61" s="21"/>
      <c r="U61" s="21"/>
      <c r="V61" s="21"/>
      <c r="X61" s="85"/>
      <c r="Y61" s="107"/>
      <c r="Z61" s="152"/>
      <c r="AA61" s="108"/>
      <c r="AB61" s="108"/>
      <c r="AC61" s="93"/>
      <c r="AD61" s="39" t="str">
        <f t="shared" si="16"/>
        <v/>
      </c>
      <c r="AE61" s="39"/>
      <c r="AF61" s="32" t="str">
        <f t="shared" si="4"/>
        <v/>
      </c>
      <c r="AG61" s="21" t="str">
        <f t="shared" si="28"/>
        <v/>
      </c>
      <c r="AH61" s="21" t="str">
        <f t="shared" si="29"/>
        <v/>
      </c>
      <c r="AI61" s="21" t="str">
        <f t="shared" si="30"/>
        <v/>
      </c>
      <c r="AJ61" s="21" t="str">
        <f t="shared" si="17"/>
        <v/>
      </c>
      <c r="AK61" s="21" t="str">
        <f t="shared" si="18"/>
        <v/>
      </c>
      <c r="AL61" s="21" t="e">
        <f t="shared" si="5"/>
        <v>#N/A</v>
      </c>
      <c r="AM61" s="41" t="e">
        <f t="shared" si="19"/>
        <v>#N/A</v>
      </c>
      <c r="AN61" s="41" t="e">
        <f t="shared" si="20"/>
        <v>#N/A</v>
      </c>
      <c r="AO61" s="41" t="e">
        <f t="shared" si="6"/>
        <v>#N/A</v>
      </c>
      <c r="AP61" s="21" t="str">
        <f t="shared" si="21"/>
        <v/>
      </c>
      <c r="AQ61" s="21" t="str">
        <f t="shared" si="22"/>
        <v/>
      </c>
      <c r="AR61" s="21" t="str">
        <f t="shared" si="23"/>
        <v/>
      </c>
      <c r="AS61" s="21" t="str">
        <f t="shared" si="31"/>
        <v/>
      </c>
    </row>
    <row r="62" spans="1:45" ht="15" hidden="1" x14ac:dyDescent="0.25">
      <c r="A62" s="85"/>
      <c r="B62" s="107"/>
      <c r="C62" s="152"/>
      <c r="D62" s="108"/>
      <c r="E62" s="108"/>
      <c r="F62" s="93"/>
      <c r="G62" s="39"/>
      <c r="H62" s="39"/>
      <c r="I62" s="32"/>
      <c r="J62" s="21"/>
      <c r="K62" s="21"/>
      <c r="L62" s="21"/>
      <c r="M62" s="21"/>
      <c r="N62" s="21"/>
      <c r="O62" s="21"/>
      <c r="P62" s="41"/>
      <c r="Q62" s="41"/>
      <c r="R62" s="41"/>
      <c r="S62" s="21"/>
      <c r="T62" s="21"/>
      <c r="U62" s="21"/>
      <c r="V62" s="21"/>
      <c r="X62" s="85"/>
      <c r="Y62" s="107"/>
      <c r="Z62" s="152"/>
      <c r="AA62" s="108"/>
      <c r="AB62" s="108"/>
      <c r="AC62" s="93"/>
      <c r="AD62" s="39" t="str">
        <f t="shared" si="16"/>
        <v/>
      </c>
      <c r="AE62" s="39"/>
      <c r="AF62" s="32" t="str">
        <f t="shared" si="4"/>
        <v/>
      </c>
      <c r="AG62" s="21" t="str">
        <f t="shared" si="28"/>
        <v/>
      </c>
      <c r="AH62" s="21" t="str">
        <f t="shared" si="29"/>
        <v/>
      </c>
      <c r="AI62" s="21" t="str">
        <f t="shared" si="30"/>
        <v/>
      </c>
      <c r="AJ62" s="21" t="str">
        <f t="shared" si="17"/>
        <v/>
      </c>
      <c r="AK62" s="21" t="str">
        <f t="shared" si="18"/>
        <v/>
      </c>
      <c r="AL62" s="21" t="e">
        <f t="shared" si="5"/>
        <v>#N/A</v>
      </c>
      <c r="AM62" s="41" t="e">
        <f t="shared" si="19"/>
        <v>#N/A</v>
      </c>
      <c r="AN62" s="41" t="e">
        <f t="shared" si="20"/>
        <v>#N/A</v>
      </c>
      <c r="AO62" s="41" t="e">
        <f t="shared" si="6"/>
        <v>#N/A</v>
      </c>
      <c r="AP62" s="21" t="str">
        <f t="shared" si="21"/>
        <v/>
      </c>
      <c r="AQ62" s="21" t="str">
        <f t="shared" si="22"/>
        <v/>
      </c>
      <c r="AR62" s="21" t="str">
        <f t="shared" si="23"/>
        <v/>
      </c>
      <c r="AS62" s="21" t="str">
        <f t="shared" si="31"/>
        <v/>
      </c>
    </row>
    <row r="63" spans="1:45" ht="15" hidden="1" x14ac:dyDescent="0.25">
      <c r="A63" s="85"/>
      <c r="B63" s="107"/>
      <c r="C63" s="152"/>
      <c r="D63" s="108"/>
      <c r="E63" s="108"/>
      <c r="F63" s="93"/>
      <c r="G63" s="39"/>
      <c r="H63" s="39"/>
      <c r="I63" s="32"/>
      <c r="J63" s="21"/>
      <c r="K63" s="21"/>
      <c r="L63" s="21"/>
      <c r="M63" s="21"/>
      <c r="N63" s="21"/>
      <c r="O63" s="21"/>
      <c r="P63" s="41"/>
      <c r="Q63" s="41"/>
      <c r="R63" s="41"/>
      <c r="S63" s="21"/>
      <c r="T63" s="21"/>
      <c r="U63" s="21"/>
      <c r="V63" s="21"/>
      <c r="X63" s="85"/>
      <c r="Y63" s="107"/>
      <c r="Z63" s="152"/>
      <c r="AA63" s="108"/>
      <c r="AB63" s="108"/>
      <c r="AC63" s="93"/>
      <c r="AD63" s="39" t="str">
        <f t="shared" si="16"/>
        <v/>
      </c>
      <c r="AE63" s="39"/>
      <c r="AF63" s="32" t="str">
        <f t="shared" si="4"/>
        <v/>
      </c>
      <c r="AG63" s="21" t="str">
        <f t="shared" si="28"/>
        <v/>
      </c>
      <c r="AH63" s="21" t="str">
        <f t="shared" si="29"/>
        <v/>
      </c>
      <c r="AI63" s="21" t="str">
        <f t="shared" si="30"/>
        <v/>
      </c>
      <c r="AJ63" s="21" t="str">
        <f t="shared" si="17"/>
        <v/>
      </c>
      <c r="AK63" s="21" t="str">
        <f t="shared" si="18"/>
        <v/>
      </c>
      <c r="AL63" s="21" t="e">
        <f t="shared" si="5"/>
        <v>#N/A</v>
      </c>
      <c r="AM63" s="41" t="e">
        <f t="shared" si="19"/>
        <v>#N/A</v>
      </c>
      <c r="AN63" s="41" t="e">
        <f t="shared" si="20"/>
        <v>#N/A</v>
      </c>
      <c r="AO63" s="41" t="e">
        <f t="shared" si="6"/>
        <v>#N/A</v>
      </c>
      <c r="AP63" s="21" t="str">
        <f t="shared" si="21"/>
        <v/>
      </c>
      <c r="AQ63" s="21" t="str">
        <f t="shared" si="22"/>
        <v/>
      </c>
      <c r="AR63" s="21" t="str">
        <f t="shared" si="23"/>
        <v/>
      </c>
      <c r="AS63" s="21" t="str">
        <f t="shared" si="31"/>
        <v/>
      </c>
    </row>
    <row r="64" spans="1:45" ht="15" hidden="1" x14ac:dyDescent="0.25">
      <c r="A64" s="85"/>
      <c r="B64" s="107"/>
      <c r="C64" s="152"/>
      <c r="D64" s="108"/>
      <c r="E64" s="108"/>
      <c r="F64" s="93"/>
      <c r="G64" s="39"/>
      <c r="H64" s="39"/>
      <c r="I64" s="32"/>
      <c r="J64" s="21"/>
      <c r="K64" s="21"/>
      <c r="L64" s="21"/>
      <c r="M64" s="21"/>
      <c r="N64" s="21"/>
      <c r="O64" s="21"/>
      <c r="P64" s="41"/>
      <c r="Q64" s="41"/>
      <c r="R64" s="41"/>
      <c r="S64" s="21"/>
      <c r="T64" s="21"/>
      <c r="U64" s="21"/>
      <c r="V64" s="21"/>
      <c r="X64" s="85"/>
      <c r="Y64" s="107"/>
      <c r="Z64" s="152"/>
      <c r="AA64" s="108"/>
      <c r="AB64" s="108"/>
      <c r="AC64" s="93"/>
      <c r="AD64" s="39" t="str">
        <f t="shared" si="16"/>
        <v/>
      </c>
      <c r="AE64" s="39"/>
      <c r="AF64" s="32" t="str">
        <f t="shared" si="4"/>
        <v/>
      </c>
      <c r="AG64" s="21" t="str">
        <f t="shared" si="28"/>
        <v/>
      </c>
      <c r="AH64" s="21" t="str">
        <f t="shared" si="29"/>
        <v/>
      </c>
      <c r="AI64" s="21" t="str">
        <f t="shared" si="30"/>
        <v/>
      </c>
      <c r="AJ64" s="21" t="str">
        <f t="shared" si="17"/>
        <v/>
      </c>
      <c r="AK64" s="21" t="str">
        <f t="shared" si="18"/>
        <v/>
      </c>
      <c r="AL64" s="21" t="e">
        <f t="shared" si="5"/>
        <v>#N/A</v>
      </c>
      <c r="AM64" s="41" t="e">
        <f t="shared" si="19"/>
        <v>#N/A</v>
      </c>
      <c r="AN64" s="41" t="e">
        <f t="shared" si="20"/>
        <v>#N/A</v>
      </c>
      <c r="AO64" s="41" t="e">
        <f t="shared" si="6"/>
        <v>#N/A</v>
      </c>
      <c r="AP64" s="21" t="str">
        <f t="shared" si="21"/>
        <v/>
      </c>
      <c r="AQ64" s="21" t="str">
        <f t="shared" si="22"/>
        <v/>
      </c>
      <c r="AR64" s="21" t="str">
        <f t="shared" si="23"/>
        <v/>
      </c>
      <c r="AS64" s="21" t="str">
        <f t="shared" si="31"/>
        <v/>
      </c>
    </row>
    <row r="65" spans="1:45" ht="15" hidden="1" x14ac:dyDescent="0.25">
      <c r="A65" s="85"/>
      <c r="B65" s="107"/>
      <c r="C65" s="152"/>
      <c r="D65" s="108"/>
      <c r="E65" s="108"/>
      <c r="F65" s="93"/>
      <c r="G65" s="39"/>
      <c r="H65" s="39"/>
      <c r="I65" s="32"/>
      <c r="J65" s="21"/>
      <c r="K65" s="21"/>
      <c r="L65" s="21"/>
      <c r="M65" s="21"/>
      <c r="N65" s="21"/>
      <c r="O65" s="21"/>
      <c r="P65" s="41"/>
      <c r="Q65" s="41"/>
      <c r="R65" s="41"/>
      <c r="S65" s="21"/>
      <c r="T65" s="21"/>
      <c r="U65" s="21"/>
      <c r="V65" s="21"/>
      <c r="X65" s="85"/>
      <c r="Y65" s="107"/>
      <c r="Z65" s="152"/>
      <c r="AA65" s="108"/>
      <c r="AB65" s="108"/>
      <c r="AC65" s="93"/>
      <c r="AD65" s="39" t="str">
        <f t="shared" si="16"/>
        <v/>
      </c>
      <c r="AE65" s="39"/>
      <c r="AF65" s="32" t="str">
        <f t="shared" si="4"/>
        <v/>
      </c>
      <c r="AG65" s="21" t="str">
        <f t="shared" si="28"/>
        <v/>
      </c>
      <c r="AH65" s="21" t="str">
        <f t="shared" si="29"/>
        <v/>
      </c>
      <c r="AI65" s="21" t="str">
        <f t="shared" si="30"/>
        <v/>
      </c>
      <c r="AJ65" s="21" t="str">
        <f t="shared" si="17"/>
        <v/>
      </c>
      <c r="AK65" s="21" t="str">
        <f t="shared" si="18"/>
        <v/>
      </c>
      <c r="AL65" s="21" t="e">
        <f t="shared" si="5"/>
        <v>#N/A</v>
      </c>
      <c r="AM65" s="41" t="e">
        <f t="shared" si="19"/>
        <v>#N/A</v>
      </c>
      <c r="AN65" s="41" t="e">
        <f t="shared" si="20"/>
        <v>#N/A</v>
      </c>
      <c r="AO65" s="41" t="e">
        <f t="shared" si="6"/>
        <v>#N/A</v>
      </c>
      <c r="AP65" s="21" t="str">
        <f t="shared" si="21"/>
        <v/>
      </c>
      <c r="AQ65" s="21" t="str">
        <f t="shared" si="22"/>
        <v/>
      </c>
      <c r="AR65" s="21" t="str">
        <f t="shared" si="23"/>
        <v/>
      </c>
      <c r="AS65" s="21" t="str">
        <f t="shared" si="31"/>
        <v/>
      </c>
    </row>
    <row r="66" spans="1:45" ht="15" hidden="1" x14ac:dyDescent="0.25">
      <c r="A66" s="85"/>
      <c r="B66" s="107"/>
      <c r="C66" s="152"/>
      <c r="D66" s="108"/>
      <c r="E66" s="108"/>
      <c r="F66" s="93"/>
      <c r="G66" s="39"/>
      <c r="H66" s="39"/>
      <c r="I66" s="32"/>
      <c r="J66" s="21"/>
      <c r="K66" s="21"/>
      <c r="L66" s="21"/>
      <c r="M66" s="21"/>
      <c r="N66" s="21"/>
      <c r="O66" s="21"/>
      <c r="P66" s="41"/>
      <c r="Q66" s="41"/>
      <c r="R66" s="41"/>
      <c r="S66" s="21"/>
      <c r="T66" s="21"/>
      <c r="U66" s="21"/>
      <c r="V66" s="21"/>
      <c r="X66" s="85"/>
      <c r="Y66" s="107"/>
      <c r="Z66" s="152"/>
      <c r="AA66" s="108"/>
      <c r="AB66" s="108"/>
      <c r="AC66" s="93"/>
      <c r="AD66" s="39" t="str">
        <f t="shared" si="16"/>
        <v/>
      </c>
      <c r="AE66" s="39"/>
      <c r="AF66" s="32" t="str">
        <f t="shared" si="4"/>
        <v/>
      </c>
      <c r="AG66" s="21" t="str">
        <f t="shared" si="28"/>
        <v/>
      </c>
      <c r="AH66" s="21" t="str">
        <f t="shared" si="29"/>
        <v/>
      </c>
      <c r="AI66" s="21" t="str">
        <f t="shared" si="30"/>
        <v/>
      </c>
      <c r="AJ66" s="21" t="str">
        <f t="shared" si="17"/>
        <v/>
      </c>
      <c r="AK66" s="21" t="str">
        <f t="shared" si="18"/>
        <v/>
      </c>
      <c r="AL66" s="21" t="e">
        <f t="shared" si="5"/>
        <v>#N/A</v>
      </c>
      <c r="AM66" s="41" t="e">
        <f t="shared" si="19"/>
        <v>#N/A</v>
      </c>
      <c r="AN66" s="41" t="e">
        <f t="shared" si="20"/>
        <v>#N/A</v>
      </c>
      <c r="AO66" s="41" t="e">
        <f t="shared" si="6"/>
        <v>#N/A</v>
      </c>
      <c r="AP66" s="21" t="str">
        <f t="shared" si="21"/>
        <v/>
      </c>
      <c r="AQ66" s="21" t="str">
        <f t="shared" si="22"/>
        <v/>
      </c>
      <c r="AR66" s="21" t="str">
        <f t="shared" si="23"/>
        <v/>
      </c>
      <c r="AS66" s="21" t="str">
        <f t="shared" si="31"/>
        <v/>
      </c>
    </row>
    <row r="67" spans="1:45" ht="15" hidden="1" x14ac:dyDescent="0.25">
      <c r="A67" s="85"/>
      <c r="B67" s="107"/>
      <c r="C67" s="152"/>
      <c r="D67" s="108"/>
      <c r="E67" s="108"/>
      <c r="F67" s="93"/>
      <c r="G67" s="39"/>
      <c r="H67" s="39"/>
      <c r="I67" s="32"/>
      <c r="J67" s="21"/>
      <c r="K67" s="21"/>
      <c r="L67" s="21"/>
      <c r="M67" s="21"/>
      <c r="N67" s="21"/>
      <c r="O67" s="21"/>
      <c r="P67" s="41"/>
      <c r="Q67" s="41"/>
      <c r="R67" s="41"/>
      <c r="S67" s="21"/>
      <c r="T67" s="21"/>
      <c r="U67" s="21"/>
      <c r="V67" s="21"/>
      <c r="X67" s="85"/>
      <c r="Y67" s="107"/>
      <c r="Z67" s="152"/>
      <c r="AA67" s="108"/>
      <c r="AB67" s="108"/>
      <c r="AC67" s="93"/>
      <c r="AD67" s="39" t="str">
        <f t="shared" si="16"/>
        <v/>
      </c>
      <c r="AE67" s="39"/>
      <c r="AF67" s="32" t="str">
        <f t="shared" si="4"/>
        <v/>
      </c>
      <c r="AG67" s="21" t="str">
        <f t="shared" si="28"/>
        <v/>
      </c>
      <c r="AH67" s="21" t="str">
        <f t="shared" si="29"/>
        <v/>
      </c>
      <c r="AI67" s="21" t="str">
        <f t="shared" si="30"/>
        <v/>
      </c>
      <c r="AJ67" s="21" t="str">
        <f t="shared" si="17"/>
        <v/>
      </c>
      <c r="AK67" s="21" t="str">
        <f t="shared" si="18"/>
        <v/>
      </c>
      <c r="AL67" s="21" t="e">
        <f t="shared" si="5"/>
        <v>#N/A</v>
      </c>
      <c r="AM67" s="41" t="e">
        <f t="shared" si="19"/>
        <v>#N/A</v>
      </c>
      <c r="AN67" s="41" t="e">
        <f t="shared" si="20"/>
        <v>#N/A</v>
      </c>
      <c r="AO67" s="41" t="e">
        <f t="shared" si="6"/>
        <v>#N/A</v>
      </c>
      <c r="AP67" s="21" t="str">
        <f t="shared" si="21"/>
        <v/>
      </c>
      <c r="AQ67" s="21" t="str">
        <f t="shared" si="22"/>
        <v/>
      </c>
      <c r="AR67" s="21" t="str">
        <f t="shared" si="23"/>
        <v/>
      </c>
      <c r="AS67" s="21" t="str">
        <f t="shared" si="31"/>
        <v/>
      </c>
    </row>
    <row r="68" spans="1:45" ht="15" hidden="1" x14ac:dyDescent="0.25">
      <c r="A68" s="85"/>
      <c r="B68" s="107"/>
      <c r="C68" s="152"/>
      <c r="D68" s="108"/>
      <c r="E68" s="108"/>
      <c r="F68" s="93"/>
      <c r="G68" s="39"/>
      <c r="H68" s="39"/>
      <c r="I68" s="32"/>
      <c r="J68" s="21"/>
      <c r="K68" s="21"/>
      <c r="L68" s="21"/>
      <c r="M68" s="21"/>
      <c r="N68" s="21"/>
      <c r="O68" s="21"/>
      <c r="P68" s="41"/>
      <c r="Q68" s="41"/>
      <c r="R68" s="41"/>
      <c r="S68" s="21"/>
      <c r="T68" s="21"/>
      <c r="U68" s="21"/>
      <c r="V68" s="21"/>
      <c r="X68" s="85"/>
      <c r="Y68" s="107"/>
      <c r="Z68" s="152"/>
      <c r="AA68" s="108"/>
      <c r="AB68" s="108"/>
      <c r="AC68" s="93"/>
      <c r="AD68" s="39" t="str">
        <f t="shared" si="16"/>
        <v/>
      </c>
      <c r="AE68" s="39"/>
      <c r="AF68" s="32" t="str">
        <f t="shared" si="4"/>
        <v/>
      </c>
      <c r="AG68" s="21" t="str">
        <f t="shared" si="28"/>
        <v/>
      </c>
      <c r="AH68" s="21" t="str">
        <f t="shared" si="29"/>
        <v/>
      </c>
      <c r="AI68" s="21" t="str">
        <f t="shared" si="30"/>
        <v/>
      </c>
      <c r="AJ68" s="21" t="str">
        <f t="shared" si="17"/>
        <v/>
      </c>
      <c r="AK68" s="21" t="str">
        <f t="shared" si="18"/>
        <v/>
      </c>
      <c r="AL68" s="21" t="e">
        <f t="shared" si="5"/>
        <v>#N/A</v>
      </c>
      <c r="AM68" s="41" t="e">
        <f t="shared" si="19"/>
        <v>#N/A</v>
      </c>
      <c r="AN68" s="41" t="e">
        <f t="shared" si="20"/>
        <v>#N/A</v>
      </c>
      <c r="AO68" s="41" t="e">
        <f t="shared" si="6"/>
        <v>#N/A</v>
      </c>
      <c r="AP68" s="21" t="str">
        <f t="shared" si="21"/>
        <v/>
      </c>
      <c r="AQ68" s="21" t="str">
        <f t="shared" si="22"/>
        <v/>
      </c>
      <c r="AR68" s="21" t="str">
        <f t="shared" si="23"/>
        <v/>
      </c>
      <c r="AS68" s="21" t="str">
        <f t="shared" si="31"/>
        <v/>
      </c>
    </row>
    <row r="69" spans="1:45" ht="15" hidden="1" x14ac:dyDescent="0.25">
      <c r="A69" s="85"/>
      <c r="B69" s="107"/>
      <c r="C69" s="152"/>
      <c r="D69" s="108"/>
      <c r="E69" s="108"/>
      <c r="F69" s="93"/>
      <c r="G69" s="39"/>
      <c r="H69" s="39"/>
      <c r="I69" s="32"/>
      <c r="J69" s="21"/>
      <c r="K69" s="21"/>
      <c r="L69" s="21"/>
      <c r="M69" s="21"/>
      <c r="N69" s="21"/>
      <c r="O69" s="21"/>
      <c r="P69" s="41"/>
      <c r="Q69" s="41"/>
      <c r="R69" s="41"/>
      <c r="S69" s="21"/>
      <c r="T69" s="21"/>
      <c r="U69" s="21"/>
      <c r="V69" s="21"/>
      <c r="X69" s="85"/>
      <c r="Y69" s="107"/>
      <c r="Z69" s="152"/>
      <c r="AA69" s="108"/>
      <c r="AB69" s="108"/>
      <c r="AC69" s="93"/>
      <c r="AD69" s="39" t="str">
        <f t="shared" si="16"/>
        <v/>
      </c>
      <c r="AE69" s="39"/>
      <c r="AF69" s="32" t="str">
        <f t="shared" si="4"/>
        <v/>
      </c>
      <c r="AG69" s="21" t="str">
        <f t="shared" si="28"/>
        <v/>
      </c>
      <c r="AH69" s="21" t="str">
        <f t="shared" si="29"/>
        <v/>
      </c>
      <c r="AI69" s="21" t="str">
        <f t="shared" si="30"/>
        <v/>
      </c>
      <c r="AJ69" s="21" t="str">
        <f t="shared" si="17"/>
        <v/>
      </c>
      <c r="AK69" s="21" t="str">
        <f t="shared" si="18"/>
        <v/>
      </c>
      <c r="AL69" s="21" t="e">
        <f t="shared" si="5"/>
        <v>#N/A</v>
      </c>
      <c r="AM69" s="41" t="e">
        <f t="shared" si="19"/>
        <v>#N/A</v>
      </c>
      <c r="AN69" s="41" t="e">
        <f t="shared" si="20"/>
        <v>#N/A</v>
      </c>
      <c r="AO69" s="41" t="e">
        <f t="shared" si="6"/>
        <v>#N/A</v>
      </c>
      <c r="AP69" s="21" t="str">
        <f t="shared" si="21"/>
        <v/>
      </c>
      <c r="AQ69" s="21" t="str">
        <f t="shared" si="22"/>
        <v/>
      </c>
      <c r="AR69" s="21" t="str">
        <f t="shared" si="23"/>
        <v/>
      </c>
      <c r="AS69" s="21" t="str">
        <f t="shared" si="31"/>
        <v/>
      </c>
    </row>
    <row r="70" spans="1:45" ht="15" hidden="1" x14ac:dyDescent="0.25">
      <c r="A70" s="85"/>
      <c r="B70" s="107"/>
      <c r="C70" s="152"/>
      <c r="D70" s="108"/>
      <c r="E70" s="108"/>
      <c r="F70" s="93"/>
      <c r="G70" s="39"/>
      <c r="H70" s="39"/>
      <c r="I70" s="32"/>
      <c r="J70" s="21"/>
      <c r="K70" s="21"/>
      <c r="L70" s="21"/>
      <c r="M70" s="21"/>
      <c r="N70" s="21"/>
      <c r="O70" s="21"/>
      <c r="P70" s="41"/>
      <c r="Q70" s="41"/>
      <c r="R70" s="41"/>
      <c r="S70" s="21"/>
      <c r="T70" s="21"/>
      <c r="U70" s="21"/>
      <c r="V70" s="21"/>
      <c r="X70" s="85"/>
      <c r="Y70" s="107"/>
      <c r="Z70" s="152"/>
      <c r="AA70" s="108"/>
      <c r="AB70" s="108"/>
      <c r="AC70" s="93"/>
      <c r="AD70" s="39" t="str">
        <f t="shared" si="16"/>
        <v/>
      </c>
      <c r="AE70" s="39"/>
      <c r="AF70" s="32" t="str">
        <f t="shared" si="4"/>
        <v/>
      </c>
      <c r="AG70" s="21" t="str">
        <f t="shared" si="28"/>
        <v/>
      </c>
      <c r="AH70" s="21" t="str">
        <f t="shared" si="29"/>
        <v/>
      </c>
      <c r="AI70" s="21" t="str">
        <f t="shared" si="30"/>
        <v/>
      </c>
      <c r="AJ70" s="21" t="str">
        <f t="shared" si="17"/>
        <v/>
      </c>
      <c r="AK70" s="21" t="str">
        <f t="shared" si="18"/>
        <v/>
      </c>
      <c r="AL70" s="21" t="e">
        <f t="shared" si="5"/>
        <v>#N/A</v>
      </c>
      <c r="AM70" s="41" t="e">
        <f t="shared" si="19"/>
        <v>#N/A</v>
      </c>
      <c r="AN70" s="41" t="e">
        <f t="shared" si="20"/>
        <v>#N/A</v>
      </c>
      <c r="AO70" s="41" t="e">
        <f t="shared" si="6"/>
        <v>#N/A</v>
      </c>
      <c r="AP70" s="21" t="str">
        <f t="shared" si="21"/>
        <v/>
      </c>
      <c r="AQ70" s="21" t="str">
        <f t="shared" si="22"/>
        <v/>
      </c>
      <c r="AR70" s="21" t="str">
        <f t="shared" si="23"/>
        <v/>
      </c>
      <c r="AS70" s="21" t="str">
        <f t="shared" si="31"/>
        <v/>
      </c>
    </row>
    <row r="71" spans="1:45" ht="15" hidden="1" x14ac:dyDescent="0.25">
      <c r="A71" s="85"/>
      <c r="B71" s="107"/>
      <c r="C71" s="152"/>
      <c r="D71" s="108"/>
      <c r="E71" s="108"/>
      <c r="F71" s="93"/>
      <c r="G71" s="39"/>
      <c r="H71" s="39"/>
      <c r="I71" s="32"/>
      <c r="J71" s="21"/>
      <c r="K71" s="21"/>
      <c r="L71" s="21"/>
      <c r="M71" s="21"/>
      <c r="N71" s="21"/>
      <c r="O71" s="21"/>
      <c r="P71" s="41"/>
      <c r="Q71" s="41"/>
      <c r="R71" s="41"/>
      <c r="S71" s="21"/>
      <c r="T71" s="21"/>
      <c r="U71" s="21"/>
      <c r="V71" s="21"/>
      <c r="X71" s="85"/>
      <c r="Y71" s="107"/>
      <c r="Z71" s="152"/>
      <c r="AA71" s="108"/>
      <c r="AB71" s="108"/>
      <c r="AC71" s="93"/>
      <c r="AD71" s="39" t="str">
        <f t="shared" si="16"/>
        <v/>
      </c>
      <c r="AE71" s="39"/>
      <c r="AF71" s="32" t="str">
        <f t="shared" si="4"/>
        <v/>
      </c>
      <c r="AG71" s="21" t="str">
        <f t="shared" si="28"/>
        <v/>
      </c>
      <c r="AH71" s="21" t="str">
        <f t="shared" si="29"/>
        <v/>
      </c>
      <c r="AI71" s="21" t="str">
        <f t="shared" si="30"/>
        <v/>
      </c>
      <c r="AJ71" s="21" t="str">
        <f t="shared" si="17"/>
        <v/>
      </c>
      <c r="AK71" s="21" t="str">
        <f t="shared" si="18"/>
        <v/>
      </c>
      <c r="AL71" s="21" t="e">
        <f t="shared" si="5"/>
        <v>#N/A</v>
      </c>
      <c r="AM71" s="41" t="e">
        <f t="shared" si="19"/>
        <v>#N/A</v>
      </c>
      <c r="AN71" s="41" t="e">
        <f t="shared" si="20"/>
        <v>#N/A</v>
      </c>
      <c r="AO71" s="41" t="e">
        <f t="shared" si="6"/>
        <v>#N/A</v>
      </c>
      <c r="AP71" s="21" t="str">
        <f t="shared" si="21"/>
        <v/>
      </c>
      <c r="AQ71" s="21" t="str">
        <f t="shared" si="22"/>
        <v/>
      </c>
      <c r="AR71" s="21" t="str">
        <f t="shared" si="23"/>
        <v/>
      </c>
      <c r="AS71" s="21" t="str">
        <f t="shared" si="31"/>
        <v/>
      </c>
    </row>
    <row r="72" spans="1:45" ht="15" hidden="1" x14ac:dyDescent="0.25">
      <c r="A72" s="85"/>
      <c r="B72" s="107"/>
      <c r="C72" s="152"/>
      <c r="D72" s="108"/>
      <c r="E72" s="108"/>
      <c r="F72" s="93"/>
      <c r="G72" s="39"/>
      <c r="H72" s="39"/>
      <c r="I72" s="32"/>
      <c r="J72" s="21"/>
      <c r="K72" s="21"/>
      <c r="L72" s="21"/>
      <c r="M72" s="21"/>
      <c r="N72" s="21"/>
      <c r="O72" s="21"/>
      <c r="P72" s="41"/>
      <c r="Q72" s="41"/>
      <c r="R72" s="41"/>
      <c r="S72" s="21"/>
      <c r="T72" s="21"/>
      <c r="U72" s="21"/>
      <c r="V72" s="21"/>
      <c r="X72" s="85"/>
      <c r="Y72" s="107"/>
      <c r="Z72" s="152"/>
      <c r="AA72" s="108"/>
      <c r="AB72" s="108"/>
      <c r="AC72" s="93"/>
      <c r="AD72" s="39" t="str">
        <f t="shared" si="16"/>
        <v/>
      </c>
      <c r="AE72" s="39"/>
      <c r="AF72" s="32" t="str">
        <f t="shared" si="4"/>
        <v/>
      </c>
      <c r="AG72" s="21" t="str">
        <f t="shared" si="28"/>
        <v/>
      </c>
      <c r="AH72" s="21" t="str">
        <f t="shared" si="29"/>
        <v/>
      </c>
      <c r="AI72" s="21" t="str">
        <f t="shared" si="30"/>
        <v/>
      </c>
      <c r="AJ72" s="21" t="str">
        <f t="shared" si="17"/>
        <v/>
      </c>
      <c r="AK72" s="21" t="str">
        <f t="shared" si="18"/>
        <v/>
      </c>
      <c r="AL72" s="21" t="e">
        <f t="shared" si="5"/>
        <v>#N/A</v>
      </c>
      <c r="AM72" s="41" t="e">
        <f t="shared" si="19"/>
        <v>#N/A</v>
      </c>
      <c r="AN72" s="41" t="e">
        <f t="shared" si="20"/>
        <v>#N/A</v>
      </c>
      <c r="AO72" s="41" t="e">
        <f t="shared" si="6"/>
        <v>#N/A</v>
      </c>
      <c r="AP72" s="21" t="str">
        <f t="shared" si="21"/>
        <v/>
      </c>
      <c r="AQ72" s="21" t="str">
        <f t="shared" si="22"/>
        <v/>
      </c>
      <c r="AR72" s="21" t="str">
        <f t="shared" si="23"/>
        <v/>
      </c>
      <c r="AS72" s="21" t="str">
        <f t="shared" si="31"/>
        <v/>
      </c>
    </row>
    <row r="73" spans="1:45" ht="15" hidden="1" x14ac:dyDescent="0.25">
      <c r="A73" s="85"/>
      <c r="B73" s="107"/>
      <c r="C73" s="152"/>
      <c r="D73" s="108"/>
      <c r="E73" s="108"/>
      <c r="F73" s="93"/>
      <c r="G73" s="39"/>
      <c r="H73" s="39"/>
      <c r="I73" s="32"/>
      <c r="J73" s="21"/>
      <c r="K73" s="21"/>
      <c r="L73" s="21"/>
      <c r="M73" s="21"/>
      <c r="N73" s="21"/>
      <c r="O73" s="21"/>
      <c r="P73" s="41"/>
      <c r="Q73" s="41"/>
      <c r="R73" s="41"/>
      <c r="S73" s="21"/>
      <c r="T73" s="21"/>
      <c r="U73" s="21"/>
      <c r="V73" s="21"/>
      <c r="X73" s="85"/>
      <c r="Y73" s="107"/>
      <c r="Z73" s="152"/>
      <c r="AA73" s="108"/>
      <c r="AB73" s="108"/>
      <c r="AC73" s="93"/>
      <c r="AD73" s="39" t="str">
        <f t="shared" si="16"/>
        <v/>
      </c>
      <c r="AE73" s="39"/>
      <c r="AF73" s="32" t="str">
        <f t="shared" si="4"/>
        <v/>
      </c>
      <c r="AG73" s="21" t="str">
        <f t="shared" si="28"/>
        <v/>
      </c>
      <c r="AH73" s="21" t="str">
        <f t="shared" si="29"/>
        <v/>
      </c>
      <c r="AI73" s="21" t="str">
        <f t="shared" si="30"/>
        <v/>
      </c>
      <c r="AJ73" s="21" t="str">
        <f t="shared" si="17"/>
        <v/>
      </c>
      <c r="AK73" s="21" t="str">
        <f t="shared" si="18"/>
        <v/>
      </c>
      <c r="AL73" s="21" t="e">
        <f t="shared" si="5"/>
        <v>#N/A</v>
      </c>
      <c r="AM73" s="41" t="e">
        <f t="shared" si="19"/>
        <v>#N/A</v>
      </c>
      <c r="AN73" s="41" t="e">
        <f t="shared" si="20"/>
        <v>#N/A</v>
      </c>
      <c r="AO73" s="41" t="e">
        <f t="shared" si="6"/>
        <v>#N/A</v>
      </c>
      <c r="AP73" s="21" t="str">
        <f t="shared" si="21"/>
        <v/>
      </c>
      <c r="AQ73" s="21" t="str">
        <f t="shared" si="22"/>
        <v/>
      </c>
      <c r="AR73" s="21" t="str">
        <f t="shared" si="23"/>
        <v/>
      </c>
      <c r="AS73" s="21" t="str">
        <f t="shared" si="31"/>
        <v/>
      </c>
    </row>
    <row r="74" spans="1:45" ht="15" hidden="1" x14ac:dyDescent="0.25">
      <c r="A74" s="85"/>
      <c r="B74" s="107"/>
      <c r="C74" s="152"/>
      <c r="D74" s="108"/>
      <c r="E74" s="108"/>
      <c r="F74" s="93"/>
      <c r="G74" s="39"/>
      <c r="H74" s="39"/>
      <c r="I74" s="32"/>
      <c r="J74" s="21"/>
      <c r="K74" s="21"/>
      <c r="L74" s="21"/>
      <c r="M74" s="21"/>
      <c r="N74" s="21"/>
      <c r="O74" s="21"/>
      <c r="P74" s="41"/>
      <c r="Q74" s="41"/>
      <c r="R74" s="41"/>
      <c r="S74" s="21"/>
      <c r="T74" s="21"/>
      <c r="U74" s="21"/>
      <c r="V74" s="21"/>
      <c r="X74" s="85"/>
      <c r="Y74" s="107"/>
      <c r="Z74" s="152"/>
      <c r="AA74" s="108"/>
      <c r="AB74" s="108"/>
      <c r="AC74" s="93"/>
      <c r="AD74" s="39" t="str">
        <f t="shared" si="16"/>
        <v/>
      </c>
      <c r="AE74" s="39"/>
      <c r="AF74" s="32" t="str">
        <f t="shared" si="4"/>
        <v/>
      </c>
      <c r="AG74" s="21" t="str">
        <f t="shared" si="28"/>
        <v/>
      </c>
      <c r="AH74" s="21" t="str">
        <f t="shared" si="29"/>
        <v/>
      </c>
      <c r="AI74" s="21" t="str">
        <f t="shared" si="30"/>
        <v/>
      </c>
      <c r="AJ74" s="21" t="str">
        <f t="shared" si="17"/>
        <v/>
      </c>
      <c r="AK74" s="21" t="str">
        <f t="shared" si="18"/>
        <v/>
      </c>
      <c r="AL74" s="21" t="e">
        <f t="shared" si="5"/>
        <v>#N/A</v>
      </c>
      <c r="AM74" s="41" t="e">
        <f t="shared" si="19"/>
        <v>#N/A</v>
      </c>
      <c r="AN74" s="41" t="e">
        <f t="shared" si="20"/>
        <v>#N/A</v>
      </c>
      <c r="AO74" s="41" t="e">
        <f t="shared" si="6"/>
        <v>#N/A</v>
      </c>
      <c r="AP74" s="21" t="str">
        <f t="shared" si="21"/>
        <v/>
      </c>
      <c r="AQ74" s="21" t="str">
        <f t="shared" si="22"/>
        <v/>
      </c>
      <c r="AR74" s="21" t="str">
        <f t="shared" si="23"/>
        <v/>
      </c>
      <c r="AS74" s="21" t="str">
        <f t="shared" si="31"/>
        <v/>
      </c>
    </row>
    <row r="75" spans="1:45" ht="15" hidden="1" x14ac:dyDescent="0.25">
      <c r="A75" s="85"/>
      <c r="B75" s="107"/>
      <c r="C75" s="152"/>
      <c r="D75" s="108"/>
      <c r="E75" s="108"/>
      <c r="F75" s="93"/>
      <c r="G75" s="39"/>
      <c r="H75" s="39"/>
      <c r="I75" s="32"/>
      <c r="J75" s="21"/>
      <c r="K75" s="21"/>
      <c r="L75" s="21"/>
      <c r="M75" s="21"/>
      <c r="N75" s="21"/>
      <c r="O75" s="21"/>
      <c r="P75" s="41"/>
      <c r="Q75" s="41"/>
      <c r="R75" s="41"/>
      <c r="S75" s="21"/>
      <c r="T75" s="21"/>
      <c r="U75" s="21"/>
      <c r="V75" s="21"/>
      <c r="X75" s="85"/>
      <c r="Y75" s="107"/>
      <c r="Z75" s="152"/>
      <c r="AA75" s="108"/>
      <c r="AB75" s="108"/>
      <c r="AC75" s="93"/>
      <c r="AD75" s="39" t="str">
        <f t="shared" si="16"/>
        <v/>
      </c>
      <c r="AE75" s="39"/>
      <c r="AF75" s="32" t="str">
        <f t="shared" si="4"/>
        <v/>
      </c>
      <c r="AG75" s="21" t="str">
        <f t="shared" si="28"/>
        <v/>
      </c>
      <c r="AH75" s="21" t="str">
        <f t="shared" si="29"/>
        <v/>
      </c>
      <c r="AI75" s="21" t="str">
        <f t="shared" si="30"/>
        <v/>
      </c>
      <c r="AJ75" s="21" t="str">
        <f t="shared" si="17"/>
        <v/>
      </c>
      <c r="AK75" s="21" t="str">
        <f t="shared" si="18"/>
        <v/>
      </c>
      <c r="AL75" s="21" t="e">
        <f t="shared" si="5"/>
        <v>#N/A</v>
      </c>
      <c r="AM75" s="41" t="e">
        <f t="shared" si="19"/>
        <v>#N/A</v>
      </c>
      <c r="AN75" s="41" t="e">
        <f t="shared" si="20"/>
        <v>#N/A</v>
      </c>
      <c r="AO75" s="41" t="e">
        <f t="shared" si="6"/>
        <v>#N/A</v>
      </c>
      <c r="AP75" s="21" t="str">
        <f t="shared" si="21"/>
        <v/>
      </c>
      <c r="AQ75" s="21" t="str">
        <f t="shared" si="22"/>
        <v/>
      </c>
      <c r="AR75" s="21" t="str">
        <f t="shared" si="23"/>
        <v/>
      </c>
      <c r="AS75" s="21" t="str">
        <f t="shared" si="31"/>
        <v/>
      </c>
    </row>
    <row r="76" spans="1:45" ht="15" hidden="1" x14ac:dyDescent="0.25">
      <c r="A76" s="85"/>
      <c r="B76" s="107"/>
      <c r="C76" s="152"/>
      <c r="D76" s="108"/>
      <c r="E76" s="108"/>
      <c r="F76" s="93"/>
      <c r="G76" s="39"/>
      <c r="H76" s="39"/>
      <c r="I76" s="32"/>
      <c r="J76" s="21"/>
      <c r="K76" s="21"/>
      <c r="L76" s="21"/>
      <c r="M76" s="21"/>
      <c r="N76" s="21"/>
      <c r="O76" s="21"/>
      <c r="P76" s="41"/>
      <c r="Q76" s="41"/>
      <c r="R76" s="41"/>
      <c r="S76" s="21"/>
      <c r="T76" s="21"/>
      <c r="U76" s="21"/>
      <c r="V76" s="21"/>
      <c r="X76" s="85"/>
      <c r="Y76" s="107"/>
      <c r="Z76" s="152"/>
      <c r="AA76" s="108"/>
      <c r="AB76" s="108"/>
      <c r="AC76" s="93"/>
      <c r="AD76" s="39" t="str">
        <f t="shared" si="16"/>
        <v/>
      </c>
      <c r="AE76" s="39"/>
      <c r="AF76" s="32" t="str">
        <f t="shared" si="4"/>
        <v/>
      </c>
      <c r="AG76" s="21" t="str">
        <f t="shared" si="28"/>
        <v/>
      </c>
      <c r="AH76" s="21" t="str">
        <f t="shared" si="29"/>
        <v/>
      </c>
      <c r="AI76" s="21" t="str">
        <f t="shared" si="30"/>
        <v/>
      </c>
      <c r="AJ76" s="21" t="str">
        <f t="shared" si="17"/>
        <v/>
      </c>
      <c r="AK76" s="21" t="str">
        <f t="shared" si="18"/>
        <v/>
      </c>
      <c r="AL76" s="21" t="e">
        <f t="shared" si="5"/>
        <v>#N/A</v>
      </c>
      <c r="AM76" s="41" t="e">
        <f t="shared" si="19"/>
        <v>#N/A</v>
      </c>
      <c r="AN76" s="41" t="e">
        <f t="shared" si="20"/>
        <v>#N/A</v>
      </c>
      <c r="AO76" s="41" t="e">
        <f t="shared" si="6"/>
        <v>#N/A</v>
      </c>
      <c r="AP76" s="21" t="str">
        <f t="shared" si="21"/>
        <v/>
      </c>
      <c r="AQ76" s="21" t="str">
        <f t="shared" si="22"/>
        <v/>
      </c>
      <c r="AR76" s="21" t="str">
        <f t="shared" si="23"/>
        <v/>
      </c>
      <c r="AS76" s="21" t="str">
        <f t="shared" si="31"/>
        <v/>
      </c>
    </row>
    <row r="77" spans="1:45" hidden="1" x14ac:dyDescent="0.2">
      <c r="O77" s="48"/>
      <c r="P77" s="49"/>
      <c r="Q77" s="49"/>
      <c r="AL77" s="48"/>
      <c r="AM77" s="49"/>
      <c r="AN77" s="49"/>
    </row>
    <row r="78" spans="1:45" hidden="1" x14ac:dyDescent="0.2">
      <c r="O78" s="48"/>
      <c r="P78" s="49"/>
      <c r="Q78" s="49"/>
      <c r="AL78" s="48"/>
      <c r="AM78" s="49"/>
      <c r="AN78" s="49"/>
    </row>
    <row r="79" spans="1:45" hidden="1" x14ac:dyDescent="0.2">
      <c r="O79" s="48"/>
      <c r="P79" s="49"/>
      <c r="Q79" s="49"/>
      <c r="AL79" s="48"/>
      <c r="AM79" s="49"/>
      <c r="AN79" s="49"/>
    </row>
    <row r="80" spans="1:45" ht="15" x14ac:dyDescent="0.2">
      <c r="A80" s="386" t="s">
        <v>75</v>
      </c>
      <c r="B80" s="386"/>
      <c r="C80" s="386"/>
      <c r="D80" s="386"/>
      <c r="E80" s="386"/>
      <c r="F80" s="386"/>
      <c r="G80" s="386"/>
      <c r="H80" s="431"/>
      <c r="I80" s="52"/>
      <c r="O80" s="48"/>
      <c r="P80" s="49"/>
      <c r="Q80" s="49"/>
      <c r="X80" s="386" t="s">
        <v>75</v>
      </c>
      <c r="Y80" s="386"/>
      <c r="Z80" s="386"/>
      <c r="AA80" s="386"/>
      <c r="AB80" s="386"/>
      <c r="AC80" s="386"/>
      <c r="AD80" s="386"/>
      <c r="AE80" s="387"/>
      <c r="AL80" s="48"/>
      <c r="AM80" s="49"/>
      <c r="AN80" s="49"/>
    </row>
    <row r="81" spans="1:40" ht="15" x14ac:dyDescent="0.25">
      <c r="A81" s="51" t="s">
        <v>55</v>
      </c>
      <c r="O81" s="48"/>
      <c r="P81" s="49"/>
      <c r="Q81" s="49"/>
      <c r="X81" s="51" t="s">
        <v>55</v>
      </c>
      <c r="AL81" s="48"/>
      <c r="AM81" s="49"/>
      <c r="AN81" s="49"/>
    </row>
    <row r="82" spans="1:40" ht="15" thickBot="1" x14ac:dyDescent="0.25">
      <c r="O82" s="48"/>
      <c r="P82" s="49"/>
      <c r="Q82" s="49"/>
      <c r="AL82" s="48"/>
      <c r="AM82" s="49"/>
      <c r="AN82" s="49"/>
    </row>
    <row r="83" spans="1:40" ht="15.75" thickBot="1" x14ac:dyDescent="0.25">
      <c r="B83" s="50" t="e">
        <f>R56</f>
        <v>#N/A</v>
      </c>
      <c r="Y83" s="50" t="e">
        <f>AO56</f>
        <v>#N/A</v>
      </c>
    </row>
    <row r="85" spans="1:40" ht="31.5" customHeight="1" x14ac:dyDescent="0.2">
      <c r="A85" s="432" t="s">
        <v>82</v>
      </c>
      <c r="B85" s="432"/>
      <c r="C85" s="432"/>
      <c r="D85" s="432"/>
      <c r="E85" s="432"/>
      <c r="F85" s="432"/>
      <c r="X85" s="432" t="s">
        <v>82</v>
      </c>
      <c r="Y85" s="432"/>
      <c r="Z85" s="432"/>
      <c r="AA85" s="432"/>
      <c r="AB85" s="432"/>
      <c r="AC85" s="432"/>
    </row>
    <row r="87" spans="1:40" ht="24" customHeight="1" x14ac:dyDescent="0.2">
      <c r="A87" s="321" t="s">
        <v>83</v>
      </c>
      <c r="B87" s="194" t="e">
        <f>B83</f>
        <v>#N/A</v>
      </c>
      <c r="C87" s="71"/>
      <c r="D87" s="269" t="s">
        <v>100</v>
      </c>
      <c r="E87" s="434">
        <f>'FVIII - NIVEAU N'!F8</f>
        <v>0</v>
      </c>
      <c r="F87" s="435"/>
      <c r="X87" s="321" t="s">
        <v>83</v>
      </c>
      <c r="Y87" s="194" t="e">
        <f>Y83</f>
        <v>#N/A</v>
      </c>
      <c r="Z87" s="71"/>
      <c r="AA87" s="269" t="s">
        <v>100</v>
      </c>
      <c r="AB87" s="433">
        <f>'FVIII - NIVEAU P'!F8</f>
        <v>0</v>
      </c>
      <c r="AC87" s="433"/>
    </row>
    <row r="88" spans="1:40" ht="24" customHeight="1" x14ac:dyDescent="0.2">
      <c r="A88" s="321" t="s">
        <v>68</v>
      </c>
      <c r="B88" s="319"/>
      <c r="C88" s="71"/>
      <c r="D88" s="71"/>
      <c r="E88" s="71"/>
      <c r="X88" s="321" t="s">
        <v>68</v>
      </c>
      <c r="Y88" s="320"/>
      <c r="Z88" s="71"/>
      <c r="AA88" s="71"/>
      <c r="AB88" s="71"/>
    </row>
    <row r="89" spans="1:40" ht="24" customHeight="1" x14ac:dyDescent="0.2">
      <c r="A89" s="321" t="s">
        <v>84</v>
      </c>
      <c r="B89" s="186" t="e">
        <f>B87*B88</f>
        <v>#N/A</v>
      </c>
      <c r="C89" s="71"/>
      <c r="D89" s="71"/>
      <c r="E89" s="71"/>
      <c r="X89" s="321" t="s">
        <v>84</v>
      </c>
      <c r="Y89" s="186" t="e">
        <f>Y87*Y88</f>
        <v>#N/A</v>
      </c>
      <c r="Z89" s="71"/>
      <c r="AA89" s="71"/>
      <c r="AB89" s="71"/>
    </row>
    <row r="90" spans="1:40" ht="24" customHeight="1" x14ac:dyDescent="0.2">
      <c r="A90" s="187" t="s">
        <v>69</v>
      </c>
      <c r="B90" s="195" t="e">
        <f>B87-(2*B89)</f>
        <v>#N/A</v>
      </c>
      <c r="C90" s="187" t="s">
        <v>70</v>
      </c>
      <c r="D90" s="195" t="e">
        <f>B87+(2*B89)</f>
        <v>#N/A</v>
      </c>
      <c r="E90" s="71"/>
      <c r="X90" s="187" t="s">
        <v>69</v>
      </c>
      <c r="Y90" s="195" t="e">
        <f>Y87-(2*Y89)</f>
        <v>#N/A</v>
      </c>
      <c r="Z90" s="187" t="s">
        <v>70</v>
      </c>
      <c r="AA90" s="195" t="e">
        <f>Y87+(2*Y89)</f>
        <v>#N/A</v>
      </c>
      <c r="AB90" s="71"/>
    </row>
    <row r="91" spans="1:40" ht="29.25" customHeight="1" x14ac:dyDescent="0.2">
      <c r="A91" s="187" t="s">
        <v>71</v>
      </c>
      <c r="B91" s="195" t="e">
        <f>B87-(3*B89)</f>
        <v>#N/A</v>
      </c>
      <c r="C91" s="187" t="s">
        <v>72</v>
      </c>
      <c r="D91" s="195" t="e">
        <f>B87+(3*B89)</f>
        <v>#N/A</v>
      </c>
      <c r="E91" s="71"/>
      <c r="X91" s="187" t="s">
        <v>71</v>
      </c>
      <c r="Y91" s="195" t="e">
        <f>Y87-(3*Y89)</f>
        <v>#N/A</v>
      </c>
      <c r="Z91" s="187" t="s">
        <v>72</v>
      </c>
      <c r="AA91" s="195" t="e">
        <f>Y87+(3*Y89)</f>
        <v>#N/A</v>
      </c>
      <c r="AB91" s="71"/>
    </row>
  </sheetData>
  <sheetProtection password="EB33" sheet="1" objects="1" scenarios="1"/>
  <mergeCells count="18">
    <mergeCell ref="A80:H80"/>
    <mergeCell ref="X80:AE80"/>
    <mergeCell ref="A85:F85"/>
    <mergeCell ref="X85:AC85"/>
    <mergeCell ref="E87:F87"/>
    <mergeCell ref="AB87:AC87"/>
    <mergeCell ref="E4:F4"/>
    <mergeCell ref="AB4:AC4"/>
    <mergeCell ref="D6:H6"/>
    <mergeCell ref="AA6:AE6"/>
    <mergeCell ref="D15:E15"/>
    <mergeCell ref="AA15:AB15"/>
    <mergeCell ref="A1:A2"/>
    <mergeCell ref="B1:B2"/>
    <mergeCell ref="X1:X2"/>
    <mergeCell ref="Y1:Y2"/>
    <mergeCell ref="A3:B3"/>
    <mergeCell ref="X3:Y3"/>
  </mergeCells>
  <pageMargins left="0.74803149606299213" right="0.74803149606299213" top="0.98425196850393704" bottom="0.98425196850393704" header="0.51181102362204722" footer="0.51181102362204722"/>
  <pageSetup scale="74" orientation="portrait" r:id="rId1"/>
  <headerFooter>
    <oddFooter>&amp;LSeule la version électronique fait foi&amp;CPage &amp;P de &amp;N&amp;A
&amp;R© Document interne, propriété du C.H.U. de Dijon</oddFooter>
  </headerFooter>
  <colBreaks count="1" manualBreakCount="1">
    <brk id="22" max="91" man="1"/>
  </colBreaks>
  <drawing r:id="rId2"/>
  <tableParts count="2">
    <tablePart r:id="rId3"/>
    <tablePart r:id="rId4"/>
  </tablePart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theme="2" tint="-0.249977111117893"/>
  </sheetPr>
  <dimension ref="A1:AB134"/>
  <sheetViews>
    <sheetView showGridLines="0" view="pageBreakPreview" topLeftCell="A37" zoomScale="70" zoomScaleNormal="100" zoomScaleSheetLayoutView="70" workbookViewId="0">
      <selection activeCell="A14" sqref="A14"/>
    </sheetView>
  </sheetViews>
  <sheetFormatPr baseColWidth="10" defaultRowHeight="14.25" x14ac:dyDescent="0.2"/>
  <cols>
    <col min="1" max="1" width="35.42578125" style="11" customWidth="1"/>
    <col min="2" max="2" width="23.85546875" style="11" customWidth="1"/>
    <col min="3" max="3" width="18.28515625" style="11" customWidth="1"/>
    <col min="4" max="4" width="15.140625" style="11" customWidth="1"/>
    <col min="5" max="5" width="21.42578125" style="11"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4.28515625" style="11" customWidth="1"/>
    <col min="26" max="26" width="13.85546875" style="11" customWidth="1"/>
    <col min="27" max="27" width="11.42578125" style="11"/>
    <col min="28" max="28" width="17.7109375" style="11" customWidth="1"/>
    <col min="29" max="16384" width="11.42578125" style="11"/>
  </cols>
  <sheetData>
    <row r="1" spans="1:28" x14ac:dyDescent="0.2">
      <c r="A1" s="374"/>
      <c r="B1" s="384" t="str">
        <f>'SAISIE - RECAPITULATIF'!B1:B2</f>
        <v>CARTE BAYESIENNE - ROUTINE QC</v>
      </c>
      <c r="C1" s="110" t="s">
        <v>87</v>
      </c>
      <c r="D1" s="110" t="s">
        <v>88</v>
      </c>
    </row>
    <row r="2" spans="1:28" x14ac:dyDescent="0.2">
      <c r="A2" s="374"/>
      <c r="B2" s="385"/>
      <c r="C2" s="207">
        <f>'SAISIE - RECAPITULATIF'!F2</f>
        <v>14011</v>
      </c>
      <c r="D2" s="207">
        <f>'SAISIE - RECAPITULATIF'!G2</f>
        <v>1</v>
      </c>
    </row>
    <row r="3" spans="1:28" ht="15.75" x14ac:dyDescent="0.25">
      <c r="A3" s="383"/>
      <c r="B3" s="383"/>
      <c r="AB3" s="71"/>
    </row>
    <row r="4" spans="1:28" ht="47.25" customHeight="1" x14ac:dyDescent="0.2">
      <c r="A4" s="117" t="s">
        <v>43</v>
      </c>
      <c r="B4" s="286"/>
      <c r="C4" s="94" t="s">
        <v>96</v>
      </c>
      <c r="D4" s="286"/>
      <c r="F4" s="251" t="s">
        <v>48</v>
      </c>
      <c r="G4" s="285" t="s">
        <v>126</v>
      </c>
      <c r="H4" s="52"/>
      <c r="X4" s="401"/>
      <c r="Y4" s="401"/>
      <c r="Z4" s="401"/>
    </row>
    <row r="5" spans="1:28" ht="31.5" customHeight="1" x14ac:dyDescent="0.2">
      <c r="A5" s="117" t="s">
        <v>47</v>
      </c>
      <c r="B5" s="462"/>
      <c r="C5" s="462"/>
      <c r="D5" s="462"/>
      <c r="E5" s="52"/>
      <c r="F5" s="52"/>
      <c r="G5" s="52"/>
      <c r="H5" s="52"/>
      <c r="X5" s="396"/>
      <c r="Y5" s="396"/>
      <c r="Z5" s="211"/>
    </row>
    <row r="6" spans="1:28" ht="59.25" customHeight="1" x14ac:dyDescent="0.2">
      <c r="A6" s="117" t="s">
        <v>44</v>
      </c>
      <c r="B6" s="287"/>
      <c r="C6" s="289" t="s">
        <v>97</v>
      </c>
      <c r="D6" s="288"/>
      <c r="E6" s="253" t="s">
        <v>99</v>
      </c>
      <c r="F6" s="463">
        <f>'SAISIE - RECAPITULATIF'!B4</f>
        <v>0</v>
      </c>
      <c r="G6" s="463"/>
      <c r="H6" s="463"/>
      <c r="X6" s="396"/>
      <c r="Y6" s="396"/>
      <c r="Z6" s="211"/>
    </row>
    <row r="7" spans="1:28" ht="52.5" customHeight="1" x14ac:dyDescent="0.2">
      <c r="A7" s="117" t="s">
        <v>45</v>
      </c>
      <c r="B7" s="390">
        <f>B5*B4/100</f>
        <v>0</v>
      </c>
      <c r="C7" s="390"/>
      <c r="D7" s="390"/>
      <c r="E7" s="215" t="s">
        <v>98</v>
      </c>
      <c r="F7" s="464" t="s">
        <v>77</v>
      </c>
      <c r="G7" s="464"/>
      <c r="H7" s="464"/>
      <c r="X7" s="396"/>
      <c r="Y7" s="396"/>
      <c r="Z7" s="211"/>
    </row>
    <row r="8" spans="1:28" ht="36.75" customHeight="1" x14ac:dyDescent="0.2">
      <c r="A8" s="65" t="s">
        <v>7</v>
      </c>
      <c r="B8" s="66">
        <v>20</v>
      </c>
      <c r="C8" s="52"/>
      <c r="D8" s="52"/>
      <c r="E8" s="253" t="s">
        <v>100</v>
      </c>
      <c r="F8" s="459"/>
      <c r="G8" s="460"/>
      <c r="H8" s="461"/>
    </row>
    <row r="9" spans="1:28" x14ac:dyDescent="0.2">
      <c r="A9" s="65" t="s">
        <v>8</v>
      </c>
      <c r="B9" s="66">
        <v>0.05</v>
      </c>
      <c r="C9" s="52"/>
      <c r="D9" s="52"/>
      <c r="E9" s="52"/>
      <c r="F9" s="52"/>
      <c r="G9" s="52"/>
      <c r="H9" s="52"/>
    </row>
    <row r="10" spans="1:28" x14ac:dyDescent="0.2">
      <c r="A10" s="65" t="s">
        <v>9</v>
      </c>
      <c r="B10" s="66">
        <v>370</v>
      </c>
      <c r="C10" s="52"/>
      <c r="D10" s="52"/>
      <c r="E10" s="52"/>
      <c r="F10" s="52"/>
      <c r="G10" s="52"/>
      <c r="H10" s="52"/>
    </row>
    <row r="11" spans="1:28" ht="15" customHeight="1" x14ac:dyDescent="0.2">
      <c r="A11" s="67"/>
      <c r="B11" s="68"/>
      <c r="C11" s="52"/>
      <c r="D11" s="52"/>
      <c r="E11" s="399"/>
      <c r="F11" s="399"/>
      <c r="G11" s="52"/>
      <c r="H11" s="52"/>
    </row>
    <row r="12" spans="1:28" ht="15" customHeight="1" x14ac:dyDescent="0.2">
      <c r="A12" s="69" t="s">
        <v>81</v>
      </c>
      <c r="B12" s="70">
        <f>1-(1-B9)^(1/(B8-1))</f>
        <v>2.6960063028712566E-3</v>
      </c>
      <c r="C12" s="52"/>
      <c r="D12" s="52"/>
      <c r="E12" s="399"/>
      <c r="F12" s="399"/>
      <c r="G12" s="52"/>
      <c r="H12" s="52"/>
    </row>
    <row r="13" spans="1:28" x14ac:dyDescent="0.2">
      <c r="A13" s="69" t="s">
        <v>0</v>
      </c>
      <c r="B13" s="70">
        <f>NORMSINV($B$12/2)</f>
        <v>-3.0004278342529251</v>
      </c>
      <c r="C13" s="52"/>
      <c r="D13" s="52"/>
      <c r="E13" s="52"/>
      <c r="F13" s="52"/>
      <c r="G13" s="52"/>
      <c r="H13" s="52"/>
    </row>
    <row r="14" spans="1:28" x14ac:dyDescent="0.2">
      <c r="A14" s="69" t="s">
        <v>1</v>
      </c>
      <c r="B14" s="70">
        <f>NORMSINV(1-$B$12/2)</f>
        <v>3.0004278342529132</v>
      </c>
      <c r="C14" s="52"/>
      <c r="D14" s="52"/>
      <c r="E14" s="52"/>
      <c r="F14" s="52"/>
      <c r="G14" s="52"/>
      <c r="H14" s="52"/>
    </row>
    <row r="15" spans="1:28"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8" ht="15.75" x14ac:dyDescent="0.2">
      <c r="A33" s="12"/>
      <c r="B33" s="14"/>
    </row>
    <row r="34" spans="1:28" ht="15.75" x14ac:dyDescent="0.2">
      <c r="A34" s="12"/>
      <c r="B34" s="14"/>
    </row>
    <row r="35" spans="1:28" ht="15.75" x14ac:dyDescent="0.2">
      <c r="A35" s="12"/>
      <c r="B35" s="14"/>
    </row>
    <row r="36" spans="1:28" ht="15.75" x14ac:dyDescent="0.2">
      <c r="A36" s="12"/>
      <c r="B36" s="14"/>
    </row>
    <row r="37" spans="1:28" ht="15.75" x14ac:dyDescent="0.2">
      <c r="A37" s="12"/>
      <c r="B37" s="14"/>
    </row>
    <row r="39" spans="1:28" ht="15" x14ac:dyDescent="0.2">
      <c r="D39" s="465" t="s">
        <v>59</v>
      </c>
      <c r="E39" s="465"/>
      <c r="W39" s="402" t="s">
        <v>67</v>
      </c>
      <c r="X39" s="403"/>
      <c r="Y39" s="403"/>
      <c r="Z39" s="404"/>
    </row>
    <row r="40" spans="1:28" ht="36" x14ac:dyDescent="0.2">
      <c r="A40" s="290" t="s">
        <v>49</v>
      </c>
      <c r="B40" s="291" t="s">
        <v>61</v>
      </c>
      <c r="C40" s="291" t="s">
        <v>62</v>
      </c>
      <c r="D40" s="292" t="s">
        <v>50</v>
      </c>
      <c r="E40" s="292" t="s">
        <v>51</v>
      </c>
      <c r="F40" s="18" t="s">
        <v>52</v>
      </c>
      <c r="G40" s="19" t="s">
        <v>56</v>
      </c>
      <c r="H40" s="20" t="s">
        <v>53</v>
      </c>
      <c r="I40" s="21"/>
      <c r="J40" s="128" t="s">
        <v>5</v>
      </c>
      <c r="K40" s="128" t="s">
        <v>10</v>
      </c>
      <c r="L40" s="128" t="s">
        <v>6</v>
      </c>
      <c r="M40" s="128" t="s">
        <v>3</v>
      </c>
      <c r="N40" s="128" t="s">
        <v>4</v>
      </c>
      <c r="O40" s="128" t="s">
        <v>2</v>
      </c>
      <c r="P40" s="128" t="s">
        <v>11</v>
      </c>
      <c r="Q40" s="128" t="s">
        <v>12</v>
      </c>
      <c r="R40" s="128" t="s">
        <v>10</v>
      </c>
      <c r="S40" s="129"/>
      <c r="T40" s="129"/>
      <c r="U40" s="128" t="s">
        <v>33</v>
      </c>
      <c r="V40" s="128" t="s">
        <v>34</v>
      </c>
      <c r="W40" s="27" t="s">
        <v>63</v>
      </c>
      <c r="X40" s="27" t="s">
        <v>65</v>
      </c>
      <c r="Y40" s="27" t="s">
        <v>66</v>
      </c>
      <c r="Z40" s="27" t="s">
        <v>64</v>
      </c>
      <c r="AB40" s="11" t="str">
        <f>LOOKUP("zzz",S42:S60)</f>
        <v/>
      </c>
    </row>
    <row r="41" spans="1:28" ht="15" x14ac:dyDescent="0.2">
      <c r="A41" s="91"/>
      <c r="B41" s="83"/>
      <c r="C41" s="139"/>
      <c r="D41" s="92"/>
      <c r="E41" s="92"/>
      <c r="F41" s="276" t="str">
        <f>IF(AND(D41="",E41=""),"",IF(OR(AND(D41&lt;&gt;"",E41=""),AND(D41="",E41&lt;&gt;"")),"Fill the number twice",IF(AND(D41&lt;&gt;"",E41&lt;&gt;"",D41=E41),E41,"Error in entry")))</f>
        <v/>
      </c>
      <c r="G41" s="31"/>
      <c r="H41" s="31"/>
      <c r="I41" s="32" t="str">
        <f t="shared" ref="I41:I60" si="0">IF(OR(OR(D41="",E41=""),AND(D41&lt;&gt;"",E41&lt;&gt;"",AND(ISNUMBER(D41),ISNUMBER(E41)))),"","Need to enter a number")</f>
        <v/>
      </c>
      <c r="J41" s="130" t="e">
        <f>B7^2/(B7^2+B6^2)</f>
        <v>#DIV/0!</v>
      </c>
      <c r="K41" s="130" t="str">
        <f>IF(ISNUMBER(F41),J41*F41+(1-J41)*B5,"")</f>
        <v/>
      </c>
      <c r="L41" s="130" t="e">
        <f>J41*$B$6^2</f>
        <v>#DIV/0!</v>
      </c>
      <c r="M41" s="130"/>
      <c r="N41" s="130"/>
      <c r="O41" s="130" t="e">
        <f t="shared" ref="O41:O60" si="1">IF(ISNUMBER(F41),F41,NA())</f>
        <v>#N/A</v>
      </c>
      <c r="P41" s="131"/>
      <c r="Q41" s="131"/>
      <c r="R41" s="131" t="e">
        <f t="shared" ref="R41:R60" si="2">IF(ISNUMBER($O41),K41,NA())</f>
        <v>#N/A</v>
      </c>
      <c r="S41" s="130"/>
      <c r="T41" s="130"/>
      <c r="U41" s="130"/>
      <c r="V41" s="130"/>
      <c r="W41" s="38"/>
      <c r="X41" s="38"/>
      <c r="Y41" s="38"/>
      <c r="Z41" s="38"/>
    </row>
    <row r="42" spans="1:28" ht="15" x14ac:dyDescent="0.25">
      <c r="A42" s="91"/>
      <c r="B42" s="83"/>
      <c r="C42" s="139"/>
      <c r="D42" s="92"/>
      <c r="E42" s="92"/>
      <c r="F42" s="276" t="str">
        <f>IF(AND(D42="",E42=""),"",IF(OR(AND(D42&lt;&gt;"",E42=""),AND(D42="",E42&lt;&gt;"")),"Fill the number twice",IF(AND(D42&lt;&gt;"",E42&lt;&gt;"",D42=E42),E42,"Error in entry")))</f>
        <v/>
      </c>
      <c r="G42" s="39"/>
      <c r="H42" s="39"/>
      <c r="I42" s="32" t="str">
        <f t="shared" si="0"/>
        <v/>
      </c>
      <c r="J42" s="129" t="str">
        <f>IF(ISNUMBER(F42),L41/(L41+$B$6^2),"")</f>
        <v/>
      </c>
      <c r="K42" s="129" t="str">
        <f t="shared" ref="K42:K60" si="3">IF(ISNUMBER(F42),J42*F42+(1-J42)*K41,"")</f>
        <v/>
      </c>
      <c r="L42" s="129" t="str">
        <f t="shared" ref="L42:L60" si="4">IF(ISNUMBER(F42),J42*$B$6^2,"")</f>
        <v/>
      </c>
      <c r="M42" s="129" t="str">
        <f t="shared" ref="M42:M60" si="5">IF(ISNUMBER(F42),K41,"")</f>
        <v/>
      </c>
      <c r="N42" s="129" t="str">
        <f t="shared" ref="N42:N60" si="6">IF(ISNUMBER(F42),L41+$B$6^2,"")</f>
        <v/>
      </c>
      <c r="O42" s="129" t="e">
        <f t="shared" si="1"/>
        <v>#N/A</v>
      </c>
      <c r="P42" s="132" t="e">
        <f>IF(ISNUMBER(O42),M42+$B$13*SQRT(N42),NA())</f>
        <v>#N/A</v>
      </c>
      <c r="Q42" s="132" t="e">
        <f t="shared" ref="Q42:Q60" si="7">IF(ISNUMBER(O42),M42+$B$14*SQRT(N42),NA())</f>
        <v>#N/A</v>
      </c>
      <c r="R42" s="132" t="e">
        <f t="shared" si="2"/>
        <v>#N/A</v>
      </c>
      <c r="S42" s="129" t="str">
        <f t="shared" ref="S42:S60" si="8">IF(ISNUMBER(O42),M42+$B$13*SQRT(N42),"")</f>
        <v/>
      </c>
      <c r="T42" s="129" t="str">
        <f t="shared" ref="T42:T60" si="9">IF(ISNUMBER(O42),M42+$B$14*SQRT(N42),"")</f>
        <v/>
      </c>
      <c r="U42" s="129" t="str">
        <f t="shared" ref="U42:U60" si="10">IF(OR(S42="",T42=""),"",IF(OR(F42&lt;S42,F42&gt;T42),0,1))</f>
        <v/>
      </c>
      <c r="V42" s="129" t="str">
        <f>IF(AND(ISNUMBER(O42),U42=1),O42,"")</f>
        <v/>
      </c>
      <c r="W42" s="38"/>
      <c r="X42" s="38"/>
      <c r="Y42" s="38"/>
      <c r="Z42" s="38"/>
    </row>
    <row r="43" spans="1:28" ht="15" x14ac:dyDescent="0.25">
      <c r="A43" s="91"/>
      <c r="B43" s="83"/>
      <c r="C43" s="139"/>
      <c r="D43" s="92"/>
      <c r="E43" s="92"/>
      <c r="F43" s="276" t="str">
        <f t="shared" ref="F43:F60" si="11">IF(AND(D43="",E43=""),"",IF(OR(AND(D43&lt;&gt;"",E43=""),AND(D43="",E43&lt;&gt;"")),"Fill the number twice",IF(AND(D43&lt;&gt;"",E43&lt;&gt;"",D43=E43),E43,"Error in entry")))</f>
        <v/>
      </c>
      <c r="G43" s="39" t="str">
        <f t="shared" ref="G43:G60" si="12">IF(OR(S43="",T43=""),"",IF(OR(F43&lt;S43,F43&gt;T43),"*** ALARM ***",""))</f>
        <v/>
      </c>
      <c r="H43" s="39"/>
      <c r="I43" s="32" t="str">
        <f t="shared" si="0"/>
        <v/>
      </c>
      <c r="J43" s="129" t="str">
        <f t="shared" ref="J43:J60" si="13">IF(ISNUMBER(F43),L42/(L42+$B$6^2),"")</f>
        <v/>
      </c>
      <c r="K43" s="129" t="str">
        <f t="shared" si="3"/>
        <v/>
      </c>
      <c r="L43" s="129" t="str">
        <f t="shared" si="4"/>
        <v/>
      </c>
      <c r="M43" s="129" t="str">
        <f t="shared" si="5"/>
        <v/>
      </c>
      <c r="N43" s="129" t="str">
        <f t="shared" si="6"/>
        <v/>
      </c>
      <c r="O43" s="133" t="e">
        <f t="shared" si="1"/>
        <v>#N/A</v>
      </c>
      <c r="P43" s="132" t="e">
        <f t="shared" ref="P43:P60" si="14">IF(ISNUMBER(O43),M43+$B$13*SQRT(N43),NA())</f>
        <v>#N/A</v>
      </c>
      <c r="Q43" s="132" t="e">
        <f t="shared" si="7"/>
        <v>#N/A</v>
      </c>
      <c r="R43" s="134" t="e">
        <f t="shared" si="2"/>
        <v>#N/A</v>
      </c>
      <c r="S43" s="129" t="str">
        <f t="shared" si="8"/>
        <v/>
      </c>
      <c r="T43" s="129" t="str">
        <f t="shared" si="9"/>
        <v/>
      </c>
      <c r="U43" s="129" t="str">
        <f t="shared" si="10"/>
        <v/>
      </c>
      <c r="V43" s="135" t="str">
        <f t="shared" ref="V43:V60" si="15">IF(AND(ISNUMBER(O43),U43=1),O43,"")</f>
        <v/>
      </c>
      <c r="W43" s="38"/>
      <c r="X43" s="38"/>
      <c r="Y43" s="38"/>
      <c r="Z43" s="38"/>
    </row>
    <row r="44" spans="1:28" ht="15" x14ac:dyDescent="0.25">
      <c r="A44" s="91"/>
      <c r="B44" s="83"/>
      <c r="C44" s="139"/>
      <c r="D44" s="92"/>
      <c r="E44" s="92"/>
      <c r="F44" s="276" t="str">
        <f t="shared" si="11"/>
        <v/>
      </c>
      <c r="G44" s="39" t="str">
        <f t="shared" si="12"/>
        <v/>
      </c>
      <c r="H44" s="39"/>
      <c r="I44" s="32" t="str">
        <f t="shared" si="0"/>
        <v/>
      </c>
      <c r="J44" s="129" t="str">
        <f t="shared" si="13"/>
        <v/>
      </c>
      <c r="K44" s="129" t="str">
        <f t="shared" si="3"/>
        <v/>
      </c>
      <c r="L44" s="129" t="str">
        <f t="shared" si="4"/>
        <v/>
      </c>
      <c r="M44" s="129" t="str">
        <f t="shared" si="5"/>
        <v/>
      </c>
      <c r="N44" s="129" t="str">
        <f t="shared" si="6"/>
        <v/>
      </c>
      <c r="O44" s="133" t="e">
        <f t="shared" si="1"/>
        <v>#N/A</v>
      </c>
      <c r="P44" s="132" t="e">
        <f t="shared" si="14"/>
        <v>#N/A</v>
      </c>
      <c r="Q44" s="132" t="e">
        <f t="shared" si="7"/>
        <v>#N/A</v>
      </c>
      <c r="R44" s="134" t="e">
        <f t="shared" si="2"/>
        <v>#N/A</v>
      </c>
      <c r="S44" s="129" t="str">
        <f t="shared" si="8"/>
        <v/>
      </c>
      <c r="T44" s="129" t="str">
        <f t="shared" si="9"/>
        <v/>
      </c>
      <c r="U44" s="129" t="str">
        <f t="shared" si="10"/>
        <v/>
      </c>
      <c r="V44" s="135" t="str">
        <f t="shared" si="15"/>
        <v/>
      </c>
      <c r="W44" s="38"/>
      <c r="X44" s="38"/>
      <c r="Y44" s="38"/>
      <c r="Z44" s="38"/>
    </row>
    <row r="45" spans="1:28" ht="15" x14ac:dyDescent="0.25">
      <c r="A45" s="91"/>
      <c r="B45" s="83"/>
      <c r="C45" s="139"/>
      <c r="D45" s="92"/>
      <c r="E45" s="92"/>
      <c r="F45" s="276" t="str">
        <f t="shared" si="11"/>
        <v/>
      </c>
      <c r="G45" s="39" t="str">
        <f t="shared" si="12"/>
        <v/>
      </c>
      <c r="H45" s="39"/>
      <c r="I45" s="32" t="str">
        <f t="shared" si="0"/>
        <v/>
      </c>
      <c r="J45" s="129" t="str">
        <f t="shared" si="13"/>
        <v/>
      </c>
      <c r="K45" s="129" t="str">
        <f t="shared" si="3"/>
        <v/>
      </c>
      <c r="L45" s="129" t="str">
        <f t="shared" si="4"/>
        <v/>
      </c>
      <c r="M45" s="129" t="str">
        <f t="shared" si="5"/>
        <v/>
      </c>
      <c r="N45" s="129" t="str">
        <f t="shared" si="6"/>
        <v/>
      </c>
      <c r="O45" s="133" t="e">
        <f t="shared" si="1"/>
        <v>#N/A</v>
      </c>
      <c r="P45" s="132" t="e">
        <f t="shared" si="14"/>
        <v>#N/A</v>
      </c>
      <c r="Q45" s="132" t="e">
        <f t="shared" si="7"/>
        <v>#N/A</v>
      </c>
      <c r="R45" s="134" t="e">
        <f t="shared" si="2"/>
        <v>#N/A</v>
      </c>
      <c r="S45" s="129" t="str">
        <f t="shared" si="8"/>
        <v/>
      </c>
      <c r="T45" s="129" t="str">
        <f t="shared" si="9"/>
        <v/>
      </c>
      <c r="U45" s="129" t="str">
        <f t="shared" si="10"/>
        <v/>
      </c>
      <c r="V45" s="135" t="str">
        <f t="shared" si="15"/>
        <v/>
      </c>
      <c r="W45" s="38"/>
      <c r="X45" s="38"/>
      <c r="Y45" s="38"/>
      <c r="Z45" s="38"/>
    </row>
    <row r="46" spans="1:28" ht="15" x14ac:dyDescent="0.25">
      <c r="A46" s="91"/>
      <c r="B46" s="83"/>
      <c r="C46" s="139"/>
      <c r="D46" s="92"/>
      <c r="E46" s="92"/>
      <c r="F46" s="276" t="str">
        <f t="shared" si="11"/>
        <v/>
      </c>
      <c r="G46" s="39" t="str">
        <f t="shared" si="12"/>
        <v/>
      </c>
      <c r="H46" s="39"/>
      <c r="I46" s="32" t="str">
        <f t="shared" si="0"/>
        <v/>
      </c>
      <c r="J46" s="129" t="str">
        <f t="shared" si="13"/>
        <v/>
      </c>
      <c r="K46" s="129" t="str">
        <f t="shared" si="3"/>
        <v/>
      </c>
      <c r="L46" s="129" t="str">
        <f t="shared" si="4"/>
        <v/>
      </c>
      <c r="M46" s="129" t="str">
        <f t="shared" si="5"/>
        <v/>
      </c>
      <c r="N46" s="129" t="str">
        <f t="shared" si="6"/>
        <v/>
      </c>
      <c r="O46" s="133" t="e">
        <f t="shared" si="1"/>
        <v>#N/A</v>
      </c>
      <c r="P46" s="132" t="e">
        <f t="shared" si="14"/>
        <v>#N/A</v>
      </c>
      <c r="Q46" s="132" t="e">
        <f t="shared" si="7"/>
        <v>#N/A</v>
      </c>
      <c r="R46" s="134" t="e">
        <f t="shared" si="2"/>
        <v>#N/A</v>
      </c>
      <c r="S46" s="129" t="str">
        <f t="shared" si="8"/>
        <v/>
      </c>
      <c r="T46" s="129" t="str">
        <f t="shared" si="9"/>
        <v/>
      </c>
      <c r="U46" s="129" t="str">
        <f t="shared" si="10"/>
        <v/>
      </c>
      <c r="V46" s="135" t="str">
        <f t="shared" si="15"/>
        <v/>
      </c>
      <c r="W46" s="38"/>
      <c r="X46" s="38"/>
      <c r="Y46" s="38"/>
      <c r="Z46" s="38"/>
    </row>
    <row r="47" spans="1:28" ht="15" x14ac:dyDescent="0.25">
      <c r="A47" s="91"/>
      <c r="B47" s="83"/>
      <c r="C47" s="139"/>
      <c r="D47" s="92"/>
      <c r="E47" s="92"/>
      <c r="F47" s="276" t="str">
        <f t="shared" si="11"/>
        <v/>
      </c>
      <c r="G47" s="39" t="str">
        <f t="shared" si="12"/>
        <v/>
      </c>
      <c r="H47" s="39"/>
      <c r="I47" s="32" t="str">
        <f t="shared" si="0"/>
        <v/>
      </c>
      <c r="J47" s="129" t="str">
        <f t="shared" si="13"/>
        <v/>
      </c>
      <c r="K47" s="129" t="str">
        <f t="shared" si="3"/>
        <v/>
      </c>
      <c r="L47" s="129" t="str">
        <f t="shared" si="4"/>
        <v/>
      </c>
      <c r="M47" s="129" t="str">
        <f t="shared" si="5"/>
        <v/>
      </c>
      <c r="N47" s="129" t="str">
        <f t="shared" si="6"/>
        <v/>
      </c>
      <c r="O47" s="133" t="e">
        <f t="shared" si="1"/>
        <v>#N/A</v>
      </c>
      <c r="P47" s="132" t="e">
        <f t="shared" si="14"/>
        <v>#N/A</v>
      </c>
      <c r="Q47" s="132" t="e">
        <f t="shared" si="7"/>
        <v>#N/A</v>
      </c>
      <c r="R47" s="134" t="e">
        <f t="shared" si="2"/>
        <v>#N/A</v>
      </c>
      <c r="S47" s="129" t="str">
        <f t="shared" si="8"/>
        <v/>
      </c>
      <c r="T47" s="129" t="str">
        <f t="shared" si="9"/>
        <v/>
      </c>
      <c r="U47" s="129" t="str">
        <f t="shared" si="10"/>
        <v/>
      </c>
      <c r="V47" s="135" t="str">
        <f t="shared" si="15"/>
        <v/>
      </c>
      <c r="W47" s="38"/>
      <c r="X47" s="38"/>
      <c r="Y47" s="38"/>
      <c r="Z47" s="38"/>
    </row>
    <row r="48" spans="1:28" ht="15" x14ac:dyDescent="0.25">
      <c r="A48" s="91"/>
      <c r="B48" s="83"/>
      <c r="C48" s="139"/>
      <c r="D48" s="92"/>
      <c r="E48" s="92"/>
      <c r="F48" s="276" t="str">
        <f t="shared" si="11"/>
        <v/>
      </c>
      <c r="G48" s="39" t="str">
        <f t="shared" si="12"/>
        <v/>
      </c>
      <c r="H48" s="39"/>
      <c r="I48" s="32" t="str">
        <f t="shared" si="0"/>
        <v/>
      </c>
      <c r="J48" s="129" t="str">
        <f t="shared" si="13"/>
        <v/>
      </c>
      <c r="K48" s="129" t="str">
        <f t="shared" si="3"/>
        <v/>
      </c>
      <c r="L48" s="129" t="str">
        <f t="shared" si="4"/>
        <v/>
      </c>
      <c r="M48" s="129" t="str">
        <f t="shared" si="5"/>
        <v/>
      </c>
      <c r="N48" s="129" t="str">
        <f t="shared" si="6"/>
        <v/>
      </c>
      <c r="O48" s="133" t="e">
        <f t="shared" si="1"/>
        <v>#N/A</v>
      </c>
      <c r="P48" s="132" t="e">
        <f t="shared" si="14"/>
        <v>#N/A</v>
      </c>
      <c r="Q48" s="132" t="e">
        <f t="shared" si="7"/>
        <v>#N/A</v>
      </c>
      <c r="R48" s="134" t="e">
        <f t="shared" si="2"/>
        <v>#N/A</v>
      </c>
      <c r="S48" s="129" t="str">
        <f t="shared" si="8"/>
        <v/>
      </c>
      <c r="T48" s="129" t="str">
        <f t="shared" si="9"/>
        <v/>
      </c>
      <c r="U48" s="129" t="str">
        <f t="shared" si="10"/>
        <v/>
      </c>
      <c r="V48" s="135" t="str">
        <f t="shared" si="15"/>
        <v/>
      </c>
      <c r="W48" s="38"/>
      <c r="X48" s="38"/>
      <c r="Y48" s="38"/>
      <c r="Z48" s="38"/>
    </row>
    <row r="49" spans="1:26" ht="15" x14ac:dyDescent="0.25">
      <c r="A49" s="91"/>
      <c r="B49" s="83"/>
      <c r="C49" s="139"/>
      <c r="D49" s="92"/>
      <c r="E49" s="92"/>
      <c r="F49" s="276" t="str">
        <f t="shared" si="11"/>
        <v/>
      </c>
      <c r="G49" s="39" t="str">
        <f t="shared" si="12"/>
        <v/>
      </c>
      <c r="H49" s="39"/>
      <c r="I49" s="32" t="str">
        <f t="shared" si="0"/>
        <v/>
      </c>
      <c r="J49" s="129" t="str">
        <f t="shared" si="13"/>
        <v/>
      </c>
      <c r="K49" s="129" t="str">
        <f t="shared" si="3"/>
        <v/>
      </c>
      <c r="L49" s="129" t="str">
        <f t="shared" si="4"/>
        <v/>
      </c>
      <c r="M49" s="129" t="str">
        <f t="shared" si="5"/>
        <v/>
      </c>
      <c r="N49" s="129" t="str">
        <f t="shared" si="6"/>
        <v/>
      </c>
      <c r="O49" s="133" t="e">
        <f t="shared" si="1"/>
        <v>#N/A</v>
      </c>
      <c r="P49" s="132" t="e">
        <f t="shared" si="14"/>
        <v>#N/A</v>
      </c>
      <c r="Q49" s="132" t="e">
        <f t="shared" si="7"/>
        <v>#N/A</v>
      </c>
      <c r="R49" s="134" t="e">
        <f t="shared" si="2"/>
        <v>#N/A</v>
      </c>
      <c r="S49" s="129" t="str">
        <f t="shared" si="8"/>
        <v/>
      </c>
      <c r="T49" s="129" t="str">
        <f t="shared" si="9"/>
        <v/>
      </c>
      <c r="U49" s="129" t="str">
        <f t="shared" si="10"/>
        <v/>
      </c>
      <c r="V49" s="135" t="str">
        <f t="shared" si="15"/>
        <v/>
      </c>
      <c r="W49" s="38"/>
      <c r="X49" s="38"/>
      <c r="Y49" s="38"/>
      <c r="Z49" s="38"/>
    </row>
    <row r="50" spans="1:26" ht="15" x14ac:dyDescent="0.25">
      <c r="A50" s="91"/>
      <c r="B50" s="83"/>
      <c r="C50" s="139"/>
      <c r="D50" s="92"/>
      <c r="E50" s="92"/>
      <c r="F50" s="276" t="str">
        <f t="shared" si="11"/>
        <v/>
      </c>
      <c r="G50" s="39" t="str">
        <f t="shared" si="12"/>
        <v/>
      </c>
      <c r="H50" s="39"/>
      <c r="I50" s="32" t="str">
        <f t="shared" si="0"/>
        <v/>
      </c>
      <c r="J50" s="129" t="str">
        <f t="shared" si="13"/>
        <v/>
      </c>
      <c r="K50" s="129" t="str">
        <f t="shared" si="3"/>
        <v/>
      </c>
      <c r="L50" s="129" t="str">
        <f t="shared" si="4"/>
        <v/>
      </c>
      <c r="M50" s="129" t="str">
        <f t="shared" si="5"/>
        <v/>
      </c>
      <c r="N50" s="129" t="str">
        <f t="shared" si="6"/>
        <v/>
      </c>
      <c r="O50" s="133" t="e">
        <f t="shared" si="1"/>
        <v>#N/A</v>
      </c>
      <c r="P50" s="132" t="e">
        <f t="shared" si="14"/>
        <v>#N/A</v>
      </c>
      <c r="Q50" s="132" t="e">
        <f t="shared" si="7"/>
        <v>#N/A</v>
      </c>
      <c r="R50" s="134" t="e">
        <f t="shared" si="2"/>
        <v>#N/A</v>
      </c>
      <c r="S50" s="129" t="str">
        <f t="shared" si="8"/>
        <v/>
      </c>
      <c r="T50" s="129" t="str">
        <f t="shared" si="9"/>
        <v/>
      </c>
      <c r="U50" s="129" t="str">
        <f t="shared" si="10"/>
        <v/>
      </c>
      <c r="V50" s="135" t="str">
        <f t="shared" si="15"/>
        <v/>
      </c>
      <c r="W50" s="38"/>
      <c r="X50" s="38"/>
      <c r="Y50" s="38"/>
      <c r="Z50" s="38"/>
    </row>
    <row r="51" spans="1:26" ht="15" x14ac:dyDescent="0.25">
      <c r="A51" s="91"/>
      <c r="B51" s="83"/>
      <c r="C51" s="139"/>
      <c r="D51" s="92"/>
      <c r="E51" s="92"/>
      <c r="F51" s="276" t="str">
        <f t="shared" si="11"/>
        <v/>
      </c>
      <c r="G51" s="39" t="str">
        <f t="shared" si="12"/>
        <v/>
      </c>
      <c r="H51" s="39"/>
      <c r="I51" s="32" t="str">
        <f t="shared" si="0"/>
        <v/>
      </c>
      <c r="J51" s="129" t="str">
        <f t="shared" si="13"/>
        <v/>
      </c>
      <c r="K51" s="129" t="str">
        <f t="shared" si="3"/>
        <v/>
      </c>
      <c r="L51" s="129" t="str">
        <f t="shared" si="4"/>
        <v/>
      </c>
      <c r="M51" s="129" t="str">
        <f t="shared" si="5"/>
        <v/>
      </c>
      <c r="N51" s="129" t="str">
        <f t="shared" si="6"/>
        <v/>
      </c>
      <c r="O51" s="133" t="e">
        <f t="shared" si="1"/>
        <v>#N/A</v>
      </c>
      <c r="P51" s="132" t="e">
        <f t="shared" si="14"/>
        <v>#N/A</v>
      </c>
      <c r="Q51" s="132" t="e">
        <f t="shared" si="7"/>
        <v>#N/A</v>
      </c>
      <c r="R51" s="134" t="e">
        <f t="shared" si="2"/>
        <v>#N/A</v>
      </c>
      <c r="S51" s="129" t="str">
        <f t="shared" si="8"/>
        <v/>
      </c>
      <c r="T51" s="129" t="str">
        <f t="shared" si="9"/>
        <v/>
      </c>
      <c r="U51" s="129" t="str">
        <f t="shared" si="10"/>
        <v/>
      </c>
      <c r="V51" s="135" t="str">
        <f t="shared" si="15"/>
        <v/>
      </c>
      <c r="W51" s="38"/>
      <c r="X51" s="38"/>
      <c r="Y51" s="38"/>
      <c r="Z51" s="38"/>
    </row>
    <row r="52" spans="1:26" ht="15" x14ac:dyDescent="0.25">
      <c r="A52" s="91"/>
      <c r="B52" s="83"/>
      <c r="C52" s="139"/>
      <c r="D52" s="92"/>
      <c r="E52" s="92"/>
      <c r="F52" s="276" t="str">
        <f t="shared" si="11"/>
        <v/>
      </c>
      <c r="G52" s="39" t="str">
        <f t="shared" si="12"/>
        <v/>
      </c>
      <c r="H52" s="39"/>
      <c r="I52" s="32" t="str">
        <f t="shared" si="0"/>
        <v/>
      </c>
      <c r="J52" s="129" t="str">
        <f t="shared" si="13"/>
        <v/>
      </c>
      <c r="K52" s="129" t="str">
        <f t="shared" si="3"/>
        <v/>
      </c>
      <c r="L52" s="129" t="str">
        <f t="shared" si="4"/>
        <v/>
      </c>
      <c r="M52" s="129" t="str">
        <f t="shared" si="5"/>
        <v/>
      </c>
      <c r="N52" s="129" t="str">
        <f t="shared" si="6"/>
        <v/>
      </c>
      <c r="O52" s="133" t="e">
        <f t="shared" si="1"/>
        <v>#N/A</v>
      </c>
      <c r="P52" s="132" t="e">
        <f t="shared" si="14"/>
        <v>#N/A</v>
      </c>
      <c r="Q52" s="132" t="e">
        <f t="shared" si="7"/>
        <v>#N/A</v>
      </c>
      <c r="R52" s="134" t="e">
        <f t="shared" si="2"/>
        <v>#N/A</v>
      </c>
      <c r="S52" s="129" t="str">
        <f t="shared" si="8"/>
        <v/>
      </c>
      <c r="T52" s="129" t="str">
        <f t="shared" si="9"/>
        <v/>
      </c>
      <c r="U52" s="129" t="str">
        <f t="shared" si="10"/>
        <v/>
      </c>
      <c r="V52" s="135" t="str">
        <f t="shared" si="15"/>
        <v/>
      </c>
      <c r="W52" s="38"/>
      <c r="X52" s="38"/>
      <c r="Y52" s="38"/>
      <c r="Z52" s="38"/>
    </row>
    <row r="53" spans="1:26" ht="15" x14ac:dyDescent="0.25">
      <c r="A53" s="91"/>
      <c r="B53" s="83"/>
      <c r="C53" s="139"/>
      <c r="D53" s="92"/>
      <c r="E53" s="92"/>
      <c r="F53" s="276" t="str">
        <f t="shared" si="11"/>
        <v/>
      </c>
      <c r="G53" s="39" t="str">
        <f t="shared" si="12"/>
        <v/>
      </c>
      <c r="H53" s="39"/>
      <c r="I53" s="32" t="str">
        <f t="shared" si="0"/>
        <v/>
      </c>
      <c r="J53" s="129" t="str">
        <f t="shared" si="13"/>
        <v/>
      </c>
      <c r="K53" s="129" t="str">
        <f t="shared" si="3"/>
        <v/>
      </c>
      <c r="L53" s="129" t="str">
        <f t="shared" si="4"/>
        <v/>
      </c>
      <c r="M53" s="129" t="str">
        <f t="shared" si="5"/>
        <v/>
      </c>
      <c r="N53" s="129" t="str">
        <f t="shared" si="6"/>
        <v/>
      </c>
      <c r="O53" s="133" t="e">
        <f t="shared" si="1"/>
        <v>#N/A</v>
      </c>
      <c r="P53" s="132" t="e">
        <f t="shared" si="14"/>
        <v>#N/A</v>
      </c>
      <c r="Q53" s="132" t="e">
        <f t="shared" si="7"/>
        <v>#N/A</v>
      </c>
      <c r="R53" s="134" t="e">
        <f t="shared" si="2"/>
        <v>#N/A</v>
      </c>
      <c r="S53" s="129" t="str">
        <f t="shared" si="8"/>
        <v/>
      </c>
      <c r="T53" s="129" t="str">
        <f t="shared" si="9"/>
        <v/>
      </c>
      <c r="U53" s="129" t="str">
        <f t="shared" si="10"/>
        <v/>
      </c>
      <c r="V53" s="135" t="str">
        <f t="shared" si="15"/>
        <v/>
      </c>
      <c r="W53" s="38"/>
      <c r="X53" s="38"/>
      <c r="Y53" s="38"/>
      <c r="Z53" s="38"/>
    </row>
    <row r="54" spans="1:26" ht="15" x14ac:dyDescent="0.25">
      <c r="A54" s="91"/>
      <c r="B54" s="83"/>
      <c r="C54" s="139"/>
      <c r="D54" s="92"/>
      <c r="E54" s="92"/>
      <c r="F54" s="276" t="str">
        <f t="shared" si="11"/>
        <v/>
      </c>
      <c r="G54" s="39" t="str">
        <f t="shared" si="12"/>
        <v/>
      </c>
      <c r="H54" s="39"/>
      <c r="I54" s="32" t="str">
        <f t="shared" si="0"/>
        <v/>
      </c>
      <c r="J54" s="129" t="str">
        <f t="shared" si="13"/>
        <v/>
      </c>
      <c r="K54" s="129" t="str">
        <f t="shared" si="3"/>
        <v/>
      </c>
      <c r="L54" s="129" t="str">
        <f t="shared" si="4"/>
        <v/>
      </c>
      <c r="M54" s="129" t="str">
        <f t="shared" si="5"/>
        <v/>
      </c>
      <c r="N54" s="129" t="str">
        <f t="shared" si="6"/>
        <v/>
      </c>
      <c r="O54" s="133" t="e">
        <f t="shared" si="1"/>
        <v>#N/A</v>
      </c>
      <c r="P54" s="132" t="e">
        <f t="shared" si="14"/>
        <v>#N/A</v>
      </c>
      <c r="Q54" s="132" t="e">
        <f t="shared" si="7"/>
        <v>#N/A</v>
      </c>
      <c r="R54" s="134" t="e">
        <f t="shared" si="2"/>
        <v>#N/A</v>
      </c>
      <c r="S54" s="129" t="str">
        <f t="shared" si="8"/>
        <v/>
      </c>
      <c r="T54" s="129" t="str">
        <f t="shared" si="9"/>
        <v/>
      </c>
      <c r="U54" s="129" t="str">
        <f t="shared" si="10"/>
        <v/>
      </c>
      <c r="V54" s="135" t="str">
        <f t="shared" si="15"/>
        <v/>
      </c>
      <c r="W54" s="38"/>
      <c r="X54" s="38"/>
      <c r="Y54" s="38"/>
      <c r="Z54" s="38"/>
    </row>
    <row r="55" spans="1:26" ht="15" x14ac:dyDescent="0.25">
      <c r="A55" s="91"/>
      <c r="B55" s="83"/>
      <c r="C55" s="139"/>
      <c r="D55" s="92"/>
      <c r="E55" s="92"/>
      <c r="F55" s="276" t="str">
        <f t="shared" si="11"/>
        <v/>
      </c>
      <c r="G55" s="39" t="str">
        <f t="shared" si="12"/>
        <v/>
      </c>
      <c r="H55" s="39"/>
      <c r="I55" s="32" t="str">
        <f t="shared" si="0"/>
        <v/>
      </c>
      <c r="J55" s="129" t="str">
        <f t="shared" si="13"/>
        <v/>
      </c>
      <c r="K55" s="129" t="str">
        <f t="shared" si="3"/>
        <v/>
      </c>
      <c r="L55" s="129" t="str">
        <f t="shared" si="4"/>
        <v/>
      </c>
      <c r="M55" s="129" t="str">
        <f t="shared" si="5"/>
        <v/>
      </c>
      <c r="N55" s="129" t="str">
        <f t="shared" si="6"/>
        <v/>
      </c>
      <c r="O55" s="133" t="e">
        <f t="shared" si="1"/>
        <v>#N/A</v>
      </c>
      <c r="P55" s="132" t="e">
        <f t="shared" si="14"/>
        <v>#N/A</v>
      </c>
      <c r="Q55" s="132" t="e">
        <f t="shared" si="7"/>
        <v>#N/A</v>
      </c>
      <c r="R55" s="134" t="e">
        <f t="shared" si="2"/>
        <v>#N/A</v>
      </c>
      <c r="S55" s="129" t="str">
        <f t="shared" si="8"/>
        <v/>
      </c>
      <c r="T55" s="129" t="str">
        <f t="shared" si="9"/>
        <v/>
      </c>
      <c r="U55" s="129" t="str">
        <f t="shared" si="10"/>
        <v/>
      </c>
      <c r="V55" s="135" t="str">
        <f t="shared" si="15"/>
        <v/>
      </c>
      <c r="W55" s="38"/>
      <c r="X55" s="38"/>
      <c r="Y55" s="38"/>
      <c r="Z55" s="38"/>
    </row>
    <row r="56" spans="1:26" ht="15" x14ac:dyDescent="0.25">
      <c r="A56" s="91"/>
      <c r="B56" s="83"/>
      <c r="C56" s="139"/>
      <c r="D56" s="92"/>
      <c r="E56" s="92"/>
      <c r="F56" s="276" t="str">
        <f t="shared" si="11"/>
        <v/>
      </c>
      <c r="G56" s="39" t="str">
        <f t="shared" si="12"/>
        <v/>
      </c>
      <c r="H56" s="39"/>
      <c r="I56" s="32" t="str">
        <f t="shared" si="0"/>
        <v/>
      </c>
      <c r="J56" s="129" t="str">
        <f t="shared" si="13"/>
        <v/>
      </c>
      <c r="K56" s="129" t="str">
        <f t="shared" si="3"/>
        <v/>
      </c>
      <c r="L56" s="129" t="str">
        <f t="shared" si="4"/>
        <v/>
      </c>
      <c r="M56" s="129" t="str">
        <f t="shared" si="5"/>
        <v/>
      </c>
      <c r="N56" s="129" t="str">
        <f t="shared" si="6"/>
        <v/>
      </c>
      <c r="O56" s="133" t="e">
        <f t="shared" si="1"/>
        <v>#N/A</v>
      </c>
      <c r="P56" s="132" t="e">
        <f t="shared" si="14"/>
        <v>#N/A</v>
      </c>
      <c r="Q56" s="132" t="e">
        <f t="shared" si="7"/>
        <v>#N/A</v>
      </c>
      <c r="R56" s="134" t="e">
        <f t="shared" si="2"/>
        <v>#N/A</v>
      </c>
      <c r="S56" s="129" t="str">
        <f t="shared" si="8"/>
        <v/>
      </c>
      <c r="T56" s="129" t="str">
        <f t="shared" si="9"/>
        <v/>
      </c>
      <c r="U56" s="129" t="str">
        <f t="shared" si="10"/>
        <v/>
      </c>
      <c r="V56" s="135" t="str">
        <f t="shared" si="15"/>
        <v/>
      </c>
      <c r="W56" s="38"/>
      <c r="X56" s="38"/>
      <c r="Y56" s="38"/>
      <c r="Z56" s="38"/>
    </row>
    <row r="57" spans="1:26" ht="15" x14ac:dyDescent="0.25">
      <c r="A57" s="91"/>
      <c r="B57" s="83"/>
      <c r="C57" s="139"/>
      <c r="D57" s="92"/>
      <c r="E57" s="92"/>
      <c r="F57" s="276" t="str">
        <f t="shared" si="11"/>
        <v/>
      </c>
      <c r="G57" s="39" t="str">
        <f t="shared" si="12"/>
        <v/>
      </c>
      <c r="H57" s="39"/>
      <c r="I57" s="32" t="str">
        <f t="shared" si="0"/>
        <v/>
      </c>
      <c r="J57" s="129" t="str">
        <f t="shared" si="13"/>
        <v/>
      </c>
      <c r="K57" s="129" t="str">
        <f t="shared" si="3"/>
        <v/>
      </c>
      <c r="L57" s="129" t="str">
        <f t="shared" si="4"/>
        <v/>
      </c>
      <c r="M57" s="129" t="str">
        <f t="shared" si="5"/>
        <v/>
      </c>
      <c r="N57" s="129" t="str">
        <f t="shared" si="6"/>
        <v/>
      </c>
      <c r="O57" s="133" t="e">
        <f t="shared" si="1"/>
        <v>#N/A</v>
      </c>
      <c r="P57" s="132" t="e">
        <f t="shared" si="14"/>
        <v>#N/A</v>
      </c>
      <c r="Q57" s="132" t="e">
        <f t="shared" si="7"/>
        <v>#N/A</v>
      </c>
      <c r="R57" s="134" t="e">
        <f t="shared" si="2"/>
        <v>#N/A</v>
      </c>
      <c r="S57" s="129" t="str">
        <f t="shared" si="8"/>
        <v/>
      </c>
      <c r="T57" s="129" t="str">
        <f t="shared" si="9"/>
        <v/>
      </c>
      <c r="U57" s="129" t="str">
        <f t="shared" si="10"/>
        <v/>
      </c>
      <c r="V57" s="135" t="str">
        <f t="shared" si="15"/>
        <v/>
      </c>
      <c r="W57" s="38"/>
      <c r="X57" s="38"/>
      <c r="Y57" s="38"/>
      <c r="Z57" s="38"/>
    </row>
    <row r="58" spans="1:26" ht="15" x14ac:dyDescent="0.25">
      <c r="A58" s="91"/>
      <c r="B58" s="83"/>
      <c r="C58" s="139"/>
      <c r="D58" s="92"/>
      <c r="E58" s="92"/>
      <c r="F58" s="276" t="str">
        <f t="shared" si="11"/>
        <v/>
      </c>
      <c r="G58" s="39" t="str">
        <f t="shared" si="12"/>
        <v/>
      </c>
      <c r="H58" s="39"/>
      <c r="I58" s="44" t="str">
        <f t="shared" si="0"/>
        <v/>
      </c>
      <c r="J58" s="136" t="str">
        <f t="shared" si="13"/>
        <v/>
      </c>
      <c r="K58" s="136" t="str">
        <f t="shared" si="3"/>
        <v/>
      </c>
      <c r="L58" s="136" t="str">
        <f t="shared" si="4"/>
        <v/>
      </c>
      <c r="M58" s="136" t="str">
        <f t="shared" si="5"/>
        <v/>
      </c>
      <c r="N58" s="136" t="str">
        <f t="shared" si="6"/>
        <v/>
      </c>
      <c r="O58" s="136" t="e">
        <f t="shared" si="1"/>
        <v>#N/A</v>
      </c>
      <c r="P58" s="137" t="e">
        <f t="shared" si="14"/>
        <v>#N/A</v>
      </c>
      <c r="Q58" s="137" t="e">
        <f t="shared" si="7"/>
        <v>#N/A</v>
      </c>
      <c r="R58" s="137" t="e">
        <f t="shared" si="2"/>
        <v>#N/A</v>
      </c>
      <c r="S58" s="136" t="str">
        <f t="shared" si="8"/>
        <v/>
      </c>
      <c r="T58" s="136" t="str">
        <f t="shared" si="9"/>
        <v/>
      </c>
      <c r="U58" s="136" t="str">
        <f t="shared" si="10"/>
        <v/>
      </c>
      <c r="V58" s="135" t="str">
        <f t="shared" si="15"/>
        <v/>
      </c>
      <c r="W58" s="47"/>
      <c r="X58" s="38"/>
      <c r="Y58" s="38"/>
      <c r="Z58" s="38"/>
    </row>
    <row r="59" spans="1:26" ht="15" x14ac:dyDescent="0.25">
      <c r="A59" s="91"/>
      <c r="B59" s="83"/>
      <c r="C59" s="139"/>
      <c r="D59" s="92"/>
      <c r="E59" s="92"/>
      <c r="F59" s="276" t="str">
        <f t="shared" si="11"/>
        <v/>
      </c>
      <c r="G59" s="39" t="str">
        <f t="shared" si="12"/>
        <v/>
      </c>
      <c r="H59" s="39"/>
      <c r="I59" s="44" t="str">
        <f t="shared" si="0"/>
        <v/>
      </c>
      <c r="J59" s="136" t="str">
        <f t="shared" si="13"/>
        <v/>
      </c>
      <c r="K59" s="136" t="str">
        <f t="shared" si="3"/>
        <v/>
      </c>
      <c r="L59" s="136" t="str">
        <f t="shared" si="4"/>
        <v/>
      </c>
      <c r="M59" s="136" t="str">
        <f t="shared" si="5"/>
        <v/>
      </c>
      <c r="N59" s="136" t="str">
        <f t="shared" si="6"/>
        <v/>
      </c>
      <c r="O59" s="136" t="e">
        <f t="shared" si="1"/>
        <v>#N/A</v>
      </c>
      <c r="P59" s="137" t="e">
        <f t="shared" si="14"/>
        <v>#N/A</v>
      </c>
      <c r="Q59" s="137" t="e">
        <f t="shared" si="7"/>
        <v>#N/A</v>
      </c>
      <c r="R59" s="137" t="e">
        <f t="shared" si="2"/>
        <v>#N/A</v>
      </c>
      <c r="S59" s="136" t="str">
        <f t="shared" si="8"/>
        <v/>
      </c>
      <c r="T59" s="136" t="str">
        <f t="shared" si="9"/>
        <v/>
      </c>
      <c r="U59" s="136" t="str">
        <f t="shared" si="10"/>
        <v/>
      </c>
      <c r="V59" s="135" t="str">
        <f t="shared" si="15"/>
        <v/>
      </c>
      <c r="W59" s="47"/>
      <c r="X59" s="38"/>
      <c r="Y59" s="38"/>
      <c r="Z59" s="38"/>
    </row>
    <row r="60" spans="1:26" ht="15" x14ac:dyDescent="0.25">
      <c r="A60" s="91"/>
      <c r="B60" s="83"/>
      <c r="C60" s="139"/>
      <c r="D60" s="92"/>
      <c r="E60" s="92"/>
      <c r="F60" s="276" t="str">
        <f t="shared" si="11"/>
        <v/>
      </c>
      <c r="G60" s="39" t="str">
        <f t="shared" si="12"/>
        <v/>
      </c>
      <c r="H60" s="82"/>
      <c r="I60" s="44" t="str">
        <f t="shared" si="0"/>
        <v/>
      </c>
      <c r="J60" s="136" t="str">
        <f t="shared" si="13"/>
        <v/>
      </c>
      <c r="K60" s="136" t="str">
        <f t="shared" si="3"/>
        <v/>
      </c>
      <c r="L60" s="136" t="str">
        <f t="shared" si="4"/>
        <v/>
      </c>
      <c r="M60" s="136" t="str">
        <f t="shared" si="5"/>
        <v/>
      </c>
      <c r="N60" s="136" t="str">
        <f t="shared" si="6"/>
        <v/>
      </c>
      <c r="O60" s="136" t="e">
        <f t="shared" si="1"/>
        <v>#N/A</v>
      </c>
      <c r="P60" s="137" t="e">
        <f t="shared" si="14"/>
        <v>#N/A</v>
      </c>
      <c r="Q60" s="137" t="e">
        <f t="shared" si="7"/>
        <v>#N/A</v>
      </c>
      <c r="R60" s="137" t="e">
        <f t="shared" si="2"/>
        <v>#N/A</v>
      </c>
      <c r="S60" s="136" t="str">
        <f t="shared" si="8"/>
        <v/>
      </c>
      <c r="T60" s="136" t="str">
        <f t="shared" si="9"/>
        <v/>
      </c>
      <c r="U60" s="136" t="str">
        <f t="shared" si="10"/>
        <v/>
      </c>
      <c r="V60" s="135" t="str">
        <f t="shared" si="15"/>
        <v/>
      </c>
      <c r="W60" s="47"/>
      <c r="X60" s="38"/>
      <c r="Y60" s="38"/>
      <c r="Z60" s="38"/>
    </row>
    <row r="61" spans="1:26" x14ac:dyDescent="0.2">
      <c r="O61" s="48"/>
      <c r="P61" s="49"/>
      <c r="Q61" s="49"/>
    </row>
    <row r="62" spans="1:26" ht="16.5" thickBot="1" x14ac:dyDescent="0.25">
      <c r="O62" s="48"/>
      <c r="P62" s="49"/>
      <c r="Q62" s="49"/>
      <c r="X62" s="466" t="s">
        <v>92</v>
      </c>
      <c r="Y62" s="466"/>
      <c r="Z62" s="293" t="e">
        <f>I63</f>
        <v>#N/A</v>
      </c>
    </row>
    <row r="63" spans="1:26" ht="16.5" thickBot="1" x14ac:dyDescent="0.25">
      <c r="A63" s="386" t="s">
        <v>54</v>
      </c>
      <c r="B63" s="386"/>
      <c r="C63" s="386"/>
      <c r="D63" s="386"/>
      <c r="E63" s="386"/>
      <c r="F63" s="386"/>
      <c r="G63" s="386"/>
      <c r="H63" s="387"/>
      <c r="I63" s="176" t="e">
        <f>R60</f>
        <v>#N/A</v>
      </c>
      <c r="O63" s="48"/>
      <c r="P63" s="49"/>
      <c r="Q63" s="49"/>
      <c r="X63" s="466" t="s">
        <v>93</v>
      </c>
      <c r="Y63" s="466"/>
      <c r="Z63" s="294">
        <f>'POOL FVIII'!B88</f>
        <v>0</v>
      </c>
    </row>
    <row r="64" spans="1:26" ht="15.75" x14ac:dyDescent="0.2">
      <c r="A64" s="277"/>
      <c r="B64" s="277"/>
      <c r="C64" s="277"/>
      <c r="D64" s="277"/>
      <c r="E64" s="277"/>
      <c r="F64" s="277"/>
      <c r="G64" s="277"/>
      <c r="H64" s="280"/>
      <c r="I64" s="188"/>
      <c r="O64" s="48"/>
      <c r="P64" s="49"/>
      <c r="Q64" s="49"/>
      <c r="X64" s="466" t="s">
        <v>94</v>
      </c>
      <c r="Y64" s="466"/>
      <c r="Z64" s="295" t="e">
        <f>Z62*Z63</f>
        <v>#N/A</v>
      </c>
    </row>
    <row r="65" spans="1:26" ht="15.75" x14ac:dyDescent="0.25">
      <c r="A65" s="51"/>
      <c r="O65" s="48"/>
      <c r="P65" s="49"/>
      <c r="Q65" s="49"/>
      <c r="X65" s="466" t="s">
        <v>69</v>
      </c>
      <c r="Y65" s="466"/>
      <c r="Z65" s="293" t="e">
        <f>Z62-(2*Z64)</f>
        <v>#N/A</v>
      </c>
    </row>
    <row r="66" spans="1:26" ht="15.75" x14ac:dyDescent="0.25">
      <c r="A66" s="51"/>
      <c r="O66" s="48"/>
      <c r="P66" s="49"/>
      <c r="Q66" s="49"/>
      <c r="X66" s="466" t="s">
        <v>70</v>
      </c>
      <c r="Y66" s="466"/>
      <c r="Z66" s="293" t="e">
        <f>Z62+(2*Z64)</f>
        <v>#N/A</v>
      </c>
    </row>
    <row r="67" spans="1:26" ht="15.75" x14ac:dyDescent="0.25">
      <c r="A67" s="51"/>
      <c r="O67" s="48"/>
      <c r="P67" s="49"/>
      <c r="Q67" s="49"/>
      <c r="X67" s="466" t="s">
        <v>71</v>
      </c>
      <c r="Y67" s="466"/>
      <c r="Z67" s="293" t="e">
        <f>Z62-(3*Z64)</f>
        <v>#N/A</v>
      </c>
    </row>
    <row r="68" spans="1:26" ht="15.75" x14ac:dyDescent="0.2">
      <c r="O68" s="48"/>
      <c r="P68" s="49"/>
      <c r="Q68" s="49"/>
      <c r="X68" s="466" t="s">
        <v>72</v>
      </c>
      <c r="Y68" s="466"/>
      <c r="Z68" s="293" t="e">
        <f>Z62+(3*Z64)</f>
        <v>#N/A</v>
      </c>
    </row>
    <row r="69" spans="1:26" ht="15.75" x14ac:dyDescent="0.25">
      <c r="A69" s="383" t="s">
        <v>46</v>
      </c>
      <c r="B69" s="383"/>
    </row>
    <row r="70" spans="1:26" ht="30.75" customHeight="1" x14ac:dyDescent="0.2">
      <c r="A70" s="117" t="s">
        <v>43</v>
      </c>
      <c r="B70" s="155">
        <f>B4</f>
        <v>0</v>
      </c>
      <c r="C70" s="52"/>
      <c r="E70" s="219"/>
      <c r="F70" s="253" t="s">
        <v>48</v>
      </c>
      <c r="G70" s="296" t="str">
        <f>G4</f>
        <v>FIX - NIVEAU N</v>
      </c>
      <c r="H70" s="52"/>
    </row>
    <row r="71" spans="1:26" ht="31.5" customHeight="1" x14ac:dyDescent="0.2">
      <c r="A71" s="117" t="s">
        <v>47</v>
      </c>
      <c r="B71" s="156">
        <f>B5</f>
        <v>0</v>
      </c>
      <c r="C71" s="52"/>
      <c r="D71" s="52"/>
      <c r="E71" s="52"/>
      <c r="F71" s="52"/>
      <c r="G71" s="52"/>
      <c r="H71" s="52"/>
    </row>
    <row r="72" spans="1:26" ht="54" customHeight="1" x14ac:dyDescent="0.2">
      <c r="A72" s="117" t="s">
        <v>44</v>
      </c>
      <c r="B72" s="157">
        <f>B6</f>
        <v>0</v>
      </c>
      <c r="C72" s="52"/>
      <c r="E72" s="253" t="s">
        <v>99</v>
      </c>
      <c r="F72" s="467">
        <f>F6</f>
        <v>0</v>
      </c>
      <c r="G72" s="467"/>
      <c r="H72" s="467"/>
    </row>
    <row r="73" spans="1:26" ht="54" customHeight="1" x14ac:dyDescent="0.2">
      <c r="A73" s="117" t="s">
        <v>45</v>
      </c>
      <c r="B73" s="158">
        <f>B71*B70/100</f>
        <v>0</v>
      </c>
      <c r="C73" s="52"/>
      <c r="E73" s="215" t="s">
        <v>98</v>
      </c>
      <c r="F73" s="468" t="s">
        <v>121</v>
      </c>
      <c r="G73" s="468"/>
      <c r="H73" s="468"/>
    </row>
    <row r="74" spans="1:26" ht="36" x14ac:dyDescent="0.2">
      <c r="A74" s="74" t="s">
        <v>7</v>
      </c>
      <c r="B74" s="66">
        <v>20</v>
      </c>
      <c r="C74" s="52"/>
      <c r="D74" s="52"/>
      <c r="E74" s="253" t="s">
        <v>100</v>
      </c>
      <c r="F74" s="469" t="str">
        <f>IF(ISBLANK(F8),"",F8)</f>
        <v/>
      </c>
      <c r="G74" s="468"/>
      <c r="H74" s="468"/>
    </row>
    <row r="75" spans="1:26" ht="25.5" x14ac:dyDescent="0.2">
      <c r="A75" s="74" t="s">
        <v>8</v>
      </c>
      <c r="B75" s="66">
        <v>0.05</v>
      </c>
      <c r="C75" s="52"/>
      <c r="D75" s="52"/>
      <c r="E75" s="52"/>
      <c r="F75" s="52"/>
      <c r="G75" s="52"/>
      <c r="H75" s="52"/>
    </row>
    <row r="76" spans="1:26" ht="25.5" x14ac:dyDescent="0.2">
      <c r="A76" s="74" t="s">
        <v>9</v>
      </c>
      <c r="B76" s="66">
        <v>370</v>
      </c>
      <c r="C76" s="52"/>
      <c r="D76" s="52"/>
      <c r="E76" s="52"/>
      <c r="F76" s="52"/>
      <c r="G76" s="52"/>
      <c r="H76" s="52"/>
    </row>
    <row r="77" spans="1:26" x14ac:dyDescent="0.2">
      <c r="A77" s="68"/>
      <c r="B77" s="68"/>
      <c r="C77" s="52"/>
      <c r="D77" s="52"/>
      <c r="E77" s="400"/>
      <c r="F77" s="400"/>
      <c r="G77" s="52"/>
      <c r="H77" s="52"/>
    </row>
    <row r="78" spans="1:26" ht="25.5" x14ac:dyDescent="0.2">
      <c r="A78" s="75" t="s">
        <v>81</v>
      </c>
      <c r="B78" s="70">
        <f>1-(1-B75)^(1/(B74-1))</f>
        <v>2.6960063028712566E-3</v>
      </c>
      <c r="C78" s="52"/>
      <c r="D78" s="52"/>
      <c r="E78" s="400"/>
      <c r="F78" s="400"/>
      <c r="G78" s="52"/>
      <c r="H78" s="52"/>
    </row>
    <row r="79" spans="1:26" x14ac:dyDescent="0.2">
      <c r="A79" s="75" t="s">
        <v>0</v>
      </c>
      <c r="B79" s="70">
        <f>NORMSINV($B$78/2)</f>
        <v>-3.0004278342529251</v>
      </c>
      <c r="C79" s="52"/>
      <c r="D79" s="52"/>
      <c r="E79" s="52"/>
      <c r="F79" s="52"/>
      <c r="G79" s="52"/>
      <c r="H79" s="52"/>
    </row>
    <row r="80" spans="1:26" x14ac:dyDescent="0.2">
      <c r="A80" s="75" t="s">
        <v>1</v>
      </c>
      <c r="B80" s="70">
        <f>NORMSINV(1-$B$78/2)</f>
        <v>3.0004278342529132</v>
      </c>
      <c r="C80" s="52"/>
      <c r="D80" s="52"/>
      <c r="E80" s="52"/>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8" ht="15.75" x14ac:dyDescent="0.2">
      <c r="A97" s="12"/>
      <c r="B97" s="14"/>
    </row>
    <row r="98" spans="1:28" ht="15.75" x14ac:dyDescent="0.2">
      <c r="A98" s="12"/>
      <c r="B98" s="14"/>
    </row>
    <row r="99" spans="1:28" ht="15.75" x14ac:dyDescent="0.2">
      <c r="A99" s="12"/>
      <c r="B99" s="14"/>
    </row>
    <row r="100" spans="1:28" ht="15.75" x14ac:dyDescent="0.2">
      <c r="A100" s="12"/>
      <c r="B100" s="14"/>
    </row>
    <row r="101" spans="1:28" ht="15.75" x14ac:dyDescent="0.2">
      <c r="A101" s="12"/>
      <c r="B101" s="14"/>
    </row>
    <row r="102" spans="1:28" ht="15.75" x14ac:dyDescent="0.2">
      <c r="A102" s="12"/>
      <c r="B102" s="14"/>
    </row>
    <row r="103" spans="1:28" ht="15.75" x14ac:dyDescent="0.2">
      <c r="A103" s="12"/>
      <c r="B103" s="14"/>
    </row>
    <row r="105" spans="1:28" ht="15" customHeight="1" x14ac:dyDescent="0.2">
      <c r="D105" s="470" t="s">
        <v>59</v>
      </c>
      <c r="E105" s="471"/>
      <c r="W105" s="405" t="s">
        <v>67</v>
      </c>
      <c r="X105" s="403"/>
      <c r="Y105" s="403"/>
      <c r="Z105" s="404"/>
    </row>
    <row r="106" spans="1:28" ht="43.5" customHeight="1" x14ac:dyDescent="0.2">
      <c r="A106" s="298" t="s">
        <v>49</v>
      </c>
      <c r="B106" s="298" t="s">
        <v>61</v>
      </c>
      <c r="C106" s="298" t="s">
        <v>62</v>
      </c>
      <c r="D106" s="298" t="s">
        <v>50</v>
      </c>
      <c r="E106" s="298"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8" ht="15" x14ac:dyDescent="0.2">
      <c r="A107" s="299"/>
      <c r="B107" s="300"/>
      <c r="C107" s="301"/>
      <c r="D107" s="302"/>
      <c r="E107" s="302"/>
      <c r="F107" s="276" t="str">
        <f>IF(AND(D107="",E107=""),"",IF(OR(AND(D107&lt;&gt;"",E107=""),AND(D107="",E107&lt;&gt;"")),"Fill the number twice",IF(AND(D107&lt;&gt;"",E107&lt;&gt;"",D107=E107),E107,"Error in entry")))</f>
        <v/>
      </c>
      <c r="G107" s="31"/>
      <c r="H107" s="31"/>
      <c r="I107" s="32" t="str">
        <f t="shared" ref="I107:I126" si="16">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c r="AB107" s="71"/>
    </row>
    <row r="108" spans="1:28" ht="15" x14ac:dyDescent="0.25">
      <c r="A108" s="299"/>
      <c r="B108" s="300"/>
      <c r="C108" s="301"/>
      <c r="D108" s="302"/>
      <c r="E108" s="302"/>
      <c r="F108" s="276" t="str">
        <f t="shared" ref="F108:F126" si="17">IF(AND(D108="",E108=""),"",IF(OR(AND(D108&lt;&gt;"",E108=""),AND(D108="",E108&lt;&gt;"")),"Fill the number twice",IF(AND(D108&lt;&gt;"",E108&lt;&gt;"",D108=E108),E108,"Error in entry")))</f>
        <v/>
      </c>
      <c r="G108" s="39" t="str">
        <f>IF(OR(S108="",T108=""),"",IF(OR(F108&lt;S108,F108&gt;T108),"*** ALARM ***",""))</f>
        <v/>
      </c>
      <c r="H108" s="31"/>
      <c r="I108" s="32" t="str">
        <f t="shared" si="16"/>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c r="AB108" s="71" t="s">
        <v>86</v>
      </c>
    </row>
    <row r="109" spans="1:28" ht="15" x14ac:dyDescent="0.25">
      <c r="A109" s="299"/>
      <c r="B109" s="300"/>
      <c r="C109" s="301"/>
      <c r="D109" s="302"/>
      <c r="E109" s="302"/>
      <c r="F109" s="276" t="str">
        <f t="shared" si="17"/>
        <v/>
      </c>
      <c r="G109" s="39" t="str">
        <f t="shared" ref="G109:G125" si="18">IF(OR(S109="",T109=""),"",IF(OR(F109&lt;S109,F109&gt;T109),"*** ALARM ***",""))</f>
        <v/>
      </c>
      <c r="H109" s="31"/>
      <c r="I109" s="32" t="str">
        <f t="shared" si="16"/>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c r="AB109" s="71" t="s">
        <v>86</v>
      </c>
    </row>
    <row r="110" spans="1:28" ht="15" x14ac:dyDescent="0.25">
      <c r="A110" s="299"/>
      <c r="B110" s="300"/>
      <c r="C110" s="301"/>
      <c r="D110" s="302"/>
      <c r="E110" s="302"/>
      <c r="F110" s="276" t="str">
        <f t="shared" si="17"/>
        <v/>
      </c>
      <c r="G110" s="39" t="str">
        <f t="shared" si="18"/>
        <v/>
      </c>
      <c r="H110" s="31"/>
      <c r="I110" s="32" t="str">
        <f t="shared" si="16"/>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c r="AB110" s="71"/>
    </row>
    <row r="111" spans="1:28" ht="15" x14ac:dyDescent="0.25">
      <c r="A111" s="299"/>
      <c r="B111" s="300"/>
      <c r="C111" s="301"/>
      <c r="D111" s="302"/>
      <c r="E111" s="302"/>
      <c r="F111" s="276" t="str">
        <f t="shared" si="17"/>
        <v/>
      </c>
      <c r="G111" s="39" t="str">
        <f t="shared" si="18"/>
        <v/>
      </c>
      <c r="H111" s="31"/>
      <c r="I111" s="32" t="str">
        <f t="shared" si="16"/>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c r="AB111" s="71" t="s">
        <v>86</v>
      </c>
    </row>
    <row r="112" spans="1:28" ht="15" x14ac:dyDescent="0.25">
      <c r="A112" s="299"/>
      <c r="B112" s="300"/>
      <c r="C112" s="301"/>
      <c r="D112" s="302"/>
      <c r="E112" s="302"/>
      <c r="F112" s="276" t="str">
        <f t="shared" si="17"/>
        <v/>
      </c>
      <c r="G112" s="39" t="str">
        <f t="shared" si="18"/>
        <v/>
      </c>
      <c r="H112" s="31"/>
      <c r="I112" s="32" t="str">
        <f t="shared" si="16"/>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c r="AA112" s="259"/>
      <c r="AB112" s="71" t="s">
        <v>86</v>
      </c>
    </row>
    <row r="113" spans="1:28" ht="15" x14ac:dyDescent="0.25">
      <c r="A113" s="299"/>
      <c r="B113" s="300"/>
      <c r="C113" s="301"/>
      <c r="D113" s="302"/>
      <c r="E113" s="302"/>
      <c r="F113" s="276" t="str">
        <f t="shared" si="17"/>
        <v/>
      </c>
      <c r="G113" s="39" t="str">
        <f t="shared" si="18"/>
        <v/>
      </c>
      <c r="H113" s="31"/>
      <c r="I113" s="32" t="str">
        <f t="shared" si="16"/>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c r="AA113" s="259"/>
      <c r="AB113" s="71" t="s">
        <v>86</v>
      </c>
    </row>
    <row r="114" spans="1:28" ht="15" x14ac:dyDescent="0.25">
      <c r="A114" s="299"/>
      <c r="B114" s="300"/>
      <c r="C114" s="301"/>
      <c r="D114" s="302"/>
      <c r="E114" s="302"/>
      <c r="F114" s="276" t="str">
        <f t="shared" si="17"/>
        <v/>
      </c>
      <c r="G114" s="39" t="str">
        <f t="shared" si="18"/>
        <v/>
      </c>
      <c r="H114" s="31"/>
      <c r="I114" s="32" t="str">
        <f t="shared" si="16"/>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c r="AB114" s="71" t="s">
        <v>86</v>
      </c>
    </row>
    <row r="115" spans="1:28" ht="15" x14ac:dyDescent="0.25">
      <c r="A115" s="299"/>
      <c r="B115" s="300"/>
      <c r="C115" s="301"/>
      <c r="D115" s="302"/>
      <c r="E115" s="302"/>
      <c r="F115" s="276" t="str">
        <f t="shared" si="17"/>
        <v/>
      </c>
      <c r="G115" s="39" t="str">
        <f t="shared" si="18"/>
        <v/>
      </c>
      <c r="H115" s="31"/>
      <c r="I115" s="32" t="str">
        <f t="shared" si="16"/>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c r="AB115" s="71" t="s">
        <v>86</v>
      </c>
    </row>
    <row r="116" spans="1:28" ht="15" x14ac:dyDescent="0.25">
      <c r="A116" s="299"/>
      <c r="B116" s="300"/>
      <c r="C116" s="301"/>
      <c r="D116" s="302"/>
      <c r="E116" s="302"/>
      <c r="F116" s="276" t="str">
        <f t="shared" si="17"/>
        <v/>
      </c>
      <c r="G116" s="39" t="str">
        <f t="shared" si="18"/>
        <v/>
      </c>
      <c r="H116" s="31"/>
      <c r="I116" s="32" t="str">
        <f t="shared" si="16"/>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c r="AB116" s="71" t="s">
        <v>86</v>
      </c>
    </row>
    <row r="117" spans="1:28" ht="15" x14ac:dyDescent="0.25">
      <c r="A117" s="299"/>
      <c r="B117" s="300"/>
      <c r="C117" s="301"/>
      <c r="D117" s="302"/>
      <c r="E117" s="302"/>
      <c r="F117" s="276" t="str">
        <f t="shared" si="17"/>
        <v/>
      </c>
      <c r="G117" s="39" t="str">
        <f t="shared" si="18"/>
        <v/>
      </c>
      <c r="H117" s="31"/>
      <c r="I117" s="32" t="str">
        <f t="shared" si="16"/>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c r="AB117" s="71" t="s">
        <v>86</v>
      </c>
    </row>
    <row r="118" spans="1:28" ht="15" x14ac:dyDescent="0.25">
      <c r="A118" s="299"/>
      <c r="B118" s="300"/>
      <c r="C118" s="301"/>
      <c r="D118" s="302"/>
      <c r="E118" s="302"/>
      <c r="F118" s="276" t="str">
        <f t="shared" si="17"/>
        <v/>
      </c>
      <c r="G118" s="39" t="str">
        <f t="shared" si="18"/>
        <v/>
      </c>
      <c r="H118" s="31"/>
      <c r="I118" s="32" t="str">
        <f t="shared" si="16"/>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c r="AB118" s="71" t="s">
        <v>86</v>
      </c>
    </row>
    <row r="119" spans="1:28" ht="15" x14ac:dyDescent="0.25">
      <c r="A119" s="299"/>
      <c r="B119" s="300"/>
      <c r="C119" s="301"/>
      <c r="D119" s="302"/>
      <c r="E119" s="302"/>
      <c r="F119" s="276" t="str">
        <f t="shared" si="17"/>
        <v/>
      </c>
      <c r="G119" s="39" t="str">
        <f t="shared" si="18"/>
        <v/>
      </c>
      <c r="H119" s="31"/>
      <c r="I119" s="32" t="str">
        <f t="shared" si="16"/>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c r="AB119" s="71" t="s">
        <v>86</v>
      </c>
    </row>
    <row r="120" spans="1:28" ht="15" x14ac:dyDescent="0.25">
      <c r="A120" s="299"/>
      <c r="B120" s="300"/>
      <c r="C120" s="301"/>
      <c r="D120" s="302"/>
      <c r="E120" s="302"/>
      <c r="F120" s="276" t="str">
        <f t="shared" si="17"/>
        <v/>
      </c>
      <c r="G120" s="39" t="str">
        <f t="shared" si="18"/>
        <v/>
      </c>
      <c r="H120" s="31"/>
      <c r="I120" s="32" t="str">
        <f t="shared" si="16"/>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c r="AB120" s="71" t="s">
        <v>86</v>
      </c>
    </row>
    <row r="121" spans="1:28" ht="15" x14ac:dyDescent="0.25">
      <c r="A121" s="299"/>
      <c r="B121" s="300"/>
      <c r="C121" s="301"/>
      <c r="D121" s="302"/>
      <c r="E121" s="302"/>
      <c r="F121" s="276" t="str">
        <f t="shared" si="17"/>
        <v/>
      </c>
      <c r="G121" s="39" t="str">
        <f t="shared" si="18"/>
        <v/>
      </c>
      <c r="H121" s="31"/>
      <c r="I121" s="32" t="str">
        <f t="shared" si="16"/>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c r="AB121" s="71" t="s">
        <v>86</v>
      </c>
    </row>
    <row r="122" spans="1:28" ht="15" x14ac:dyDescent="0.25">
      <c r="A122" s="299"/>
      <c r="B122" s="300"/>
      <c r="C122" s="301"/>
      <c r="D122" s="302"/>
      <c r="E122" s="302"/>
      <c r="F122" s="276" t="str">
        <f t="shared" si="17"/>
        <v/>
      </c>
      <c r="G122" s="39" t="str">
        <f t="shared" si="18"/>
        <v/>
      </c>
      <c r="H122" s="31"/>
      <c r="I122" s="32" t="str">
        <f t="shared" si="16"/>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c r="AB122" s="71" t="s">
        <v>86</v>
      </c>
    </row>
    <row r="123" spans="1:28" ht="15" x14ac:dyDescent="0.25">
      <c r="A123" s="299"/>
      <c r="B123" s="300"/>
      <c r="C123" s="301"/>
      <c r="D123" s="302"/>
      <c r="E123" s="302"/>
      <c r="F123" s="276" t="str">
        <f t="shared" si="17"/>
        <v/>
      </c>
      <c r="G123" s="39" t="str">
        <f t="shared" si="18"/>
        <v/>
      </c>
      <c r="H123" s="31"/>
      <c r="I123" s="32" t="str">
        <f t="shared" si="16"/>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c r="AB123" s="71" t="s">
        <v>86</v>
      </c>
    </row>
    <row r="124" spans="1:28" ht="15" x14ac:dyDescent="0.25">
      <c r="A124" s="299"/>
      <c r="B124" s="300"/>
      <c r="C124" s="301"/>
      <c r="D124" s="302"/>
      <c r="E124" s="302"/>
      <c r="F124" s="276" t="str">
        <f t="shared" si="17"/>
        <v/>
      </c>
      <c r="G124" s="39" t="str">
        <f t="shared" si="18"/>
        <v/>
      </c>
      <c r="H124" s="31"/>
      <c r="I124" s="44" t="str">
        <f t="shared" si="16"/>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c r="AB124" s="71" t="s">
        <v>86</v>
      </c>
    </row>
    <row r="125" spans="1:28" ht="15" x14ac:dyDescent="0.25">
      <c r="A125" s="299"/>
      <c r="B125" s="300"/>
      <c r="C125" s="301"/>
      <c r="D125" s="302"/>
      <c r="E125" s="302"/>
      <c r="F125" s="276" t="str">
        <f t="shared" si="17"/>
        <v/>
      </c>
      <c r="G125" s="39" t="str">
        <f t="shared" si="18"/>
        <v/>
      </c>
      <c r="H125" s="31"/>
      <c r="I125" s="44" t="str">
        <f t="shared" si="16"/>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c r="AB125" s="71" t="s">
        <v>86</v>
      </c>
    </row>
    <row r="126" spans="1:28" ht="15" x14ac:dyDescent="0.25">
      <c r="A126" s="299"/>
      <c r="B126" s="300"/>
      <c r="C126" s="301"/>
      <c r="D126" s="302"/>
      <c r="E126" s="302"/>
      <c r="F126" s="276" t="str">
        <f t="shared" si="17"/>
        <v/>
      </c>
      <c r="G126" s="39" t="str">
        <f>IF(OR(S126="",T126=""),"",IF(OR(F126&lt;S126,F126&gt;T126),"*** ALARM ***",""))</f>
        <v/>
      </c>
      <c r="H126" s="31"/>
      <c r="I126" s="44" t="str">
        <f t="shared" si="16"/>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c r="AB126" s="71" t="s">
        <v>86</v>
      </c>
    </row>
    <row r="127" spans="1:28" x14ac:dyDescent="0.2">
      <c r="O127" s="48"/>
      <c r="P127" s="49"/>
      <c r="Q127" s="49"/>
    </row>
    <row r="128" spans="1:28" ht="16.5" thickBot="1" x14ac:dyDescent="0.25">
      <c r="O128" s="48"/>
      <c r="P128" s="49"/>
      <c r="Q128" s="49"/>
      <c r="X128" s="472" t="s">
        <v>92</v>
      </c>
      <c r="Y128" s="472"/>
      <c r="Z128" s="303" t="e">
        <f>I129</f>
        <v>#N/A</v>
      </c>
    </row>
    <row r="129" spans="1:26" ht="16.5" thickBot="1" x14ac:dyDescent="0.25">
      <c r="A129" s="386" t="s">
        <v>54</v>
      </c>
      <c r="B129" s="386"/>
      <c r="C129" s="386"/>
      <c r="D129" s="386"/>
      <c r="E129" s="386"/>
      <c r="F129" s="386"/>
      <c r="G129" s="386"/>
      <c r="H129" s="387"/>
      <c r="I129" s="176" t="e">
        <f>R126</f>
        <v>#N/A</v>
      </c>
      <c r="O129" s="48"/>
      <c r="P129" s="49"/>
      <c r="Q129" s="49"/>
      <c r="X129" s="472" t="s">
        <v>93</v>
      </c>
      <c r="Y129" s="472"/>
      <c r="Z129" s="304">
        <f>Z63</f>
        <v>0</v>
      </c>
    </row>
    <row r="130" spans="1:26" ht="15.75" x14ac:dyDescent="0.25">
      <c r="A130" s="51" t="s">
        <v>55</v>
      </c>
      <c r="O130" s="48"/>
      <c r="P130" s="49"/>
      <c r="Q130" s="49"/>
      <c r="X130" s="472" t="s">
        <v>94</v>
      </c>
      <c r="Y130" s="472"/>
      <c r="Z130" s="305" t="e">
        <f>Z128*Z129</f>
        <v>#N/A</v>
      </c>
    </row>
    <row r="131" spans="1:26" ht="15.75" x14ac:dyDescent="0.25">
      <c r="A131" s="51"/>
      <c r="O131" s="48"/>
      <c r="P131" s="49"/>
      <c r="Q131" s="49"/>
      <c r="X131" s="472" t="s">
        <v>69</v>
      </c>
      <c r="Y131" s="472"/>
      <c r="Z131" s="303" t="e">
        <f>Z128-(2*Z130)</f>
        <v>#N/A</v>
      </c>
    </row>
    <row r="132" spans="1:26" ht="15.75" x14ac:dyDescent="0.25">
      <c r="A132" s="51"/>
      <c r="O132" s="48"/>
      <c r="P132" s="49"/>
      <c r="Q132" s="49"/>
      <c r="X132" s="472" t="s">
        <v>70</v>
      </c>
      <c r="Y132" s="472"/>
      <c r="Z132" s="303" t="e">
        <f>Z128+(2*Z130)</f>
        <v>#N/A</v>
      </c>
    </row>
    <row r="133" spans="1:26" ht="15.75" x14ac:dyDescent="0.25">
      <c r="A133" s="51"/>
      <c r="O133" s="48"/>
      <c r="P133" s="49"/>
      <c r="Q133" s="49"/>
      <c r="X133" s="472" t="s">
        <v>71</v>
      </c>
      <c r="Y133" s="472"/>
      <c r="Z133" s="303" t="e">
        <f>Z128-(3*Z130)</f>
        <v>#N/A</v>
      </c>
    </row>
    <row r="134" spans="1:26" ht="15.75" x14ac:dyDescent="0.25">
      <c r="A134" s="51"/>
      <c r="O134" s="48"/>
      <c r="P134" s="49"/>
      <c r="Q134" s="49"/>
      <c r="X134" s="472" t="s">
        <v>72</v>
      </c>
      <c r="Y134" s="472"/>
      <c r="Z134" s="303" t="e">
        <f>Z128+(3*Z130)</f>
        <v>#N/A</v>
      </c>
    </row>
  </sheetData>
  <sheetProtection password="EB33" sheet="1" objects="1" scenarios="1"/>
  <mergeCells count="38">
    <mergeCell ref="F8:H8"/>
    <mergeCell ref="A1:A2"/>
    <mergeCell ref="B1:B2"/>
    <mergeCell ref="A3:B3"/>
    <mergeCell ref="X4:Z4"/>
    <mergeCell ref="B5:D5"/>
    <mergeCell ref="X5:Y5"/>
    <mergeCell ref="F6:H6"/>
    <mergeCell ref="X6:Y6"/>
    <mergeCell ref="B7:D7"/>
    <mergeCell ref="F7:H7"/>
    <mergeCell ref="X7:Y7"/>
    <mergeCell ref="A69:B69"/>
    <mergeCell ref="E11:F12"/>
    <mergeCell ref="D39:E39"/>
    <mergeCell ref="W39:Z39"/>
    <mergeCell ref="X62:Y62"/>
    <mergeCell ref="A63:H63"/>
    <mergeCell ref="X63:Y63"/>
    <mergeCell ref="W105:Z105"/>
    <mergeCell ref="X64:Y64"/>
    <mergeCell ref="X65:Y65"/>
    <mergeCell ref="X66:Y66"/>
    <mergeCell ref="X67:Y67"/>
    <mergeCell ref="X68:Y68"/>
    <mergeCell ref="F72:H72"/>
    <mergeCell ref="F73:H73"/>
    <mergeCell ref="F74:H74"/>
    <mergeCell ref="E77:F78"/>
    <mergeCell ref="D105:E105"/>
    <mergeCell ref="X133:Y133"/>
    <mergeCell ref="X134:Y134"/>
    <mergeCell ref="X128:Y128"/>
    <mergeCell ref="A129:H129"/>
    <mergeCell ref="X129:Y129"/>
    <mergeCell ref="X130:Y130"/>
    <mergeCell ref="X131:Y131"/>
    <mergeCell ref="X132:Y132"/>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2">
    <tablePart r:id="rId3"/>
    <tablePart r:id="rId4"/>
  </tableParts>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2" tint="-0.249977111117893"/>
  </sheetPr>
  <dimension ref="A1:Z134"/>
  <sheetViews>
    <sheetView showGridLines="0" view="pageBreakPreview" zoomScale="70" zoomScaleNormal="100" zoomScaleSheetLayoutView="70" workbookViewId="0">
      <selection activeCell="A14" sqref="A14"/>
    </sheetView>
  </sheetViews>
  <sheetFormatPr baseColWidth="10" defaultRowHeight="14.25" x14ac:dyDescent="0.2"/>
  <cols>
    <col min="1" max="1" width="35.42578125" style="11" customWidth="1"/>
    <col min="2" max="2" width="23.85546875" style="11" customWidth="1"/>
    <col min="3" max="3" width="25.28515625" style="11" customWidth="1"/>
    <col min="4" max="4" width="15.7109375" style="86" customWidth="1"/>
    <col min="5" max="5" width="32.28515625" style="86"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3.5703125" style="11" customWidth="1"/>
    <col min="26"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15.75" x14ac:dyDescent="0.25">
      <c r="A3" s="383"/>
      <c r="B3" s="383"/>
      <c r="X3" s="239"/>
      <c r="Y3" s="239"/>
      <c r="Z3" s="239"/>
    </row>
    <row r="4" spans="1:26" ht="30.75" customHeight="1" x14ac:dyDescent="0.2">
      <c r="A4" s="117" t="s">
        <v>43</v>
      </c>
      <c r="B4" s="284"/>
      <c r="C4" s="93" t="s">
        <v>96</v>
      </c>
      <c r="D4" s="284"/>
      <c r="E4" s="12"/>
      <c r="F4" s="251" t="s">
        <v>48</v>
      </c>
      <c r="G4" s="278" t="s">
        <v>127</v>
      </c>
      <c r="H4" s="52"/>
      <c r="X4" s="401"/>
      <c r="Y4" s="401"/>
      <c r="Z4" s="401"/>
    </row>
    <row r="5" spans="1:26" ht="31.5" customHeight="1" x14ac:dyDescent="0.2">
      <c r="A5" s="117" t="s">
        <v>47</v>
      </c>
      <c r="B5" s="476"/>
      <c r="C5" s="476"/>
      <c r="D5" s="476"/>
      <c r="E5" s="87"/>
      <c r="F5" s="52"/>
      <c r="G5" s="311"/>
      <c r="H5" s="52"/>
      <c r="X5" s="396"/>
      <c r="Y5" s="396"/>
      <c r="Z5" s="211"/>
    </row>
    <row r="6" spans="1:26" ht="58.5" customHeight="1" x14ac:dyDescent="0.2">
      <c r="A6" s="117" t="s">
        <v>44</v>
      </c>
      <c r="B6" s="306"/>
      <c r="C6" s="252" t="s">
        <v>97</v>
      </c>
      <c r="D6" s="284"/>
      <c r="E6" s="253" t="s">
        <v>99</v>
      </c>
      <c r="F6" s="476">
        <f>'FII - NIVEAU N'!F6:H6</f>
        <v>0</v>
      </c>
      <c r="G6" s="476"/>
      <c r="H6" s="476"/>
      <c r="X6" s="396"/>
      <c r="Y6" s="396"/>
      <c r="Z6" s="211"/>
    </row>
    <row r="7" spans="1:26" ht="39.75" customHeight="1" x14ac:dyDescent="0.2">
      <c r="A7" s="117" t="s">
        <v>45</v>
      </c>
      <c r="B7" s="418">
        <f>B5*B4/100</f>
        <v>0</v>
      </c>
      <c r="C7" s="418"/>
      <c r="D7" s="418"/>
      <c r="E7" s="215" t="s">
        <v>98</v>
      </c>
      <c r="F7" s="395" t="s">
        <v>77</v>
      </c>
      <c r="G7" s="395"/>
      <c r="H7" s="395"/>
      <c r="X7" s="396"/>
      <c r="Y7" s="396"/>
      <c r="Z7" s="211"/>
    </row>
    <row r="8" spans="1:26" ht="18" x14ac:dyDescent="0.2">
      <c r="A8" s="65" t="s">
        <v>7</v>
      </c>
      <c r="B8" s="66">
        <v>20</v>
      </c>
      <c r="C8" s="52"/>
      <c r="D8" s="87"/>
      <c r="E8" s="253" t="s">
        <v>100</v>
      </c>
      <c r="F8" s="473"/>
      <c r="G8" s="474"/>
      <c r="H8" s="475"/>
    </row>
    <row r="9" spans="1:26" x14ac:dyDescent="0.2">
      <c r="A9" s="65" t="s">
        <v>8</v>
      </c>
      <c r="B9" s="66">
        <v>0.05</v>
      </c>
      <c r="C9" s="52"/>
      <c r="D9" s="87"/>
      <c r="E9" s="87"/>
      <c r="F9" s="52"/>
      <c r="G9" s="52"/>
      <c r="H9" s="52"/>
    </row>
    <row r="10" spans="1:26" x14ac:dyDescent="0.2">
      <c r="A10" s="65" t="s">
        <v>9</v>
      </c>
      <c r="B10" s="66">
        <v>370</v>
      </c>
      <c r="C10" s="52"/>
      <c r="D10" s="87"/>
      <c r="E10" s="87"/>
      <c r="F10" s="52"/>
      <c r="G10" s="52"/>
      <c r="H10" s="52"/>
    </row>
    <row r="11" spans="1:26" x14ac:dyDescent="0.2">
      <c r="A11" s="67"/>
      <c r="B11" s="68"/>
      <c r="C11" s="52"/>
      <c r="D11" s="87"/>
      <c r="E11" s="417"/>
      <c r="F11" s="417"/>
      <c r="G11" s="52"/>
      <c r="H11" s="52"/>
    </row>
    <row r="12" spans="1:26" x14ac:dyDescent="0.2">
      <c r="A12" s="69" t="s">
        <v>81</v>
      </c>
      <c r="B12" s="70">
        <f>1-(1-B9)^(1/(B8-1))</f>
        <v>2.6960063028712566E-3</v>
      </c>
      <c r="C12" s="52"/>
      <c r="D12" s="87"/>
      <c r="E12" s="417"/>
      <c r="F12" s="417"/>
      <c r="G12" s="52"/>
      <c r="H12" s="52"/>
    </row>
    <row r="13" spans="1:26" x14ac:dyDescent="0.2">
      <c r="A13" s="69" t="s">
        <v>0</v>
      </c>
      <c r="B13" s="70">
        <f>NORMSINV($B$12/2)</f>
        <v>-3.0004278342529251</v>
      </c>
      <c r="C13" s="52"/>
      <c r="D13" s="87"/>
      <c r="E13" s="87"/>
      <c r="F13" s="52"/>
      <c r="G13" s="52"/>
      <c r="H13" s="52"/>
    </row>
    <row r="14" spans="1:26" x14ac:dyDescent="0.2">
      <c r="A14" s="69" t="s">
        <v>1</v>
      </c>
      <c r="B14" s="70">
        <f>NORMSINV(1-$B$12/2)</f>
        <v>3.0004278342529132</v>
      </c>
      <c r="C14" s="52"/>
      <c r="D14" s="87"/>
      <c r="E14" s="87"/>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27" customHeight="1" x14ac:dyDescent="0.2">
      <c r="D39" s="477" t="s">
        <v>59</v>
      </c>
      <c r="E39" s="477"/>
      <c r="W39" s="402" t="s">
        <v>67</v>
      </c>
      <c r="X39" s="403"/>
      <c r="Y39" s="403"/>
      <c r="Z39" s="404"/>
    </row>
    <row r="40" spans="1:26" ht="27" x14ac:dyDescent="0.2">
      <c r="A40" s="290" t="s">
        <v>49</v>
      </c>
      <c r="B40" s="291" t="s">
        <v>61</v>
      </c>
      <c r="C40" s="291" t="s">
        <v>62</v>
      </c>
      <c r="D40" s="292" t="s">
        <v>50</v>
      </c>
      <c r="E40" s="292" t="s">
        <v>51</v>
      </c>
      <c r="F40" s="18" t="s">
        <v>52</v>
      </c>
      <c r="G40" s="19" t="s">
        <v>56</v>
      </c>
      <c r="H40" s="20" t="s">
        <v>53</v>
      </c>
      <c r="I40" s="21"/>
      <c r="J40" s="22" t="s">
        <v>5</v>
      </c>
      <c r="K40" s="22" t="s">
        <v>10</v>
      </c>
      <c r="L40" s="22" t="s">
        <v>6</v>
      </c>
      <c r="M40" s="22" t="s">
        <v>3</v>
      </c>
      <c r="N40" s="22" t="s">
        <v>4</v>
      </c>
      <c r="O40" s="22" t="s">
        <v>2</v>
      </c>
      <c r="P40" s="22" t="s">
        <v>11</v>
      </c>
      <c r="Q40" s="22" t="s">
        <v>12</v>
      </c>
      <c r="R40" s="22" t="s">
        <v>10</v>
      </c>
      <c r="S40" s="21"/>
      <c r="T40" s="21"/>
      <c r="U40" s="22" t="s">
        <v>33</v>
      </c>
      <c r="V40" s="22" t="s">
        <v>34</v>
      </c>
      <c r="W40" s="27" t="s">
        <v>63</v>
      </c>
      <c r="X40" s="27" t="s">
        <v>65</v>
      </c>
      <c r="Y40" s="27" t="s">
        <v>66</v>
      </c>
      <c r="Z40" s="27" t="s">
        <v>64</v>
      </c>
    </row>
    <row r="41" spans="1:26" ht="15" x14ac:dyDescent="0.2">
      <c r="A41" s="91"/>
      <c r="B41" s="83"/>
      <c r="C41" s="139"/>
      <c r="D41" s="161"/>
      <c r="E41" s="161"/>
      <c r="F41" s="276" t="str">
        <f>IF(AND(D41="",E41=""),"",IF(OR(AND(D41&lt;&gt;"",E41=""),AND(D41="",E41&lt;&gt;"")),"Fill the number twice",IF(AND(D41&lt;&gt;"",E41&lt;&gt;"",D41=E41),E41,"Error in entry")))</f>
        <v/>
      </c>
      <c r="G41" s="31"/>
      <c r="H41" s="31"/>
      <c r="I41" s="32" t="str">
        <f t="shared" ref="I41:I60" si="0">IF(OR(OR(D41="",E41=""),AND(D41&lt;&gt;"",E41&lt;&gt;"",AND(ISNUMBER(D41),ISNUMBER(E41)))),"","Need to enter a number")</f>
        <v/>
      </c>
      <c r="J41" s="33" t="e">
        <f>B7^2/(B7^2+B6^2)</f>
        <v>#DIV/0!</v>
      </c>
      <c r="K41" s="33" t="str">
        <f>IF(ISNUMBER(F41),J41*F41+(1-J41)*B5,"")</f>
        <v/>
      </c>
      <c r="L41" s="33" t="e">
        <f>J41*$B$6^2</f>
        <v>#DIV/0!</v>
      </c>
      <c r="M41" s="33"/>
      <c r="N41" s="33"/>
      <c r="O41" s="33" t="e">
        <f t="shared" ref="O41:O60" si="1">IF(ISNUMBER(F41),F41,NA())</f>
        <v>#N/A</v>
      </c>
      <c r="P41" s="35"/>
      <c r="Q41" s="35"/>
      <c r="R41" s="35" t="e">
        <f t="shared" ref="R41:R60" si="2">IF(ISNUMBER($O41),K41,NA())</f>
        <v>#N/A</v>
      </c>
      <c r="S41" s="33"/>
      <c r="T41" s="33"/>
      <c r="U41" s="33"/>
      <c r="V41" s="33"/>
      <c r="W41" s="38"/>
      <c r="X41" s="38"/>
      <c r="Y41" s="38"/>
      <c r="Z41" s="38"/>
    </row>
    <row r="42" spans="1:26" ht="15" x14ac:dyDescent="0.25">
      <c r="A42" s="91"/>
      <c r="B42" s="83"/>
      <c r="C42" s="139"/>
      <c r="D42" s="161"/>
      <c r="E42" s="161"/>
      <c r="F42" s="276" t="str">
        <f t="shared" ref="F42:F60" si="3">IF(AND(D42="",E42=""),"",IF(OR(AND(D42&lt;&gt;"",E42=""),AND(D42="",E42&lt;&gt;"")),"Fill the number twice",IF(AND(D42&lt;&gt;"",E42&lt;&gt;"",D42=E42),E42,"Error in entry")))</f>
        <v/>
      </c>
      <c r="G42" s="39" t="str">
        <f>IF(OR(S42="",T42=""),"",IF(OR(F42&lt;S42,F42&gt;T42),"*** ALARM ***",""))</f>
        <v/>
      </c>
      <c r="H42" s="39"/>
      <c r="I42" s="32" t="str">
        <f t="shared" si="0"/>
        <v/>
      </c>
      <c r="J42" s="21" t="str">
        <f>IF(ISNUMBER(F42),L41/(L41+$B$6^2),"")</f>
        <v/>
      </c>
      <c r="K42" s="21" t="str">
        <f t="shared" ref="K42:K60" si="4">IF(ISNUMBER(F42),J42*F42+(1-J42)*K41,"")</f>
        <v/>
      </c>
      <c r="L42" s="21" t="str">
        <f t="shared" ref="L42:L60" si="5">IF(ISNUMBER(F42),J42*$B$6^2,"")</f>
        <v/>
      </c>
      <c r="M42" s="21" t="str">
        <f t="shared" ref="M42:M60" si="6">IF(ISNUMBER(F42),K41,"")</f>
        <v/>
      </c>
      <c r="N42" s="21" t="str">
        <f t="shared" ref="N42:N60" si="7">IF(ISNUMBER(F42),L41+$B$6^2,"")</f>
        <v/>
      </c>
      <c r="O42" s="21" t="e">
        <f t="shared" si="1"/>
        <v>#N/A</v>
      </c>
      <c r="P42" s="41" t="e">
        <f>IF(ISNUMBER(O42),M42+$B$13*SQRT(N42),NA())</f>
        <v>#N/A</v>
      </c>
      <c r="Q42" s="41" t="e">
        <f t="shared" ref="Q42:Q60" si="8">IF(ISNUMBER(O42),M42+$B$14*SQRT(N42),NA())</f>
        <v>#N/A</v>
      </c>
      <c r="R42" s="41" t="e">
        <f t="shared" si="2"/>
        <v>#N/A</v>
      </c>
      <c r="S42" s="21" t="str">
        <f t="shared" ref="S42:S60" si="9">IF(ISNUMBER(O42),M42+$B$13*SQRT(N42),"")</f>
        <v/>
      </c>
      <c r="T42" s="21" t="str">
        <f t="shared" ref="T42:T60" si="10">IF(ISNUMBER(O42),M42+$B$14*SQRT(N42),"")</f>
        <v/>
      </c>
      <c r="U42" s="21" t="str">
        <f t="shared" ref="U42:U60" si="11">IF(OR(S42="",T42=""),"",IF(OR(F42&lt;S42,F42&gt;T42),0,1))</f>
        <v/>
      </c>
      <c r="V42" s="21" t="str">
        <f>IF(AND(ISNUMBER(O42),U42=1),O42,"")</f>
        <v/>
      </c>
      <c r="W42" s="38"/>
      <c r="X42" s="38"/>
      <c r="Y42" s="38"/>
      <c r="Z42" s="38"/>
    </row>
    <row r="43" spans="1:26" ht="15" x14ac:dyDescent="0.25">
      <c r="A43" s="91"/>
      <c r="B43" s="83"/>
      <c r="C43" s="139"/>
      <c r="D43" s="161"/>
      <c r="E43" s="161"/>
      <c r="F43" s="276" t="str">
        <f t="shared" si="3"/>
        <v/>
      </c>
      <c r="G43" s="39" t="str">
        <f t="shared" ref="G43:G60" si="12">IF(OR(S43="",T43=""),"",IF(OR(F43&lt;S43,F43&gt;T43),"*** ALARM ***",""))</f>
        <v/>
      </c>
      <c r="H43" s="39"/>
      <c r="I43" s="32" t="str">
        <f t="shared" si="0"/>
        <v/>
      </c>
      <c r="J43" s="21" t="str">
        <f t="shared" ref="J43:J60" si="13">IF(ISNUMBER(F43),L42/(L42+$B$6^2),"")</f>
        <v/>
      </c>
      <c r="K43" s="21" t="str">
        <f t="shared" si="4"/>
        <v/>
      </c>
      <c r="L43" s="21" t="str">
        <f t="shared" si="5"/>
        <v/>
      </c>
      <c r="M43" s="21" t="str">
        <f t="shared" si="6"/>
        <v/>
      </c>
      <c r="N43" s="21" t="str">
        <f t="shared" si="7"/>
        <v/>
      </c>
      <c r="O43" s="40" t="e">
        <f t="shared" si="1"/>
        <v>#N/A</v>
      </c>
      <c r="P43" s="41" t="e">
        <f t="shared" ref="P43:P60" si="14">IF(ISNUMBER(O43),M43+$B$13*SQRT(N43),NA())</f>
        <v>#N/A</v>
      </c>
      <c r="Q43" s="41" t="e">
        <f t="shared" si="8"/>
        <v>#N/A</v>
      </c>
      <c r="R43" s="42" t="e">
        <f t="shared" si="2"/>
        <v>#N/A</v>
      </c>
      <c r="S43" s="21" t="str">
        <f t="shared" si="9"/>
        <v/>
      </c>
      <c r="T43" s="21" t="str">
        <f t="shared" si="10"/>
        <v/>
      </c>
      <c r="U43" s="21" t="str">
        <f t="shared" si="11"/>
        <v/>
      </c>
      <c r="V43" s="43" t="str">
        <f t="shared" ref="V43:V60" si="15">IF(AND(ISNUMBER(O43),U43=1),O43,"")</f>
        <v/>
      </c>
      <c r="W43" s="38"/>
      <c r="X43" s="38"/>
      <c r="Y43" s="38"/>
      <c r="Z43" s="38"/>
    </row>
    <row r="44" spans="1:26" ht="15" x14ac:dyDescent="0.25">
      <c r="A44" s="91"/>
      <c r="B44" s="83"/>
      <c r="C44" s="139"/>
      <c r="D44" s="161"/>
      <c r="E44" s="161"/>
      <c r="F44" s="276" t="str">
        <f t="shared" si="3"/>
        <v/>
      </c>
      <c r="G44" s="39" t="str">
        <f t="shared" si="12"/>
        <v/>
      </c>
      <c r="H44" s="39"/>
      <c r="I44" s="32" t="str">
        <f t="shared" si="0"/>
        <v/>
      </c>
      <c r="J44" s="21" t="str">
        <f t="shared" si="13"/>
        <v/>
      </c>
      <c r="K44" s="21" t="str">
        <f t="shared" si="4"/>
        <v/>
      </c>
      <c r="L44" s="21" t="str">
        <f t="shared" si="5"/>
        <v/>
      </c>
      <c r="M44" s="21" t="str">
        <f t="shared" si="6"/>
        <v/>
      </c>
      <c r="N44" s="21" t="str">
        <f t="shared" si="7"/>
        <v/>
      </c>
      <c r="O44" s="40" t="e">
        <f t="shared" si="1"/>
        <v>#N/A</v>
      </c>
      <c r="P44" s="41" t="e">
        <f t="shared" si="14"/>
        <v>#N/A</v>
      </c>
      <c r="Q44" s="41" t="e">
        <f t="shared" si="8"/>
        <v>#N/A</v>
      </c>
      <c r="R44" s="42" t="e">
        <f t="shared" si="2"/>
        <v>#N/A</v>
      </c>
      <c r="S44" s="21" t="str">
        <f t="shared" si="9"/>
        <v/>
      </c>
      <c r="T44" s="21" t="str">
        <f t="shared" si="10"/>
        <v/>
      </c>
      <c r="U44" s="21" t="str">
        <f t="shared" si="11"/>
        <v/>
      </c>
      <c r="V44" s="43" t="str">
        <f t="shared" si="15"/>
        <v/>
      </c>
      <c r="W44" s="38"/>
      <c r="X44" s="38"/>
      <c r="Y44" s="38"/>
      <c r="Z44" s="38"/>
    </row>
    <row r="45" spans="1:26" ht="15" x14ac:dyDescent="0.25">
      <c r="A45" s="91"/>
      <c r="B45" s="83"/>
      <c r="C45" s="139"/>
      <c r="D45" s="161"/>
      <c r="E45" s="161"/>
      <c r="F45" s="276" t="str">
        <f t="shared" si="3"/>
        <v/>
      </c>
      <c r="G45" s="39" t="str">
        <f t="shared" si="12"/>
        <v/>
      </c>
      <c r="H45" s="39"/>
      <c r="I45" s="32" t="str">
        <f t="shared" si="0"/>
        <v/>
      </c>
      <c r="J45" s="21" t="str">
        <f t="shared" si="13"/>
        <v/>
      </c>
      <c r="K45" s="21" t="str">
        <f t="shared" si="4"/>
        <v/>
      </c>
      <c r="L45" s="21" t="str">
        <f t="shared" si="5"/>
        <v/>
      </c>
      <c r="M45" s="21" t="str">
        <f t="shared" si="6"/>
        <v/>
      </c>
      <c r="N45" s="21" t="str">
        <f t="shared" si="7"/>
        <v/>
      </c>
      <c r="O45" s="40" t="e">
        <f t="shared" si="1"/>
        <v>#N/A</v>
      </c>
      <c r="P45" s="41" t="e">
        <f t="shared" si="14"/>
        <v>#N/A</v>
      </c>
      <c r="Q45" s="41" t="e">
        <f t="shared" si="8"/>
        <v>#N/A</v>
      </c>
      <c r="R45" s="42" t="e">
        <f t="shared" si="2"/>
        <v>#N/A</v>
      </c>
      <c r="S45" s="21" t="str">
        <f t="shared" si="9"/>
        <v/>
      </c>
      <c r="T45" s="21" t="str">
        <f t="shared" si="10"/>
        <v/>
      </c>
      <c r="U45" s="21" t="str">
        <f t="shared" si="11"/>
        <v/>
      </c>
      <c r="V45" s="43" t="str">
        <f t="shared" si="15"/>
        <v/>
      </c>
      <c r="W45" s="38"/>
      <c r="X45" s="38"/>
      <c r="Y45" s="38"/>
      <c r="Z45" s="38"/>
    </row>
    <row r="46" spans="1:26" ht="15" x14ac:dyDescent="0.25">
      <c r="A46" s="91"/>
      <c r="B46" s="83"/>
      <c r="C46" s="139"/>
      <c r="D46" s="161"/>
      <c r="E46" s="161"/>
      <c r="F46" s="276" t="str">
        <f t="shared" si="3"/>
        <v/>
      </c>
      <c r="G46" s="39" t="str">
        <f t="shared" si="12"/>
        <v/>
      </c>
      <c r="H46" s="39"/>
      <c r="I46" s="32" t="str">
        <f t="shared" si="0"/>
        <v/>
      </c>
      <c r="J46" s="21" t="str">
        <f t="shared" si="13"/>
        <v/>
      </c>
      <c r="K46" s="21" t="str">
        <f t="shared" si="4"/>
        <v/>
      </c>
      <c r="L46" s="21" t="str">
        <f t="shared" si="5"/>
        <v/>
      </c>
      <c r="M46" s="21" t="str">
        <f t="shared" si="6"/>
        <v/>
      </c>
      <c r="N46" s="21" t="str">
        <f t="shared" si="7"/>
        <v/>
      </c>
      <c r="O46" s="40" t="e">
        <f t="shared" si="1"/>
        <v>#N/A</v>
      </c>
      <c r="P46" s="41" t="e">
        <f t="shared" si="14"/>
        <v>#N/A</v>
      </c>
      <c r="Q46" s="41" t="e">
        <f t="shared" si="8"/>
        <v>#N/A</v>
      </c>
      <c r="R46" s="42" t="e">
        <f t="shared" si="2"/>
        <v>#N/A</v>
      </c>
      <c r="S46" s="21" t="str">
        <f t="shared" si="9"/>
        <v/>
      </c>
      <c r="T46" s="21" t="str">
        <f t="shared" si="10"/>
        <v/>
      </c>
      <c r="U46" s="21" t="str">
        <f t="shared" si="11"/>
        <v/>
      </c>
      <c r="V46" s="43" t="str">
        <f t="shared" si="15"/>
        <v/>
      </c>
      <c r="W46" s="38"/>
      <c r="X46" s="38"/>
      <c r="Y46" s="38"/>
      <c r="Z46" s="38"/>
    </row>
    <row r="47" spans="1:26" ht="15" x14ac:dyDescent="0.25">
      <c r="A47" s="91"/>
      <c r="B47" s="83"/>
      <c r="C47" s="139"/>
      <c r="D47" s="161"/>
      <c r="E47" s="161"/>
      <c r="F47" s="276" t="str">
        <f t="shared" si="3"/>
        <v/>
      </c>
      <c r="G47" s="39" t="str">
        <f t="shared" si="12"/>
        <v/>
      </c>
      <c r="H47" s="39"/>
      <c r="I47" s="32" t="str">
        <f t="shared" si="0"/>
        <v/>
      </c>
      <c r="J47" s="21" t="str">
        <f t="shared" si="13"/>
        <v/>
      </c>
      <c r="K47" s="21" t="str">
        <f t="shared" si="4"/>
        <v/>
      </c>
      <c r="L47" s="21" t="str">
        <f t="shared" si="5"/>
        <v/>
      </c>
      <c r="M47" s="21" t="str">
        <f t="shared" si="6"/>
        <v/>
      </c>
      <c r="N47" s="21" t="str">
        <f t="shared" si="7"/>
        <v/>
      </c>
      <c r="O47" s="40" t="e">
        <f t="shared" si="1"/>
        <v>#N/A</v>
      </c>
      <c r="P47" s="41" t="e">
        <f t="shared" si="14"/>
        <v>#N/A</v>
      </c>
      <c r="Q47" s="41" t="e">
        <f t="shared" si="8"/>
        <v>#N/A</v>
      </c>
      <c r="R47" s="42" t="e">
        <f t="shared" si="2"/>
        <v>#N/A</v>
      </c>
      <c r="S47" s="21" t="str">
        <f t="shared" si="9"/>
        <v/>
      </c>
      <c r="T47" s="21" t="str">
        <f t="shared" si="10"/>
        <v/>
      </c>
      <c r="U47" s="21" t="str">
        <f t="shared" si="11"/>
        <v/>
      </c>
      <c r="V47" s="43" t="str">
        <f t="shared" si="15"/>
        <v/>
      </c>
      <c r="W47" s="38"/>
      <c r="X47" s="38"/>
      <c r="Y47" s="38"/>
      <c r="Z47" s="38"/>
    </row>
    <row r="48" spans="1:26" ht="15" x14ac:dyDescent="0.25">
      <c r="A48" s="91"/>
      <c r="B48" s="83"/>
      <c r="C48" s="139"/>
      <c r="D48" s="161"/>
      <c r="E48" s="161"/>
      <c r="F48" s="276" t="str">
        <f t="shared" si="3"/>
        <v/>
      </c>
      <c r="G48" s="39" t="str">
        <f t="shared" si="12"/>
        <v/>
      </c>
      <c r="H48" s="39"/>
      <c r="I48" s="32" t="str">
        <f t="shared" si="0"/>
        <v/>
      </c>
      <c r="J48" s="21" t="str">
        <f t="shared" si="13"/>
        <v/>
      </c>
      <c r="K48" s="21" t="str">
        <f t="shared" si="4"/>
        <v/>
      </c>
      <c r="L48" s="21" t="str">
        <f t="shared" si="5"/>
        <v/>
      </c>
      <c r="M48" s="21" t="str">
        <f t="shared" si="6"/>
        <v/>
      </c>
      <c r="N48" s="21" t="str">
        <f t="shared" si="7"/>
        <v/>
      </c>
      <c r="O48" s="40" t="e">
        <f t="shared" si="1"/>
        <v>#N/A</v>
      </c>
      <c r="P48" s="41" t="e">
        <f t="shared" si="14"/>
        <v>#N/A</v>
      </c>
      <c r="Q48" s="41" t="e">
        <f t="shared" si="8"/>
        <v>#N/A</v>
      </c>
      <c r="R48" s="42" t="e">
        <f t="shared" si="2"/>
        <v>#N/A</v>
      </c>
      <c r="S48" s="21" t="str">
        <f t="shared" si="9"/>
        <v/>
      </c>
      <c r="T48" s="21" t="str">
        <f t="shared" si="10"/>
        <v/>
      </c>
      <c r="U48" s="21" t="str">
        <f t="shared" si="11"/>
        <v/>
      </c>
      <c r="V48" s="43" t="str">
        <f t="shared" si="15"/>
        <v/>
      </c>
      <c r="W48" s="38"/>
      <c r="X48" s="38"/>
      <c r="Y48" s="38"/>
      <c r="Z48" s="38"/>
    </row>
    <row r="49" spans="1:26" ht="15" x14ac:dyDescent="0.25">
      <c r="A49" s="91"/>
      <c r="B49" s="83"/>
      <c r="C49" s="139"/>
      <c r="D49" s="161"/>
      <c r="E49" s="161"/>
      <c r="F49" s="276" t="str">
        <f t="shared" si="3"/>
        <v/>
      </c>
      <c r="G49" s="39" t="str">
        <f t="shared" si="12"/>
        <v/>
      </c>
      <c r="H49" s="39"/>
      <c r="I49" s="32" t="str">
        <f t="shared" si="0"/>
        <v/>
      </c>
      <c r="J49" s="21" t="str">
        <f t="shared" si="13"/>
        <v/>
      </c>
      <c r="K49" s="21" t="str">
        <f t="shared" si="4"/>
        <v/>
      </c>
      <c r="L49" s="21" t="str">
        <f t="shared" si="5"/>
        <v/>
      </c>
      <c r="M49" s="21" t="str">
        <f t="shared" si="6"/>
        <v/>
      </c>
      <c r="N49" s="21" t="str">
        <f t="shared" si="7"/>
        <v/>
      </c>
      <c r="O49" s="40" t="e">
        <f t="shared" si="1"/>
        <v>#N/A</v>
      </c>
      <c r="P49" s="41" t="e">
        <f t="shared" si="14"/>
        <v>#N/A</v>
      </c>
      <c r="Q49" s="41" t="e">
        <f t="shared" si="8"/>
        <v>#N/A</v>
      </c>
      <c r="R49" s="42" t="e">
        <f t="shared" si="2"/>
        <v>#N/A</v>
      </c>
      <c r="S49" s="21" t="str">
        <f t="shared" si="9"/>
        <v/>
      </c>
      <c r="T49" s="21" t="str">
        <f t="shared" si="10"/>
        <v/>
      </c>
      <c r="U49" s="21" t="str">
        <f t="shared" si="11"/>
        <v/>
      </c>
      <c r="V49" s="43" t="str">
        <f t="shared" si="15"/>
        <v/>
      </c>
      <c r="W49" s="38"/>
      <c r="X49" s="38"/>
      <c r="Y49" s="38"/>
      <c r="Z49" s="38"/>
    </row>
    <row r="50" spans="1:26" ht="15" x14ac:dyDescent="0.25">
      <c r="A50" s="91"/>
      <c r="B50" s="83"/>
      <c r="C50" s="139"/>
      <c r="D50" s="161"/>
      <c r="E50" s="161"/>
      <c r="F50" s="276" t="str">
        <f t="shared" si="3"/>
        <v/>
      </c>
      <c r="G50" s="39" t="str">
        <f t="shared" si="12"/>
        <v/>
      </c>
      <c r="H50" s="39"/>
      <c r="I50" s="32" t="str">
        <f t="shared" si="0"/>
        <v/>
      </c>
      <c r="J50" s="21" t="str">
        <f t="shared" si="13"/>
        <v/>
      </c>
      <c r="K50" s="21" t="str">
        <f t="shared" si="4"/>
        <v/>
      </c>
      <c r="L50" s="21" t="str">
        <f t="shared" si="5"/>
        <v/>
      </c>
      <c r="M50" s="21" t="str">
        <f t="shared" si="6"/>
        <v/>
      </c>
      <c r="N50" s="21" t="str">
        <f t="shared" si="7"/>
        <v/>
      </c>
      <c r="O50" s="40" t="e">
        <f t="shared" si="1"/>
        <v>#N/A</v>
      </c>
      <c r="P50" s="41" t="e">
        <f t="shared" si="14"/>
        <v>#N/A</v>
      </c>
      <c r="Q50" s="41" t="e">
        <f t="shared" si="8"/>
        <v>#N/A</v>
      </c>
      <c r="R50" s="42" t="e">
        <f t="shared" si="2"/>
        <v>#N/A</v>
      </c>
      <c r="S50" s="21" t="str">
        <f t="shared" si="9"/>
        <v/>
      </c>
      <c r="T50" s="21" t="str">
        <f t="shared" si="10"/>
        <v/>
      </c>
      <c r="U50" s="21" t="str">
        <f t="shared" si="11"/>
        <v/>
      </c>
      <c r="V50" s="43" t="str">
        <f t="shared" si="15"/>
        <v/>
      </c>
      <c r="W50" s="38"/>
      <c r="X50" s="38"/>
      <c r="Y50" s="38"/>
      <c r="Z50" s="38"/>
    </row>
    <row r="51" spans="1:26" ht="15" x14ac:dyDescent="0.25">
      <c r="A51" s="91"/>
      <c r="B51" s="83"/>
      <c r="C51" s="139"/>
      <c r="D51" s="161"/>
      <c r="E51" s="161"/>
      <c r="F51" s="276" t="str">
        <f t="shared" si="3"/>
        <v/>
      </c>
      <c r="G51" s="39" t="str">
        <f t="shared" si="12"/>
        <v/>
      </c>
      <c r="H51" s="39"/>
      <c r="I51" s="32" t="str">
        <f t="shared" si="0"/>
        <v/>
      </c>
      <c r="J51" s="21" t="str">
        <f t="shared" si="13"/>
        <v/>
      </c>
      <c r="K51" s="21" t="str">
        <f t="shared" si="4"/>
        <v/>
      </c>
      <c r="L51" s="21" t="str">
        <f t="shared" si="5"/>
        <v/>
      </c>
      <c r="M51" s="21" t="str">
        <f t="shared" si="6"/>
        <v/>
      </c>
      <c r="N51" s="21" t="str">
        <f t="shared" si="7"/>
        <v/>
      </c>
      <c r="O51" s="40" t="e">
        <f t="shared" si="1"/>
        <v>#N/A</v>
      </c>
      <c r="P51" s="41" t="e">
        <f t="shared" si="14"/>
        <v>#N/A</v>
      </c>
      <c r="Q51" s="41" t="e">
        <f t="shared" si="8"/>
        <v>#N/A</v>
      </c>
      <c r="R51" s="42" t="e">
        <f t="shared" si="2"/>
        <v>#N/A</v>
      </c>
      <c r="S51" s="21" t="str">
        <f t="shared" si="9"/>
        <v/>
      </c>
      <c r="T51" s="21" t="str">
        <f t="shared" si="10"/>
        <v/>
      </c>
      <c r="U51" s="21" t="str">
        <f t="shared" si="11"/>
        <v/>
      </c>
      <c r="V51" s="43" t="str">
        <f t="shared" si="15"/>
        <v/>
      </c>
      <c r="W51" s="38"/>
      <c r="X51" s="38"/>
      <c r="Y51" s="38"/>
      <c r="Z51" s="38"/>
    </row>
    <row r="52" spans="1:26" ht="15" x14ac:dyDescent="0.25">
      <c r="A52" s="91"/>
      <c r="B52" s="83"/>
      <c r="C52" s="139"/>
      <c r="D52" s="161"/>
      <c r="E52" s="161"/>
      <c r="F52" s="276" t="str">
        <f t="shared" si="3"/>
        <v/>
      </c>
      <c r="G52" s="39" t="str">
        <f t="shared" si="12"/>
        <v/>
      </c>
      <c r="H52" s="39"/>
      <c r="I52" s="32" t="str">
        <f t="shared" si="0"/>
        <v/>
      </c>
      <c r="J52" s="21" t="str">
        <f t="shared" si="13"/>
        <v/>
      </c>
      <c r="K52" s="21" t="str">
        <f t="shared" si="4"/>
        <v/>
      </c>
      <c r="L52" s="21" t="str">
        <f t="shared" si="5"/>
        <v/>
      </c>
      <c r="M52" s="21" t="str">
        <f t="shared" si="6"/>
        <v/>
      </c>
      <c r="N52" s="21" t="str">
        <f t="shared" si="7"/>
        <v/>
      </c>
      <c r="O52" s="40" t="e">
        <f t="shared" si="1"/>
        <v>#N/A</v>
      </c>
      <c r="P52" s="41" t="e">
        <f t="shared" si="14"/>
        <v>#N/A</v>
      </c>
      <c r="Q52" s="41" t="e">
        <f t="shared" si="8"/>
        <v>#N/A</v>
      </c>
      <c r="R52" s="42" t="e">
        <f t="shared" si="2"/>
        <v>#N/A</v>
      </c>
      <c r="S52" s="21" t="str">
        <f t="shared" si="9"/>
        <v/>
      </c>
      <c r="T52" s="21" t="str">
        <f t="shared" si="10"/>
        <v/>
      </c>
      <c r="U52" s="21" t="str">
        <f t="shared" si="11"/>
        <v/>
      </c>
      <c r="V52" s="43" t="str">
        <f t="shared" si="15"/>
        <v/>
      </c>
      <c r="W52" s="38"/>
      <c r="X52" s="38"/>
      <c r="Y52" s="38"/>
      <c r="Z52" s="38"/>
    </row>
    <row r="53" spans="1:26" ht="15" x14ac:dyDescent="0.25">
      <c r="A53" s="91"/>
      <c r="B53" s="83"/>
      <c r="C53" s="139"/>
      <c r="D53" s="161"/>
      <c r="E53" s="161"/>
      <c r="F53" s="276" t="str">
        <f t="shared" si="3"/>
        <v/>
      </c>
      <c r="G53" s="39" t="str">
        <f t="shared" si="12"/>
        <v/>
      </c>
      <c r="H53" s="39"/>
      <c r="I53" s="32" t="str">
        <f t="shared" si="0"/>
        <v/>
      </c>
      <c r="J53" s="21" t="str">
        <f t="shared" si="13"/>
        <v/>
      </c>
      <c r="K53" s="21" t="str">
        <f t="shared" si="4"/>
        <v/>
      </c>
      <c r="L53" s="21" t="str">
        <f t="shared" si="5"/>
        <v/>
      </c>
      <c r="M53" s="21" t="str">
        <f t="shared" si="6"/>
        <v/>
      </c>
      <c r="N53" s="21" t="str">
        <f t="shared" si="7"/>
        <v/>
      </c>
      <c r="O53" s="40" t="e">
        <f t="shared" si="1"/>
        <v>#N/A</v>
      </c>
      <c r="P53" s="41" t="e">
        <f t="shared" si="14"/>
        <v>#N/A</v>
      </c>
      <c r="Q53" s="41" t="e">
        <f t="shared" si="8"/>
        <v>#N/A</v>
      </c>
      <c r="R53" s="42" t="e">
        <f t="shared" si="2"/>
        <v>#N/A</v>
      </c>
      <c r="S53" s="21" t="str">
        <f t="shared" si="9"/>
        <v/>
      </c>
      <c r="T53" s="21" t="str">
        <f t="shared" si="10"/>
        <v/>
      </c>
      <c r="U53" s="21" t="str">
        <f t="shared" si="11"/>
        <v/>
      </c>
      <c r="V53" s="43" t="str">
        <f t="shared" si="15"/>
        <v/>
      </c>
      <c r="W53" s="38"/>
      <c r="X53" s="38"/>
      <c r="Y53" s="38"/>
      <c r="Z53" s="38"/>
    </row>
    <row r="54" spans="1:26" ht="15" x14ac:dyDescent="0.25">
      <c r="A54" s="91"/>
      <c r="B54" s="83"/>
      <c r="C54" s="139"/>
      <c r="D54" s="161"/>
      <c r="E54" s="161"/>
      <c r="F54" s="276" t="str">
        <f t="shared" si="3"/>
        <v/>
      </c>
      <c r="G54" s="39" t="str">
        <f t="shared" si="12"/>
        <v/>
      </c>
      <c r="H54" s="39"/>
      <c r="I54" s="32" t="str">
        <f t="shared" si="0"/>
        <v/>
      </c>
      <c r="J54" s="21" t="str">
        <f t="shared" si="13"/>
        <v/>
      </c>
      <c r="K54" s="21" t="str">
        <f t="shared" si="4"/>
        <v/>
      </c>
      <c r="L54" s="21" t="str">
        <f t="shared" si="5"/>
        <v/>
      </c>
      <c r="M54" s="21" t="str">
        <f t="shared" si="6"/>
        <v/>
      </c>
      <c r="N54" s="21" t="str">
        <f t="shared" si="7"/>
        <v/>
      </c>
      <c r="O54" s="40" t="e">
        <f t="shared" si="1"/>
        <v>#N/A</v>
      </c>
      <c r="P54" s="41" t="e">
        <f t="shared" si="14"/>
        <v>#N/A</v>
      </c>
      <c r="Q54" s="41" t="e">
        <f t="shared" si="8"/>
        <v>#N/A</v>
      </c>
      <c r="R54" s="42" t="e">
        <f t="shared" si="2"/>
        <v>#N/A</v>
      </c>
      <c r="S54" s="21" t="str">
        <f t="shared" si="9"/>
        <v/>
      </c>
      <c r="T54" s="21" t="str">
        <f t="shared" si="10"/>
        <v/>
      </c>
      <c r="U54" s="21" t="str">
        <f t="shared" si="11"/>
        <v/>
      </c>
      <c r="V54" s="43" t="str">
        <f t="shared" si="15"/>
        <v/>
      </c>
      <c r="W54" s="38"/>
      <c r="X54" s="38"/>
      <c r="Y54" s="38"/>
      <c r="Z54" s="38"/>
    </row>
    <row r="55" spans="1:26" ht="15" x14ac:dyDescent="0.25">
      <c r="A55" s="91"/>
      <c r="B55" s="83"/>
      <c r="C55" s="139"/>
      <c r="D55" s="161"/>
      <c r="E55" s="161"/>
      <c r="F55" s="276" t="str">
        <f t="shared" si="3"/>
        <v/>
      </c>
      <c r="G55" s="39" t="str">
        <f t="shared" si="12"/>
        <v/>
      </c>
      <c r="H55" s="39"/>
      <c r="I55" s="32" t="str">
        <f t="shared" si="0"/>
        <v/>
      </c>
      <c r="J55" s="21" t="str">
        <f t="shared" si="13"/>
        <v/>
      </c>
      <c r="K55" s="21" t="str">
        <f t="shared" si="4"/>
        <v/>
      </c>
      <c r="L55" s="21" t="str">
        <f t="shared" si="5"/>
        <v/>
      </c>
      <c r="M55" s="21" t="str">
        <f t="shared" si="6"/>
        <v/>
      </c>
      <c r="N55" s="21" t="str">
        <f t="shared" si="7"/>
        <v/>
      </c>
      <c r="O55" s="40" t="e">
        <f t="shared" si="1"/>
        <v>#N/A</v>
      </c>
      <c r="P55" s="41" t="e">
        <f t="shared" si="14"/>
        <v>#N/A</v>
      </c>
      <c r="Q55" s="41" t="e">
        <f t="shared" si="8"/>
        <v>#N/A</v>
      </c>
      <c r="R55" s="42" t="e">
        <f t="shared" si="2"/>
        <v>#N/A</v>
      </c>
      <c r="S55" s="21" t="str">
        <f t="shared" si="9"/>
        <v/>
      </c>
      <c r="T55" s="21" t="str">
        <f t="shared" si="10"/>
        <v/>
      </c>
      <c r="U55" s="21" t="str">
        <f t="shared" si="11"/>
        <v/>
      </c>
      <c r="V55" s="43" t="str">
        <f t="shared" si="15"/>
        <v/>
      </c>
      <c r="W55" s="38"/>
      <c r="X55" s="38"/>
      <c r="Y55" s="38"/>
      <c r="Z55" s="38"/>
    </row>
    <row r="56" spans="1:26" ht="15" x14ac:dyDescent="0.25">
      <c r="A56" s="91"/>
      <c r="B56" s="83"/>
      <c r="C56" s="139"/>
      <c r="D56" s="161"/>
      <c r="E56" s="161"/>
      <c r="F56" s="276" t="str">
        <f t="shared" si="3"/>
        <v/>
      </c>
      <c r="G56" s="39" t="str">
        <f t="shared" si="12"/>
        <v/>
      </c>
      <c r="H56" s="39"/>
      <c r="I56" s="32" t="str">
        <f t="shared" si="0"/>
        <v/>
      </c>
      <c r="J56" s="21" t="str">
        <f t="shared" si="13"/>
        <v/>
      </c>
      <c r="K56" s="21" t="str">
        <f t="shared" si="4"/>
        <v/>
      </c>
      <c r="L56" s="21" t="str">
        <f t="shared" si="5"/>
        <v/>
      </c>
      <c r="M56" s="21" t="str">
        <f t="shared" si="6"/>
        <v/>
      </c>
      <c r="N56" s="21" t="str">
        <f t="shared" si="7"/>
        <v/>
      </c>
      <c r="O56" s="40" t="e">
        <f t="shared" si="1"/>
        <v>#N/A</v>
      </c>
      <c r="P56" s="41" t="e">
        <f t="shared" si="14"/>
        <v>#N/A</v>
      </c>
      <c r="Q56" s="41" t="e">
        <f t="shared" si="8"/>
        <v>#N/A</v>
      </c>
      <c r="R56" s="42" t="e">
        <f t="shared" si="2"/>
        <v>#N/A</v>
      </c>
      <c r="S56" s="21" t="str">
        <f t="shared" si="9"/>
        <v/>
      </c>
      <c r="T56" s="21" t="str">
        <f t="shared" si="10"/>
        <v/>
      </c>
      <c r="U56" s="21" t="str">
        <f t="shared" si="11"/>
        <v/>
      </c>
      <c r="V56" s="43" t="str">
        <f t="shared" si="15"/>
        <v/>
      </c>
      <c r="W56" s="38"/>
      <c r="X56" s="38"/>
      <c r="Y56" s="38"/>
      <c r="Z56" s="38"/>
    </row>
    <row r="57" spans="1:26" ht="15" x14ac:dyDescent="0.25">
      <c r="A57" s="91"/>
      <c r="B57" s="83"/>
      <c r="C57" s="139"/>
      <c r="D57" s="161"/>
      <c r="E57" s="161"/>
      <c r="F57" s="276" t="str">
        <f t="shared" si="3"/>
        <v/>
      </c>
      <c r="G57" s="39" t="str">
        <f t="shared" si="12"/>
        <v/>
      </c>
      <c r="H57" s="39"/>
      <c r="I57" s="32" t="str">
        <f t="shared" si="0"/>
        <v/>
      </c>
      <c r="J57" s="21" t="str">
        <f t="shared" si="13"/>
        <v/>
      </c>
      <c r="K57" s="21" t="str">
        <f t="shared" si="4"/>
        <v/>
      </c>
      <c r="L57" s="21" t="str">
        <f t="shared" si="5"/>
        <v/>
      </c>
      <c r="M57" s="21" t="str">
        <f t="shared" si="6"/>
        <v/>
      </c>
      <c r="N57" s="21" t="str">
        <f t="shared" si="7"/>
        <v/>
      </c>
      <c r="O57" s="40" t="e">
        <f t="shared" si="1"/>
        <v>#N/A</v>
      </c>
      <c r="P57" s="41" t="e">
        <f t="shared" si="14"/>
        <v>#N/A</v>
      </c>
      <c r="Q57" s="41" t="e">
        <f t="shared" si="8"/>
        <v>#N/A</v>
      </c>
      <c r="R57" s="42" t="e">
        <f t="shared" si="2"/>
        <v>#N/A</v>
      </c>
      <c r="S57" s="21" t="str">
        <f t="shared" si="9"/>
        <v/>
      </c>
      <c r="T57" s="21" t="str">
        <f t="shared" si="10"/>
        <v/>
      </c>
      <c r="U57" s="21" t="str">
        <f t="shared" si="11"/>
        <v/>
      </c>
      <c r="V57" s="43" t="str">
        <f t="shared" si="15"/>
        <v/>
      </c>
      <c r="W57" s="38"/>
      <c r="X57" s="38"/>
      <c r="Y57" s="38"/>
      <c r="Z57" s="38"/>
    </row>
    <row r="58" spans="1:26" ht="15" x14ac:dyDescent="0.25">
      <c r="A58" s="91"/>
      <c r="B58" s="83"/>
      <c r="C58" s="139"/>
      <c r="D58" s="161"/>
      <c r="E58" s="161"/>
      <c r="F58" s="276" t="str">
        <f t="shared" si="3"/>
        <v/>
      </c>
      <c r="G58" s="39" t="str">
        <f t="shared" si="12"/>
        <v/>
      </c>
      <c r="H58" s="39"/>
      <c r="I58" s="44" t="str">
        <f t="shared" si="0"/>
        <v/>
      </c>
      <c r="J58" s="45" t="str">
        <f t="shared" si="13"/>
        <v/>
      </c>
      <c r="K58" s="45" t="str">
        <f t="shared" si="4"/>
        <v/>
      </c>
      <c r="L58" s="45" t="str">
        <f t="shared" si="5"/>
        <v/>
      </c>
      <c r="M58" s="45" t="str">
        <f t="shared" si="6"/>
        <v/>
      </c>
      <c r="N58" s="45" t="str">
        <f t="shared" si="7"/>
        <v/>
      </c>
      <c r="O58" s="45" t="e">
        <f t="shared" si="1"/>
        <v>#N/A</v>
      </c>
      <c r="P58" s="46" t="e">
        <f t="shared" si="14"/>
        <v>#N/A</v>
      </c>
      <c r="Q58" s="46" t="e">
        <f t="shared" si="8"/>
        <v>#N/A</v>
      </c>
      <c r="R58" s="46" t="e">
        <f t="shared" si="2"/>
        <v>#N/A</v>
      </c>
      <c r="S58" s="45" t="str">
        <f t="shared" si="9"/>
        <v/>
      </c>
      <c r="T58" s="45" t="str">
        <f t="shared" si="10"/>
        <v/>
      </c>
      <c r="U58" s="45" t="str">
        <f t="shared" si="11"/>
        <v/>
      </c>
      <c r="V58" s="43" t="str">
        <f t="shared" si="15"/>
        <v/>
      </c>
      <c r="W58" s="47"/>
      <c r="X58" s="38"/>
      <c r="Y58" s="38"/>
      <c r="Z58" s="38"/>
    </row>
    <row r="59" spans="1:26" ht="15" x14ac:dyDescent="0.25">
      <c r="A59" s="91"/>
      <c r="B59" s="83"/>
      <c r="C59" s="139"/>
      <c r="D59" s="161"/>
      <c r="E59" s="161"/>
      <c r="F59" s="276" t="str">
        <f t="shared" si="3"/>
        <v/>
      </c>
      <c r="G59" s="39" t="str">
        <f t="shared" si="12"/>
        <v/>
      </c>
      <c r="H59" s="39"/>
      <c r="I59" s="44" t="str">
        <f t="shared" si="0"/>
        <v/>
      </c>
      <c r="J59" s="45" t="str">
        <f t="shared" si="13"/>
        <v/>
      </c>
      <c r="K59" s="45" t="str">
        <f t="shared" si="4"/>
        <v/>
      </c>
      <c r="L59" s="45" t="str">
        <f t="shared" si="5"/>
        <v/>
      </c>
      <c r="M59" s="45" t="str">
        <f t="shared" si="6"/>
        <v/>
      </c>
      <c r="N59" s="45" t="str">
        <f t="shared" si="7"/>
        <v/>
      </c>
      <c r="O59" s="45" t="e">
        <f t="shared" si="1"/>
        <v>#N/A</v>
      </c>
      <c r="P59" s="46" t="e">
        <f t="shared" si="14"/>
        <v>#N/A</v>
      </c>
      <c r="Q59" s="46" t="e">
        <f t="shared" si="8"/>
        <v>#N/A</v>
      </c>
      <c r="R59" s="46" t="e">
        <f t="shared" si="2"/>
        <v>#N/A</v>
      </c>
      <c r="S59" s="45" t="str">
        <f t="shared" si="9"/>
        <v/>
      </c>
      <c r="T59" s="45" t="str">
        <f t="shared" si="10"/>
        <v/>
      </c>
      <c r="U59" s="45" t="str">
        <f t="shared" si="11"/>
        <v/>
      </c>
      <c r="V59" s="43" t="str">
        <f t="shared" si="15"/>
        <v/>
      </c>
      <c r="W59" s="47"/>
      <c r="X59" s="38"/>
      <c r="Y59" s="38"/>
      <c r="Z59" s="38"/>
    </row>
    <row r="60" spans="1:26" ht="15" x14ac:dyDescent="0.25">
      <c r="A60" s="91"/>
      <c r="B60" s="83"/>
      <c r="C60" s="139"/>
      <c r="D60" s="161"/>
      <c r="E60" s="161"/>
      <c r="F60" s="276"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6.5" thickBot="1" x14ac:dyDescent="0.25">
      <c r="O62" s="48"/>
      <c r="P62" s="49"/>
      <c r="Q62" s="49"/>
      <c r="X62" s="466" t="s">
        <v>92</v>
      </c>
      <c r="Y62" s="466"/>
      <c r="Z62" s="293" t="e">
        <f>I63</f>
        <v>#N/A</v>
      </c>
    </row>
    <row r="63" spans="1:26" ht="16.5" thickBot="1" x14ac:dyDescent="0.25">
      <c r="A63" s="386" t="s">
        <v>54</v>
      </c>
      <c r="B63" s="386"/>
      <c r="C63" s="386"/>
      <c r="D63" s="386"/>
      <c r="E63" s="386"/>
      <c r="F63" s="386"/>
      <c r="G63" s="386"/>
      <c r="H63" s="387"/>
      <c r="I63" s="176" t="e">
        <f>R60</f>
        <v>#N/A</v>
      </c>
      <c r="O63" s="48"/>
      <c r="P63" s="49"/>
      <c r="Q63" s="49"/>
      <c r="X63" s="466" t="s">
        <v>93</v>
      </c>
      <c r="Y63" s="466"/>
      <c r="Z63" s="307">
        <f>'POOL FVIII'!Y88</f>
        <v>0</v>
      </c>
    </row>
    <row r="64" spans="1:26" ht="15.75" x14ac:dyDescent="0.25">
      <c r="A64" s="51" t="s">
        <v>55</v>
      </c>
      <c r="O64" s="48"/>
      <c r="P64" s="49"/>
      <c r="Q64" s="49"/>
      <c r="X64" s="466" t="s">
        <v>94</v>
      </c>
      <c r="Y64" s="466"/>
      <c r="Z64" s="295" t="e">
        <f>Z62*Z63</f>
        <v>#N/A</v>
      </c>
    </row>
    <row r="65" spans="1:26" ht="15.75" x14ac:dyDescent="0.25">
      <c r="A65" s="51"/>
      <c r="O65" s="48"/>
      <c r="P65" s="49"/>
      <c r="Q65" s="49"/>
      <c r="X65" s="466" t="s">
        <v>69</v>
      </c>
      <c r="Y65" s="466"/>
      <c r="Z65" s="293" t="e">
        <f>Z62-(2*Z64)</f>
        <v>#N/A</v>
      </c>
    </row>
    <row r="66" spans="1:26" ht="15.75" x14ac:dyDescent="0.25">
      <c r="A66" s="51"/>
      <c r="O66" s="48"/>
      <c r="P66" s="49"/>
      <c r="Q66" s="49"/>
      <c r="X66" s="466" t="s">
        <v>70</v>
      </c>
      <c r="Y66" s="466"/>
      <c r="Z66" s="293" t="e">
        <f>Z62+(2*Z64)</f>
        <v>#N/A</v>
      </c>
    </row>
    <row r="67" spans="1:26" ht="15.75" x14ac:dyDescent="0.25">
      <c r="A67" s="51"/>
      <c r="O67" s="48"/>
      <c r="P67" s="49"/>
      <c r="Q67" s="49"/>
      <c r="X67" s="466" t="s">
        <v>71</v>
      </c>
      <c r="Y67" s="466"/>
      <c r="Z67" s="293" t="e">
        <f>Z62-(3*Z64)</f>
        <v>#N/A</v>
      </c>
    </row>
    <row r="68" spans="1:26" ht="15.75" x14ac:dyDescent="0.25">
      <c r="A68" s="51"/>
      <c r="O68" s="48"/>
      <c r="P68" s="49"/>
      <c r="Q68" s="49"/>
      <c r="X68" s="466" t="s">
        <v>72</v>
      </c>
      <c r="Y68" s="466"/>
      <c r="Z68" s="293" t="e">
        <f>Z62+(3*Z64)</f>
        <v>#N/A</v>
      </c>
    </row>
    <row r="69" spans="1:26" ht="15.75" x14ac:dyDescent="0.25">
      <c r="A69" s="383" t="s">
        <v>46</v>
      </c>
      <c r="B69" s="383"/>
    </row>
    <row r="70" spans="1:26" ht="30.75" customHeight="1" x14ac:dyDescent="0.2">
      <c r="A70" s="117" t="s">
        <v>43</v>
      </c>
      <c r="B70" s="113">
        <f>B4</f>
        <v>0</v>
      </c>
      <c r="C70" s="52"/>
      <c r="D70" s="219"/>
      <c r="E70" s="219"/>
      <c r="F70" s="253" t="s">
        <v>48</v>
      </c>
      <c r="G70" s="296" t="str">
        <f>G4</f>
        <v>FIX - NIVEAU P</v>
      </c>
      <c r="H70" s="52"/>
    </row>
    <row r="71" spans="1:26" ht="31.5" customHeight="1" x14ac:dyDescent="0.2">
      <c r="A71" s="117" t="s">
        <v>47</v>
      </c>
      <c r="B71" s="114">
        <f>B5</f>
        <v>0</v>
      </c>
      <c r="C71" s="52"/>
      <c r="D71" s="87"/>
      <c r="E71" s="87"/>
      <c r="F71" s="52"/>
      <c r="G71" s="52"/>
      <c r="H71" s="52"/>
    </row>
    <row r="72" spans="1:26" ht="61.5" customHeight="1" x14ac:dyDescent="0.2">
      <c r="A72" s="117" t="s">
        <v>44</v>
      </c>
      <c r="B72" s="115">
        <f>B6</f>
        <v>0</v>
      </c>
      <c r="C72" s="52"/>
      <c r="D72" s="118"/>
      <c r="E72" s="253" t="s">
        <v>99</v>
      </c>
      <c r="F72" s="478">
        <f>F6</f>
        <v>0</v>
      </c>
      <c r="G72" s="478"/>
      <c r="H72" s="478"/>
    </row>
    <row r="73" spans="1:26" ht="54" customHeight="1" x14ac:dyDescent="0.2">
      <c r="A73" s="117" t="s">
        <v>45</v>
      </c>
      <c r="B73" s="279">
        <f>B71*B70/100</f>
        <v>0</v>
      </c>
      <c r="C73" s="52"/>
      <c r="D73" s="240"/>
      <c r="E73" s="215" t="s">
        <v>98</v>
      </c>
      <c r="F73" s="468" t="s">
        <v>121</v>
      </c>
      <c r="G73" s="468"/>
      <c r="H73" s="468"/>
    </row>
    <row r="74" spans="1:26" ht="26.25" x14ac:dyDescent="0.2">
      <c r="A74" s="74" t="s">
        <v>7</v>
      </c>
      <c r="B74" s="66">
        <v>20</v>
      </c>
      <c r="C74" s="52"/>
      <c r="D74" s="87"/>
      <c r="E74" s="253" t="s">
        <v>100</v>
      </c>
      <c r="F74" s="469" t="str">
        <f>IF(ISBLANK(F8),"",F8)</f>
        <v/>
      </c>
      <c r="G74" s="468"/>
      <c r="H74" s="468"/>
    </row>
    <row r="75" spans="1:26" ht="25.5" x14ac:dyDescent="0.2">
      <c r="A75" s="74" t="s">
        <v>8</v>
      </c>
      <c r="B75" s="66">
        <v>0.05</v>
      </c>
      <c r="C75" s="52"/>
      <c r="D75" s="87"/>
      <c r="E75" s="87"/>
      <c r="F75" s="52"/>
      <c r="G75" s="52"/>
      <c r="H75" s="52"/>
    </row>
    <row r="76" spans="1:26" ht="25.5" x14ac:dyDescent="0.2">
      <c r="A76" s="74" t="s">
        <v>9</v>
      </c>
      <c r="B76" s="66">
        <v>370</v>
      </c>
      <c r="C76" s="52"/>
      <c r="D76" s="87"/>
      <c r="E76" s="87"/>
      <c r="F76" s="52"/>
      <c r="G76" s="52"/>
      <c r="H76" s="52"/>
    </row>
    <row r="77" spans="1:26" x14ac:dyDescent="0.2">
      <c r="A77" s="68"/>
      <c r="B77" s="68"/>
      <c r="C77" s="52"/>
      <c r="D77" s="87"/>
      <c r="E77" s="417"/>
      <c r="F77" s="417"/>
      <c r="G77" s="52"/>
      <c r="H77" s="52"/>
    </row>
    <row r="78" spans="1:26" ht="25.5" x14ac:dyDescent="0.2">
      <c r="A78" s="75" t="s">
        <v>81</v>
      </c>
      <c r="B78" s="70">
        <f>1-(1-B75)^(1/(B74-1))</f>
        <v>2.6960063028712566E-3</v>
      </c>
      <c r="C78" s="52"/>
      <c r="D78" s="87"/>
      <c r="E78" s="417"/>
      <c r="F78" s="417"/>
      <c r="G78" s="52"/>
      <c r="H78" s="52"/>
    </row>
    <row r="79" spans="1:26" x14ac:dyDescent="0.2">
      <c r="A79" s="75" t="s">
        <v>0</v>
      </c>
      <c r="B79" s="70">
        <f>NORMSINV($B$78/2)</f>
        <v>-3.0004278342529251</v>
      </c>
      <c r="C79" s="52"/>
      <c r="D79" s="87"/>
      <c r="E79" s="87"/>
      <c r="F79" s="52"/>
      <c r="G79" s="52"/>
      <c r="H79" s="52"/>
    </row>
    <row r="80" spans="1:26" x14ac:dyDescent="0.2">
      <c r="A80" s="75" t="s">
        <v>1</v>
      </c>
      <c r="B80" s="70">
        <f>NORMSINV(1-$B$78/2)</f>
        <v>3.0004278342529132</v>
      </c>
      <c r="C80" s="52"/>
      <c r="D80" s="87"/>
      <c r="E80" s="87"/>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6" ht="15.75" x14ac:dyDescent="0.2">
      <c r="A97" s="12"/>
      <c r="B97" s="14"/>
    </row>
    <row r="98" spans="1:26" ht="15.75" x14ac:dyDescent="0.2">
      <c r="A98" s="12"/>
      <c r="B98" s="14"/>
    </row>
    <row r="99" spans="1:26" ht="15.75" x14ac:dyDescent="0.2">
      <c r="A99" s="12"/>
      <c r="B99" s="14"/>
    </row>
    <row r="100" spans="1:26" ht="15.75" x14ac:dyDescent="0.2">
      <c r="A100" s="12"/>
      <c r="B100" s="14"/>
    </row>
    <row r="101" spans="1:26" ht="15.75" x14ac:dyDescent="0.2">
      <c r="A101" s="12"/>
      <c r="B101" s="14"/>
    </row>
    <row r="102" spans="1:26" ht="15.75" x14ac:dyDescent="0.2">
      <c r="A102" s="12"/>
      <c r="B102" s="14"/>
    </row>
    <row r="103" spans="1:26" ht="15.75" x14ac:dyDescent="0.2">
      <c r="A103" s="12"/>
      <c r="B103" s="14"/>
    </row>
    <row r="105" spans="1:26" ht="32.25" customHeight="1" x14ac:dyDescent="0.2">
      <c r="D105" s="479" t="s">
        <v>59</v>
      </c>
      <c r="E105" s="480"/>
      <c r="W105" s="405" t="s">
        <v>67</v>
      </c>
      <c r="X105" s="403"/>
      <c r="Y105" s="403"/>
      <c r="Z105" s="404"/>
    </row>
    <row r="106" spans="1:26" ht="43.5" customHeight="1" x14ac:dyDescent="0.2">
      <c r="A106" s="298" t="s">
        <v>49</v>
      </c>
      <c r="B106" s="298" t="s">
        <v>61</v>
      </c>
      <c r="C106" s="298" t="s">
        <v>62</v>
      </c>
      <c r="D106" s="308" t="s">
        <v>50</v>
      </c>
      <c r="E106" s="308"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6" ht="15" x14ac:dyDescent="0.2">
      <c r="A107" s="299"/>
      <c r="B107" s="300"/>
      <c r="C107" s="301"/>
      <c r="D107" s="309"/>
      <c r="E107" s="309"/>
      <c r="F107" s="276" t="str">
        <f t="shared" ref="F107:F126" si="16">IF(AND(D107="",E107=""),"",IF(OR(AND(D107&lt;&gt;"",E107=""),AND(D107="",E107&lt;&gt;"")),"Fill the number twice",IF(AND(D107&lt;&gt;"",E107&lt;&gt;"",D107=E107),E107,"Error in entry")))</f>
        <v/>
      </c>
      <c r="G107" s="31"/>
      <c r="H107" s="31"/>
      <c r="I107" s="32" t="str">
        <f t="shared" ref="I107:I126" si="17">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row>
    <row r="108" spans="1:26" ht="15" x14ac:dyDescent="0.25">
      <c r="A108" s="299"/>
      <c r="B108" s="300"/>
      <c r="C108" s="301"/>
      <c r="D108" s="309"/>
      <c r="E108" s="309"/>
      <c r="F108" s="276" t="str">
        <f t="shared" si="16"/>
        <v/>
      </c>
      <c r="G108" s="39" t="str">
        <f t="shared" ref="G108:G126" si="18">IF(OR(S108="",T108=""),"",IF(OR(F108&lt;S108,F108&gt;T108),"*** ALARM ***",""))</f>
        <v/>
      </c>
      <c r="H108" s="31"/>
      <c r="I108" s="32" t="str">
        <f t="shared" si="17"/>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row>
    <row r="109" spans="1:26" ht="15" x14ac:dyDescent="0.25">
      <c r="A109" s="299"/>
      <c r="B109" s="300"/>
      <c r="C109" s="301"/>
      <c r="D109" s="309"/>
      <c r="E109" s="309"/>
      <c r="F109" s="276" t="str">
        <f t="shared" si="16"/>
        <v/>
      </c>
      <c r="G109" s="39" t="str">
        <f t="shared" si="18"/>
        <v/>
      </c>
      <c r="H109" s="31"/>
      <c r="I109" s="32" t="str">
        <f t="shared" si="17"/>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row>
    <row r="110" spans="1:26" ht="15" x14ac:dyDescent="0.25">
      <c r="A110" s="299"/>
      <c r="B110" s="300"/>
      <c r="C110" s="301"/>
      <c r="D110" s="309"/>
      <c r="E110" s="309"/>
      <c r="F110" s="276" t="str">
        <f t="shared" si="16"/>
        <v/>
      </c>
      <c r="G110" s="39" t="str">
        <f t="shared" si="18"/>
        <v/>
      </c>
      <c r="H110" s="31"/>
      <c r="I110" s="32" t="str">
        <f t="shared" si="17"/>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row>
    <row r="111" spans="1:26" ht="15" x14ac:dyDescent="0.25">
      <c r="A111" s="299"/>
      <c r="B111" s="300"/>
      <c r="C111" s="301"/>
      <c r="D111" s="309"/>
      <c r="E111" s="309"/>
      <c r="F111" s="276" t="str">
        <f t="shared" si="16"/>
        <v/>
      </c>
      <c r="G111" s="39" t="str">
        <f t="shared" si="18"/>
        <v/>
      </c>
      <c r="H111" s="31"/>
      <c r="I111" s="32" t="str">
        <f t="shared" si="17"/>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row>
    <row r="112" spans="1:26" ht="15" x14ac:dyDescent="0.25">
      <c r="A112" s="299"/>
      <c r="B112" s="300"/>
      <c r="C112" s="301"/>
      <c r="D112" s="309"/>
      <c r="E112" s="309"/>
      <c r="F112" s="276" t="str">
        <f t="shared" si="16"/>
        <v/>
      </c>
      <c r="G112" s="39" t="str">
        <f t="shared" si="18"/>
        <v/>
      </c>
      <c r="H112" s="31"/>
      <c r="I112" s="32" t="str">
        <f t="shared" si="17"/>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row>
    <row r="113" spans="1:26" ht="15" x14ac:dyDescent="0.25">
      <c r="A113" s="299"/>
      <c r="B113" s="300"/>
      <c r="C113" s="301"/>
      <c r="D113" s="309"/>
      <c r="E113" s="309"/>
      <c r="F113" s="276" t="str">
        <f t="shared" si="16"/>
        <v/>
      </c>
      <c r="G113" s="39" t="str">
        <f t="shared" si="18"/>
        <v/>
      </c>
      <c r="H113" s="31"/>
      <c r="I113" s="32" t="str">
        <f t="shared" si="17"/>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row>
    <row r="114" spans="1:26" ht="15" x14ac:dyDescent="0.25">
      <c r="A114" s="299"/>
      <c r="B114" s="300"/>
      <c r="C114" s="301"/>
      <c r="D114" s="309"/>
      <c r="E114" s="309"/>
      <c r="F114" s="276" t="str">
        <f t="shared" si="16"/>
        <v/>
      </c>
      <c r="G114" s="39" t="str">
        <f t="shared" si="18"/>
        <v/>
      </c>
      <c r="H114" s="31"/>
      <c r="I114" s="32" t="str">
        <f t="shared" si="17"/>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row>
    <row r="115" spans="1:26" ht="15" x14ac:dyDescent="0.25">
      <c r="A115" s="299"/>
      <c r="B115" s="300"/>
      <c r="C115" s="301"/>
      <c r="D115" s="309"/>
      <c r="E115" s="309"/>
      <c r="F115" s="276" t="str">
        <f t="shared" si="16"/>
        <v/>
      </c>
      <c r="G115" s="39" t="str">
        <f t="shared" si="18"/>
        <v/>
      </c>
      <c r="H115" s="31"/>
      <c r="I115" s="32" t="str">
        <f t="shared" si="17"/>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row>
    <row r="116" spans="1:26" ht="15" x14ac:dyDescent="0.25">
      <c r="A116" s="299"/>
      <c r="B116" s="300"/>
      <c r="C116" s="301"/>
      <c r="D116" s="309"/>
      <c r="E116" s="309"/>
      <c r="F116" s="276" t="str">
        <f t="shared" si="16"/>
        <v/>
      </c>
      <c r="G116" s="39" t="str">
        <f t="shared" si="18"/>
        <v/>
      </c>
      <c r="H116" s="31"/>
      <c r="I116" s="32" t="str">
        <f t="shared" si="17"/>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row>
    <row r="117" spans="1:26" ht="15" x14ac:dyDescent="0.25">
      <c r="A117" s="299"/>
      <c r="B117" s="300"/>
      <c r="C117" s="301"/>
      <c r="D117" s="309"/>
      <c r="E117" s="309"/>
      <c r="F117" s="276" t="str">
        <f t="shared" si="16"/>
        <v/>
      </c>
      <c r="G117" s="39" t="str">
        <f t="shared" si="18"/>
        <v/>
      </c>
      <c r="H117" s="31"/>
      <c r="I117" s="32" t="str">
        <f t="shared" si="17"/>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row>
    <row r="118" spans="1:26" ht="15" x14ac:dyDescent="0.25">
      <c r="A118" s="299"/>
      <c r="B118" s="300"/>
      <c r="C118" s="301"/>
      <c r="D118" s="309"/>
      <c r="E118" s="309"/>
      <c r="F118" s="276" t="str">
        <f t="shared" si="16"/>
        <v/>
      </c>
      <c r="G118" s="39" t="str">
        <f t="shared" si="18"/>
        <v/>
      </c>
      <c r="H118" s="31"/>
      <c r="I118" s="32" t="str">
        <f t="shared" si="17"/>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row>
    <row r="119" spans="1:26" ht="15" x14ac:dyDescent="0.25">
      <c r="A119" s="299"/>
      <c r="B119" s="300"/>
      <c r="C119" s="301"/>
      <c r="D119" s="309"/>
      <c r="E119" s="309"/>
      <c r="F119" s="276" t="str">
        <f t="shared" si="16"/>
        <v/>
      </c>
      <c r="G119" s="39" t="str">
        <f t="shared" si="18"/>
        <v/>
      </c>
      <c r="H119" s="31"/>
      <c r="I119" s="32" t="str">
        <f t="shared" si="17"/>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row>
    <row r="120" spans="1:26" ht="15" x14ac:dyDescent="0.25">
      <c r="A120" s="299"/>
      <c r="B120" s="300"/>
      <c r="C120" s="301"/>
      <c r="D120" s="309"/>
      <c r="E120" s="309"/>
      <c r="F120" s="276" t="str">
        <f t="shared" si="16"/>
        <v/>
      </c>
      <c r="G120" s="39" t="str">
        <f t="shared" si="18"/>
        <v/>
      </c>
      <c r="H120" s="31"/>
      <c r="I120" s="32" t="str">
        <f t="shared" si="17"/>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row>
    <row r="121" spans="1:26" ht="15" x14ac:dyDescent="0.25">
      <c r="A121" s="299"/>
      <c r="B121" s="300"/>
      <c r="C121" s="301"/>
      <c r="D121" s="309"/>
      <c r="E121" s="309"/>
      <c r="F121" s="276" t="str">
        <f t="shared" si="16"/>
        <v/>
      </c>
      <c r="G121" s="39" t="str">
        <f t="shared" si="18"/>
        <v/>
      </c>
      <c r="H121" s="31"/>
      <c r="I121" s="32" t="str">
        <f t="shared" si="17"/>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row>
    <row r="122" spans="1:26" ht="15" x14ac:dyDescent="0.25">
      <c r="A122" s="299"/>
      <c r="B122" s="300"/>
      <c r="C122" s="301"/>
      <c r="D122" s="309"/>
      <c r="E122" s="309"/>
      <c r="F122" s="276" t="str">
        <f t="shared" si="16"/>
        <v/>
      </c>
      <c r="G122" s="39" t="str">
        <f t="shared" si="18"/>
        <v/>
      </c>
      <c r="H122" s="31"/>
      <c r="I122" s="32" t="str">
        <f t="shared" si="17"/>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row>
    <row r="123" spans="1:26" ht="15" x14ac:dyDescent="0.25">
      <c r="A123" s="299"/>
      <c r="B123" s="300"/>
      <c r="C123" s="301"/>
      <c r="D123" s="309"/>
      <c r="E123" s="309"/>
      <c r="F123" s="276" t="str">
        <f t="shared" si="16"/>
        <v/>
      </c>
      <c r="G123" s="39" t="str">
        <f t="shared" si="18"/>
        <v/>
      </c>
      <c r="H123" s="31"/>
      <c r="I123" s="32" t="str">
        <f t="shared" si="17"/>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row>
    <row r="124" spans="1:26" ht="15" x14ac:dyDescent="0.25">
      <c r="A124" s="299"/>
      <c r="B124" s="300"/>
      <c r="C124" s="301"/>
      <c r="D124" s="309"/>
      <c r="E124" s="309"/>
      <c r="F124" s="276" t="str">
        <f t="shared" si="16"/>
        <v/>
      </c>
      <c r="G124" s="39" t="str">
        <f t="shared" si="18"/>
        <v/>
      </c>
      <c r="H124" s="31"/>
      <c r="I124" s="44" t="str">
        <f t="shared" si="17"/>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row>
    <row r="125" spans="1:26" ht="15" x14ac:dyDescent="0.25">
      <c r="A125" s="299"/>
      <c r="B125" s="300"/>
      <c r="C125" s="301"/>
      <c r="D125" s="309"/>
      <c r="E125" s="309"/>
      <c r="F125" s="276" t="str">
        <f t="shared" si="16"/>
        <v/>
      </c>
      <c r="G125" s="39" t="str">
        <f>IF(OR(S125="",T125=""),"",IF(OR(F125&lt;S125,F125&gt;T125),"*** ALARM ***",""))</f>
        <v/>
      </c>
      <c r="H125" s="31"/>
      <c r="I125" s="44" t="str">
        <f t="shared" si="17"/>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row>
    <row r="126" spans="1:26" ht="15" x14ac:dyDescent="0.25">
      <c r="A126" s="299"/>
      <c r="B126" s="300"/>
      <c r="C126" s="301"/>
      <c r="D126" s="309"/>
      <c r="E126" s="309"/>
      <c r="F126" s="276" t="str">
        <f t="shared" si="16"/>
        <v/>
      </c>
      <c r="G126" s="39" t="str">
        <f t="shared" si="18"/>
        <v/>
      </c>
      <c r="H126" s="31"/>
      <c r="I126" s="44" t="str">
        <f t="shared" si="17"/>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row>
    <row r="127" spans="1:26" x14ac:dyDescent="0.2">
      <c r="O127" s="48"/>
      <c r="P127" s="49"/>
      <c r="Q127" s="49"/>
    </row>
    <row r="128" spans="1:26" ht="16.5" thickBot="1" x14ac:dyDescent="0.25">
      <c r="O128" s="48"/>
      <c r="P128" s="49"/>
      <c r="Q128" s="49"/>
      <c r="X128" s="472" t="s">
        <v>92</v>
      </c>
      <c r="Y128" s="472"/>
      <c r="Z128" s="303" t="e">
        <f>I129</f>
        <v>#N/A</v>
      </c>
    </row>
    <row r="129" spans="1:26" ht="16.5" thickBot="1" x14ac:dyDescent="0.25">
      <c r="A129" s="386" t="s">
        <v>54</v>
      </c>
      <c r="B129" s="386"/>
      <c r="C129" s="386"/>
      <c r="D129" s="386"/>
      <c r="E129" s="386"/>
      <c r="F129" s="386"/>
      <c r="G129" s="386"/>
      <c r="H129" s="387"/>
      <c r="I129" s="176" t="e">
        <f>R126</f>
        <v>#N/A</v>
      </c>
      <c r="O129" s="48"/>
      <c r="P129" s="49"/>
      <c r="Q129" s="49"/>
      <c r="X129" s="472" t="s">
        <v>93</v>
      </c>
      <c r="Y129" s="472"/>
      <c r="Z129" s="310">
        <f>Z63</f>
        <v>0</v>
      </c>
    </row>
    <row r="130" spans="1:26" ht="15.75" x14ac:dyDescent="0.25">
      <c r="A130" s="51" t="s">
        <v>55</v>
      </c>
      <c r="O130" s="48"/>
      <c r="P130" s="49"/>
      <c r="Q130" s="49"/>
      <c r="X130" s="472" t="s">
        <v>94</v>
      </c>
      <c r="Y130" s="472"/>
      <c r="Z130" s="305" t="e">
        <f>Z128*Z129</f>
        <v>#N/A</v>
      </c>
    </row>
    <row r="131" spans="1:26" ht="15.75" x14ac:dyDescent="0.25">
      <c r="A131" s="51"/>
      <c r="O131" s="48"/>
      <c r="P131" s="49"/>
      <c r="Q131" s="49"/>
      <c r="X131" s="472" t="s">
        <v>69</v>
      </c>
      <c r="Y131" s="472"/>
      <c r="Z131" s="303" t="e">
        <f>Z128-(2*Z130)</f>
        <v>#N/A</v>
      </c>
    </row>
    <row r="132" spans="1:26" ht="15.75" x14ac:dyDescent="0.25">
      <c r="A132" s="51"/>
      <c r="O132" s="48"/>
      <c r="P132" s="49"/>
      <c r="Q132" s="49"/>
      <c r="X132" s="472" t="s">
        <v>70</v>
      </c>
      <c r="Y132" s="472"/>
      <c r="Z132" s="303" t="e">
        <f>Z128+(2*Z130)</f>
        <v>#N/A</v>
      </c>
    </row>
    <row r="133" spans="1:26" ht="15.75" x14ac:dyDescent="0.25">
      <c r="A133" s="51"/>
      <c r="O133" s="48"/>
      <c r="P133" s="49"/>
      <c r="Q133" s="49"/>
      <c r="X133" s="472" t="s">
        <v>71</v>
      </c>
      <c r="Y133" s="472"/>
      <c r="Z133" s="303" t="e">
        <f>Z128-(3*Z130)</f>
        <v>#N/A</v>
      </c>
    </row>
    <row r="134" spans="1:26" ht="15.75" x14ac:dyDescent="0.25">
      <c r="A134" s="51"/>
      <c r="O134" s="48"/>
      <c r="P134" s="49"/>
      <c r="Q134" s="49"/>
      <c r="X134" s="472" t="s">
        <v>72</v>
      </c>
      <c r="Y134" s="472"/>
      <c r="Z134" s="303" t="e">
        <f>Z128+(3*Z130)</f>
        <v>#N/A</v>
      </c>
    </row>
  </sheetData>
  <sheetProtection password="EB33" sheet="1" objects="1" scenarios="1"/>
  <mergeCells count="38">
    <mergeCell ref="F8:H8"/>
    <mergeCell ref="A1:A2"/>
    <mergeCell ref="B1:B2"/>
    <mergeCell ref="A3:B3"/>
    <mergeCell ref="X4:Z4"/>
    <mergeCell ref="B5:D5"/>
    <mergeCell ref="X5:Y5"/>
    <mergeCell ref="F6:H6"/>
    <mergeCell ref="X6:Y6"/>
    <mergeCell ref="B7:D7"/>
    <mergeCell ref="F7:H7"/>
    <mergeCell ref="X7:Y7"/>
    <mergeCell ref="A69:B69"/>
    <mergeCell ref="E11:F12"/>
    <mergeCell ref="D39:E39"/>
    <mergeCell ref="W39:Z39"/>
    <mergeCell ref="X62:Y62"/>
    <mergeCell ref="A63:H63"/>
    <mergeCell ref="X63:Y63"/>
    <mergeCell ref="W105:Z105"/>
    <mergeCell ref="X64:Y64"/>
    <mergeCell ref="X65:Y65"/>
    <mergeCell ref="X66:Y66"/>
    <mergeCell ref="X67:Y67"/>
    <mergeCell ref="X68:Y68"/>
    <mergeCell ref="F72:H72"/>
    <mergeCell ref="F73:H73"/>
    <mergeCell ref="F74:H74"/>
    <mergeCell ref="E77:F78"/>
    <mergeCell ref="D105:E105"/>
    <mergeCell ref="X133:Y133"/>
    <mergeCell ref="X134:Y134"/>
    <mergeCell ref="X128:Y128"/>
    <mergeCell ref="A129:H129"/>
    <mergeCell ref="X129:Y129"/>
    <mergeCell ref="X130:Y130"/>
    <mergeCell ref="X131:Y131"/>
    <mergeCell ref="X132:Y132"/>
  </mergeCells>
  <pageMargins left="0.74803149606299213" right="0.74803149606299213" top="0.98425196850393704" bottom="0.98425196850393704" header="0.51181102362204722" footer="0.51181102362204722"/>
  <pageSetup scale="18" orientation="portrait" r:id="rId1"/>
  <headerFooter>
    <oddFooter>&amp;LSeule la version électronique fait foi&amp;CPage &amp;P de &amp;N&amp;A
&amp;R© Document interne, propriété du C.H.U. de Dijon</oddFooter>
  </headerFooter>
  <drawing r:id="rId2"/>
  <tableParts count="2">
    <tablePart r:id="rId3"/>
    <tablePart r:id="rId4"/>
  </tableParts>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tabColor theme="2" tint="-0.249977111117893"/>
  </sheetPr>
  <dimension ref="A1:AT91"/>
  <sheetViews>
    <sheetView showGridLines="0" view="pageBreakPreview" zoomScale="80" zoomScaleNormal="100" zoomScaleSheetLayoutView="80" workbookViewId="0">
      <selection activeCell="C30" sqref="C30"/>
    </sheetView>
  </sheetViews>
  <sheetFormatPr baseColWidth="10" defaultRowHeight="14.25" x14ac:dyDescent="0.2"/>
  <cols>
    <col min="1" max="1" width="35.42578125" style="11" customWidth="1"/>
    <col min="2" max="2" width="23.5703125" style="11" customWidth="1"/>
    <col min="3" max="3" width="14.5703125" style="11" customWidth="1"/>
    <col min="4" max="4" width="17.28515625" style="11" customWidth="1"/>
    <col min="5" max="5" width="15.5703125" style="11" customWidth="1"/>
    <col min="6" max="6" width="13.28515625" style="95" customWidth="1"/>
    <col min="7" max="7" width="23.140625" style="11" hidden="1" customWidth="1"/>
    <col min="8" max="22" width="11.42578125" style="11" hidden="1" customWidth="1"/>
    <col min="23" max="23" width="2.42578125" style="11" customWidth="1"/>
    <col min="24" max="24" width="35.42578125" style="11" customWidth="1"/>
    <col min="25" max="25" width="20.85546875" style="11" customWidth="1"/>
    <col min="26" max="26" width="14.5703125" style="11" customWidth="1"/>
    <col min="27" max="27" width="17.28515625" style="11" customWidth="1"/>
    <col min="28" max="28" width="15.5703125" style="11" customWidth="1"/>
    <col min="29" max="29" width="13.7109375" style="95" customWidth="1"/>
    <col min="30" max="30" width="23.140625" style="11" hidden="1" customWidth="1"/>
    <col min="31" max="45" width="11.42578125" style="11" hidden="1" customWidth="1"/>
    <col min="46" max="46" width="5" style="11" hidden="1" customWidth="1"/>
    <col min="47" max="16384" width="11.42578125" style="11"/>
  </cols>
  <sheetData>
    <row r="1" spans="1:45" x14ac:dyDescent="0.2">
      <c r="A1" s="374"/>
      <c r="B1" s="384" t="str">
        <f>'SAISIE - RECAPITULATIF'!B1:B2</f>
        <v>CARTE BAYESIENNE - ROUTINE QC</v>
      </c>
      <c r="C1" s="110" t="s">
        <v>87</v>
      </c>
      <c r="D1" s="110" t="s">
        <v>88</v>
      </c>
      <c r="X1" s="374"/>
      <c r="Y1" s="384" t="str">
        <f>B1</f>
        <v>CARTE BAYESIENNE - ROUTINE QC</v>
      </c>
      <c r="Z1" s="110" t="s">
        <v>87</v>
      </c>
      <c r="AA1" s="110" t="s">
        <v>88</v>
      </c>
    </row>
    <row r="2" spans="1:45" x14ac:dyDescent="0.2">
      <c r="A2" s="374"/>
      <c r="B2" s="385"/>
      <c r="C2" s="207">
        <f>'SAISIE - RECAPITULATIF'!F2</f>
        <v>14011</v>
      </c>
      <c r="D2" s="207">
        <f>'SAISIE - RECAPITULATIF'!G2</f>
        <v>1</v>
      </c>
      <c r="X2" s="374"/>
      <c r="Y2" s="385"/>
      <c r="Z2" s="207">
        <f>C2</f>
        <v>14011</v>
      </c>
      <c r="AA2" s="207">
        <f>D2</f>
        <v>1</v>
      </c>
    </row>
    <row r="3" spans="1:45" ht="15.75" x14ac:dyDescent="0.25">
      <c r="A3" s="383"/>
      <c r="B3" s="383"/>
      <c r="X3" s="383"/>
      <c r="Y3" s="383"/>
    </row>
    <row r="4" spans="1:45" ht="39" customHeight="1" x14ac:dyDescent="0.2">
      <c r="A4" s="112" t="s">
        <v>43</v>
      </c>
      <c r="B4" s="113">
        <f>'FIX - NIVEAU N'!B4</f>
        <v>0</v>
      </c>
      <c r="C4" s="52"/>
      <c r="D4" s="238" t="s">
        <v>48</v>
      </c>
      <c r="E4" s="430" t="s">
        <v>128</v>
      </c>
      <c r="F4" s="430"/>
      <c r="G4" s="52"/>
      <c r="H4" s="52"/>
      <c r="X4" s="112" t="s">
        <v>43</v>
      </c>
      <c r="Y4" s="113">
        <f>'FIX - NIVEAU P'!B4</f>
        <v>0</v>
      </c>
      <c r="Z4" s="52"/>
      <c r="AA4" s="238" t="s">
        <v>48</v>
      </c>
      <c r="AB4" s="430" t="s">
        <v>129</v>
      </c>
      <c r="AC4" s="430"/>
      <c r="AD4" s="52"/>
      <c r="AE4" s="52"/>
    </row>
    <row r="5" spans="1:45" ht="39" customHeight="1" x14ac:dyDescent="0.2">
      <c r="A5" s="112" t="s">
        <v>47</v>
      </c>
      <c r="B5" s="114">
        <f>'FIX - NIVEAU N'!B5</f>
        <v>0</v>
      </c>
      <c r="C5" s="52"/>
      <c r="D5" s="52"/>
      <c r="E5" s="52"/>
      <c r="F5" s="96"/>
      <c r="G5" s="52"/>
      <c r="H5" s="52"/>
      <c r="X5" s="112" t="s">
        <v>47</v>
      </c>
      <c r="Y5" s="113">
        <f>'FIX - NIVEAU P'!B5</f>
        <v>0</v>
      </c>
      <c r="Z5" s="52"/>
      <c r="AA5" s="52"/>
      <c r="AB5" s="52"/>
      <c r="AC5" s="96"/>
      <c r="AD5" s="52"/>
      <c r="AE5" s="52"/>
    </row>
    <row r="6" spans="1:45" ht="39" customHeight="1" x14ac:dyDescent="0.2">
      <c r="A6" s="112" t="s">
        <v>44</v>
      </c>
      <c r="B6" s="115">
        <f>'FIX - NIVEAU N'!B6</f>
        <v>0</v>
      </c>
      <c r="C6" s="237" t="s">
        <v>99</v>
      </c>
      <c r="D6" s="427">
        <f>'SAISIE - RECAPITULATIF'!B4</f>
        <v>0</v>
      </c>
      <c r="E6" s="428"/>
      <c r="F6" s="428"/>
      <c r="G6" s="428"/>
      <c r="H6" s="429"/>
      <c r="X6" s="112" t="s">
        <v>44</v>
      </c>
      <c r="Y6" s="113">
        <f>'FIX - NIVEAU P'!B6</f>
        <v>0</v>
      </c>
      <c r="Z6" s="237" t="s">
        <v>99</v>
      </c>
      <c r="AA6" s="427">
        <f>'SAISIE - RECAPITULATIF'!B4</f>
        <v>0</v>
      </c>
      <c r="AB6" s="428"/>
      <c r="AC6" s="428"/>
      <c r="AD6" s="428"/>
      <c r="AE6" s="429"/>
    </row>
    <row r="7" spans="1:45" ht="39" customHeight="1" x14ac:dyDescent="0.2">
      <c r="A7" s="112" t="s">
        <v>45</v>
      </c>
      <c r="B7" s="114">
        <f>'FIX - NIVEAU N'!B7</f>
        <v>0</v>
      </c>
      <c r="C7" s="52"/>
      <c r="D7" s="52"/>
      <c r="E7" s="52"/>
      <c r="F7" s="96"/>
      <c r="G7" s="52"/>
      <c r="H7" s="52"/>
      <c r="X7" s="112" t="s">
        <v>45</v>
      </c>
      <c r="Y7" s="113">
        <f>'FIX - NIVEAU P'!B7</f>
        <v>0</v>
      </c>
      <c r="Z7" s="52"/>
      <c r="AA7" s="52"/>
      <c r="AB7" s="52"/>
      <c r="AC7" s="96"/>
      <c r="AD7" s="52"/>
      <c r="AE7" s="52"/>
    </row>
    <row r="8" spans="1:45" ht="14.25" customHeight="1" x14ac:dyDescent="0.2">
      <c r="A8" s="74" t="s">
        <v>7</v>
      </c>
      <c r="B8" s="66">
        <f>'FIX - NIVEAU N'!B8</f>
        <v>20</v>
      </c>
      <c r="C8" s="52"/>
      <c r="D8" s="52"/>
      <c r="E8" s="52"/>
      <c r="F8" s="96"/>
      <c r="G8" s="52"/>
      <c r="H8" s="52"/>
      <c r="X8" s="74" t="s">
        <v>7</v>
      </c>
      <c r="Y8" s="66">
        <f>'FIX - NIVEAU P'!B8</f>
        <v>20</v>
      </c>
      <c r="Z8" s="52"/>
      <c r="AA8" s="52"/>
      <c r="AB8" s="52"/>
      <c r="AC8" s="96"/>
      <c r="AD8" s="52"/>
      <c r="AE8" s="52"/>
    </row>
    <row r="9" spans="1:45" ht="25.5" customHeight="1" x14ac:dyDescent="0.2">
      <c r="A9" s="74" t="s">
        <v>8</v>
      </c>
      <c r="B9" s="66">
        <f>'FIX - NIVEAU N'!B9</f>
        <v>0.05</v>
      </c>
      <c r="C9" s="52"/>
      <c r="D9" s="52"/>
      <c r="E9" s="52"/>
      <c r="F9" s="96"/>
      <c r="G9" s="52"/>
      <c r="H9" s="52"/>
      <c r="X9" s="74" t="s">
        <v>8</v>
      </c>
      <c r="Y9" s="66">
        <f>'FIX - NIVEAU P'!B9</f>
        <v>0.05</v>
      </c>
      <c r="Z9" s="52"/>
      <c r="AA9" s="52"/>
      <c r="AB9" s="52"/>
      <c r="AC9" s="96"/>
      <c r="AD9" s="52"/>
      <c r="AE9" s="52"/>
    </row>
    <row r="10" spans="1:45" ht="25.5" customHeight="1" x14ac:dyDescent="0.2">
      <c r="A10" s="74" t="s">
        <v>9</v>
      </c>
      <c r="B10" s="66">
        <f>'FIX - NIVEAU N'!B10</f>
        <v>370</v>
      </c>
      <c r="C10" s="52"/>
      <c r="D10" s="52"/>
      <c r="E10" s="52"/>
      <c r="F10" s="96"/>
      <c r="G10" s="52"/>
      <c r="H10" s="52"/>
      <c r="X10" s="74" t="s">
        <v>9</v>
      </c>
      <c r="Y10" s="66">
        <f>'FIX - NIVEAU P'!B10</f>
        <v>370</v>
      </c>
      <c r="Z10" s="52"/>
      <c r="AA10" s="52"/>
      <c r="AB10" s="52"/>
      <c r="AC10" s="96"/>
      <c r="AD10" s="52"/>
      <c r="AE10" s="52"/>
    </row>
    <row r="11" spans="1:45" x14ac:dyDescent="0.2">
      <c r="A11" s="68"/>
      <c r="B11" s="66">
        <f>'FIX - NIVEAU N'!B11</f>
        <v>0</v>
      </c>
      <c r="C11" s="52"/>
      <c r="D11" s="52"/>
      <c r="E11" s="52"/>
      <c r="F11" s="96"/>
      <c r="G11" s="52"/>
      <c r="H11" s="52"/>
      <c r="X11" s="68"/>
      <c r="Y11" s="66">
        <f>'FIX - NIVEAU P'!B11</f>
        <v>0</v>
      </c>
      <c r="Z11" s="52"/>
      <c r="AA11" s="52"/>
      <c r="AB11" s="52"/>
      <c r="AC11" s="96"/>
      <c r="AD11" s="52"/>
      <c r="AE11" s="52"/>
    </row>
    <row r="12" spans="1:45" ht="25.5" customHeight="1" x14ac:dyDescent="0.2">
      <c r="A12" s="75" t="s">
        <v>81</v>
      </c>
      <c r="B12" s="66">
        <f>'FIX - NIVEAU N'!B12</f>
        <v>2.6960063028712566E-3</v>
      </c>
      <c r="C12" s="52"/>
      <c r="D12" s="52"/>
      <c r="E12" s="52"/>
      <c r="F12" s="96"/>
      <c r="G12" s="52"/>
      <c r="H12" s="52"/>
      <c r="X12" s="75" t="s">
        <v>81</v>
      </c>
      <c r="Y12" s="66">
        <f>'FIX - NIVEAU P'!B12</f>
        <v>2.6960063028712566E-3</v>
      </c>
      <c r="Z12" s="52"/>
      <c r="AA12" s="52"/>
      <c r="AB12" s="52"/>
      <c r="AC12" s="96"/>
      <c r="AD12" s="52"/>
      <c r="AE12" s="52"/>
    </row>
    <row r="13" spans="1:45" ht="14.25" customHeight="1" x14ac:dyDescent="0.2">
      <c r="A13" s="75" t="s">
        <v>0</v>
      </c>
      <c r="B13" s="66">
        <f>'FIX - NIVEAU N'!B13</f>
        <v>-3.0004278342529251</v>
      </c>
      <c r="C13" s="52"/>
      <c r="D13" s="52"/>
      <c r="E13" s="52"/>
      <c r="F13" s="96"/>
      <c r="G13" s="52"/>
      <c r="H13" s="52"/>
      <c r="X13" s="75" t="s">
        <v>0</v>
      </c>
      <c r="Y13" s="66">
        <f>'FIX - NIVEAU P'!B13</f>
        <v>-3.0004278342529251</v>
      </c>
      <c r="Z13" s="52"/>
      <c r="AA13" s="52"/>
      <c r="AB13" s="52"/>
      <c r="AC13" s="96"/>
      <c r="AD13" s="52"/>
      <c r="AE13" s="52"/>
    </row>
    <row r="14" spans="1:45" ht="14.25" customHeight="1" x14ac:dyDescent="0.2">
      <c r="A14" s="75" t="s">
        <v>1</v>
      </c>
      <c r="B14" s="66">
        <f>'FIX - NIVEAU N'!B14</f>
        <v>3.0004278342529132</v>
      </c>
      <c r="C14" s="52"/>
      <c r="D14" s="52"/>
      <c r="E14" s="52"/>
      <c r="F14" s="96"/>
      <c r="G14" s="52"/>
      <c r="H14" s="52"/>
      <c r="X14" s="75" t="s">
        <v>1</v>
      </c>
      <c r="Y14" s="66">
        <f>'FIX - NIVEAU P'!B14</f>
        <v>3.0004278342529132</v>
      </c>
      <c r="Z14" s="52"/>
      <c r="AA14" s="52"/>
      <c r="AB14" s="52"/>
      <c r="AC14" s="96"/>
      <c r="AD14" s="52"/>
      <c r="AE14" s="52"/>
    </row>
    <row r="15" spans="1:45" ht="15" customHeight="1" x14ac:dyDescent="0.2">
      <c r="D15" s="481" t="s">
        <v>59</v>
      </c>
      <c r="E15" s="481"/>
      <c r="AA15" s="481" t="s">
        <v>59</v>
      </c>
      <c r="AB15" s="481"/>
    </row>
    <row r="16" spans="1:45" ht="38.25" x14ac:dyDescent="0.2">
      <c r="A16" s="312" t="s">
        <v>80</v>
      </c>
      <c r="B16" s="313" t="s">
        <v>65</v>
      </c>
      <c r="C16" s="313" t="s">
        <v>62</v>
      </c>
      <c r="D16" s="314" t="s">
        <v>50</v>
      </c>
      <c r="E16" s="314" t="s">
        <v>51</v>
      </c>
      <c r="F16" s="60" t="s">
        <v>52</v>
      </c>
      <c r="G16" s="20" t="s">
        <v>56</v>
      </c>
      <c r="H16" s="20" t="s">
        <v>53</v>
      </c>
      <c r="I16" s="21"/>
      <c r="J16" s="22" t="s">
        <v>5</v>
      </c>
      <c r="K16" s="22" t="s">
        <v>10</v>
      </c>
      <c r="L16" s="22" t="s">
        <v>6</v>
      </c>
      <c r="M16" s="22" t="s">
        <v>3</v>
      </c>
      <c r="N16" s="22" t="s">
        <v>4</v>
      </c>
      <c r="O16" s="22" t="s">
        <v>2</v>
      </c>
      <c r="P16" s="22" t="s">
        <v>11</v>
      </c>
      <c r="Q16" s="22" t="s">
        <v>12</v>
      </c>
      <c r="R16" s="22" t="s">
        <v>10</v>
      </c>
      <c r="S16" s="21"/>
      <c r="T16" s="21"/>
      <c r="U16" s="22" t="s">
        <v>33</v>
      </c>
      <c r="V16" s="22" t="s">
        <v>34</v>
      </c>
      <c r="X16" s="312" t="s">
        <v>80</v>
      </c>
      <c r="Y16" s="313" t="s">
        <v>65</v>
      </c>
      <c r="Z16" s="313" t="s">
        <v>62</v>
      </c>
      <c r="AA16" s="314" t="s">
        <v>50</v>
      </c>
      <c r="AB16" s="314" t="s">
        <v>51</v>
      </c>
      <c r="AC16" s="60" t="s">
        <v>52</v>
      </c>
      <c r="AD16" s="20" t="s">
        <v>56</v>
      </c>
      <c r="AE16" s="20" t="s">
        <v>53</v>
      </c>
      <c r="AF16" s="21"/>
      <c r="AG16" s="22" t="s">
        <v>5</v>
      </c>
      <c r="AH16" s="22" t="s">
        <v>10</v>
      </c>
      <c r="AI16" s="22" t="s">
        <v>6</v>
      </c>
      <c r="AJ16" s="22" t="s">
        <v>3</v>
      </c>
      <c r="AK16" s="22" t="s">
        <v>4</v>
      </c>
      <c r="AL16" s="22" t="s">
        <v>2</v>
      </c>
      <c r="AM16" s="22" t="s">
        <v>11</v>
      </c>
      <c r="AN16" s="22" t="s">
        <v>12</v>
      </c>
      <c r="AO16" s="22" t="s">
        <v>10</v>
      </c>
      <c r="AP16" s="21"/>
      <c r="AQ16" s="21"/>
      <c r="AR16" s="22" t="s">
        <v>33</v>
      </c>
      <c r="AS16" s="22" t="s">
        <v>34</v>
      </c>
    </row>
    <row r="17" spans="1:45" ht="15" x14ac:dyDescent="0.2">
      <c r="A17" s="53" t="s">
        <v>74</v>
      </c>
      <c r="B17" s="54" t="str">
        <f>IF(ISBLANK('FIX - NIVEAU N'!B41),"",'FIX - NIVEAU N'!B41)</f>
        <v/>
      </c>
      <c r="C17" s="151" t="str">
        <f>IF(ISBLANK('FIX - NIVEAU N'!C41),"",'FIX - NIVEAU N'!C41)</f>
        <v/>
      </c>
      <c r="D17" s="106" t="str">
        <f>IF(ISBLANK('FIX - NIVEAU N'!D41),"",'FIX - NIVEAU N'!D41)</f>
        <v/>
      </c>
      <c r="E17" s="106" t="str">
        <f>IF(ISBLANK('FIX - NIVEAU N'!E41),"",'FIX - NIVEAU N'!E41)</f>
        <v/>
      </c>
      <c r="F17" s="93" t="str">
        <f t="shared" ref="F17:F56" si="0">IF(AND(D17="",E17=""),"",IF(OR(AND(D17&lt;&gt;"",E17=""),AND(D17="",E17&lt;&gt;"")),"Fill the number twice",IF(AND(D17&lt;&gt;"",E17&lt;&gt;"",D17=E17),E17,"Error in entry")))</f>
        <v/>
      </c>
      <c r="G17" s="31"/>
      <c r="H17" s="31"/>
      <c r="I17" s="32" t="str">
        <f t="shared" ref="I17:I56" si="1">IF(OR(OR(D17="",E17=""),AND(D17&lt;&gt;"",E17&lt;&gt;"",AND(ISNUMBER(D17),ISNUMBER(E17)))),"","Need to enter a number")</f>
        <v/>
      </c>
      <c r="J17" s="21" t="e">
        <f>B7^2/(B7^2+B6^2)</f>
        <v>#DIV/0!</v>
      </c>
      <c r="K17" s="21" t="str">
        <f>IF(ISNUMBER(F17),J17*F17+(1-J17)*B5,"")</f>
        <v/>
      </c>
      <c r="L17" s="21" t="e">
        <f>J17*$B$6^2</f>
        <v>#DIV/0!</v>
      </c>
      <c r="M17" s="21"/>
      <c r="N17" s="21"/>
      <c r="O17" s="21" t="e">
        <f t="shared" ref="O17:O56" si="2">IF(ISNUMBER(F17),F17,NA())</f>
        <v>#N/A</v>
      </c>
      <c r="P17" s="41"/>
      <c r="Q17" s="41"/>
      <c r="R17" s="41" t="e">
        <f t="shared" ref="R17:R56" si="3">IF(ISNUMBER($O17),K17,NA())</f>
        <v>#N/A</v>
      </c>
      <c r="S17" s="21"/>
      <c r="T17" s="21"/>
      <c r="U17" s="21"/>
      <c r="V17" s="21"/>
      <c r="X17" s="53" t="s">
        <v>74</v>
      </c>
      <c r="Y17" s="54" t="str">
        <f>IF(ISBLANK('FIX - NIVEAU P'!B41),"",'FIX - NIVEAU P'!B41)</f>
        <v/>
      </c>
      <c r="Z17" s="151" t="str">
        <f>IF(ISBLANK('FIX - NIVEAU P'!C41),"",'FIX - NIVEAU P'!C41)</f>
        <v/>
      </c>
      <c r="AA17" s="106" t="str">
        <f>IF(ISBLANK('FIX - NIVEAU P'!D41),"",'FIX - NIVEAU P'!D41)</f>
        <v/>
      </c>
      <c r="AB17" s="106" t="str">
        <f>IF(ISBLANK('FIX - NIVEAU P'!E41),"",'FIX - NIVEAU P'!E41)</f>
        <v/>
      </c>
      <c r="AC17" s="93" t="str">
        <f>IF(AND(AA17="",AB17=""),"",IF(OR(AND(AA17&lt;&gt;"",AB17=""),AND(AA17="",AB17&lt;&gt;"")),"Fill the number twice",IF(AND(AA17&lt;&gt;"",AB17&lt;&gt;"",AA17=AB17),AB17,"Error in entry")))</f>
        <v/>
      </c>
      <c r="AD17" s="31"/>
      <c r="AE17" s="31"/>
      <c r="AF17" s="32" t="str">
        <f t="shared" ref="AF17:AF76" si="4">IF(OR(OR(AA17="",AB17=""),AND(AA17&lt;&gt;"",AB17&lt;&gt;"",AND(ISNUMBER(AA17),ISNUMBER(AB17)))),"","Need to enter a number")</f>
        <v/>
      </c>
      <c r="AG17" s="21" t="e">
        <f>Y7^2/(Y7^2+Y6^2)</f>
        <v>#DIV/0!</v>
      </c>
      <c r="AH17" s="21" t="str">
        <f>IF(ISNUMBER(AC17),AG17*AC17+(1-AG17)*Y5,"")</f>
        <v/>
      </c>
      <c r="AI17" s="21" t="e">
        <f>AG17*$B$6^2</f>
        <v>#DIV/0!</v>
      </c>
      <c r="AJ17" s="21"/>
      <c r="AK17" s="21"/>
      <c r="AL17" s="21" t="e">
        <f t="shared" ref="AL17:AL76" si="5">IF(ISNUMBER(AC17),AC17,NA())</f>
        <v>#N/A</v>
      </c>
      <c r="AM17" s="41"/>
      <c r="AN17" s="41"/>
      <c r="AO17" s="41" t="e">
        <f t="shared" ref="AO17:AO76" si="6">IF(ISNUMBER($O17),AH17,NA())</f>
        <v>#N/A</v>
      </c>
      <c r="AP17" s="21"/>
      <c r="AQ17" s="21"/>
      <c r="AR17" s="21"/>
      <c r="AS17" s="21"/>
    </row>
    <row r="18" spans="1:45" ht="15" x14ac:dyDescent="0.25">
      <c r="A18" s="53" t="s">
        <v>74</v>
      </c>
      <c r="B18" s="54" t="str">
        <f>IF(ISBLANK('FIX - NIVEAU N'!B42),"",'FIX - NIVEAU N'!B42)</f>
        <v/>
      </c>
      <c r="C18" s="151" t="str">
        <f>IF(ISBLANK('FIX - NIVEAU N'!C42),"",'FIX - NIVEAU N'!C42)</f>
        <v/>
      </c>
      <c r="D18" s="106" t="str">
        <f>IF(ISBLANK('FIX - NIVEAU N'!D42),"",'FIX - NIVEAU N'!D42)</f>
        <v/>
      </c>
      <c r="E18" s="106" t="str">
        <f>IF(ISBLANK('FIX - NIVEAU N'!E42),"",'FIX - NIVEAU N'!E42)</f>
        <v/>
      </c>
      <c r="F18" s="93" t="str">
        <f t="shared" si="0"/>
        <v/>
      </c>
      <c r="G18" s="39" t="str">
        <f t="shared" ref="G18:G56" si="7">IF(OR(S18="",T18=""),"",IF(OR(F18&lt;S18,F18&gt;T18),"*** ALARM ***",""))</f>
        <v/>
      </c>
      <c r="H18" s="39"/>
      <c r="I18" s="32" t="str">
        <f t="shared" si="1"/>
        <v/>
      </c>
      <c r="J18" s="21" t="str">
        <f>IF(ISNUMBER(F18),L17/(L17+$B$6^2),"")</f>
        <v/>
      </c>
      <c r="K18" s="21" t="str">
        <f>IF(ISNUMBER(F18),J18*F18+(1-J18)*K17,"")</f>
        <v/>
      </c>
      <c r="L18" s="21" t="str">
        <f>IF(ISNUMBER(F18),J18*$B$6^2,"")</f>
        <v/>
      </c>
      <c r="M18" s="21" t="str">
        <f t="shared" ref="M18:M56" si="8">IF(ISNUMBER(F18),K17,"")</f>
        <v/>
      </c>
      <c r="N18" s="21" t="str">
        <f t="shared" ref="N18:N56" si="9">IF(ISNUMBER(F18),L17+$B$6^2,"")</f>
        <v/>
      </c>
      <c r="O18" s="21" t="e">
        <f t="shared" si="2"/>
        <v>#N/A</v>
      </c>
      <c r="P18" s="41" t="e">
        <f t="shared" ref="P18:P56" si="10">IF(ISNUMBER(O18),M18+$B$13*SQRT(N18),NA())</f>
        <v>#N/A</v>
      </c>
      <c r="Q18" s="41" t="e">
        <f t="shared" ref="Q18:Q56" si="11">IF(ISNUMBER(O18),M18+$B$14*SQRT(N18),NA())</f>
        <v>#N/A</v>
      </c>
      <c r="R18" s="41" t="e">
        <f t="shared" si="3"/>
        <v>#N/A</v>
      </c>
      <c r="S18" s="21" t="str">
        <f t="shared" ref="S18:S56" si="12">IF(ISNUMBER(O18),M18+$B$13*SQRT(N18),"")</f>
        <v/>
      </c>
      <c r="T18" s="21" t="str">
        <f t="shared" ref="T18:T56" si="13">IF(ISNUMBER(O18),M18+$B$14*SQRT(N18),"")</f>
        <v/>
      </c>
      <c r="U18" s="21" t="str">
        <f t="shared" ref="U18:U56" si="14">IF(OR(S18="",T18=""),"",IF(OR(F18&lt;S18,F18&gt;T18),0,1))</f>
        <v/>
      </c>
      <c r="V18" s="21" t="str">
        <f>IF(AND(ISNUMBER(O18),U18=1),O18,"")</f>
        <v/>
      </c>
      <c r="X18" s="53" t="s">
        <v>74</v>
      </c>
      <c r="Y18" s="54" t="str">
        <f>IF(ISBLANK('FIX - NIVEAU P'!B42),"",'FIX - NIVEAU P'!B42)</f>
        <v/>
      </c>
      <c r="Z18" s="151" t="str">
        <f>IF(ISBLANK('FIX - NIVEAU P'!C42),"",'FIX - NIVEAU P'!C42)</f>
        <v/>
      </c>
      <c r="AA18" s="106" t="str">
        <f>IF(ISBLANK('FIX - NIVEAU P'!D42),"",'FIX - NIVEAU P'!D42)</f>
        <v/>
      </c>
      <c r="AB18" s="106" t="str">
        <f>IF(ISBLANK('FIX - NIVEAU P'!E42),"",'FIX - NIVEAU P'!E42)</f>
        <v/>
      </c>
      <c r="AC18" s="93" t="str">
        <f t="shared" ref="AC18:AC56" si="15">IF(AND(AA18="",AB18=""),"",IF(OR(AND(AA18&lt;&gt;"",AB18=""),AND(AA18="",AB18&lt;&gt;"")),"Fill the number twice",IF(AND(AA18&lt;&gt;"",AB18&lt;&gt;"",AA18=AB18),AB18,"Error in entry")))</f>
        <v/>
      </c>
      <c r="AD18" s="39" t="str">
        <f t="shared" ref="AD18:AD76" si="16">IF(OR(AP18="",AQ18=""),"",IF(OR(AC18&lt;AP18,AC18&gt;AQ18),"*** ALARM ***",""))</f>
        <v/>
      </c>
      <c r="AE18" s="39"/>
      <c r="AF18" s="32" t="str">
        <f t="shared" si="4"/>
        <v/>
      </c>
      <c r="AG18" s="21" t="str">
        <f>IF(ISNUMBER(AC18),AI17/(AI17+$B$6^2),"")</f>
        <v/>
      </c>
      <c r="AH18" s="21" t="str">
        <f>IF(ISNUMBER(AC18),AG18*AC18+(1-AG18)*AH17,"")</f>
        <v/>
      </c>
      <c r="AI18" s="21" t="str">
        <f>IF(ISNUMBER(AC18),AG18*$B$6^2,"")</f>
        <v/>
      </c>
      <c r="AJ18" s="21" t="str">
        <f t="shared" ref="AJ18:AJ76" si="17">IF(ISNUMBER(AC18),AH17,"")</f>
        <v/>
      </c>
      <c r="AK18" s="21" t="str">
        <f t="shared" ref="AK18:AK76" si="18">IF(ISNUMBER(AC18),AI17+$B$6^2,"")</f>
        <v/>
      </c>
      <c r="AL18" s="21" t="e">
        <f t="shared" si="5"/>
        <v>#N/A</v>
      </c>
      <c r="AM18" s="41" t="e">
        <f t="shared" ref="AM18:AM76" si="19">IF(ISNUMBER(AL18),AJ18+$B$13*SQRT(AK18),NA())</f>
        <v>#N/A</v>
      </c>
      <c r="AN18" s="41" t="e">
        <f t="shared" ref="AN18:AN76" si="20">IF(ISNUMBER(AL18),AJ18+$B$14*SQRT(AK18),NA())</f>
        <v>#N/A</v>
      </c>
      <c r="AO18" s="41" t="e">
        <f t="shared" si="6"/>
        <v>#N/A</v>
      </c>
      <c r="AP18" s="21" t="str">
        <f t="shared" ref="AP18:AP76" si="21">IF(ISNUMBER(AL18),AJ18+$B$13*SQRT(AK18),"")</f>
        <v/>
      </c>
      <c r="AQ18" s="21" t="str">
        <f t="shared" ref="AQ18:AQ76" si="22">IF(ISNUMBER(AL18),AJ18+$B$14*SQRT(AK18),"")</f>
        <v/>
      </c>
      <c r="AR18" s="21" t="str">
        <f t="shared" ref="AR18:AR76" si="23">IF(OR(AP18="",AQ18=""),"",IF(OR(AC18&lt;AP18,AC18&gt;AQ18),0,1))</f>
        <v/>
      </c>
      <c r="AS18" s="21" t="str">
        <f>IF(AND(ISNUMBER(AL18),AR18=1),AL18,"")</f>
        <v/>
      </c>
    </row>
    <row r="19" spans="1:45" ht="15" x14ac:dyDescent="0.25">
      <c r="A19" s="53" t="s">
        <v>74</v>
      </c>
      <c r="B19" s="54" t="str">
        <f>IF(ISBLANK('FIX - NIVEAU N'!B43),"",'FIX - NIVEAU N'!B43)</f>
        <v/>
      </c>
      <c r="C19" s="151" t="str">
        <f>IF(ISBLANK('FIX - NIVEAU N'!C43),"",'FIX - NIVEAU N'!C43)</f>
        <v/>
      </c>
      <c r="D19" s="106" t="str">
        <f>IF(ISBLANK('FIX - NIVEAU N'!D43),"",'FIX - NIVEAU N'!D43)</f>
        <v/>
      </c>
      <c r="E19" s="106" t="str">
        <f>IF(ISBLANK('FIX - NIVEAU N'!E43),"",'FIX - NIVEAU N'!E43)</f>
        <v/>
      </c>
      <c r="F19" s="93" t="str">
        <f t="shared" si="0"/>
        <v/>
      </c>
      <c r="G19" s="39" t="str">
        <f t="shared" si="7"/>
        <v/>
      </c>
      <c r="H19" s="39"/>
      <c r="I19" s="32" t="str">
        <f t="shared" si="1"/>
        <v/>
      </c>
      <c r="J19" s="21" t="str">
        <f t="shared" ref="J19:J56" si="24">IF(ISNUMBER(F19),L18/(L18+$B$6^2),"")</f>
        <v/>
      </c>
      <c r="K19" s="21" t="str">
        <f t="shared" ref="K19:K56" si="25">IF(ISNUMBER(F19),J19*F19+(1-J19)*K18,"")</f>
        <v/>
      </c>
      <c r="L19" s="21" t="str">
        <f t="shared" ref="L19:L56" si="26">IF(ISNUMBER(F19),J19*$B$6^2,"")</f>
        <v/>
      </c>
      <c r="M19" s="21" t="str">
        <f t="shared" si="8"/>
        <v/>
      </c>
      <c r="N19" s="21" t="str">
        <f t="shared" si="9"/>
        <v/>
      </c>
      <c r="O19" s="21" t="e">
        <f t="shared" si="2"/>
        <v>#N/A</v>
      </c>
      <c r="P19" s="41" t="e">
        <f t="shared" si="10"/>
        <v>#N/A</v>
      </c>
      <c r="Q19" s="41" t="e">
        <f t="shared" si="11"/>
        <v>#N/A</v>
      </c>
      <c r="R19" s="41" t="e">
        <f t="shared" si="3"/>
        <v>#N/A</v>
      </c>
      <c r="S19" s="21" t="str">
        <f t="shared" si="12"/>
        <v/>
      </c>
      <c r="T19" s="21" t="str">
        <f t="shared" si="13"/>
        <v/>
      </c>
      <c r="U19" s="21" t="str">
        <f t="shared" si="14"/>
        <v/>
      </c>
      <c r="V19" s="21" t="str">
        <f t="shared" ref="V19:V56" si="27">IF(AND(ISNUMBER(O19),U19=1),O19,"")</f>
        <v/>
      </c>
      <c r="X19" s="53" t="s">
        <v>74</v>
      </c>
      <c r="Y19" s="54" t="str">
        <f>IF(ISBLANK('FIX - NIVEAU P'!B43),"",'FIX - NIVEAU P'!B43)</f>
        <v/>
      </c>
      <c r="Z19" s="151" t="str">
        <f>IF(ISBLANK('FIX - NIVEAU P'!C43),"",'FIX - NIVEAU P'!C43)</f>
        <v/>
      </c>
      <c r="AA19" s="106" t="str">
        <f>IF(ISBLANK('FIX - NIVEAU P'!D43),"",'FIX - NIVEAU P'!D43)</f>
        <v/>
      </c>
      <c r="AB19" s="106" t="str">
        <f>IF(ISBLANK('FIX - NIVEAU P'!E43),"",'FIX - NIVEAU P'!E43)</f>
        <v/>
      </c>
      <c r="AC19" s="93" t="str">
        <f t="shared" si="15"/>
        <v/>
      </c>
      <c r="AD19" s="39" t="str">
        <f t="shared" si="16"/>
        <v/>
      </c>
      <c r="AE19" s="39"/>
      <c r="AF19" s="32" t="str">
        <f t="shared" si="4"/>
        <v/>
      </c>
      <c r="AG19" s="21" t="str">
        <f t="shared" ref="AG19:AG76" si="28">IF(ISNUMBER(AC19),AI18/(AI18+$B$6^2),"")</f>
        <v/>
      </c>
      <c r="AH19" s="21" t="str">
        <f t="shared" ref="AH19:AH76" si="29">IF(ISNUMBER(AC19),AG19*AC19+(1-AG19)*AH18,"")</f>
        <v/>
      </c>
      <c r="AI19" s="21" t="str">
        <f t="shared" ref="AI19:AI76" si="30">IF(ISNUMBER(AC19),AG19*$B$6^2,"")</f>
        <v/>
      </c>
      <c r="AJ19" s="21" t="str">
        <f t="shared" si="17"/>
        <v/>
      </c>
      <c r="AK19" s="21" t="str">
        <f t="shared" si="18"/>
        <v/>
      </c>
      <c r="AL19" s="21" t="e">
        <f t="shared" si="5"/>
        <v>#N/A</v>
      </c>
      <c r="AM19" s="41" t="e">
        <f t="shared" si="19"/>
        <v>#N/A</v>
      </c>
      <c r="AN19" s="41" t="e">
        <f t="shared" si="20"/>
        <v>#N/A</v>
      </c>
      <c r="AO19" s="41" t="e">
        <f t="shared" si="6"/>
        <v>#N/A</v>
      </c>
      <c r="AP19" s="21" t="str">
        <f t="shared" si="21"/>
        <v/>
      </c>
      <c r="AQ19" s="21" t="str">
        <f t="shared" si="22"/>
        <v/>
      </c>
      <c r="AR19" s="21" t="str">
        <f t="shared" si="23"/>
        <v/>
      </c>
      <c r="AS19" s="21" t="str">
        <f t="shared" ref="AS19:AS76" si="31">IF(AND(ISNUMBER(AL19),AR19=1),AL19,"")</f>
        <v/>
      </c>
    </row>
    <row r="20" spans="1:45" ht="15" x14ac:dyDescent="0.25">
      <c r="A20" s="53" t="s">
        <v>74</v>
      </c>
      <c r="B20" s="54" t="str">
        <f>IF(ISBLANK('FIX - NIVEAU N'!B44),"",'FIX - NIVEAU N'!B44)</f>
        <v/>
      </c>
      <c r="C20" s="151" t="str">
        <f>IF(ISBLANK('FIX - NIVEAU N'!C44),"",'FIX - NIVEAU N'!C44)</f>
        <v/>
      </c>
      <c r="D20" s="106" t="str">
        <f>IF(ISBLANK('FIX - NIVEAU N'!D44),"",'FIX - NIVEAU N'!D44)</f>
        <v/>
      </c>
      <c r="E20" s="106" t="str">
        <f>IF(ISBLANK('FIX - NIVEAU N'!E44),"",'FIX - NIVEAU N'!E44)</f>
        <v/>
      </c>
      <c r="F20" s="93" t="str">
        <f t="shared" si="0"/>
        <v/>
      </c>
      <c r="G20" s="39" t="str">
        <f t="shared" si="7"/>
        <v/>
      </c>
      <c r="H20" s="39"/>
      <c r="I20" s="32" t="str">
        <f t="shared" si="1"/>
        <v/>
      </c>
      <c r="J20" s="21" t="str">
        <f t="shared" si="24"/>
        <v/>
      </c>
      <c r="K20" s="21" t="str">
        <f t="shared" si="25"/>
        <v/>
      </c>
      <c r="L20" s="21" t="str">
        <f t="shared" si="26"/>
        <v/>
      </c>
      <c r="M20" s="21" t="str">
        <f t="shared" si="8"/>
        <v/>
      </c>
      <c r="N20" s="21" t="str">
        <f t="shared" si="9"/>
        <v/>
      </c>
      <c r="O20" s="21" t="e">
        <f t="shared" si="2"/>
        <v>#N/A</v>
      </c>
      <c r="P20" s="41" t="e">
        <f t="shared" si="10"/>
        <v>#N/A</v>
      </c>
      <c r="Q20" s="41" t="e">
        <f t="shared" si="11"/>
        <v>#N/A</v>
      </c>
      <c r="R20" s="41" t="e">
        <f t="shared" si="3"/>
        <v>#N/A</v>
      </c>
      <c r="S20" s="21" t="str">
        <f t="shared" si="12"/>
        <v/>
      </c>
      <c r="T20" s="21" t="str">
        <f t="shared" si="13"/>
        <v/>
      </c>
      <c r="U20" s="21" t="str">
        <f t="shared" si="14"/>
        <v/>
      </c>
      <c r="V20" s="21" t="str">
        <f t="shared" si="27"/>
        <v/>
      </c>
      <c r="X20" s="53" t="s">
        <v>74</v>
      </c>
      <c r="Y20" s="54" t="str">
        <f>IF(ISBLANK('FIX - NIVEAU P'!B44),"",'FIX - NIVEAU P'!B44)</f>
        <v/>
      </c>
      <c r="Z20" s="151" t="str">
        <f>IF(ISBLANK('FIX - NIVEAU P'!C44),"",'FIX - NIVEAU P'!C44)</f>
        <v/>
      </c>
      <c r="AA20" s="106" t="str">
        <f>IF(ISBLANK('FIX - NIVEAU P'!D44),"",'FIX - NIVEAU P'!D44)</f>
        <v/>
      </c>
      <c r="AB20" s="106" t="str">
        <f>IF(ISBLANK('FIX - NIVEAU P'!E44),"",'FIX - NIVEAU P'!E44)</f>
        <v/>
      </c>
      <c r="AC20" s="93" t="str">
        <f t="shared" si="15"/>
        <v/>
      </c>
      <c r="AD20" s="39" t="str">
        <f t="shared" si="16"/>
        <v/>
      </c>
      <c r="AE20" s="39"/>
      <c r="AF20" s="32" t="str">
        <f t="shared" si="4"/>
        <v/>
      </c>
      <c r="AG20" s="21" t="str">
        <f t="shared" si="28"/>
        <v/>
      </c>
      <c r="AH20" s="21" t="str">
        <f t="shared" si="29"/>
        <v/>
      </c>
      <c r="AI20" s="21" t="str">
        <f t="shared" si="30"/>
        <v/>
      </c>
      <c r="AJ20" s="21" t="str">
        <f t="shared" si="17"/>
        <v/>
      </c>
      <c r="AK20" s="21" t="str">
        <f t="shared" si="18"/>
        <v/>
      </c>
      <c r="AL20" s="21" t="e">
        <f t="shared" si="5"/>
        <v>#N/A</v>
      </c>
      <c r="AM20" s="41" t="e">
        <f t="shared" si="19"/>
        <v>#N/A</v>
      </c>
      <c r="AN20" s="41" t="e">
        <f t="shared" si="20"/>
        <v>#N/A</v>
      </c>
      <c r="AO20" s="41" t="e">
        <f t="shared" si="6"/>
        <v>#N/A</v>
      </c>
      <c r="AP20" s="21" t="str">
        <f t="shared" si="21"/>
        <v/>
      </c>
      <c r="AQ20" s="21" t="str">
        <f t="shared" si="22"/>
        <v/>
      </c>
      <c r="AR20" s="21" t="str">
        <f t="shared" si="23"/>
        <v/>
      </c>
      <c r="AS20" s="21" t="str">
        <f t="shared" si="31"/>
        <v/>
      </c>
    </row>
    <row r="21" spans="1:45" ht="15" x14ac:dyDescent="0.25">
      <c r="A21" s="53" t="s">
        <v>74</v>
      </c>
      <c r="B21" s="54" t="str">
        <f>IF(ISBLANK('FIX - NIVEAU N'!B45),"",'FIX - NIVEAU N'!B45)</f>
        <v/>
      </c>
      <c r="C21" s="151" t="str">
        <f>IF(ISBLANK('FIX - NIVEAU N'!C45),"",'FIX - NIVEAU N'!C45)</f>
        <v/>
      </c>
      <c r="D21" s="106" t="str">
        <f>IF(ISBLANK('FIX - NIVEAU N'!D45),"",'FIX - NIVEAU N'!D45)</f>
        <v/>
      </c>
      <c r="E21" s="106" t="str">
        <f>IF(ISBLANK('FIX - NIVEAU N'!E45),"",'FIX - NIVEAU N'!E45)</f>
        <v/>
      </c>
      <c r="F21" s="93" t="str">
        <f t="shared" si="0"/>
        <v/>
      </c>
      <c r="G21" s="39" t="str">
        <f t="shared" si="7"/>
        <v/>
      </c>
      <c r="H21" s="39"/>
      <c r="I21" s="32" t="str">
        <f t="shared" si="1"/>
        <v/>
      </c>
      <c r="J21" s="21" t="str">
        <f t="shared" si="24"/>
        <v/>
      </c>
      <c r="K21" s="21" t="str">
        <f t="shared" si="25"/>
        <v/>
      </c>
      <c r="L21" s="21" t="str">
        <f t="shared" si="26"/>
        <v/>
      </c>
      <c r="M21" s="21" t="str">
        <f t="shared" si="8"/>
        <v/>
      </c>
      <c r="N21" s="21" t="str">
        <f t="shared" si="9"/>
        <v/>
      </c>
      <c r="O21" s="21" t="e">
        <f t="shared" si="2"/>
        <v>#N/A</v>
      </c>
      <c r="P21" s="41" t="e">
        <f t="shared" si="10"/>
        <v>#N/A</v>
      </c>
      <c r="Q21" s="41" t="e">
        <f t="shared" si="11"/>
        <v>#N/A</v>
      </c>
      <c r="R21" s="41" t="e">
        <f t="shared" si="3"/>
        <v>#N/A</v>
      </c>
      <c r="S21" s="21" t="str">
        <f t="shared" si="12"/>
        <v/>
      </c>
      <c r="T21" s="21" t="str">
        <f t="shared" si="13"/>
        <v/>
      </c>
      <c r="U21" s="21" t="str">
        <f t="shared" si="14"/>
        <v/>
      </c>
      <c r="V21" s="21" t="str">
        <f t="shared" si="27"/>
        <v/>
      </c>
      <c r="X21" s="53" t="s">
        <v>74</v>
      </c>
      <c r="Y21" s="54" t="str">
        <f>IF(ISBLANK('FIX - NIVEAU P'!B45),"",'FIX - NIVEAU P'!B45)</f>
        <v/>
      </c>
      <c r="Z21" s="151" t="str">
        <f>IF(ISBLANK('FIX - NIVEAU P'!C45),"",'FIX - NIVEAU P'!C45)</f>
        <v/>
      </c>
      <c r="AA21" s="106" t="str">
        <f>IF(ISBLANK('FIX - NIVEAU P'!D45),"",'FIX - NIVEAU P'!D45)</f>
        <v/>
      </c>
      <c r="AB21" s="106" t="str">
        <f>IF(ISBLANK('FIX - NIVEAU P'!E45),"",'FIX - NIVEAU P'!E45)</f>
        <v/>
      </c>
      <c r="AC21" s="93" t="str">
        <f t="shared" si="15"/>
        <v/>
      </c>
      <c r="AD21" s="39" t="str">
        <f t="shared" si="16"/>
        <v/>
      </c>
      <c r="AE21" s="39"/>
      <c r="AF21" s="32" t="str">
        <f t="shared" si="4"/>
        <v/>
      </c>
      <c r="AG21" s="21" t="str">
        <f t="shared" si="28"/>
        <v/>
      </c>
      <c r="AH21" s="21" t="str">
        <f t="shared" si="29"/>
        <v/>
      </c>
      <c r="AI21" s="21" t="str">
        <f t="shared" si="30"/>
        <v/>
      </c>
      <c r="AJ21" s="21" t="str">
        <f t="shared" si="17"/>
        <v/>
      </c>
      <c r="AK21" s="21" t="str">
        <f t="shared" si="18"/>
        <v/>
      </c>
      <c r="AL21" s="21" t="e">
        <f t="shared" si="5"/>
        <v>#N/A</v>
      </c>
      <c r="AM21" s="41" t="e">
        <f t="shared" si="19"/>
        <v>#N/A</v>
      </c>
      <c r="AN21" s="41" t="e">
        <f t="shared" si="20"/>
        <v>#N/A</v>
      </c>
      <c r="AO21" s="41" t="e">
        <f t="shared" si="6"/>
        <v>#N/A</v>
      </c>
      <c r="AP21" s="21" t="str">
        <f t="shared" si="21"/>
        <v/>
      </c>
      <c r="AQ21" s="21" t="str">
        <f t="shared" si="22"/>
        <v/>
      </c>
      <c r="AR21" s="21" t="str">
        <f t="shared" si="23"/>
        <v/>
      </c>
      <c r="AS21" s="21" t="str">
        <f t="shared" si="31"/>
        <v/>
      </c>
    </row>
    <row r="22" spans="1:45" ht="15" x14ac:dyDescent="0.25">
      <c r="A22" s="53" t="s">
        <v>74</v>
      </c>
      <c r="B22" s="54" t="str">
        <f>IF(ISBLANK('FIX - NIVEAU N'!B46),"",'FIX - NIVEAU N'!B46)</f>
        <v/>
      </c>
      <c r="C22" s="151" t="str">
        <f>IF(ISBLANK('FIX - NIVEAU N'!C46),"",'FIX - NIVEAU N'!C46)</f>
        <v/>
      </c>
      <c r="D22" s="106" t="str">
        <f>IF(ISBLANK('FIX - NIVEAU N'!D46),"",'FIX - NIVEAU N'!D46)</f>
        <v/>
      </c>
      <c r="E22" s="106" t="str">
        <f>IF(ISBLANK('FIX - NIVEAU N'!E46),"",'FIX - NIVEAU N'!E46)</f>
        <v/>
      </c>
      <c r="F22" s="93" t="str">
        <f t="shared" si="0"/>
        <v/>
      </c>
      <c r="G22" s="39" t="str">
        <f t="shared" si="7"/>
        <v/>
      </c>
      <c r="H22" s="39"/>
      <c r="I22" s="32" t="str">
        <f t="shared" si="1"/>
        <v/>
      </c>
      <c r="J22" s="21" t="str">
        <f t="shared" si="24"/>
        <v/>
      </c>
      <c r="K22" s="21" t="str">
        <f t="shared" si="25"/>
        <v/>
      </c>
      <c r="L22" s="21" t="str">
        <f t="shared" si="26"/>
        <v/>
      </c>
      <c r="M22" s="21" t="str">
        <f t="shared" si="8"/>
        <v/>
      </c>
      <c r="N22" s="21" t="str">
        <f t="shared" si="9"/>
        <v/>
      </c>
      <c r="O22" s="21" t="e">
        <f t="shared" si="2"/>
        <v>#N/A</v>
      </c>
      <c r="P22" s="41" t="e">
        <f t="shared" si="10"/>
        <v>#N/A</v>
      </c>
      <c r="Q22" s="41" t="e">
        <f t="shared" si="11"/>
        <v>#N/A</v>
      </c>
      <c r="R22" s="41" t="e">
        <f t="shared" si="3"/>
        <v>#N/A</v>
      </c>
      <c r="S22" s="21" t="str">
        <f t="shared" si="12"/>
        <v/>
      </c>
      <c r="T22" s="21" t="str">
        <f t="shared" si="13"/>
        <v/>
      </c>
      <c r="U22" s="21" t="str">
        <f t="shared" si="14"/>
        <v/>
      </c>
      <c r="V22" s="21" t="str">
        <f t="shared" si="27"/>
        <v/>
      </c>
      <c r="X22" s="53" t="s">
        <v>74</v>
      </c>
      <c r="Y22" s="54" t="str">
        <f>IF(ISBLANK('FIX - NIVEAU P'!B46),"",'FIX - NIVEAU P'!B46)</f>
        <v/>
      </c>
      <c r="Z22" s="151" t="str">
        <f>IF(ISBLANK('FIX - NIVEAU P'!C46),"",'FIX - NIVEAU P'!C46)</f>
        <v/>
      </c>
      <c r="AA22" s="106" t="str">
        <f>IF(ISBLANK('FIX - NIVEAU P'!D46),"",'FIX - NIVEAU P'!D46)</f>
        <v/>
      </c>
      <c r="AB22" s="106" t="str">
        <f>IF(ISBLANK('FIX - NIVEAU P'!E46),"",'FIX - NIVEAU P'!E46)</f>
        <v/>
      </c>
      <c r="AC22" s="93" t="str">
        <f t="shared" si="15"/>
        <v/>
      </c>
      <c r="AD22" s="39" t="str">
        <f t="shared" si="16"/>
        <v/>
      </c>
      <c r="AE22" s="39"/>
      <c r="AF22" s="32" t="str">
        <f t="shared" si="4"/>
        <v/>
      </c>
      <c r="AG22" s="21" t="str">
        <f t="shared" si="28"/>
        <v/>
      </c>
      <c r="AH22" s="21" t="str">
        <f t="shared" si="29"/>
        <v/>
      </c>
      <c r="AI22" s="21" t="str">
        <f t="shared" si="30"/>
        <v/>
      </c>
      <c r="AJ22" s="21" t="str">
        <f t="shared" si="17"/>
        <v/>
      </c>
      <c r="AK22" s="21" t="str">
        <f t="shared" si="18"/>
        <v/>
      </c>
      <c r="AL22" s="21" t="e">
        <f t="shared" si="5"/>
        <v>#N/A</v>
      </c>
      <c r="AM22" s="41" t="e">
        <f t="shared" si="19"/>
        <v>#N/A</v>
      </c>
      <c r="AN22" s="41" t="e">
        <f t="shared" si="20"/>
        <v>#N/A</v>
      </c>
      <c r="AO22" s="41" t="e">
        <f t="shared" si="6"/>
        <v>#N/A</v>
      </c>
      <c r="AP22" s="21" t="str">
        <f t="shared" si="21"/>
        <v/>
      </c>
      <c r="AQ22" s="21" t="str">
        <f t="shared" si="22"/>
        <v/>
      </c>
      <c r="AR22" s="21" t="str">
        <f t="shared" si="23"/>
        <v/>
      </c>
      <c r="AS22" s="21" t="str">
        <f t="shared" si="31"/>
        <v/>
      </c>
    </row>
    <row r="23" spans="1:45" ht="15" x14ac:dyDescent="0.25">
      <c r="A23" s="53" t="s">
        <v>74</v>
      </c>
      <c r="B23" s="54" t="str">
        <f>IF(ISBLANK('FIX - NIVEAU N'!B47),"",'FIX - NIVEAU N'!B47)</f>
        <v/>
      </c>
      <c r="C23" s="151" t="str">
        <f>IF(ISBLANK('FIX - NIVEAU N'!C47),"",'FIX - NIVEAU N'!C47)</f>
        <v/>
      </c>
      <c r="D23" s="106" t="str">
        <f>IF(ISBLANK('FIX - NIVEAU N'!D47),"",'FIX - NIVEAU N'!D47)</f>
        <v/>
      </c>
      <c r="E23" s="106" t="str">
        <f>IF(ISBLANK('FIX - NIVEAU N'!E47),"",'FIX - NIVEAU N'!E47)</f>
        <v/>
      </c>
      <c r="F23" s="93" t="str">
        <f t="shared" si="0"/>
        <v/>
      </c>
      <c r="G23" s="39" t="str">
        <f t="shared" si="7"/>
        <v/>
      </c>
      <c r="H23" s="39"/>
      <c r="I23" s="32" t="str">
        <f t="shared" si="1"/>
        <v/>
      </c>
      <c r="J23" s="21" t="str">
        <f t="shared" si="24"/>
        <v/>
      </c>
      <c r="K23" s="21" t="str">
        <f t="shared" si="25"/>
        <v/>
      </c>
      <c r="L23" s="21" t="str">
        <f t="shared" si="26"/>
        <v/>
      </c>
      <c r="M23" s="21" t="str">
        <f t="shared" si="8"/>
        <v/>
      </c>
      <c r="N23" s="21" t="str">
        <f t="shared" si="9"/>
        <v/>
      </c>
      <c r="O23" s="21" t="e">
        <f t="shared" si="2"/>
        <v>#N/A</v>
      </c>
      <c r="P23" s="41" t="e">
        <f t="shared" si="10"/>
        <v>#N/A</v>
      </c>
      <c r="Q23" s="41" t="e">
        <f t="shared" si="11"/>
        <v>#N/A</v>
      </c>
      <c r="R23" s="41" t="e">
        <f t="shared" si="3"/>
        <v>#N/A</v>
      </c>
      <c r="S23" s="21" t="str">
        <f t="shared" si="12"/>
        <v/>
      </c>
      <c r="T23" s="21" t="str">
        <f t="shared" si="13"/>
        <v/>
      </c>
      <c r="U23" s="21" t="str">
        <f t="shared" si="14"/>
        <v/>
      </c>
      <c r="V23" s="21" t="str">
        <f t="shared" si="27"/>
        <v/>
      </c>
      <c r="X23" s="53" t="s">
        <v>74</v>
      </c>
      <c r="Y23" s="54" t="str">
        <f>IF(ISBLANK('FIX - NIVEAU P'!B47),"",'FIX - NIVEAU P'!B47)</f>
        <v/>
      </c>
      <c r="Z23" s="151" t="str">
        <f>IF(ISBLANK('FIX - NIVEAU P'!C47),"",'FIX - NIVEAU P'!C47)</f>
        <v/>
      </c>
      <c r="AA23" s="106" t="str">
        <f>IF(ISBLANK('FIX - NIVEAU P'!D47),"",'FIX - NIVEAU P'!D47)</f>
        <v/>
      </c>
      <c r="AB23" s="106" t="str">
        <f>IF(ISBLANK('FIX - NIVEAU P'!E47),"",'FIX - NIVEAU P'!E47)</f>
        <v/>
      </c>
      <c r="AC23" s="93" t="str">
        <f t="shared" si="15"/>
        <v/>
      </c>
      <c r="AD23" s="39" t="str">
        <f t="shared" si="16"/>
        <v/>
      </c>
      <c r="AE23" s="39"/>
      <c r="AF23" s="32" t="str">
        <f t="shared" si="4"/>
        <v/>
      </c>
      <c r="AG23" s="21" t="str">
        <f t="shared" si="28"/>
        <v/>
      </c>
      <c r="AH23" s="21" t="str">
        <f t="shared" si="29"/>
        <v/>
      </c>
      <c r="AI23" s="21" t="str">
        <f t="shared" si="30"/>
        <v/>
      </c>
      <c r="AJ23" s="21" t="str">
        <f t="shared" si="17"/>
        <v/>
      </c>
      <c r="AK23" s="21" t="str">
        <f t="shared" si="18"/>
        <v/>
      </c>
      <c r="AL23" s="21" t="e">
        <f t="shared" si="5"/>
        <v>#N/A</v>
      </c>
      <c r="AM23" s="41" t="e">
        <f t="shared" si="19"/>
        <v>#N/A</v>
      </c>
      <c r="AN23" s="41" t="e">
        <f t="shared" si="20"/>
        <v>#N/A</v>
      </c>
      <c r="AO23" s="41" t="e">
        <f t="shared" si="6"/>
        <v>#N/A</v>
      </c>
      <c r="AP23" s="21" t="str">
        <f t="shared" si="21"/>
        <v/>
      </c>
      <c r="AQ23" s="21" t="str">
        <f t="shared" si="22"/>
        <v/>
      </c>
      <c r="AR23" s="21" t="str">
        <f t="shared" si="23"/>
        <v/>
      </c>
      <c r="AS23" s="21" t="str">
        <f t="shared" si="31"/>
        <v/>
      </c>
    </row>
    <row r="24" spans="1:45" ht="15" x14ac:dyDescent="0.25">
      <c r="A24" s="53" t="s">
        <v>74</v>
      </c>
      <c r="B24" s="54" t="str">
        <f>IF(ISBLANK('FIX - NIVEAU N'!B48),"",'FIX - NIVEAU N'!B48)</f>
        <v/>
      </c>
      <c r="C24" s="151" t="str">
        <f>IF(ISBLANK('FIX - NIVEAU N'!C48),"",'FIX - NIVEAU N'!C48)</f>
        <v/>
      </c>
      <c r="D24" s="106" t="str">
        <f>IF(ISBLANK('FIX - NIVEAU N'!D48),"",'FIX - NIVEAU N'!D48)</f>
        <v/>
      </c>
      <c r="E24" s="106" t="str">
        <f>IF(ISBLANK('FIX - NIVEAU N'!E48),"",'FIX - NIVEAU N'!E48)</f>
        <v/>
      </c>
      <c r="F24" s="93" t="str">
        <f t="shared" si="0"/>
        <v/>
      </c>
      <c r="G24" s="39" t="str">
        <f t="shared" si="7"/>
        <v/>
      </c>
      <c r="H24" s="39"/>
      <c r="I24" s="32" t="str">
        <f t="shared" si="1"/>
        <v/>
      </c>
      <c r="J24" s="21" t="str">
        <f t="shared" si="24"/>
        <v/>
      </c>
      <c r="K24" s="21" t="str">
        <f t="shared" si="25"/>
        <v/>
      </c>
      <c r="L24" s="21" t="str">
        <f t="shared" si="26"/>
        <v/>
      </c>
      <c r="M24" s="21" t="str">
        <f t="shared" si="8"/>
        <v/>
      </c>
      <c r="N24" s="21" t="str">
        <f t="shared" si="9"/>
        <v/>
      </c>
      <c r="O24" s="21" t="e">
        <f t="shared" si="2"/>
        <v>#N/A</v>
      </c>
      <c r="P24" s="41" t="e">
        <f t="shared" si="10"/>
        <v>#N/A</v>
      </c>
      <c r="Q24" s="41" t="e">
        <f t="shared" si="11"/>
        <v>#N/A</v>
      </c>
      <c r="R24" s="41" t="e">
        <f t="shared" si="3"/>
        <v>#N/A</v>
      </c>
      <c r="S24" s="21" t="str">
        <f t="shared" si="12"/>
        <v/>
      </c>
      <c r="T24" s="21" t="str">
        <f t="shared" si="13"/>
        <v/>
      </c>
      <c r="U24" s="21" t="str">
        <f t="shared" si="14"/>
        <v/>
      </c>
      <c r="V24" s="21" t="str">
        <f t="shared" si="27"/>
        <v/>
      </c>
      <c r="X24" s="53" t="s">
        <v>74</v>
      </c>
      <c r="Y24" s="54" t="str">
        <f>IF(ISBLANK('FIX - NIVEAU P'!B48),"",'FIX - NIVEAU P'!B48)</f>
        <v/>
      </c>
      <c r="Z24" s="151" t="str">
        <f>IF(ISBLANK('FIX - NIVEAU P'!C48),"",'FIX - NIVEAU P'!C48)</f>
        <v/>
      </c>
      <c r="AA24" s="106" t="str">
        <f>IF(ISBLANK('FIX - NIVEAU P'!D48),"",'FIX - NIVEAU P'!D48)</f>
        <v/>
      </c>
      <c r="AB24" s="106" t="str">
        <f>IF(ISBLANK('FIX - NIVEAU P'!E48),"",'FIX - NIVEAU P'!E48)</f>
        <v/>
      </c>
      <c r="AC24" s="93" t="str">
        <f t="shared" si="15"/>
        <v/>
      </c>
      <c r="AD24" s="39" t="str">
        <f t="shared" si="16"/>
        <v/>
      </c>
      <c r="AE24" s="39"/>
      <c r="AF24" s="32" t="str">
        <f t="shared" si="4"/>
        <v/>
      </c>
      <c r="AG24" s="21" t="str">
        <f t="shared" si="28"/>
        <v/>
      </c>
      <c r="AH24" s="21" t="str">
        <f t="shared" si="29"/>
        <v/>
      </c>
      <c r="AI24" s="21" t="str">
        <f t="shared" si="30"/>
        <v/>
      </c>
      <c r="AJ24" s="21" t="str">
        <f t="shared" si="17"/>
        <v/>
      </c>
      <c r="AK24" s="21" t="str">
        <f t="shared" si="18"/>
        <v/>
      </c>
      <c r="AL24" s="21" t="e">
        <f t="shared" si="5"/>
        <v>#N/A</v>
      </c>
      <c r="AM24" s="41" t="e">
        <f t="shared" si="19"/>
        <v>#N/A</v>
      </c>
      <c r="AN24" s="41" t="e">
        <f t="shared" si="20"/>
        <v>#N/A</v>
      </c>
      <c r="AO24" s="41" t="e">
        <f t="shared" si="6"/>
        <v>#N/A</v>
      </c>
      <c r="AP24" s="21" t="str">
        <f t="shared" si="21"/>
        <v/>
      </c>
      <c r="AQ24" s="21" t="str">
        <f t="shared" si="22"/>
        <v/>
      </c>
      <c r="AR24" s="21" t="str">
        <f t="shared" si="23"/>
        <v/>
      </c>
      <c r="AS24" s="21" t="str">
        <f t="shared" si="31"/>
        <v/>
      </c>
    </row>
    <row r="25" spans="1:45" ht="15" x14ac:dyDescent="0.25">
      <c r="A25" s="53" t="s">
        <v>74</v>
      </c>
      <c r="B25" s="54" t="str">
        <f>IF(ISBLANK('FIX - NIVEAU N'!B49),"",'FIX - NIVEAU N'!B49)</f>
        <v/>
      </c>
      <c r="C25" s="151" t="str">
        <f>IF(ISBLANK('FIX - NIVEAU N'!C49),"",'FIX - NIVEAU N'!C49)</f>
        <v/>
      </c>
      <c r="D25" s="106" t="str">
        <f>IF(ISBLANK('FIX - NIVEAU N'!D49),"",'FIX - NIVEAU N'!D49)</f>
        <v/>
      </c>
      <c r="E25" s="106" t="str">
        <f>IF(ISBLANK('FIX - NIVEAU N'!E49),"",'FIX - NIVEAU N'!E49)</f>
        <v/>
      </c>
      <c r="F25" s="93" t="str">
        <f t="shared" si="0"/>
        <v/>
      </c>
      <c r="G25" s="39" t="str">
        <f t="shared" si="7"/>
        <v/>
      </c>
      <c r="H25" s="39"/>
      <c r="I25" s="32" t="str">
        <f t="shared" si="1"/>
        <v/>
      </c>
      <c r="J25" s="21" t="str">
        <f t="shared" si="24"/>
        <v/>
      </c>
      <c r="K25" s="21" t="str">
        <f t="shared" si="25"/>
        <v/>
      </c>
      <c r="L25" s="21" t="str">
        <f t="shared" si="26"/>
        <v/>
      </c>
      <c r="M25" s="21" t="str">
        <f t="shared" si="8"/>
        <v/>
      </c>
      <c r="N25" s="21" t="str">
        <f t="shared" si="9"/>
        <v/>
      </c>
      <c r="O25" s="21" t="e">
        <f t="shared" si="2"/>
        <v>#N/A</v>
      </c>
      <c r="P25" s="41" t="e">
        <f t="shared" si="10"/>
        <v>#N/A</v>
      </c>
      <c r="Q25" s="41" t="e">
        <f t="shared" si="11"/>
        <v>#N/A</v>
      </c>
      <c r="R25" s="41" t="e">
        <f t="shared" si="3"/>
        <v>#N/A</v>
      </c>
      <c r="S25" s="21" t="str">
        <f t="shared" si="12"/>
        <v/>
      </c>
      <c r="T25" s="21" t="str">
        <f t="shared" si="13"/>
        <v/>
      </c>
      <c r="U25" s="21" t="str">
        <f t="shared" si="14"/>
        <v/>
      </c>
      <c r="V25" s="21" t="str">
        <f t="shared" si="27"/>
        <v/>
      </c>
      <c r="X25" s="53" t="s">
        <v>74</v>
      </c>
      <c r="Y25" s="54" t="str">
        <f>IF(ISBLANK('FIX - NIVEAU P'!B49),"",'FIX - NIVEAU P'!B49)</f>
        <v/>
      </c>
      <c r="Z25" s="151" t="str">
        <f>IF(ISBLANK('FIX - NIVEAU P'!C49),"",'FIX - NIVEAU P'!C49)</f>
        <v/>
      </c>
      <c r="AA25" s="106" t="str">
        <f>IF(ISBLANK('FIX - NIVEAU P'!D49),"",'FIX - NIVEAU P'!D49)</f>
        <v/>
      </c>
      <c r="AB25" s="106" t="str">
        <f>IF(ISBLANK('FIX - NIVEAU P'!E49),"",'FIX - NIVEAU P'!E49)</f>
        <v/>
      </c>
      <c r="AC25" s="93" t="str">
        <f t="shared" si="15"/>
        <v/>
      </c>
      <c r="AD25" s="39" t="str">
        <f t="shared" si="16"/>
        <v/>
      </c>
      <c r="AE25" s="39"/>
      <c r="AF25" s="32" t="str">
        <f t="shared" si="4"/>
        <v/>
      </c>
      <c r="AG25" s="21" t="str">
        <f t="shared" si="28"/>
        <v/>
      </c>
      <c r="AH25" s="21" t="str">
        <f t="shared" si="29"/>
        <v/>
      </c>
      <c r="AI25" s="21" t="str">
        <f t="shared" si="30"/>
        <v/>
      </c>
      <c r="AJ25" s="21" t="str">
        <f t="shared" si="17"/>
        <v/>
      </c>
      <c r="AK25" s="21" t="str">
        <f t="shared" si="18"/>
        <v/>
      </c>
      <c r="AL25" s="21" t="e">
        <f t="shared" si="5"/>
        <v>#N/A</v>
      </c>
      <c r="AM25" s="41" t="e">
        <f t="shared" si="19"/>
        <v>#N/A</v>
      </c>
      <c r="AN25" s="41" t="e">
        <f t="shared" si="20"/>
        <v>#N/A</v>
      </c>
      <c r="AO25" s="41" t="e">
        <f t="shared" si="6"/>
        <v>#N/A</v>
      </c>
      <c r="AP25" s="21" t="str">
        <f t="shared" si="21"/>
        <v/>
      </c>
      <c r="AQ25" s="21" t="str">
        <f t="shared" si="22"/>
        <v/>
      </c>
      <c r="AR25" s="21" t="str">
        <f t="shared" si="23"/>
        <v/>
      </c>
      <c r="AS25" s="21" t="str">
        <f t="shared" si="31"/>
        <v/>
      </c>
    </row>
    <row r="26" spans="1:45" ht="15" x14ac:dyDescent="0.25">
      <c r="A26" s="53" t="s">
        <v>74</v>
      </c>
      <c r="B26" s="54" t="str">
        <f>IF(ISBLANK('FIX - NIVEAU N'!B50),"",'FIX - NIVEAU N'!B50)</f>
        <v/>
      </c>
      <c r="C26" s="151" t="str">
        <f>IF(ISBLANK('FIX - NIVEAU N'!C50),"",'FIX - NIVEAU N'!C50)</f>
        <v/>
      </c>
      <c r="D26" s="106" t="str">
        <f>IF(ISBLANK('FIX - NIVEAU N'!D50),"",'FIX - NIVEAU N'!D50)</f>
        <v/>
      </c>
      <c r="E26" s="106" t="str">
        <f>IF(ISBLANK('FIX - NIVEAU N'!E50),"",'FIX - NIVEAU N'!E50)</f>
        <v/>
      </c>
      <c r="F26" s="93" t="str">
        <f t="shared" si="0"/>
        <v/>
      </c>
      <c r="G26" s="39" t="str">
        <f t="shared" si="7"/>
        <v/>
      </c>
      <c r="H26" s="39"/>
      <c r="I26" s="32" t="str">
        <f t="shared" si="1"/>
        <v/>
      </c>
      <c r="J26" s="21" t="str">
        <f t="shared" si="24"/>
        <v/>
      </c>
      <c r="K26" s="21" t="str">
        <f t="shared" si="25"/>
        <v/>
      </c>
      <c r="L26" s="21" t="str">
        <f t="shared" si="26"/>
        <v/>
      </c>
      <c r="M26" s="21" t="str">
        <f t="shared" si="8"/>
        <v/>
      </c>
      <c r="N26" s="21" t="str">
        <f t="shared" si="9"/>
        <v/>
      </c>
      <c r="O26" s="21" t="e">
        <f t="shared" si="2"/>
        <v>#N/A</v>
      </c>
      <c r="P26" s="41" t="e">
        <f t="shared" si="10"/>
        <v>#N/A</v>
      </c>
      <c r="Q26" s="41" t="e">
        <f t="shared" si="11"/>
        <v>#N/A</v>
      </c>
      <c r="R26" s="41" t="e">
        <f t="shared" si="3"/>
        <v>#N/A</v>
      </c>
      <c r="S26" s="21" t="str">
        <f t="shared" si="12"/>
        <v/>
      </c>
      <c r="T26" s="21" t="str">
        <f t="shared" si="13"/>
        <v/>
      </c>
      <c r="U26" s="21" t="str">
        <f t="shared" si="14"/>
        <v/>
      </c>
      <c r="V26" s="21" t="str">
        <f t="shared" si="27"/>
        <v/>
      </c>
      <c r="X26" s="53" t="s">
        <v>74</v>
      </c>
      <c r="Y26" s="54" t="str">
        <f>IF(ISBLANK('FIX - NIVEAU P'!B50),"",'FIX - NIVEAU P'!B50)</f>
        <v/>
      </c>
      <c r="Z26" s="151" t="str">
        <f>IF(ISBLANK('FIX - NIVEAU P'!C50),"",'FIX - NIVEAU P'!C50)</f>
        <v/>
      </c>
      <c r="AA26" s="106" t="str">
        <f>IF(ISBLANK('FIX - NIVEAU P'!D50),"",'FIX - NIVEAU P'!D50)</f>
        <v/>
      </c>
      <c r="AB26" s="106" t="str">
        <f>IF(ISBLANK('FIX - NIVEAU P'!E50),"",'FIX - NIVEAU P'!E50)</f>
        <v/>
      </c>
      <c r="AC26" s="93" t="str">
        <f t="shared" si="15"/>
        <v/>
      </c>
      <c r="AD26" s="39" t="str">
        <f t="shared" si="16"/>
        <v/>
      </c>
      <c r="AE26" s="39"/>
      <c r="AF26" s="32" t="str">
        <f t="shared" si="4"/>
        <v/>
      </c>
      <c r="AG26" s="21" t="str">
        <f t="shared" si="28"/>
        <v/>
      </c>
      <c r="AH26" s="21" t="str">
        <f t="shared" si="29"/>
        <v/>
      </c>
      <c r="AI26" s="21" t="str">
        <f t="shared" si="30"/>
        <v/>
      </c>
      <c r="AJ26" s="21" t="str">
        <f t="shared" si="17"/>
        <v/>
      </c>
      <c r="AK26" s="21" t="str">
        <f t="shared" si="18"/>
        <v/>
      </c>
      <c r="AL26" s="21" t="e">
        <f t="shared" si="5"/>
        <v>#N/A</v>
      </c>
      <c r="AM26" s="41" t="e">
        <f t="shared" si="19"/>
        <v>#N/A</v>
      </c>
      <c r="AN26" s="41" t="e">
        <f t="shared" si="20"/>
        <v>#N/A</v>
      </c>
      <c r="AO26" s="41" t="e">
        <f t="shared" si="6"/>
        <v>#N/A</v>
      </c>
      <c r="AP26" s="21" t="str">
        <f t="shared" si="21"/>
        <v/>
      </c>
      <c r="AQ26" s="21" t="str">
        <f t="shared" si="22"/>
        <v/>
      </c>
      <c r="AR26" s="21" t="str">
        <f t="shared" si="23"/>
        <v/>
      </c>
      <c r="AS26" s="21" t="str">
        <f t="shared" si="31"/>
        <v/>
      </c>
    </row>
    <row r="27" spans="1:45" ht="15" x14ac:dyDescent="0.25">
      <c r="A27" s="53" t="s">
        <v>74</v>
      </c>
      <c r="B27" s="54" t="str">
        <f>IF(ISBLANK('FIX - NIVEAU N'!B51),"",'FIX - NIVEAU N'!B51)</f>
        <v/>
      </c>
      <c r="C27" s="151" t="str">
        <f>IF(ISBLANK('FIX - NIVEAU N'!C51),"",'FIX - NIVEAU N'!C51)</f>
        <v/>
      </c>
      <c r="D27" s="106" t="str">
        <f>IF(ISBLANK('FIX - NIVEAU N'!D51),"",'FIX - NIVEAU N'!D51)</f>
        <v/>
      </c>
      <c r="E27" s="106" t="str">
        <f>IF(ISBLANK('FIX - NIVEAU N'!E51),"",'FIX - NIVEAU N'!E51)</f>
        <v/>
      </c>
      <c r="F27" s="93" t="str">
        <f t="shared" si="0"/>
        <v/>
      </c>
      <c r="G27" s="39" t="str">
        <f t="shared" si="7"/>
        <v/>
      </c>
      <c r="H27" s="39"/>
      <c r="I27" s="32" t="str">
        <f t="shared" si="1"/>
        <v/>
      </c>
      <c r="J27" s="21" t="str">
        <f t="shared" si="24"/>
        <v/>
      </c>
      <c r="K27" s="21" t="str">
        <f t="shared" si="25"/>
        <v/>
      </c>
      <c r="L27" s="21" t="str">
        <f t="shared" si="26"/>
        <v/>
      </c>
      <c r="M27" s="21" t="str">
        <f t="shared" si="8"/>
        <v/>
      </c>
      <c r="N27" s="21" t="str">
        <f t="shared" si="9"/>
        <v/>
      </c>
      <c r="O27" s="21" t="e">
        <f t="shared" si="2"/>
        <v>#N/A</v>
      </c>
      <c r="P27" s="41" t="e">
        <f t="shared" si="10"/>
        <v>#N/A</v>
      </c>
      <c r="Q27" s="41" t="e">
        <f t="shared" si="11"/>
        <v>#N/A</v>
      </c>
      <c r="R27" s="41" t="e">
        <f t="shared" si="3"/>
        <v>#N/A</v>
      </c>
      <c r="S27" s="21" t="str">
        <f t="shared" si="12"/>
        <v/>
      </c>
      <c r="T27" s="21" t="str">
        <f t="shared" si="13"/>
        <v/>
      </c>
      <c r="U27" s="21" t="str">
        <f t="shared" si="14"/>
        <v/>
      </c>
      <c r="V27" s="21" t="str">
        <f t="shared" si="27"/>
        <v/>
      </c>
      <c r="X27" s="53" t="s">
        <v>74</v>
      </c>
      <c r="Y27" s="54" t="str">
        <f>IF(ISBLANK('FIX - NIVEAU P'!B51),"",'FIX - NIVEAU P'!B51)</f>
        <v/>
      </c>
      <c r="Z27" s="151" t="str">
        <f>IF(ISBLANK('FIX - NIVEAU P'!C51),"",'FIX - NIVEAU P'!C51)</f>
        <v/>
      </c>
      <c r="AA27" s="106" t="str">
        <f>IF(ISBLANK('FIX - NIVEAU P'!D51),"",'FIX - NIVEAU P'!D51)</f>
        <v/>
      </c>
      <c r="AB27" s="106" t="str">
        <f>IF(ISBLANK('FIX - NIVEAU P'!E51),"",'FIX - NIVEAU P'!E51)</f>
        <v/>
      </c>
      <c r="AC27" s="93" t="str">
        <f t="shared" si="15"/>
        <v/>
      </c>
      <c r="AD27" s="39" t="str">
        <f t="shared" si="16"/>
        <v/>
      </c>
      <c r="AE27" s="39"/>
      <c r="AF27" s="32" t="str">
        <f t="shared" si="4"/>
        <v/>
      </c>
      <c r="AG27" s="21" t="str">
        <f t="shared" si="28"/>
        <v/>
      </c>
      <c r="AH27" s="21" t="str">
        <f t="shared" si="29"/>
        <v/>
      </c>
      <c r="AI27" s="21" t="str">
        <f t="shared" si="30"/>
        <v/>
      </c>
      <c r="AJ27" s="21" t="str">
        <f t="shared" si="17"/>
        <v/>
      </c>
      <c r="AK27" s="21" t="str">
        <f t="shared" si="18"/>
        <v/>
      </c>
      <c r="AL27" s="21" t="e">
        <f t="shared" si="5"/>
        <v>#N/A</v>
      </c>
      <c r="AM27" s="41" t="e">
        <f t="shared" si="19"/>
        <v>#N/A</v>
      </c>
      <c r="AN27" s="41" t="e">
        <f t="shared" si="20"/>
        <v>#N/A</v>
      </c>
      <c r="AO27" s="41" t="e">
        <f t="shared" si="6"/>
        <v>#N/A</v>
      </c>
      <c r="AP27" s="21" t="str">
        <f t="shared" si="21"/>
        <v/>
      </c>
      <c r="AQ27" s="21" t="str">
        <f t="shared" si="22"/>
        <v/>
      </c>
      <c r="AR27" s="21" t="str">
        <f t="shared" si="23"/>
        <v/>
      </c>
      <c r="AS27" s="21" t="str">
        <f t="shared" si="31"/>
        <v/>
      </c>
    </row>
    <row r="28" spans="1:45" ht="15" x14ac:dyDescent="0.25">
      <c r="A28" s="53" t="s">
        <v>74</v>
      </c>
      <c r="B28" s="54" t="str">
        <f>IF(ISBLANK('FIX - NIVEAU N'!B52),"",'FIX - NIVEAU N'!B52)</f>
        <v/>
      </c>
      <c r="C28" s="151" t="str">
        <f>IF(ISBLANK('FIX - NIVEAU N'!C52),"",'FIX - NIVEAU N'!C52)</f>
        <v/>
      </c>
      <c r="D28" s="106" t="str">
        <f>IF(ISBLANK('FIX - NIVEAU N'!D52),"",'FIX - NIVEAU N'!D52)</f>
        <v/>
      </c>
      <c r="E28" s="106" t="str">
        <f>IF(ISBLANK('FIX - NIVEAU N'!E52),"",'FIX - NIVEAU N'!E52)</f>
        <v/>
      </c>
      <c r="F28" s="93" t="str">
        <f t="shared" si="0"/>
        <v/>
      </c>
      <c r="G28" s="39" t="str">
        <f t="shared" si="7"/>
        <v/>
      </c>
      <c r="H28" s="39"/>
      <c r="I28" s="32" t="str">
        <f t="shared" si="1"/>
        <v/>
      </c>
      <c r="J28" s="21" t="str">
        <f t="shared" si="24"/>
        <v/>
      </c>
      <c r="K28" s="21" t="str">
        <f t="shared" si="25"/>
        <v/>
      </c>
      <c r="L28" s="21" t="str">
        <f t="shared" si="26"/>
        <v/>
      </c>
      <c r="M28" s="21" t="str">
        <f t="shared" si="8"/>
        <v/>
      </c>
      <c r="N28" s="21" t="str">
        <f t="shared" si="9"/>
        <v/>
      </c>
      <c r="O28" s="21" t="e">
        <f t="shared" si="2"/>
        <v>#N/A</v>
      </c>
      <c r="P28" s="41" t="e">
        <f t="shared" si="10"/>
        <v>#N/A</v>
      </c>
      <c r="Q28" s="41" t="e">
        <f t="shared" si="11"/>
        <v>#N/A</v>
      </c>
      <c r="R28" s="41" t="e">
        <f t="shared" si="3"/>
        <v>#N/A</v>
      </c>
      <c r="S28" s="21" t="str">
        <f t="shared" si="12"/>
        <v/>
      </c>
      <c r="T28" s="21" t="str">
        <f t="shared" si="13"/>
        <v/>
      </c>
      <c r="U28" s="21" t="str">
        <f t="shared" si="14"/>
        <v/>
      </c>
      <c r="V28" s="21" t="str">
        <f t="shared" si="27"/>
        <v/>
      </c>
      <c r="X28" s="53" t="s">
        <v>74</v>
      </c>
      <c r="Y28" s="54" t="str">
        <f>IF(ISBLANK('FIX - NIVEAU P'!B52),"",'FIX - NIVEAU P'!B52)</f>
        <v/>
      </c>
      <c r="Z28" s="151" t="str">
        <f>IF(ISBLANK('FIX - NIVEAU P'!C52),"",'FIX - NIVEAU P'!C52)</f>
        <v/>
      </c>
      <c r="AA28" s="106" t="str">
        <f>IF(ISBLANK('FIX - NIVEAU P'!D52),"",'FIX - NIVEAU P'!D52)</f>
        <v/>
      </c>
      <c r="AB28" s="106" t="str">
        <f>IF(ISBLANK('FIX - NIVEAU P'!E52),"",'FIX - NIVEAU P'!E52)</f>
        <v/>
      </c>
      <c r="AC28" s="93" t="str">
        <f t="shared" si="15"/>
        <v/>
      </c>
      <c r="AD28" s="39" t="str">
        <f t="shared" si="16"/>
        <v/>
      </c>
      <c r="AE28" s="39"/>
      <c r="AF28" s="32" t="str">
        <f t="shared" si="4"/>
        <v/>
      </c>
      <c r="AG28" s="21" t="str">
        <f t="shared" si="28"/>
        <v/>
      </c>
      <c r="AH28" s="21" t="str">
        <f t="shared" si="29"/>
        <v/>
      </c>
      <c r="AI28" s="21" t="str">
        <f t="shared" si="30"/>
        <v/>
      </c>
      <c r="AJ28" s="21" t="str">
        <f t="shared" si="17"/>
        <v/>
      </c>
      <c r="AK28" s="21" t="str">
        <f t="shared" si="18"/>
        <v/>
      </c>
      <c r="AL28" s="21" t="e">
        <f t="shared" si="5"/>
        <v>#N/A</v>
      </c>
      <c r="AM28" s="41" t="e">
        <f t="shared" si="19"/>
        <v>#N/A</v>
      </c>
      <c r="AN28" s="41" t="e">
        <f t="shared" si="20"/>
        <v>#N/A</v>
      </c>
      <c r="AO28" s="41" t="e">
        <f t="shared" si="6"/>
        <v>#N/A</v>
      </c>
      <c r="AP28" s="21" t="str">
        <f t="shared" si="21"/>
        <v/>
      </c>
      <c r="AQ28" s="21" t="str">
        <f t="shared" si="22"/>
        <v/>
      </c>
      <c r="AR28" s="21" t="str">
        <f t="shared" si="23"/>
        <v/>
      </c>
      <c r="AS28" s="21" t="str">
        <f t="shared" si="31"/>
        <v/>
      </c>
    </row>
    <row r="29" spans="1:45" ht="15" x14ac:dyDescent="0.25">
      <c r="A29" s="53" t="s">
        <v>74</v>
      </c>
      <c r="B29" s="54" t="str">
        <f>IF(ISBLANK('FIX - NIVEAU N'!B53),"",'FIX - NIVEAU N'!B53)</f>
        <v/>
      </c>
      <c r="C29" s="151" t="str">
        <f>IF(ISBLANK('FIX - NIVEAU N'!C53),"",'FIX - NIVEAU N'!C53)</f>
        <v/>
      </c>
      <c r="D29" s="106" t="str">
        <f>IF(ISBLANK('FIX - NIVEAU N'!D53),"",'FIX - NIVEAU N'!D53)</f>
        <v/>
      </c>
      <c r="E29" s="106" t="str">
        <f>IF(ISBLANK('FIX - NIVEAU N'!E53),"",'FIX - NIVEAU N'!E53)</f>
        <v/>
      </c>
      <c r="F29" s="93" t="str">
        <f t="shared" si="0"/>
        <v/>
      </c>
      <c r="G29" s="39" t="str">
        <f t="shared" si="7"/>
        <v/>
      </c>
      <c r="H29" s="39"/>
      <c r="I29" s="32" t="str">
        <f t="shared" si="1"/>
        <v/>
      </c>
      <c r="J29" s="21" t="str">
        <f t="shared" si="24"/>
        <v/>
      </c>
      <c r="K29" s="21" t="str">
        <f t="shared" si="25"/>
        <v/>
      </c>
      <c r="L29" s="21" t="str">
        <f t="shared" si="26"/>
        <v/>
      </c>
      <c r="M29" s="21" t="str">
        <f t="shared" si="8"/>
        <v/>
      </c>
      <c r="N29" s="21" t="str">
        <f t="shared" si="9"/>
        <v/>
      </c>
      <c r="O29" s="21" t="e">
        <f t="shared" si="2"/>
        <v>#N/A</v>
      </c>
      <c r="P29" s="41" t="e">
        <f t="shared" si="10"/>
        <v>#N/A</v>
      </c>
      <c r="Q29" s="41" t="e">
        <f t="shared" si="11"/>
        <v>#N/A</v>
      </c>
      <c r="R29" s="41" t="e">
        <f t="shared" si="3"/>
        <v>#N/A</v>
      </c>
      <c r="S29" s="21" t="str">
        <f t="shared" si="12"/>
        <v/>
      </c>
      <c r="T29" s="21" t="str">
        <f t="shared" si="13"/>
        <v/>
      </c>
      <c r="U29" s="21" t="str">
        <f t="shared" si="14"/>
        <v/>
      </c>
      <c r="V29" s="21" t="str">
        <f t="shared" si="27"/>
        <v/>
      </c>
      <c r="X29" s="53" t="s">
        <v>74</v>
      </c>
      <c r="Y29" s="54" t="str">
        <f>IF(ISBLANK('FIX - NIVEAU P'!B53),"",'FIX - NIVEAU P'!B53)</f>
        <v/>
      </c>
      <c r="Z29" s="151" t="str">
        <f>IF(ISBLANK('FIX - NIVEAU P'!C53),"",'FIX - NIVEAU P'!C53)</f>
        <v/>
      </c>
      <c r="AA29" s="106" t="str">
        <f>IF(ISBLANK('FIX - NIVEAU P'!D53),"",'FIX - NIVEAU P'!D53)</f>
        <v/>
      </c>
      <c r="AB29" s="106" t="str">
        <f>IF(ISBLANK('FIX - NIVEAU P'!E53),"",'FIX - NIVEAU P'!E53)</f>
        <v/>
      </c>
      <c r="AC29" s="93" t="str">
        <f t="shared" si="15"/>
        <v/>
      </c>
      <c r="AD29" s="39" t="str">
        <f t="shared" si="16"/>
        <v/>
      </c>
      <c r="AE29" s="39"/>
      <c r="AF29" s="32" t="str">
        <f t="shared" si="4"/>
        <v/>
      </c>
      <c r="AG29" s="21" t="str">
        <f t="shared" si="28"/>
        <v/>
      </c>
      <c r="AH29" s="21" t="str">
        <f t="shared" si="29"/>
        <v/>
      </c>
      <c r="AI29" s="21" t="str">
        <f t="shared" si="30"/>
        <v/>
      </c>
      <c r="AJ29" s="21" t="str">
        <f t="shared" si="17"/>
        <v/>
      </c>
      <c r="AK29" s="21" t="str">
        <f t="shared" si="18"/>
        <v/>
      </c>
      <c r="AL29" s="21" t="e">
        <f t="shared" si="5"/>
        <v>#N/A</v>
      </c>
      <c r="AM29" s="41" t="e">
        <f t="shared" si="19"/>
        <v>#N/A</v>
      </c>
      <c r="AN29" s="41" t="e">
        <f t="shared" si="20"/>
        <v>#N/A</v>
      </c>
      <c r="AO29" s="41" t="e">
        <f t="shared" si="6"/>
        <v>#N/A</v>
      </c>
      <c r="AP29" s="21" t="str">
        <f t="shared" si="21"/>
        <v/>
      </c>
      <c r="AQ29" s="21" t="str">
        <f t="shared" si="22"/>
        <v/>
      </c>
      <c r="AR29" s="21" t="str">
        <f t="shared" si="23"/>
        <v/>
      </c>
      <c r="AS29" s="21" t="str">
        <f t="shared" si="31"/>
        <v/>
      </c>
    </row>
    <row r="30" spans="1:45" ht="15" x14ac:dyDescent="0.25">
      <c r="A30" s="53" t="s">
        <v>74</v>
      </c>
      <c r="B30" s="54" t="str">
        <f>IF(ISBLANK('FIX - NIVEAU N'!B54),"",'FIX - NIVEAU N'!B54)</f>
        <v/>
      </c>
      <c r="C30" s="151" t="str">
        <f>IF(ISBLANK('FIX - NIVEAU N'!C54),"",'FIX - NIVEAU N'!C54)</f>
        <v/>
      </c>
      <c r="D30" s="106" t="str">
        <f>IF(ISBLANK('FIX - NIVEAU N'!D54),"",'FIX - NIVEAU N'!D54)</f>
        <v/>
      </c>
      <c r="E30" s="106" t="str">
        <f>IF(ISBLANK('FIX - NIVEAU N'!E54),"",'FIX - NIVEAU N'!E54)</f>
        <v/>
      </c>
      <c r="F30" s="93" t="str">
        <f t="shared" si="0"/>
        <v/>
      </c>
      <c r="G30" s="39" t="str">
        <f t="shared" si="7"/>
        <v/>
      </c>
      <c r="H30" s="39"/>
      <c r="I30" s="32" t="str">
        <f t="shared" si="1"/>
        <v/>
      </c>
      <c r="J30" s="21" t="str">
        <f t="shared" si="24"/>
        <v/>
      </c>
      <c r="K30" s="21" t="str">
        <f t="shared" si="25"/>
        <v/>
      </c>
      <c r="L30" s="21" t="str">
        <f t="shared" si="26"/>
        <v/>
      </c>
      <c r="M30" s="21" t="str">
        <f t="shared" si="8"/>
        <v/>
      </c>
      <c r="N30" s="21" t="str">
        <f t="shared" si="9"/>
        <v/>
      </c>
      <c r="O30" s="21" t="e">
        <f t="shared" si="2"/>
        <v>#N/A</v>
      </c>
      <c r="P30" s="41" t="e">
        <f t="shared" si="10"/>
        <v>#N/A</v>
      </c>
      <c r="Q30" s="41" t="e">
        <f t="shared" si="11"/>
        <v>#N/A</v>
      </c>
      <c r="R30" s="41" t="e">
        <f t="shared" si="3"/>
        <v>#N/A</v>
      </c>
      <c r="S30" s="21" t="str">
        <f t="shared" si="12"/>
        <v/>
      </c>
      <c r="T30" s="21" t="str">
        <f t="shared" si="13"/>
        <v/>
      </c>
      <c r="U30" s="21" t="str">
        <f t="shared" si="14"/>
        <v/>
      </c>
      <c r="V30" s="21" t="str">
        <f t="shared" si="27"/>
        <v/>
      </c>
      <c r="X30" s="53" t="s">
        <v>74</v>
      </c>
      <c r="Y30" s="54" t="str">
        <f>IF(ISBLANK('FIX - NIVEAU P'!B54),"",'FIX - NIVEAU P'!B54)</f>
        <v/>
      </c>
      <c r="Z30" s="151" t="str">
        <f>IF(ISBLANK('FIX - NIVEAU P'!C54),"",'FIX - NIVEAU P'!C54)</f>
        <v/>
      </c>
      <c r="AA30" s="106" t="str">
        <f>IF(ISBLANK('FIX - NIVEAU P'!D54),"",'FIX - NIVEAU P'!D54)</f>
        <v/>
      </c>
      <c r="AB30" s="106" t="str">
        <f>IF(ISBLANK('FIX - NIVEAU P'!E54),"",'FIX - NIVEAU P'!E54)</f>
        <v/>
      </c>
      <c r="AC30" s="93" t="str">
        <f t="shared" si="15"/>
        <v/>
      </c>
      <c r="AD30" s="39" t="str">
        <f t="shared" si="16"/>
        <v/>
      </c>
      <c r="AE30" s="39"/>
      <c r="AF30" s="32" t="str">
        <f t="shared" si="4"/>
        <v/>
      </c>
      <c r="AG30" s="21" t="str">
        <f t="shared" si="28"/>
        <v/>
      </c>
      <c r="AH30" s="21" t="str">
        <f t="shared" si="29"/>
        <v/>
      </c>
      <c r="AI30" s="21" t="str">
        <f t="shared" si="30"/>
        <v/>
      </c>
      <c r="AJ30" s="21" t="str">
        <f t="shared" si="17"/>
        <v/>
      </c>
      <c r="AK30" s="21" t="str">
        <f t="shared" si="18"/>
        <v/>
      </c>
      <c r="AL30" s="21" t="e">
        <f t="shared" si="5"/>
        <v>#N/A</v>
      </c>
      <c r="AM30" s="41" t="e">
        <f t="shared" si="19"/>
        <v>#N/A</v>
      </c>
      <c r="AN30" s="41" t="e">
        <f t="shared" si="20"/>
        <v>#N/A</v>
      </c>
      <c r="AO30" s="41" t="e">
        <f t="shared" si="6"/>
        <v>#N/A</v>
      </c>
      <c r="AP30" s="21" t="str">
        <f t="shared" si="21"/>
        <v/>
      </c>
      <c r="AQ30" s="21" t="str">
        <f t="shared" si="22"/>
        <v/>
      </c>
      <c r="AR30" s="21" t="str">
        <f t="shared" si="23"/>
        <v/>
      </c>
      <c r="AS30" s="21" t="str">
        <f t="shared" si="31"/>
        <v/>
      </c>
    </row>
    <row r="31" spans="1:45" ht="15" x14ac:dyDescent="0.25">
      <c r="A31" s="53" t="s">
        <v>74</v>
      </c>
      <c r="B31" s="54" t="str">
        <f>IF(ISBLANK('FIX - NIVEAU N'!B55),"",'FIX - NIVEAU N'!B55)</f>
        <v/>
      </c>
      <c r="C31" s="151" t="str">
        <f>IF(ISBLANK('FIX - NIVEAU N'!C55),"",'FIX - NIVEAU N'!C55)</f>
        <v/>
      </c>
      <c r="D31" s="106" t="str">
        <f>IF(ISBLANK('FIX - NIVEAU N'!D55),"",'FIX - NIVEAU N'!D55)</f>
        <v/>
      </c>
      <c r="E31" s="106" t="str">
        <f>IF(ISBLANK('FIX - NIVEAU N'!E55),"",'FIX - NIVEAU N'!E55)</f>
        <v/>
      </c>
      <c r="F31" s="93" t="str">
        <f t="shared" si="0"/>
        <v/>
      </c>
      <c r="G31" s="39" t="str">
        <f t="shared" si="7"/>
        <v/>
      </c>
      <c r="H31" s="39"/>
      <c r="I31" s="32" t="str">
        <f t="shared" si="1"/>
        <v/>
      </c>
      <c r="J31" s="21" t="str">
        <f t="shared" si="24"/>
        <v/>
      </c>
      <c r="K31" s="21" t="str">
        <f t="shared" si="25"/>
        <v/>
      </c>
      <c r="L31" s="21" t="str">
        <f t="shared" si="26"/>
        <v/>
      </c>
      <c r="M31" s="21" t="str">
        <f t="shared" si="8"/>
        <v/>
      </c>
      <c r="N31" s="21" t="str">
        <f t="shared" si="9"/>
        <v/>
      </c>
      <c r="O31" s="21" t="e">
        <f t="shared" si="2"/>
        <v>#N/A</v>
      </c>
      <c r="P31" s="41" t="e">
        <f t="shared" si="10"/>
        <v>#N/A</v>
      </c>
      <c r="Q31" s="41" t="e">
        <f t="shared" si="11"/>
        <v>#N/A</v>
      </c>
      <c r="R31" s="41" t="e">
        <f t="shared" si="3"/>
        <v>#N/A</v>
      </c>
      <c r="S31" s="21" t="str">
        <f t="shared" si="12"/>
        <v/>
      </c>
      <c r="T31" s="21" t="str">
        <f t="shared" si="13"/>
        <v/>
      </c>
      <c r="U31" s="21" t="str">
        <f t="shared" si="14"/>
        <v/>
      </c>
      <c r="V31" s="21" t="str">
        <f t="shared" si="27"/>
        <v/>
      </c>
      <c r="X31" s="53" t="s">
        <v>74</v>
      </c>
      <c r="Y31" s="54" t="str">
        <f>IF(ISBLANK('FIX - NIVEAU P'!B55),"",'FIX - NIVEAU P'!B55)</f>
        <v/>
      </c>
      <c r="Z31" s="151" t="str">
        <f>IF(ISBLANK('FIX - NIVEAU P'!C55),"",'FIX - NIVEAU P'!C55)</f>
        <v/>
      </c>
      <c r="AA31" s="106" t="str">
        <f>IF(ISBLANK('FIX - NIVEAU P'!D55),"",'FIX - NIVEAU P'!D55)</f>
        <v/>
      </c>
      <c r="AB31" s="106" t="str">
        <f>IF(ISBLANK('FIX - NIVEAU P'!E55),"",'FIX - NIVEAU P'!E55)</f>
        <v/>
      </c>
      <c r="AC31" s="93" t="str">
        <f t="shared" si="15"/>
        <v/>
      </c>
      <c r="AD31" s="39" t="str">
        <f t="shared" si="16"/>
        <v/>
      </c>
      <c r="AE31" s="39"/>
      <c r="AF31" s="32" t="str">
        <f t="shared" si="4"/>
        <v/>
      </c>
      <c r="AG31" s="21" t="str">
        <f t="shared" si="28"/>
        <v/>
      </c>
      <c r="AH31" s="21" t="str">
        <f t="shared" si="29"/>
        <v/>
      </c>
      <c r="AI31" s="21" t="str">
        <f t="shared" si="30"/>
        <v/>
      </c>
      <c r="AJ31" s="21" t="str">
        <f t="shared" si="17"/>
        <v/>
      </c>
      <c r="AK31" s="21" t="str">
        <f t="shared" si="18"/>
        <v/>
      </c>
      <c r="AL31" s="21" t="e">
        <f t="shared" si="5"/>
        <v>#N/A</v>
      </c>
      <c r="AM31" s="41" t="e">
        <f t="shared" si="19"/>
        <v>#N/A</v>
      </c>
      <c r="AN31" s="41" t="e">
        <f t="shared" si="20"/>
        <v>#N/A</v>
      </c>
      <c r="AO31" s="41" t="e">
        <f t="shared" si="6"/>
        <v>#N/A</v>
      </c>
      <c r="AP31" s="21" t="str">
        <f t="shared" si="21"/>
        <v/>
      </c>
      <c r="AQ31" s="21" t="str">
        <f t="shared" si="22"/>
        <v/>
      </c>
      <c r="AR31" s="21" t="str">
        <f t="shared" si="23"/>
        <v/>
      </c>
      <c r="AS31" s="21" t="str">
        <f t="shared" si="31"/>
        <v/>
      </c>
    </row>
    <row r="32" spans="1:45" ht="15" x14ac:dyDescent="0.25">
      <c r="A32" s="53" t="s">
        <v>74</v>
      </c>
      <c r="B32" s="54" t="str">
        <f>IF(ISBLANK('FIX - NIVEAU N'!B56),"",'FIX - NIVEAU N'!B56)</f>
        <v/>
      </c>
      <c r="C32" s="151" t="str">
        <f>IF(ISBLANK('FIX - NIVEAU N'!C56),"",'FIX - NIVEAU N'!C56)</f>
        <v/>
      </c>
      <c r="D32" s="106" t="str">
        <f>IF(ISBLANK('FIX - NIVEAU N'!D56),"",'FIX - NIVEAU N'!D56)</f>
        <v/>
      </c>
      <c r="E32" s="106" t="str">
        <f>IF(ISBLANK('FIX - NIVEAU N'!E56),"",'FIX - NIVEAU N'!E56)</f>
        <v/>
      </c>
      <c r="F32" s="93" t="str">
        <f t="shared" si="0"/>
        <v/>
      </c>
      <c r="G32" s="39" t="str">
        <f t="shared" si="7"/>
        <v/>
      </c>
      <c r="H32" s="39"/>
      <c r="I32" s="32" t="str">
        <f t="shared" si="1"/>
        <v/>
      </c>
      <c r="J32" s="21" t="str">
        <f t="shared" si="24"/>
        <v/>
      </c>
      <c r="K32" s="21" t="str">
        <f t="shared" si="25"/>
        <v/>
      </c>
      <c r="L32" s="21" t="str">
        <f t="shared" si="26"/>
        <v/>
      </c>
      <c r="M32" s="21" t="str">
        <f t="shared" si="8"/>
        <v/>
      </c>
      <c r="N32" s="21" t="str">
        <f t="shared" si="9"/>
        <v/>
      </c>
      <c r="O32" s="21" t="e">
        <f t="shared" si="2"/>
        <v>#N/A</v>
      </c>
      <c r="P32" s="41" t="e">
        <f t="shared" si="10"/>
        <v>#N/A</v>
      </c>
      <c r="Q32" s="41" t="e">
        <f t="shared" si="11"/>
        <v>#N/A</v>
      </c>
      <c r="R32" s="41" t="e">
        <f t="shared" si="3"/>
        <v>#N/A</v>
      </c>
      <c r="S32" s="21" t="str">
        <f t="shared" si="12"/>
        <v/>
      </c>
      <c r="T32" s="21" t="str">
        <f t="shared" si="13"/>
        <v/>
      </c>
      <c r="U32" s="21" t="str">
        <f t="shared" si="14"/>
        <v/>
      </c>
      <c r="V32" s="21" t="str">
        <f t="shared" si="27"/>
        <v/>
      </c>
      <c r="X32" s="53" t="s">
        <v>74</v>
      </c>
      <c r="Y32" s="54" t="str">
        <f>IF(ISBLANK('FIX - NIVEAU P'!B56),"",'FIX - NIVEAU P'!B56)</f>
        <v/>
      </c>
      <c r="Z32" s="151" t="str">
        <f>IF(ISBLANK('FIX - NIVEAU P'!C56),"",'FIX - NIVEAU P'!C56)</f>
        <v/>
      </c>
      <c r="AA32" s="106" t="str">
        <f>IF(ISBLANK('FIX - NIVEAU P'!D56),"",'FIX - NIVEAU P'!D56)</f>
        <v/>
      </c>
      <c r="AB32" s="106" t="str">
        <f>IF(ISBLANK('FIX - NIVEAU P'!E56),"",'FIX - NIVEAU P'!E56)</f>
        <v/>
      </c>
      <c r="AC32" s="93" t="str">
        <f t="shared" si="15"/>
        <v/>
      </c>
      <c r="AD32" s="39" t="str">
        <f t="shared" si="16"/>
        <v/>
      </c>
      <c r="AE32" s="39"/>
      <c r="AF32" s="32" t="str">
        <f t="shared" si="4"/>
        <v/>
      </c>
      <c r="AG32" s="21" t="str">
        <f t="shared" si="28"/>
        <v/>
      </c>
      <c r="AH32" s="21" t="str">
        <f t="shared" si="29"/>
        <v/>
      </c>
      <c r="AI32" s="21" t="str">
        <f t="shared" si="30"/>
        <v/>
      </c>
      <c r="AJ32" s="21" t="str">
        <f t="shared" si="17"/>
        <v/>
      </c>
      <c r="AK32" s="21" t="str">
        <f t="shared" si="18"/>
        <v/>
      </c>
      <c r="AL32" s="21" t="e">
        <f t="shared" si="5"/>
        <v>#N/A</v>
      </c>
      <c r="AM32" s="41" t="e">
        <f t="shared" si="19"/>
        <v>#N/A</v>
      </c>
      <c r="AN32" s="41" t="e">
        <f t="shared" si="20"/>
        <v>#N/A</v>
      </c>
      <c r="AO32" s="41" t="e">
        <f t="shared" si="6"/>
        <v>#N/A</v>
      </c>
      <c r="AP32" s="21" t="str">
        <f t="shared" si="21"/>
        <v/>
      </c>
      <c r="AQ32" s="21" t="str">
        <f t="shared" si="22"/>
        <v/>
      </c>
      <c r="AR32" s="21" t="str">
        <f t="shared" si="23"/>
        <v/>
      </c>
      <c r="AS32" s="21" t="str">
        <f t="shared" si="31"/>
        <v/>
      </c>
    </row>
    <row r="33" spans="1:45" ht="15" x14ac:dyDescent="0.25">
      <c r="A33" s="53" t="s">
        <v>74</v>
      </c>
      <c r="B33" s="54" t="str">
        <f>IF(ISBLANK('FIX - NIVEAU N'!B57),"",'FIX - NIVEAU N'!B57)</f>
        <v/>
      </c>
      <c r="C33" s="151" t="str">
        <f>IF(ISBLANK('FIX - NIVEAU N'!C57),"",'FIX - NIVEAU N'!C57)</f>
        <v/>
      </c>
      <c r="D33" s="106" t="str">
        <f>IF(ISBLANK('FIX - NIVEAU N'!D57),"",'FIX - NIVEAU N'!D57)</f>
        <v/>
      </c>
      <c r="E33" s="106" t="str">
        <f>IF(ISBLANK('FIX - NIVEAU N'!E57),"",'FIX - NIVEAU N'!E57)</f>
        <v/>
      </c>
      <c r="F33" s="93" t="str">
        <f t="shared" si="0"/>
        <v/>
      </c>
      <c r="G33" s="39" t="str">
        <f t="shared" si="7"/>
        <v/>
      </c>
      <c r="H33" s="39"/>
      <c r="I33" s="32" t="str">
        <f t="shared" si="1"/>
        <v/>
      </c>
      <c r="J33" s="21" t="str">
        <f t="shared" si="24"/>
        <v/>
      </c>
      <c r="K33" s="21" t="str">
        <f t="shared" si="25"/>
        <v/>
      </c>
      <c r="L33" s="21" t="str">
        <f t="shared" si="26"/>
        <v/>
      </c>
      <c r="M33" s="21" t="str">
        <f t="shared" si="8"/>
        <v/>
      </c>
      <c r="N33" s="21" t="str">
        <f t="shared" si="9"/>
        <v/>
      </c>
      <c r="O33" s="21" t="e">
        <f t="shared" si="2"/>
        <v>#N/A</v>
      </c>
      <c r="P33" s="41" t="e">
        <f t="shared" si="10"/>
        <v>#N/A</v>
      </c>
      <c r="Q33" s="41" t="e">
        <f t="shared" si="11"/>
        <v>#N/A</v>
      </c>
      <c r="R33" s="41" t="e">
        <f t="shared" si="3"/>
        <v>#N/A</v>
      </c>
      <c r="S33" s="21" t="str">
        <f t="shared" si="12"/>
        <v/>
      </c>
      <c r="T33" s="21" t="str">
        <f t="shared" si="13"/>
        <v/>
      </c>
      <c r="U33" s="21" t="str">
        <f t="shared" si="14"/>
        <v/>
      </c>
      <c r="V33" s="21" t="str">
        <f t="shared" si="27"/>
        <v/>
      </c>
      <c r="X33" s="53" t="s">
        <v>74</v>
      </c>
      <c r="Y33" s="54" t="str">
        <f>IF(ISBLANK('FIX - NIVEAU P'!B57),"",'FIX - NIVEAU P'!B57)</f>
        <v/>
      </c>
      <c r="Z33" s="151" t="str">
        <f>IF(ISBLANK('FIX - NIVEAU P'!C57),"",'FIX - NIVEAU P'!C57)</f>
        <v/>
      </c>
      <c r="AA33" s="106" t="str">
        <f>IF(ISBLANK('FIX - NIVEAU P'!D57),"",'FIX - NIVEAU P'!D57)</f>
        <v/>
      </c>
      <c r="AB33" s="106" t="str">
        <f>IF(ISBLANK('FIX - NIVEAU P'!E57),"",'FIX - NIVEAU P'!E57)</f>
        <v/>
      </c>
      <c r="AC33" s="93" t="str">
        <f t="shared" si="15"/>
        <v/>
      </c>
      <c r="AD33" s="39" t="str">
        <f t="shared" si="16"/>
        <v/>
      </c>
      <c r="AE33" s="39"/>
      <c r="AF33" s="32" t="str">
        <f t="shared" si="4"/>
        <v/>
      </c>
      <c r="AG33" s="21" t="str">
        <f t="shared" si="28"/>
        <v/>
      </c>
      <c r="AH33" s="21" t="str">
        <f t="shared" si="29"/>
        <v/>
      </c>
      <c r="AI33" s="21" t="str">
        <f t="shared" si="30"/>
        <v/>
      </c>
      <c r="AJ33" s="21" t="str">
        <f t="shared" si="17"/>
        <v/>
      </c>
      <c r="AK33" s="21" t="str">
        <f t="shared" si="18"/>
        <v/>
      </c>
      <c r="AL33" s="21" t="e">
        <f t="shared" si="5"/>
        <v>#N/A</v>
      </c>
      <c r="AM33" s="41" t="e">
        <f t="shared" si="19"/>
        <v>#N/A</v>
      </c>
      <c r="AN33" s="41" t="e">
        <f t="shared" si="20"/>
        <v>#N/A</v>
      </c>
      <c r="AO33" s="41" t="e">
        <f t="shared" si="6"/>
        <v>#N/A</v>
      </c>
      <c r="AP33" s="21" t="str">
        <f t="shared" si="21"/>
        <v/>
      </c>
      <c r="AQ33" s="21" t="str">
        <f t="shared" si="22"/>
        <v/>
      </c>
      <c r="AR33" s="21" t="str">
        <f t="shared" si="23"/>
        <v/>
      </c>
      <c r="AS33" s="21" t="str">
        <f t="shared" si="31"/>
        <v/>
      </c>
    </row>
    <row r="34" spans="1:45" ht="15" x14ac:dyDescent="0.25">
      <c r="A34" s="53" t="s">
        <v>74</v>
      </c>
      <c r="B34" s="54" t="str">
        <f>IF(ISBLANK('FIX - NIVEAU N'!B58),"",'FIX - NIVEAU N'!B58)</f>
        <v/>
      </c>
      <c r="C34" s="151" t="str">
        <f>IF(ISBLANK('FIX - NIVEAU N'!C58),"",'FIX - NIVEAU N'!C58)</f>
        <v/>
      </c>
      <c r="D34" s="106" t="str">
        <f>IF(ISBLANK('FIX - NIVEAU N'!D58),"",'FIX - NIVEAU N'!D58)</f>
        <v/>
      </c>
      <c r="E34" s="106" t="str">
        <f>IF(ISBLANK('FIX - NIVEAU N'!E58),"",'FIX - NIVEAU N'!E58)</f>
        <v/>
      </c>
      <c r="F34" s="93" t="str">
        <f t="shared" si="0"/>
        <v/>
      </c>
      <c r="G34" s="39" t="str">
        <f t="shared" si="7"/>
        <v/>
      </c>
      <c r="H34" s="39"/>
      <c r="I34" s="44" t="str">
        <f t="shared" si="1"/>
        <v/>
      </c>
      <c r="J34" s="45" t="str">
        <f t="shared" si="24"/>
        <v/>
      </c>
      <c r="K34" s="45" t="str">
        <f t="shared" si="25"/>
        <v/>
      </c>
      <c r="L34" s="45" t="str">
        <f t="shared" si="26"/>
        <v/>
      </c>
      <c r="M34" s="45" t="str">
        <f t="shared" si="8"/>
        <v/>
      </c>
      <c r="N34" s="45" t="str">
        <f t="shared" si="9"/>
        <v/>
      </c>
      <c r="O34" s="45" t="e">
        <f t="shared" si="2"/>
        <v>#N/A</v>
      </c>
      <c r="P34" s="46" t="e">
        <f t="shared" si="10"/>
        <v>#N/A</v>
      </c>
      <c r="Q34" s="46" t="e">
        <f t="shared" si="11"/>
        <v>#N/A</v>
      </c>
      <c r="R34" s="46" t="e">
        <f t="shared" si="3"/>
        <v>#N/A</v>
      </c>
      <c r="S34" s="45" t="str">
        <f t="shared" si="12"/>
        <v/>
      </c>
      <c r="T34" s="45" t="str">
        <f t="shared" si="13"/>
        <v/>
      </c>
      <c r="U34" s="45" t="str">
        <f t="shared" si="14"/>
        <v/>
      </c>
      <c r="V34" s="21" t="str">
        <f t="shared" si="27"/>
        <v/>
      </c>
      <c r="X34" s="53" t="s">
        <v>74</v>
      </c>
      <c r="Y34" s="54" t="str">
        <f>IF(ISBLANK('FIX - NIVEAU P'!B58),"",'FIX - NIVEAU P'!B58)</f>
        <v/>
      </c>
      <c r="Z34" s="151" t="str">
        <f>IF(ISBLANK('FIX - NIVEAU P'!C58),"",'FIX - NIVEAU P'!C58)</f>
        <v/>
      </c>
      <c r="AA34" s="106" t="str">
        <f>IF(ISBLANK('FIX - NIVEAU P'!D58),"",'FIX - NIVEAU P'!D58)</f>
        <v/>
      </c>
      <c r="AB34" s="106" t="str">
        <f>IF(ISBLANK('FIX - NIVEAU P'!E58),"",'FIX - NIVEAU P'!E58)</f>
        <v/>
      </c>
      <c r="AC34" s="93" t="str">
        <f t="shared" si="15"/>
        <v/>
      </c>
      <c r="AD34" s="39" t="str">
        <f t="shared" si="16"/>
        <v/>
      </c>
      <c r="AE34" s="39"/>
      <c r="AF34" s="44" t="str">
        <f t="shared" si="4"/>
        <v/>
      </c>
      <c r="AG34" s="45" t="str">
        <f t="shared" si="28"/>
        <v/>
      </c>
      <c r="AH34" s="45" t="str">
        <f t="shared" si="29"/>
        <v/>
      </c>
      <c r="AI34" s="45" t="str">
        <f t="shared" si="30"/>
        <v/>
      </c>
      <c r="AJ34" s="45" t="str">
        <f t="shared" si="17"/>
        <v/>
      </c>
      <c r="AK34" s="45" t="str">
        <f t="shared" si="18"/>
        <v/>
      </c>
      <c r="AL34" s="45" t="e">
        <f t="shared" si="5"/>
        <v>#N/A</v>
      </c>
      <c r="AM34" s="46" t="e">
        <f t="shared" si="19"/>
        <v>#N/A</v>
      </c>
      <c r="AN34" s="46" t="e">
        <f t="shared" si="20"/>
        <v>#N/A</v>
      </c>
      <c r="AO34" s="46" t="e">
        <f t="shared" si="6"/>
        <v>#N/A</v>
      </c>
      <c r="AP34" s="45" t="str">
        <f t="shared" si="21"/>
        <v/>
      </c>
      <c r="AQ34" s="45" t="str">
        <f t="shared" si="22"/>
        <v/>
      </c>
      <c r="AR34" s="45" t="str">
        <f t="shared" si="23"/>
        <v/>
      </c>
      <c r="AS34" s="21" t="str">
        <f t="shared" si="31"/>
        <v/>
      </c>
    </row>
    <row r="35" spans="1:45" ht="15" x14ac:dyDescent="0.25">
      <c r="A35" s="53" t="s">
        <v>74</v>
      </c>
      <c r="B35" s="54" t="str">
        <f>IF(ISBLANK('FIX - NIVEAU N'!B59),"",'FIX - NIVEAU N'!B59)</f>
        <v/>
      </c>
      <c r="C35" s="151" t="str">
        <f>IF(ISBLANK('FIX - NIVEAU N'!C59),"",'FIX - NIVEAU N'!C59)</f>
        <v/>
      </c>
      <c r="D35" s="106" t="str">
        <f>IF(ISBLANK('FIX - NIVEAU N'!D59),"",'FIX - NIVEAU N'!D59)</f>
        <v/>
      </c>
      <c r="E35" s="106" t="str">
        <f>IF(ISBLANK('FIX - NIVEAU N'!E59),"",'FIX - NIVEAU N'!E59)</f>
        <v/>
      </c>
      <c r="F35" s="93" t="str">
        <f t="shared" si="0"/>
        <v/>
      </c>
      <c r="G35" s="39" t="str">
        <f t="shared" si="7"/>
        <v/>
      </c>
      <c r="H35" s="39"/>
      <c r="I35" s="44" t="str">
        <f t="shared" si="1"/>
        <v/>
      </c>
      <c r="J35" s="45" t="str">
        <f t="shared" si="24"/>
        <v/>
      </c>
      <c r="K35" s="45" t="str">
        <f t="shared" si="25"/>
        <v/>
      </c>
      <c r="L35" s="45" t="str">
        <f t="shared" si="26"/>
        <v/>
      </c>
      <c r="M35" s="45" t="str">
        <f t="shared" si="8"/>
        <v/>
      </c>
      <c r="N35" s="45" t="str">
        <f t="shared" si="9"/>
        <v/>
      </c>
      <c r="O35" s="45" t="e">
        <f t="shared" si="2"/>
        <v>#N/A</v>
      </c>
      <c r="P35" s="46" t="e">
        <f t="shared" si="10"/>
        <v>#N/A</v>
      </c>
      <c r="Q35" s="46" t="e">
        <f t="shared" si="11"/>
        <v>#N/A</v>
      </c>
      <c r="R35" s="46" t="e">
        <f t="shared" si="3"/>
        <v>#N/A</v>
      </c>
      <c r="S35" s="45" t="str">
        <f t="shared" si="12"/>
        <v/>
      </c>
      <c r="T35" s="45" t="str">
        <f t="shared" si="13"/>
        <v/>
      </c>
      <c r="U35" s="45" t="str">
        <f t="shared" si="14"/>
        <v/>
      </c>
      <c r="V35" s="21" t="str">
        <f t="shared" si="27"/>
        <v/>
      </c>
      <c r="X35" s="53" t="s">
        <v>74</v>
      </c>
      <c r="Y35" s="54" t="str">
        <f>IF(ISBLANK('FIX - NIVEAU P'!B59),"",'FIX - NIVEAU P'!B59)</f>
        <v/>
      </c>
      <c r="Z35" s="151" t="str">
        <f>IF(ISBLANK('FIX - NIVEAU P'!C59),"",'FIX - NIVEAU P'!C59)</f>
        <v/>
      </c>
      <c r="AA35" s="106" t="str">
        <f>IF(ISBLANK('FIX - NIVEAU P'!D59),"",'FIX - NIVEAU P'!D59)</f>
        <v/>
      </c>
      <c r="AB35" s="106" t="str">
        <f>IF(ISBLANK('FIX - NIVEAU P'!E59),"",'FIX - NIVEAU P'!E59)</f>
        <v/>
      </c>
      <c r="AC35" s="93" t="str">
        <f t="shared" si="15"/>
        <v/>
      </c>
      <c r="AD35" s="39" t="str">
        <f t="shared" si="16"/>
        <v/>
      </c>
      <c r="AE35" s="39"/>
      <c r="AF35" s="44" t="str">
        <f t="shared" si="4"/>
        <v/>
      </c>
      <c r="AG35" s="45" t="str">
        <f t="shared" si="28"/>
        <v/>
      </c>
      <c r="AH35" s="45" t="str">
        <f t="shared" si="29"/>
        <v/>
      </c>
      <c r="AI35" s="45" t="str">
        <f t="shared" si="30"/>
        <v/>
      </c>
      <c r="AJ35" s="45" t="str">
        <f t="shared" si="17"/>
        <v/>
      </c>
      <c r="AK35" s="45" t="str">
        <f t="shared" si="18"/>
        <v/>
      </c>
      <c r="AL35" s="45" t="e">
        <f t="shared" si="5"/>
        <v>#N/A</v>
      </c>
      <c r="AM35" s="46" t="e">
        <f t="shared" si="19"/>
        <v>#N/A</v>
      </c>
      <c r="AN35" s="46" t="e">
        <f t="shared" si="20"/>
        <v>#N/A</v>
      </c>
      <c r="AO35" s="46" t="e">
        <f t="shared" si="6"/>
        <v>#N/A</v>
      </c>
      <c r="AP35" s="45" t="str">
        <f t="shared" si="21"/>
        <v/>
      </c>
      <c r="AQ35" s="45" t="str">
        <f t="shared" si="22"/>
        <v/>
      </c>
      <c r="AR35" s="45" t="str">
        <f t="shared" si="23"/>
        <v/>
      </c>
      <c r="AS35" s="21" t="str">
        <f t="shared" si="31"/>
        <v/>
      </c>
    </row>
    <row r="36" spans="1:45" ht="15" x14ac:dyDescent="0.25">
      <c r="A36" s="53" t="s">
        <v>74</v>
      </c>
      <c r="B36" s="54" t="str">
        <f>IF(ISBLANK('FIX - NIVEAU N'!B60),"",'FIX - NIVEAU N'!B60)</f>
        <v/>
      </c>
      <c r="C36" s="151" t="str">
        <f>IF(ISBLANK('FIX - NIVEAU N'!C60),"",'FIX - NIVEAU N'!C60)</f>
        <v/>
      </c>
      <c r="D36" s="106" t="str">
        <f>IF(ISBLANK('FIX - NIVEAU N'!D60),"",'FIX - NIVEAU N'!D60)</f>
        <v/>
      </c>
      <c r="E36" s="106" t="str">
        <f>IF(ISBLANK('FIX - NIVEAU N'!E60),"",'FIX - NIVEAU N'!E60)</f>
        <v/>
      </c>
      <c r="F36" s="94" t="str">
        <f t="shared" si="0"/>
        <v/>
      </c>
      <c r="G36" s="82" t="str">
        <f t="shared" si="7"/>
        <v/>
      </c>
      <c r="H36" s="82"/>
      <c r="I36" s="44" t="str">
        <f t="shared" si="1"/>
        <v/>
      </c>
      <c r="J36" s="45" t="str">
        <f t="shared" si="24"/>
        <v/>
      </c>
      <c r="K36" s="45" t="str">
        <f t="shared" si="25"/>
        <v/>
      </c>
      <c r="L36" s="45" t="str">
        <f t="shared" si="26"/>
        <v/>
      </c>
      <c r="M36" s="45" t="str">
        <f t="shared" si="8"/>
        <v/>
      </c>
      <c r="N36" s="45" t="str">
        <f t="shared" si="9"/>
        <v/>
      </c>
      <c r="O36" s="45" t="e">
        <f t="shared" si="2"/>
        <v>#N/A</v>
      </c>
      <c r="P36" s="46" t="e">
        <f t="shared" si="10"/>
        <v>#N/A</v>
      </c>
      <c r="Q36" s="46" t="e">
        <f t="shared" si="11"/>
        <v>#N/A</v>
      </c>
      <c r="R36" s="46" t="e">
        <f t="shared" si="3"/>
        <v>#N/A</v>
      </c>
      <c r="S36" s="45" t="str">
        <f t="shared" si="12"/>
        <v/>
      </c>
      <c r="T36" s="45" t="str">
        <f t="shared" si="13"/>
        <v/>
      </c>
      <c r="U36" s="45" t="str">
        <f t="shared" si="14"/>
        <v/>
      </c>
      <c r="V36" s="21" t="str">
        <f t="shared" si="27"/>
        <v/>
      </c>
      <c r="X36" s="53" t="s">
        <v>74</v>
      </c>
      <c r="Y36" s="54" t="str">
        <f>IF(ISBLANK('FIX - NIVEAU P'!B60),"",'FIX - NIVEAU P'!B60)</f>
        <v/>
      </c>
      <c r="Z36" s="151" t="str">
        <f>IF(ISBLANK('FIX - NIVEAU P'!C60),"",'FIX - NIVEAU P'!C60)</f>
        <v/>
      </c>
      <c r="AA36" s="106" t="str">
        <f>IF(ISBLANK('FIX - NIVEAU P'!D60),"",'FIX - NIVEAU P'!D60)</f>
        <v/>
      </c>
      <c r="AB36" s="106" t="str">
        <f>IF(ISBLANK('FIX - NIVEAU P'!E60),"",'FIX - NIVEAU P'!E60)</f>
        <v/>
      </c>
      <c r="AC36" s="93" t="str">
        <f t="shared" si="15"/>
        <v/>
      </c>
      <c r="AD36" s="82" t="str">
        <f t="shared" si="16"/>
        <v/>
      </c>
      <c r="AE36" s="82"/>
      <c r="AF36" s="44" t="str">
        <f t="shared" si="4"/>
        <v/>
      </c>
      <c r="AG36" s="45" t="str">
        <f t="shared" si="28"/>
        <v/>
      </c>
      <c r="AH36" s="45" t="str">
        <f t="shared" si="29"/>
        <v/>
      </c>
      <c r="AI36" s="45" t="str">
        <f t="shared" si="30"/>
        <v/>
      </c>
      <c r="AJ36" s="45" t="str">
        <f t="shared" si="17"/>
        <v/>
      </c>
      <c r="AK36" s="45" t="str">
        <f t="shared" si="18"/>
        <v/>
      </c>
      <c r="AL36" s="45" t="e">
        <f t="shared" si="5"/>
        <v>#N/A</v>
      </c>
      <c r="AM36" s="46" t="e">
        <f t="shared" si="19"/>
        <v>#N/A</v>
      </c>
      <c r="AN36" s="46" t="e">
        <f t="shared" si="20"/>
        <v>#N/A</v>
      </c>
      <c r="AO36" s="46" t="e">
        <f t="shared" si="6"/>
        <v>#N/A</v>
      </c>
      <c r="AP36" s="45" t="str">
        <f t="shared" si="21"/>
        <v/>
      </c>
      <c r="AQ36" s="45" t="str">
        <f t="shared" si="22"/>
        <v/>
      </c>
      <c r="AR36" s="45" t="str">
        <f t="shared" si="23"/>
        <v/>
      </c>
      <c r="AS36" s="21" t="str">
        <f t="shared" si="31"/>
        <v/>
      </c>
    </row>
    <row r="37" spans="1:45" ht="15" x14ac:dyDescent="0.25">
      <c r="A37" s="315" t="s">
        <v>123</v>
      </c>
      <c r="B37" s="316" t="str">
        <f>IF(ISBLANK('FIX - NIVEAU N'!B107),"",'FIX - NIVEAU N'!B107)</f>
        <v/>
      </c>
      <c r="C37" s="317" t="str">
        <f>IF(ISBLANK('FIX - NIVEAU N'!C107),"",'FIX - NIVEAU N'!C107)</f>
        <v/>
      </c>
      <c r="D37" s="318" t="str">
        <f>IF(ISBLANK('FIX - NIVEAU N'!D107),"",'FIX - NIVEAU N'!D107)</f>
        <v/>
      </c>
      <c r="E37" s="318" t="str">
        <f>IF(ISBLANK('FIX - NIVEAU N'!E107),"",'FIX - NIVEAU N'!E107)</f>
        <v/>
      </c>
      <c r="F37" s="93" t="str">
        <f t="shared" si="0"/>
        <v/>
      </c>
      <c r="G37" s="39" t="str">
        <f t="shared" si="7"/>
        <v/>
      </c>
      <c r="H37" s="39"/>
      <c r="I37" s="44" t="str">
        <f t="shared" si="1"/>
        <v/>
      </c>
      <c r="J37" s="45" t="str">
        <f t="shared" si="24"/>
        <v/>
      </c>
      <c r="K37" s="45" t="str">
        <f t="shared" si="25"/>
        <v/>
      </c>
      <c r="L37" s="45" t="str">
        <f t="shared" si="26"/>
        <v/>
      </c>
      <c r="M37" s="45" t="str">
        <f t="shared" si="8"/>
        <v/>
      </c>
      <c r="N37" s="45" t="str">
        <f t="shared" si="9"/>
        <v/>
      </c>
      <c r="O37" s="45" t="e">
        <f t="shared" si="2"/>
        <v>#N/A</v>
      </c>
      <c r="P37" s="46" t="e">
        <f t="shared" si="10"/>
        <v>#N/A</v>
      </c>
      <c r="Q37" s="46" t="e">
        <f t="shared" si="11"/>
        <v>#N/A</v>
      </c>
      <c r="R37" s="46" t="e">
        <f t="shared" si="3"/>
        <v>#N/A</v>
      </c>
      <c r="S37" s="45" t="str">
        <f t="shared" si="12"/>
        <v/>
      </c>
      <c r="T37" s="45" t="str">
        <f t="shared" si="13"/>
        <v/>
      </c>
      <c r="U37" s="45" t="str">
        <f t="shared" si="14"/>
        <v/>
      </c>
      <c r="V37" s="21" t="str">
        <f t="shared" si="27"/>
        <v/>
      </c>
      <c r="X37" s="315" t="s">
        <v>123</v>
      </c>
      <c r="Y37" s="316" t="str">
        <f>IF(ISBLANK('FIX - NIVEAU P'!B107),"",'FIX - NIVEAU P'!B107)</f>
        <v/>
      </c>
      <c r="Z37" s="317" t="str">
        <f>IF(ISBLANK('FIX - NIVEAU P'!C107),"",'FIX - NIVEAU P'!C107)</f>
        <v/>
      </c>
      <c r="AA37" s="318" t="str">
        <f>IF(ISBLANK('FIX - NIVEAU P'!D107),"",'FIX - NIVEAU P'!D107)</f>
        <v/>
      </c>
      <c r="AB37" s="318" t="str">
        <f>IF(ISBLANK('FIX - NIVEAU P'!E107),"",'FIX - NIVEAU P'!E107)</f>
        <v/>
      </c>
      <c r="AC37" s="93" t="str">
        <f t="shared" si="15"/>
        <v/>
      </c>
      <c r="AD37" s="39" t="str">
        <f t="shared" si="16"/>
        <v/>
      </c>
      <c r="AE37" s="39"/>
      <c r="AF37" s="44" t="str">
        <f t="shared" si="4"/>
        <v/>
      </c>
      <c r="AG37" s="45" t="str">
        <f t="shared" si="28"/>
        <v/>
      </c>
      <c r="AH37" s="45" t="str">
        <f t="shared" si="29"/>
        <v/>
      </c>
      <c r="AI37" s="45" t="str">
        <f t="shared" si="30"/>
        <v/>
      </c>
      <c r="AJ37" s="45" t="str">
        <f t="shared" si="17"/>
        <v/>
      </c>
      <c r="AK37" s="45" t="str">
        <f t="shared" si="18"/>
        <v/>
      </c>
      <c r="AL37" s="45" t="e">
        <f t="shared" si="5"/>
        <v>#N/A</v>
      </c>
      <c r="AM37" s="46" t="e">
        <f t="shared" si="19"/>
        <v>#N/A</v>
      </c>
      <c r="AN37" s="46" t="e">
        <f t="shared" si="20"/>
        <v>#N/A</v>
      </c>
      <c r="AO37" s="46" t="e">
        <f t="shared" si="6"/>
        <v>#N/A</v>
      </c>
      <c r="AP37" s="45" t="str">
        <f t="shared" si="21"/>
        <v/>
      </c>
      <c r="AQ37" s="45" t="str">
        <f t="shared" si="22"/>
        <v/>
      </c>
      <c r="AR37" s="45" t="str">
        <f t="shared" si="23"/>
        <v/>
      </c>
      <c r="AS37" s="21" t="str">
        <f t="shared" si="31"/>
        <v/>
      </c>
    </row>
    <row r="38" spans="1:45" ht="15" x14ac:dyDescent="0.25">
      <c r="A38" s="315" t="s">
        <v>123</v>
      </c>
      <c r="B38" s="316" t="str">
        <f>IF(ISBLANK('FIX - NIVEAU N'!B108),"",'FIX - NIVEAU N'!B108)</f>
        <v/>
      </c>
      <c r="C38" s="317" t="str">
        <f>IF(ISBLANK('FIX - NIVEAU N'!C108),"",'FIX - NIVEAU N'!C108)</f>
        <v/>
      </c>
      <c r="D38" s="318" t="str">
        <f>IF(ISBLANK('FIX - NIVEAU N'!D108),"",'FIX - NIVEAU N'!D108)</f>
        <v/>
      </c>
      <c r="E38" s="318" t="str">
        <f>IF(ISBLANK('FIX - NIVEAU N'!E108),"",'FIX - NIVEAU N'!E108)</f>
        <v/>
      </c>
      <c r="F38" s="93" t="str">
        <f t="shared" si="0"/>
        <v/>
      </c>
      <c r="G38" s="39" t="str">
        <f t="shared" si="7"/>
        <v/>
      </c>
      <c r="H38" s="39"/>
      <c r="I38" s="44" t="str">
        <f t="shared" si="1"/>
        <v/>
      </c>
      <c r="J38" s="45" t="str">
        <f t="shared" si="24"/>
        <v/>
      </c>
      <c r="K38" s="45" t="str">
        <f t="shared" si="25"/>
        <v/>
      </c>
      <c r="L38" s="45" t="str">
        <f t="shared" si="26"/>
        <v/>
      </c>
      <c r="M38" s="45" t="str">
        <f t="shared" si="8"/>
        <v/>
      </c>
      <c r="N38" s="45" t="str">
        <f t="shared" si="9"/>
        <v/>
      </c>
      <c r="O38" s="45" t="e">
        <f t="shared" si="2"/>
        <v>#N/A</v>
      </c>
      <c r="P38" s="46" t="e">
        <f t="shared" si="10"/>
        <v>#N/A</v>
      </c>
      <c r="Q38" s="46" t="e">
        <f t="shared" si="11"/>
        <v>#N/A</v>
      </c>
      <c r="R38" s="46" t="e">
        <f t="shared" si="3"/>
        <v>#N/A</v>
      </c>
      <c r="S38" s="45" t="str">
        <f t="shared" si="12"/>
        <v/>
      </c>
      <c r="T38" s="45" t="str">
        <f t="shared" si="13"/>
        <v/>
      </c>
      <c r="U38" s="45" t="str">
        <f t="shared" si="14"/>
        <v/>
      </c>
      <c r="V38" s="21" t="str">
        <f t="shared" si="27"/>
        <v/>
      </c>
      <c r="X38" s="315" t="s">
        <v>123</v>
      </c>
      <c r="Y38" s="316" t="str">
        <f>IF(ISBLANK('FIX - NIVEAU P'!B108),"",'FIX - NIVEAU P'!B108)</f>
        <v/>
      </c>
      <c r="Z38" s="317" t="str">
        <f>IF(ISBLANK('FIX - NIVEAU P'!C108),"",'FIX - NIVEAU P'!C108)</f>
        <v/>
      </c>
      <c r="AA38" s="318" t="str">
        <f>IF(ISBLANK('FIX - NIVEAU P'!D108),"",'FIX - NIVEAU P'!D108)</f>
        <v/>
      </c>
      <c r="AB38" s="318" t="str">
        <f>IF(ISBLANK('FIX - NIVEAU P'!E108),"",'FIX - NIVEAU P'!E108)</f>
        <v/>
      </c>
      <c r="AC38" s="93" t="str">
        <f t="shared" si="15"/>
        <v/>
      </c>
      <c r="AD38" s="39" t="str">
        <f t="shared" si="16"/>
        <v/>
      </c>
      <c r="AE38" s="39"/>
      <c r="AF38" s="44" t="str">
        <f t="shared" si="4"/>
        <v/>
      </c>
      <c r="AG38" s="45" t="str">
        <f t="shared" si="28"/>
        <v/>
      </c>
      <c r="AH38" s="45" t="str">
        <f t="shared" si="29"/>
        <v/>
      </c>
      <c r="AI38" s="45" t="str">
        <f t="shared" si="30"/>
        <v/>
      </c>
      <c r="AJ38" s="45" t="str">
        <f t="shared" si="17"/>
        <v/>
      </c>
      <c r="AK38" s="45" t="str">
        <f t="shared" si="18"/>
        <v/>
      </c>
      <c r="AL38" s="45" t="e">
        <f t="shared" si="5"/>
        <v>#N/A</v>
      </c>
      <c r="AM38" s="46" t="e">
        <f t="shared" si="19"/>
        <v>#N/A</v>
      </c>
      <c r="AN38" s="46" t="e">
        <f t="shared" si="20"/>
        <v>#N/A</v>
      </c>
      <c r="AO38" s="46" t="e">
        <f t="shared" si="6"/>
        <v>#N/A</v>
      </c>
      <c r="AP38" s="45" t="str">
        <f t="shared" si="21"/>
        <v/>
      </c>
      <c r="AQ38" s="45" t="str">
        <f t="shared" si="22"/>
        <v/>
      </c>
      <c r="AR38" s="45" t="str">
        <f t="shared" si="23"/>
        <v/>
      </c>
      <c r="AS38" s="21" t="str">
        <f t="shared" si="31"/>
        <v/>
      </c>
    </row>
    <row r="39" spans="1:45" ht="15" x14ac:dyDescent="0.25">
      <c r="A39" s="315" t="s">
        <v>123</v>
      </c>
      <c r="B39" s="316" t="str">
        <f>IF(ISBLANK('FIX - NIVEAU N'!B109),"",'FIX - NIVEAU N'!B109)</f>
        <v/>
      </c>
      <c r="C39" s="317" t="str">
        <f>IF(ISBLANK('FIX - NIVEAU N'!C109),"",'FIX - NIVEAU N'!C109)</f>
        <v/>
      </c>
      <c r="D39" s="318" t="str">
        <f>IF(ISBLANK('FIX - NIVEAU N'!D109),"",'FIX - NIVEAU N'!D109)</f>
        <v/>
      </c>
      <c r="E39" s="318" t="str">
        <f>IF(ISBLANK('FIX - NIVEAU N'!E109),"",'FIX - NIVEAU N'!E109)</f>
        <v/>
      </c>
      <c r="F39" s="93" t="str">
        <f t="shared" si="0"/>
        <v/>
      </c>
      <c r="G39" s="39" t="str">
        <f t="shared" si="7"/>
        <v/>
      </c>
      <c r="H39" s="39"/>
      <c r="I39" s="44" t="str">
        <f t="shared" si="1"/>
        <v/>
      </c>
      <c r="J39" s="45" t="str">
        <f t="shared" si="24"/>
        <v/>
      </c>
      <c r="K39" s="45" t="str">
        <f t="shared" si="25"/>
        <v/>
      </c>
      <c r="L39" s="45" t="str">
        <f t="shared" si="26"/>
        <v/>
      </c>
      <c r="M39" s="45" t="str">
        <f t="shared" si="8"/>
        <v/>
      </c>
      <c r="N39" s="45" t="str">
        <f t="shared" si="9"/>
        <v/>
      </c>
      <c r="O39" s="45" t="e">
        <f t="shared" si="2"/>
        <v>#N/A</v>
      </c>
      <c r="P39" s="46" t="e">
        <f t="shared" si="10"/>
        <v>#N/A</v>
      </c>
      <c r="Q39" s="46" t="e">
        <f t="shared" si="11"/>
        <v>#N/A</v>
      </c>
      <c r="R39" s="46" t="e">
        <f t="shared" si="3"/>
        <v>#N/A</v>
      </c>
      <c r="S39" s="45" t="str">
        <f t="shared" si="12"/>
        <v/>
      </c>
      <c r="T39" s="45" t="str">
        <f t="shared" si="13"/>
        <v/>
      </c>
      <c r="U39" s="45" t="str">
        <f t="shared" si="14"/>
        <v/>
      </c>
      <c r="V39" s="21" t="str">
        <f t="shared" si="27"/>
        <v/>
      </c>
      <c r="X39" s="315" t="s">
        <v>123</v>
      </c>
      <c r="Y39" s="316" t="str">
        <f>IF(ISBLANK('FIX - NIVEAU P'!B109),"",'FIX - NIVEAU P'!B109)</f>
        <v/>
      </c>
      <c r="Z39" s="317" t="str">
        <f>IF(ISBLANK('FIX - NIVEAU P'!C109),"",'FIX - NIVEAU P'!C109)</f>
        <v/>
      </c>
      <c r="AA39" s="318" t="str">
        <f>IF(ISBLANK('FIX - NIVEAU P'!D109),"",'FIX - NIVEAU P'!D109)</f>
        <v/>
      </c>
      <c r="AB39" s="318" t="str">
        <f>IF(ISBLANK('FIX - NIVEAU P'!E109),"",'FIX - NIVEAU P'!E109)</f>
        <v/>
      </c>
      <c r="AC39" s="93" t="str">
        <f t="shared" si="15"/>
        <v/>
      </c>
      <c r="AD39" s="39" t="str">
        <f t="shared" si="16"/>
        <v/>
      </c>
      <c r="AE39" s="39"/>
      <c r="AF39" s="44" t="str">
        <f t="shared" si="4"/>
        <v/>
      </c>
      <c r="AG39" s="45" t="str">
        <f t="shared" si="28"/>
        <v/>
      </c>
      <c r="AH39" s="45" t="str">
        <f t="shared" si="29"/>
        <v/>
      </c>
      <c r="AI39" s="45" t="str">
        <f t="shared" si="30"/>
        <v/>
      </c>
      <c r="AJ39" s="45" t="str">
        <f t="shared" si="17"/>
        <v/>
      </c>
      <c r="AK39" s="45" t="str">
        <f t="shared" si="18"/>
        <v/>
      </c>
      <c r="AL39" s="45" t="e">
        <f t="shared" si="5"/>
        <v>#N/A</v>
      </c>
      <c r="AM39" s="46" t="e">
        <f t="shared" si="19"/>
        <v>#N/A</v>
      </c>
      <c r="AN39" s="46" t="e">
        <f t="shared" si="20"/>
        <v>#N/A</v>
      </c>
      <c r="AO39" s="46" t="e">
        <f t="shared" si="6"/>
        <v>#N/A</v>
      </c>
      <c r="AP39" s="45" t="str">
        <f t="shared" si="21"/>
        <v/>
      </c>
      <c r="AQ39" s="45" t="str">
        <f t="shared" si="22"/>
        <v/>
      </c>
      <c r="AR39" s="45" t="str">
        <f t="shared" si="23"/>
        <v/>
      </c>
      <c r="AS39" s="21" t="str">
        <f t="shared" si="31"/>
        <v/>
      </c>
    </row>
    <row r="40" spans="1:45" ht="15" x14ac:dyDescent="0.25">
      <c r="A40" s="315" t="s">
        <v>123</v>
      </c>
      <c r="B40" s="316" t="str">
        <f>IF(ISBLANK('FIX - NIVEAU N'!B110),"",'FIX - NIVEAU N'!B110)</f>
        <v/>
      </c>
      <c r="C40" s="317" t="str">
        <f>IF(ISBLANK('FIX - NIVEAU N'!C110),"",'FIX - NIVEAU N'!C110)</f>
        <v/>
      </c>
      <c r="D40" s="318" t="str">
        <f>IF(ISBLANK('FIX - NIVEAU N'!D110),"",'FIX - NIVEAU N'!D110)</f>
        <v/>
      </c>
      <c r="E40" s="318" t="str">
        <f>IF(ISBLANK('FIX - NIVEAU N'!E110),"",'FIX - NIVEAU N'!E110)</f>
        <v/>
      </c>
      <c r="F40" s="93" t="str">
        <f t="shared" si="0"/>
        <v/>
      </c>
      <c r="G40" s="39" t="str">
        <f t="shared" si="7"/>
        <v/>
      </c>
      <c r="H40" s="39"/>
      <c r="I40" s="32" t="str">
        <f t="shared" si="1"/>
        <v/>
      </c>
      <c r="J40" s="21" t="str">
        <f t="shared" si="24"/>
        <v/>
      </c>
      <c r="K40" s="21" t="str">
        <f t="shared" si="25"/>
        <v/>
      </c>
      <c r="L40" s="21" t="str">
        <f t="shared" si="26"/>
        <v/>
      </c>
      <c r="M40" s="21" t="str">
        <f t="shared" si="8"/>
        <v/>
      </c>
      <c r="N40" s="21" t="str">
        <f t="shared" si="9"/>
        <v/>
      </c>
      <c r="O40" s="21" t="e">
        <f t="shared" si="2"/>
        <v>#N/A</v>
      </c>
      <c r="P40" s="41" t="e">
        <f t="shared" si="10"/>
        <v>#N/A</v>
      </c>
      <c r="Q40" s="41" t="e">
        <f t="shared" si="11"/>
        <v>#N/A</v>
      </c>
      <c r="R40" s="41" t="e">
        <f t="shared" si="3"/>
        <v>#N/A</v>
      </c>
      <c r="S40" s="21" t="str">
        <f t="shared" si="12"/>
        <v/>
      </c>
      <c r="T40" s="21" t="str">
        <f t="shared" si="13"/>
        <v/>
      </c>
      <c r="U40" s="21" t="str">
        <f t="shared" si="14"/>
        <v/>
      </c>
      <c r="V40" s="21" t="str">
        <f t="shared" si="27"/>
        <v/>
      </c>
      <c r="X40" s="315" t="s">
        <v>123</v>
      </c>
      <c r="Y40" s="316" t="str">
        <f>IF(ISBLANK('FIX - NIVEAU P'!B110),"",'FIX - NIVEAU P'!B110)</f>
        <v/>
      </c>
      <c r="Z40" s="317" t="str">
        <f>IF(ISBLANK('FIX - NIVEAU P'!C110),"",'FIX - NIVEAU P'!C110)</f>
        <v/>
      </c>
      <c r="AA40" s="318" t="str">
        <f>IF(ISBLANK('FIX - NIVEAU P'!D110),"",'FIX - NIVEAU P'!D110)</f>
        <v/>
      </c>
      <c r="AB40" s="318" t="str">
        <f>IF(ISBLANK('FIX - NIVEAU P'!E110),"",'FIX - NIVEAU P'!E110)</f>
        <v/>
      </c>
      <c r="AC40" s="93" t="str">
        <f t="shared" si="15"/>
        <v/>
      </c>
      <c r="AD40" s="39" t="str">
        <f t="shared" si="16"/>
        <v/>
      </c>
      <c r="AE40" s="39"/>
      <c r="AF40" s="32" t="str">
        <f t="shared" si="4"/>
        <v/>
      </c>
      <c r="AG40" s="21" t="str">
        <f t="shared" si="28"/>
        <v/>
      </c>
      <c r="AH40" s="21" t="str">
        <f t="shared" si="29"/>
        <v/>
      </c>
      <c r="AI40" s="21" t="str">
        <f t="shared" si="30"/>
        <v/>
      </c>
      <c r="AJ40" s="21" t="str">
        <f t="shared" si="17"/>
        <v/>
      </c>
      <c r="AK40" s="21" t="str">
        <f t="shared" si="18"/>
        <v/>
      </c>
      <c r="AL40" s="21" t="e">
        <f t="shared" si="5"/>
        <v>#N/A</v>
      </c>
      <c r="AM40" s="41" t="e">
        <f t="shared" si="19"/>
        <v>#N/A</v>
      </c>
      <c r="AN40" s="41" t="e">
        <f t="shared" si="20"/>
        <v>#N/A</v>
      </c>
      <c r="AO40" s="41" t="e">
        <f t="shared" si="6"/>
        <v>#N/A</v>
      </c>
      <c r="AP40" s="21" t="str">
        <f t="shared" si="21"/>
        <v/>
      </c>
      <c r="AQ40" s="21" t="str">
        <f t="shared" si="22"/>
        <v/>
      </c>
      <c r="AR40" s="21" t="str">
        <f t="shared" si="23"/>
        <v/>
      </c>
      <c r="AS40" s="21" t="str">
        <f t="shared" si="31"/>
        <v/>
      </c>
    </row>
    <row r="41" spans="1:45" ht="15" x14ac:dyDescent="0.25">
      <c r="A41" s="315" t="s">
        <v>123</v>
      </c>
      <c r="B41" s="316" t="str">
        <f>IF(ISBLANK('FIX - NIVEAU N'!B111),"",'FIX - NIVEAU N'!B111)</f>
        <v/>
      </c>
      <c r="C41" s="317" t="str">
        <f>IF(ISBLANK('FIX - NIVEAU N'!C111),"",'FIX - NIVEAU N'!C111)</f>
        <v/>
      </c>
      <c r="D41" s="318" t="str">
        <f>IF(ISBLANK('FIX - NIVEAU N'!D111),"",'FIX - NIVEAU N'!D111)</f>
        <v/>
      </c>
      <c r="E41" s="318" t="str">
        <f>IF(ISBLANK('FIX - NIVEAU N'!E111),"",'FIX - NIVEAU N'!E111)</f>
        <v/>
      </c>
      <c r="F41" s="93" t="str">
        <f t="shared" si="0"/>
        <v/>
      </c>
      <c r="G41" s="39" t="str">
        <f t="shared" si="7"/>
        <v/>
      </c>
      <c r="H41" s="39"/>
      <c r="I41" s="32" t="str">
        <f t="shared" si="1"/>
        <v/>
      </c>
      <c r="J41" s="21" t="str">
        <f t="shared" si="24"/>
        <v/>
      </c>
      <c r="K41" s="21" t="str">
        <f t="shared" si="25"/>
        <v/>
      </c>
      <c r="L41" s="21" t="str">
        <f t="shared" si="26"/>
        <v/>
      </c>
      <c r="M41" s="21" t="str">
        <f t="shared" si="8"/>
        <v/>
      </c>
      <c r="N41" s="21" t="str">
        <f t="shared" si="9"/>
        <v/>
      </c>
      <c r="O41" s="21" t="e">
        <f t="shared" si="2"/>
        <v>#N/A</v>
      </c>
      <c r="P41" s="41" t="e">
        <f t="shared" si="10"/>
        <v>#N/A</v>
      </c>
      <c r="Q41" s="41" t="e">
        <f t="shared" si="11"/>
        <v>#N/A</v>
      </c>
      <c r="R41" s="41" t="e">
        <f t="shared" si="3"/>
        <v>#N/A</v>
      </c>
      <c r="S41" s="21" t="str">
        <f t="shared" si="12"/>
        <v/>
      </c>
      <c r="T41" s="21" t="str">
        <f t="shared" si="13"/>
        <v/>
      </c>
      <c r="U41" s="21" t="str">
        <f t="shared" si="14"/>
        <v/>
      </c>
      <c r="V41" s="21" t="str">
        <f t="shared" si="27"/>
        <v/>
      </c>
      <c r="X41" s="315" t="s">
        <v>123</v>
      </c>
      <c r="Y41" s="316" t="str">
        <f>IF(ISBLANK('FIX - NIVEAU P'!B111),"",'FIX - NIVEAU P'!B111)</f>
        <v/>
      </c>
      <c r="Z41" s="317" t="str">
        <f>IF(ISBLANK('FIX - NIVEAU P'!C111),"",'FIX - NIVEAU P'!C111)</f>
        <v/>
      </c>
      <c r="AA41" s="318" t="str">
        <f>IF(ISBLANK('FIX - NIVEAU P'!D111),"",'FIX - NIVEAU P'!D111)</f>
        <v/>
      </c>
      <c r="AB41" s="318" t="str">
        <f>IF(ISBLANK('FIX - NIVEAU P'!E111),"",'FIX - NIVEAU P'!E111)</f>
        <v/>
      </c>
      <c r="AC41" s="93" t="str">
        <f t="shared" si="15"/>
        <v/>
      </c>
      <c r="AD41" s="39" t="str">
        <f t="shared" si="16"/>
        <v/>
      </c>
      <c r="AE41" s="39"/>
      <c r="AF41" s="32" t="str">
        <f t="shared" si="4"/>
        <v/>
      </c>
      <c r="AG41" s="21" t="str">
        <f t="shared" si="28"/>
        <v/>
      </c>
      <c r="AH41" s="21" t="str">
        <f t="shared" si="29"/>
        <v/>
      </c>
      <c r="AI41" s="21" t="str">
        <f t="shared" si="30"/>
        <v/>
      </c>
      <c r="AJ41" s="21" t="str">
        <f t="shared" si="17"/>
        <v/>
      </c>
      <c r="AK41" s="21" t="str">
        <f t="shared" si="18"/>
        <v/>
      </c>
      <c r="AL41" s="21" t="e">
        <f t="shared" si="5"/>
        <v>#N/A</v>
      </c>
      <c r="AM41" s="41" t="e">
        <f t="shared" si="19"/>
        <v>#N/A</v>
      </c>
      <c r="AN41" s="41" t="e">
        <f t="shared" si="20"/>
        <v>#N/A</v>
      </c>
      <c r="AO41" s="41" t="e">
        <f t="shared" si="6"/>
        <v>#N/A</v>
      </c>
      <c r="AP41" s="21" t="str">
        <f t="shared" si="21"/>
        <v/>
      </c>
      <c r="AQ41" s="21" t="str">
        <f t="shared" si="22"/>
        <v/>
      </c>
      <c r="AR41" s="21" t="str">
        <f t="shared" si="23"/>
        <v/>
      </c>
      <c r="AS41" s="21" t="str">
        <f t="shared" si="31"/>
        <v/>
      </c>
    </row>
    <row r="42" spans="1:45" ht="15" x14ac:dyDescent="0.25">
      <c r="A42" s="315" t="s">
        <v>123</v>
      </c>
      <c r="B42" s="316" t="str">
        <f>IF(ISBLANK('FIX - NIVEAU N'!B112),"",'FIX - NIVEAU N'!B112)</f>
        <v/>
      </c>
      <c r="C42" s="317" t="str">
        <f>IF(ISBLANK('FIX - NIVEAU N'!C112),"",'FIX - NIVEAU N'!C112)</f>
        <v/>
      </c>
      <c r="D42" s="318" t="str">
        <f>IF(ISBLANK('FIX - NIVEAU N'!D112),"",'FIX - NIVEAU N'!D112)</f>
        <v/>
      </c>
      <c r="E42" s="318" t="str">
        <f>IF(ISBLANK('FIX - NIVEAU N'!E112),"",'FIX - NIVEAU N'!E112)</f>
        <v/>
      </c>
      <c r="F42" s="93" t="str">
        <f t="shared" si="0"/>
        <v/>
      </c>
      <c r="G42" s="39" t="str">
        <f t="shared" si="7"/>
        <v/>
      </c>
      <c r="H42" s="39"/>
      <c r="I42" s="32" t="str">
        <f t="shared" si="1"/>
        <v/>
      </c>
      <c r="J42" s="21" t="str">
        <f t="shared" si="24"/>
        <v/>
      </c>
      <c r="K42" s="21" t="str">
        <f t="shared" si="25"/>
        <v/>
      </c>
      <c r="L42" s="21" t="str">
        <f t="shared" si="26"/>
        <v/>
      </c>
      <c r="M42" s="21" t="str">
        <f t="shared" si="8"/>
        <v/>
      </c>
      <c r="N42" s="21" t="str">
        <f t="shared" si="9"/>
        <v/>
      </c>
      <c r="O42" s="21" t="e">
        <f t="shared" si="2"/>
        <v>#N/A</v>
      </c>
      <c r="P42" s="41" t="e">
        <f t="shared" si="10"/>
        <v>#N/A</v>
      </c>
      <c r="Q42" s="41" t="e">
        <f t="shared" si="11"/>
        <v>#N/A</v>
      </c>
      <c r="R42" s="41" t="e">
        <f t="shared" si="3"/>
        <v>#N/A</v>
      </c>
      <c r="S42" s="21" t="str">
        <f t="shared" si="12"/>
        <v/>
      </c>
      <c r="T42" s="21" t="str">
        <f t="shared" si="13"/>
        <v/>
      </c>
      <c r="U42" s="21" t="str">
        <f t="shared" si="14"/>
        <v/>
      </c>
      <c r="V42" s="21" t="str">
        <f t="shared" si="27"/>
        <v/>
      </c>
      <c r="X42" s="315" t="s">
        <v>123</v>
      </c>
      <c r="Y42" s="316" t="str">
        <f>IF(ISBLANK('FIX - NIVEAU P'!B112),"",'FIX - NIVEAU P'!B112)</f>
        <v/>
      </c>
      <c r="Z42" s="317" t="str">
        <f>IF(ISBLANK('FIX - NIVEAU P'!C112),"",'FIX - NIVEAU P'!C112)</f>
        <v/>
      </c>
      <c r="AA42" s="318" t="str">
        <f>IF(ISBLANK('FIX - NIVEAU P'!D112),"",'FIX - NIVEAU P'!D112)</f>
        <v/>
      </c>
      <c r="AB42" s="318" t="str">
        <f>IF(ISBLANK('FIX - NIVEAU P'!E112),"",'FIX - NIVEAU P'!E112)</f>
        <v/>
      </c>
      <c r="AC42" s="93" t="str">
        <f t="shared" si="15"/>
        <v/>
      </c>
      <c r="AD42" s="39" t="str">
        <f t="shared" si="16"/>
        <v/>
      </c>
      <c r="AE42" s="39"/>
      <c r="AF42" s="32" t="str">
        <f t="shared" si="4"/>
        <v/>
      </c>
      <c r="AG42" s="21" t="str">
        <f t="shared" si="28"/>
        <v/>
      </c>
      <c r="AH42" s="21" t="str">
        <f t="shared" si="29"/>
        <v/>
      </c>
      <c r="AI42" s="21" t="str">
        <f t="shared" si="30"/>
        <v/>
      </c>
      <c r="AJ42" s="21" t="str">
        <f t="shared" si="17"/>
        <v/>
      </c>
      <c r="AK42" s="21" t="str">
        <f t="shared" si="18"/>
        <v/>
      </c>
      <c r="AL42" s="21" t="e">
        <f t="shared" si="5"/>
        <v>#N/A</v>
      </c>
      <c r="AM42" s="41" t="e">
        <f t="shared" si="19"/>
        <v>#N/A</v>
      </c>
      <c r="AN42" s="41" t="e">
        <f t="shared" si="20"/>
        <v>#N/A</v>
      </c>
      <c r="AO42" s="41" t="e">
        <f t="shared" si="6"/>
        <v>#N/A</v>
      </c>
      <c r="AP42" s="21" t="str">
        <f t="shared" si="21"/>
        <v/>
      </c>
      <c r="AQ42" s="21" t="str">
        <f t="shared" si="22"/>
        <v/>
      </c>
      <c r="AR42" s="21" t="str">
        <f t="shared" si="23"/>
        <v/>
      </c>
      <c r="AS42" s="21" t="str">
        <f t="shared" si="31"/>
        <v/>
      </c>
    </row>
    <row r="43" spans="1:45" ht="15" x14ac:dyDescent="0.25">
      <c r="A43" s="315" t="s">
        <v>123</v>
      </c>
      <c r="B43" s="316" t="str">
        <f>IF(ISBLANK('FIX - NIVEAU N'!B113),"",'FIX - NIVEAU N'!B113)</f>
        <v/>
      </c>
      <c r="C43" s="317" t="str">
        <f>IF(ISBLANK('FIX - NIVEAU N'!C113),"",'FIX - NIVEAU N'!C113)</f>
        <v/>
      </c>
      <c r="D43" s="318" t="str">
        <f>IF(ISBLANK('FIX - NIVEAU N'!D113),"",'FIX - NIVEAU N'!D113)</f>
        <v/>
      </c>
      <c r="E43" s="318" t="str">
        <f>IF(ISBLANK('FIX - NIVEAU N'!E113),"",'FIX - NIVEAU N'!E113)</f>
        <v/>
      </c>
      <c r="F43" s="93" t="str">
        <f t="shared" si="0"/>
        <v/>
      </c>
      <c r="G43" s="39" t="str">
        <f t="shared" si="7"/>
        <v/>
      </c>
      <c r="H43" s="39"/>
      <c r="I43" s="32" t="str">
        <f t="shared" si="1"/>
        <v/>
      </c>
      <c r="J43" s="21" t="str">
        <f t="shared" si="24"/>
        <v/>
      </c>
      <c r="K43" s="21" t="str">
        <f t="shared" si="25"/>
        <v/>
      </c>
      <c r="L43" s="21" t="str">
        <f t="shared" si="26"/>
        <v/>
      </c>
      <c r="M43" s="21" t="str">
        <f t="shared" si="8"/>
        <v/>
      </c>
      <c r="N43" s="21" t="str">
        <f t="shared" si="9"/>
        <v/>
      </c>
      <c r="O43" s="21" t="e">
        <f t="shared" si="2"/>
        <v>#N/A</v>
      </c>
      <c r="P43" s="41" t="e">
        <f t="shared" si="10"/>
        <v>#N/A</v>
      </c>
      <c r="Q43" s="41" t="e">
        <f t="shared" si="11"/>
        <v>#N/A</v>
      </c>
      <c r="R43" s="41" t="e">
        <f t="shared" si="3"/>
        <v>#N/A</v>
      </c>
      <c r="S43" s="21" t="str">
        <f t="shared" si="12"/>
        <v/>
      </c>
      <c r="T43" s="21" t="str">
        <f t="shared" si="13"/>
        <v/>
      </c>
      <c r="U43" s="21" t="str">
        <f t="shared" si="14"/>
        <v/>
      </c>
      <c r="V43" s="21" t="str">
        <f t="shared" si="27"/>
        <v/>
      </c>
      <c r="X43" s="315" t="s">
        <v>123</v>
      </c>
      <c r="Y43" s="316" t="str">
        <f>IF(ISBLANK('FIX - NIVEAU P'!B113),"",'FIX - NIVEAU P'!B113)</f>
        <v/>
      </c>
      <c r="Z43" s="317" t="str">
        <f>IF(ISBLANK('FIX - NIVEAU P'!C113),"",'FIX - NIVEAU P'!C113)</f>
        <v/>
      </c>
      <c r="AA43" s="318" t="str">
        <f>IF(ISBLANK('FIX - NIVEAU P'!D113),"",'FIX - NIVEAU P'!D113)</f>
        <v/>
      </c>
      <c r="AB43" s="318" t="str">
        <f>IF(ISBLANK('FIX - NIVEAU P'!E113),"",'FIX - NIVEAU P'!E113)</f>
        <v/>
      </c>
      <c r="AC43" s="93" t="str">
        <f t="shared" si="15"/>
        <v/>
      </c>
      <c r="AD43" s="39" t="str">
        <f t="shared" si="16"/>
        <v/>
      </c>
      <c r="AE43" s="39"/>
      <c r="AF43" s="32" t="str">
        <f t="shared" si="4"/>
        <v/>
      </c>
      <c r="AG43" s="21" t="str">
        <f t="shared" si="28"/>
        <v/>
      </c>
      <c r="AH43" s="21" t="str">
        <f t="shared" si="29"/>
        <v/>
      </c>
      <c r="AI43" s="21" t="str">
        <f t="shared" si="30"/>
        <v/>
      </c>
      <c r="AJ43" s="21" t="str">
        <f t="shared" si="17"/>
        <v/>
      </c>
      <c r="AK43" s="21" t="str">
        <f t="shared" si="18"/>
        <v/>
      </c>
      <c r="AL43" s="21" t="e">
        <f t="shared" si="5"/>
        <v>#N/A</v>
      </c>
      <c r="AM43" s="41" t="e">
        <f t="shared" si="19"/>
        <v>#N/A</v>
      </c>
      <c r="AN43" s="41" t="e">
        <f t="shared" si="20"/>
        <v>#N/A</v>
      </c>
      <c r="AO43" s="41" t="e">
        <f t="shared" si="6"/>
        <v>#N/A</v>
      </c>
      <c r="AP43" s="21" t="str">
        <f t="shared" si="21"/>
        <v/>
      </c>
      <c r="AQ43" s="21" t="str">
        <f t="shared" si="22"/>
        <v/>
      </c>
      <c r="AR43" s="21" t="str">
        <f t="shared" si="23"/>
        <v/>
      </c>
      <c r="AS43" s="21" t="str">
        <f t="shared" si="31"/>
        <v/>
      </c>
    </row>
    <row r="44" spans="1:45" ht="15" x14ac:dyDescent="0.25">
      <c r="A44" s="315" t="s">
        <v>123</v>
      </c>
      <c r="B44" s="316" t="str">
        <f>IF(ISBLANK('FIX - NIVEAU N'!B114),"",'FIX - NIVEAU N'!B114)</f>
        <v/>
      </c>
      <c r="C44" s="317" t="str">
        <f>IF(ISBLANK('FIX - NIVEAU N'!C114),"",'FIX - NIVEAU N'!C114)</f>
        <v/>
      </c>
      <c r="D44" s="318" t="str">
        <f>IF(ISBLANK('FIX - NIVEAU N'!D114),"",'FIX - NIVEAU N'!D114)</f>
        <v/>
      </c>
      <c r="E44" s="318" t="str">
        <f>IF(ISBLANK('FIX - NIVEAU N'!E114),"",'FIX - NIVEAU N'!E114)</f>
        <v/>
      </c>
      <c r="F44" s="93" t="str">
        <f t="shared" si="0"/>
        <v/>
      </c>
      <c r="G44" s="39" t="str">
        <f t="shared" si="7"/>
        <v/>
      </c>
      <c r="H44" s="39"/>
      <c r="I44" s="32" t="str">
        <f t="shared" si="1"/>
        <v/>
      </c>
      <c r="J44" s="21" t="str">
        <f t="shared" si="24"/>
        <v/>
      </c>
      <c r="K44" s="21" t="str">
        <f t="shared" si="25"/>
        <v/>
      </c>
      <c r="L44" s="21" t="str">
        <f t="shared" si="26"/>
        <v/>
      </c>
      <c r="M44" s="21" t="str">
        <f t="shared" si="8"/>
        <v/>
      </c>
      <c r="N44" s="21" t="str">
        <f t="shared" si="9"/>
        <v/>
      </c>
      <c r="O44" s="21" t="e">
        <f t="shared" si="2"/>
        <v>#N/A</v>
      </c>
      <c r="P44" s="41" t="e">
        <f t="shared" si="10"/>
        <v>#N/A</v>
      </c>
      <c r="Q44" s="41" t="e">
        <f t="shared" si="11"/>
        <v>#N/A</v>
      </c>
      <c r="R44" s="41" t="e">
        <f t="shared" si="3"/>
        <v>#N/A</v>
      </c>
      <c r="S44" s="21" t="str">
        <f t="shared" si="12"/>
        <v/>
      </c>
      <c r="T44" s="21" t="str">
        <f t="shared" si="13"/>
        <v/>
      </c>
      <c r="U44" s="21" t="str">
        <f t="shared" si="14"/>
        <v/>
      </c>
      <c r="V44" s="21" t="str">
        <f t="shared" si="27"/>
        <v/>
      </c>
      <c r="X44" s="315" t="s">
        <v>123</v>
      </c>
      <c r="Y44" s="316" t="str">
        <f>IF(ISBLANK('FIX - NIVEAU P'!B114),"",'FIX - NIVEAU P'!B114)</f>
        <v/>
      </c>
      <c r="Z44" s="317" t="str">
        <f>IF(ISBLANK('FIX - NIVEAU P'!C114),"",'FIX - NIVEAU P'!C114)</f>
        <v/>
      </c>
      <c r="AA44" s="318" t="str">
        <f>IF(ISBLANK('FIX - NIVEAU P'!D114),"",'FIX - NIVEAU P'!D114)</f>
        <v/>
      </c>
      <c r="AB44" s="318" t="str">
        <f>IF(ISBLANK('FIX - NIVEAU P'!E114),"",'FIX - NIVEAU P'!E114)</f>
        <v/>
      </c>
      <c r="AC44" s="93" t="str">
        <f t="shared" si="15"/>
        <v/>
      </c>
      <c r="AD44" s="39" t="str">
        <f t="shared" si="16"/>
        <v/>
      </c>
      <c r="AE44" s="39"/>
      <c r="AF44" s="32" t="str">
        <f t="shared" si="4"/>
        <v/>
      </c>
      <c r="AG44" s="21" t="str">
        <f t="shared" si="28"/>
        <v/>
      </c>
      <c r="AH44" s="21" t="str">
        <f t="shared" si="29"/>
        <v/>
      </c>
      <c r="AI44" s="21" t="str">
        <f t="shared" si="30"/>
        <v/>
      </c>
      <c r="AJ44" s="21" t="str">
        <f t="shared" si="17"/>
        <v/>
      </c>
      <c r="AK44" s="21" t="str">
        <f t="shared" si="18"/>
        <v/>
      </c>
      <c r="AL44" s="21" t="e">
        <f t="shared" si="5"/>
        <v>#N/A</v>
      </c>
      <c r="AM44" s="41" t="e">
        <f t="shared" si="19"/>
        <v>#N/A</v>
      </c>
      <c r="AN44" s="41" t="e">
        <f t="shared" si="20"/>
        <v>#N/A</v>
      </c>
      <c r="AO44" s="41" t="e">
        <f t="shared" si="6"/>
        <v>#N/A</v>
      </c>
      <c r="AP44" s="21" t="str">
        <f t="shared" si="21"/>
        <v/>
      </c>
      <c r="AQ44" s="21" t="str">
        <f t="shared" si="22"/>
        <v/>
      </c>
      <c r="AR44" s="21" t="str">
        <f t="shared" si="23"/>
        <v/>
      </c>
      <c r="AS44" s="21" t="str">
        <f t="shared" si="31"/>
        <v/>
      </c>
    </row>
    <row r="45" spans="1:45" ht="15" x14ac:dyDescent="0.25">
      <c r="A45" s="315" t="s">
        <v>123</v>
      </c>
      <c r="B45" s="316" t="str">
        <f>IF(ISBLANK('FIX - NIVEAU N'!B115),"",'FIX - NIVEAU N'!B115)</f>
        <v/>
      </c>
      <c r="C45" s="317" t="str">
        <f>IF(ISBLANK('FIX - NIVEAU N'!C115),"",'FIX - NIVEAU N'!C115)</f>
        <v/>
      </c>
      <c r="D45" s="318" t="str">
        <f>IF(ISBLANK('FIX - NIVEAU N'!D115),"",'FIX - NIVEAU N'!D115)</f>
        <v/>
      </c>
      <c r="E45" s="318" t="str">
        <f>IF(ISBLANK('FIX - NIVEAU N'!E115),"",'FIX - NIVEAU N'!E115)</f>
        <v/>
      </c>
      <c r="F45" s="93" t="str">
        <f t="shared" si="0"/>
        <v/>
      </c>
      <c r="G45" s="39" t="str">
        <f t="shared" si="7"/>
        <v/>
      </c>
      <c r="H45" s="39"/>
      <c r="I45" s="32" t="str">
        <f t="shared" si="1"/>
        <v/>
      </c>
      <c r="J45" s="21" t="str">
        <f t="shared" si="24"/>
        <v/>
      </c>
      <c r="K45" s="21" t="str">
        <f t="shared" si="25"/>
        <v/>
      </c>
      <c r="L45" s="21" t="str">
        <f t="shared" si="26"/>
        <v/>
      </c>
      <c r="M45" s="21" t="str">
        <f t="shared" si="8"/>
        <v/>
      </c>
      <c r="N45" s="21" t="str">
        <f t="shared" si="9"/>
        <v/>
      </c>
      <c r="O45" s="21" t="e">
        <f t="shared" si="2"/>
        <v>#N/A</v>
      </c>
      <c r="P45" s="41" t="e">
        <f t="shared" si="10"/>
        <v>#N/A</v>
      </c>
      <c r="Q45" s="41" t="e">
        <f t="shared" si="11"/>
        <v>#N/A</v>
      </c>
      <c r="R45" s="41" t="e">
        <f t="shared" si="3"/>
        <v>#N/A</v>
      </c>
      <c r="S45" s="21" t="str">
        <f t="shared" si="12"/>
        <v/>
      </c>
      <c r="T45" s="21" t="str">
        <f t="shared" si="13"/>
        <v/>
      </c>
      <c r="U45" s="21" t="str">
        <f t="shared" si="14"/>
        <v/>
      </c>
      <c r="V45" s="21" t="str">
        <f t="shared" si="27"/>
        <v/>
      </c>
      <c r="X45" s="315" t="s">
        <v>123</v>
      </c>
      <c r="Y45" s="316" t="str">
        <f>IF(ISBLANK('FIX - NIVEAU P'!B115),"",'FIX - NIVEAU P'!B115)</f>
        <v/>
      </c>
      <c r="Z45" s="317" t="str">
        <f>IF(ISBLANK('FIX - NIVEAU P'!C115),"",'FIX - NIVEAU P'!C115)</f>
        <v/>
      </c>
      <c r="AA45" s="318" t="str">
        <f>IF(ISBLANK('FIX - NIVEAU P'!D115),"",'FIX - NIVEAU P'!D115)</f>
        <v/>
      </c>
      <c r="AB45" s="318" t="str">
        <f>IF(ISBLANK('FIX - NIVEAU P'!E115),"",'FIX - NIVEAU P'!E115)</f>
        <v/>
      </c>
      <c r="AC45" s="93" t="str">
        <f t="shared" si="15"/>
        <v/>
      </c>
      <c r="AD45" s="39" t="str">
        <f t="shared" si="16"/>
        <v/>
      </c>
      <c r="AE45" s="39"/>
      <c r="AF45" s="32" t="str">
        <f t="shared" si="4"/>
        <v/>
      </c>
      <c r="AG45" s="21" t="str">
        <f t="shared" si="28"/>
        <v/>
      </c>
      <c r="AH45" s="21" t="str">
        <f t="shared" si="29"/>
        <v/>
      </c>
      <c r="AI45" s="21" t="str">
        <f t="shared" si="30"/>
        <v/>
      </c>
      <c r="AJ45" s="21" t="str">
        <f t="shared" si="17"/>
        <v/>
      </c>
      <c r="AK45" s="21" t="str">
        <f t="shared" si="18"/>
        <v/>
      </c>
      <c r="AL45" s="21" t="e">
        <f t="shared" si="5"/>
        <v>#N/A</v>
      </c>
      <c r="AM45" s="41" t="e">
        <f t="shared" si="19"/>
        <v>#N/A</v>
      </c>
      <c r="AN45" s="41" t="e">
        <f t="shared" si="20"/>
        <v>#N/A</v>
      </c>
      <c r="AO45" s="41" t="e">
        <f t="shared" si="6"/>
        <v>#N/A</v>
      </c>
      <c r="AP45" s="21" t="str">
        <f t="shared" si="21"/>
        <v/>
      </c>
      <c r="AQ45" s="21" t="str">
        <f t="shared" si="22"/>
        <v/>
      </c>
      <c r="AR45" s="21" t="str">
        <f t="shared" si="23"/>
        <v/>
      </c>
      <c r="AS45" s="21" t="str">
        <f t="shared" si="31"/>
        <v/>
      </c>
    </row>
    <row r="46" spans="1:45" ht="15" x14ac:dyDescent="0.25">
      <c r="A46" s="315" t="s">
        <v>123</v>
      </c>
      <c r="B46" s="316" t="str">
        <f>IF(ISBLANK('FIX - NIVEAU N'!B116),"",'FIX - NIVEAU N'!B116)</f>
        <v/>
      </c>
      <c r="C46" s="317" t="str">
        <f>IF(ISBLANK('FIX - NIVEAU N'!C116),"",'FIX - NIVEAU N'!C116)</f>
        <v/>
      </c>
      <c r="D46" s="318" t="str">
        <f>IF(ISBLANK('FIX - NIVEAU N'!D116),"",'FIX - NIVEAU N'!D116)</f>
        <v/>
      </c>
      <c r="E46" s="318" t="str">
        <f>IF(ISBLANK('FIX - NIVEAU N'!E116),"",'FIX - NIVEAU N'!E116)</f>
        <v/>
      </c>
      <c r="F46" s="93" t="str">
        <f t="shared" si="0"/>
        <v/>
      </c>
      <c r="G46" s="39" t="str">
        <f t="shared" si="7"/>
        <v/>
      </c>
      <c r="H46" s="39"/>
      <c r="I46" s="32" t="str">
        <f t="shared" si="1"/>
        <v/>
      </c>
      <c r="J46" s="21" t="str">
        <f t="shared" si="24"/>
        <v/>
      </c>
      <c r="K46" s="21" t="str">
        <f t="shared" si="25"/>
        <v/>
      </c>
      <c r="L46" s="21" t="str">
        <f t="shared" si="26"/>
        <v/>
      </c>
      <c r="M46" s="21" t="str">
        <f t="shared" si="8"/>
        <v/>
      </c>
      <c r="N46" s="21" t="str">
        <f t="shared" si="9"/>
        <v/>
      </c>
      <c r="O46" s="21" t="e">
        <f t="shared" si="2"/>
        <v>#N/A</v>
      </c>
      <c r="P46" s="41" t="e">
        <f t="shared" si="10"/>
        <v>#N/A</v>
      </c>
      <c r="Q46" s="41" t="e">
        <f t="shared" si="11"/>
        <v>#N/A</v>
      </c>
      <c r="R46" s="41" t="e">
        <f t="shared" si="3"/>
        <v>#N/A</v>
      </c>
      <c r="S46" s="21" t="str">
        <f t="shared" si="12"/>
        <v/>
      </c>
      <c r="T46" s="21" t="str">
        <f t="shared" si="13"/>
        <v/>
      </c>
      <c r="U46" s="21" t="str">
        <f t="shared" si="14"/>
        <v/>
      </c>
      <c r="V46" s="21" t="str">
        <f t="shared" si="27"/>
        <v/>
      </c>
      <c r="X46" s="315" t="s">
        <v>123</v>
      </c>
      <c r="Y46" s="316" t="str">
        <f>IF(ISBLANK('FIX - NIVEAU P'!B116),"",'FIX - NIVEAU P'!B116)</f>
        <v/>
      </c>
      <c r="Z46" s="317" t="str">
        <f>IF(ISBLANK('FIX - NIVEAU P'!C116),"",'FIX - NIVEAU P'!C116)</f>
        <v/>
      </c>
      <c r="AA46" s="318" t="str">
        <f>IF(ISBLANK('FIX - NIVEAU P'!D116),"",'FIX - NIVEAU P'!D116)</f>
        <v/>
      </c>
      <c r="AB46" s="318" t="str">
        <f>IF(ISBLANK('FIX - NIVEAU P'!E116),"",'FIX - NIVEAU P'!E116)</f>
        <v/>
      </c>
      <c r="AC46" s="93" t="str">
        <f t="shared" si="15"/>
        <v/>
      </c>
      <c r="AD46" s="39" t="str">
        <f t="shared" si="16"/>
        <v/>
      </c>
      <c r="AE46" s="39"/>
      <c r="AF46" s="32" t="str">
        <f t="shared" si="4"/>
        <v/>
      </c>
      <c r="AG46" s="21" t="str">
        <f t="shared" si="28"/>
        <v/>
      </c>
      <c r="AH46" s="21" t="str">
        <f t="shared" si="29"/>
        <v/>
      </c>
      <c r="AI46" s="21" t="str">
        <f t="shared" si="30"/>
        <v/>
      </c>
      <c r="AJ46" s="21" t="str">
        <f t="shared" si="17"/>
        <v/>
      </c>
      <c r="AK46" s="21" t="str">
        <f t="shared" si="18"/>
        <v/>
      </c>
      <c r="AL46" s="21" t="e">
        <f t="shared" si="5"/>
        <v>#N/A</v>
      </c>
      <c r="AM46" s="41" t="e">
        <f t="shared" si="19"/>
        <v>#N/A</v>
      </c>
      <c r="AN46" s="41" t="e">
        <f t="shared" si="20"/>
        <v>#N/A</v>
      </c>
      <c r="AO46" s="41" t="e">
        <f t="shared" si="6"/>
        <v>#N/A</v>
      </c>
      <c r="AP46" s="21" t="str">
        <f t="shared" si="21"/>
        <v/>
      </c>
      <c r="AQ46" s="21" t="str">
        <f t="shared" si="22"/>
        <v/>
      </c>
      <c r="AR46" s="21" t="str">
        <f t="shared" si="23"/>
        <v/>
      </c>
      <c r="AS46" s="21" t="str">
        <f t="shared" si="31"/>
        <v/>
      </c>
    </row>
    <row r="47" spans="1:45" ht="15" x14ac:dyDescent="0.25">
      <c r="A47" s="315" t="s">
        <v>123</v>
      </c>
      <c r="B47" s="316" t="str">
        <f>IF(ISBLANK('FIX - NIVEAU N'!B117),"",'FIX - NIVEAU N'!B117)</f>
        <v/>
      </c>
      <c r="C47" s="317" t="str">
        <f>IF(ISBLANK('FIX - NIVEAU N'!C117),"",'FIX - NIVEAU N'!C117)</f>
        <v/>
      </c>
      <c r="D47" s="318" t="str">
        <f>IF(ISBLANK('FIX - NIVEAU N'!D117),"",'FIX - NIVEAU N'!D117)</f>
        <v/>
      </c>
      <c r="E47" s="318" t="str">
        <f>IF(ISBLANK('FIX - NIVEAU N'!E117),"",'FIX - NIVEAU N'!E117)</f>
        <v/>
      </c>
      <c r="F47" s="93" t="str">
        <f t="shared" si="0"/>
        <v/>
      </c>
      <c r="G47" s="39" t="str">
        <f t="shared" si="7"/>
        <v/>
      </c>
      <c r="H47" s="39"/>
      <c r="I47" s="32" t="str">
        <f t="shared" si="1"/>
        <v/>
      </c>
      <c r="J47" s="21" t="str">
        <f t="shared" si="24"/>
        <v/>
      </c>
      <c r="K47" s="21" t="str">
        <f t="shared" si="25"/>
        <v/>
      </c>
      <c r="L47" s="21" t="str">
        <f t="shared" si="26"/>
        <v/>
      </c>
      <c r="M47" s="21" t="str">
        <f t="shared" si="8"/>
        <v/>
      </c>
      <c r="N47" s="21" t="str">
        <f t="shared" si="9"/>
        <v/>
      </c>
      <c r="O47" s="21" t="e">
        <f t="shared" si="2"/>
        <v>#N/A</v>
      </c>
      <c r="P47" s="41" t="e">
        <f t="shared" si="10"/>
        <v>#N/A</v>
      </c>
      <c r="Q47" s="41" t="e">
        <f t="shared" si="11"/>
        <v>#N/A</v>
      </c>
      <c r="R47" s="41" t="e">
        <f t="shared" si="3"/>
        <v>#N/A</v>
      </c>
      <c r="S47" s="21" t="str">
        <f t="shared" si="12"/>
        <v/>
      </c>
      <c r="T47" s="21" t="str">
        <f t="shared" si="13"/>
        <v/>
      </c>
      <c r="U47" s="21" t="str">
        <f t="shared" si="14"/>
        <v/>
      </c>
      <c r="V47" s="21" t="str">
        <f t="shared" si="27"/>
        <v/>
      </c>
      <c r="X47" s="315" t="s">
        <v>123</v>
      </c>
      <c r="Y47" s="316" t="str">
        <f>IF(ISBLANK('FIX - NIVEAU P'!B117),"",'FIX - NIVEAU P'!B117)</f>
        <v/>
      </c>
      <c r="Z47" s="317" t="str">
        <f>IF(ISBLANK('FIX - NIVEAU P'!C117),"",'FIX - NIVEAU P'!C117)</f>
        <v/>
      </c>
      <c r="AA47" s="318" t="str">
        <f>IF(ISBLANK('FIX - NIVEAU P'!D117),"",'FIX - NIVEAU P'!D117)</f>
        <v/>
      </c>
      <c r="AB47" s="318" t="str">
        <f>IF(ISBLANK('FIX - NIVEAU P'!E117),"",'FIX - NIVEAU P'!E117)</f>
        <v/>
      </c>
      <c r="AC47" s="93" t="str">
        <f t="shared" si="15"/>
        <v/>
      </c>
      <c r="AD47" s="39" t="str">
        <f t="shared" si="16"/>
        <v/>
      </c>
      <c r="AE47" s="39"/>
      <c r="AF47" s="32" t="str">
        <f t="shared" si="4"/>
        <v/>
      </c>
      <c r="AG47" s="21" t="str">
        <f t="shared" si="28"/>
        <v/>
      </c>
      <c r="AH47" s="21" t="str">
        <f t="shared" si="29"/>
        <v/>
      </c>
      <c r="AI47" s="21" t="str">
        <f t="shared" si="30"/>
        <v/>
      </c>
      <c r="AJ47" s="21" t="str">
        <f t="shared" si="17"/>
        <v/>
      </c>
      <c r="AK47" s="21" t="str">
        <f t="shared" si="18"/>
        <v/>
      </c>
      <c r="AL47" s="21" t="e">
        <f t="shared" si="5"/>
        <v>#N/A</v>
      </c>
      <c r="AM47" s="41" t="e">
        <f t="shared" si="19"/>
        <v>#N/A</v>
      </c>
      <c r="AN47" s="41" t="e">
        <f t="shared" si="20"/>
        <v>#N/A</v>
      </c>
      <c r="AO47" s="41" t="e">
        <f t="shared" si="6"/>
        <v>#N/A</v>
      </c>
      <c r="AP47" s="21" t="str">
        <f t="shared" si="21"/>
        <v/>
      </c>
      <c r="AQ47" s="21" t="str">
        <f t="shared" si="22"/>
        <v/>
      </c>
      <c r="AR47" s="21" t="str">
        <f t="shared" si="23"/>
        <v/>
      </c>
      <c r="AS47" s="21" t="str">
        <f t="shared" si="31"/>
        <v/>
      </c>
    </row>
    <row r="48" spans="1:45" ht="15" x14ac:dyDescent="0.25">
      <c r="A48" s="315" t="s">
        <v>123</v>
      </c>
      <c r="B48" s="316" t="str">
        <f>IF(ISBLANK('FIX - NIVEAU N'!B118),"",'FIX - NIVEAU N'!B118)</f>
        <v/>
      </c>
      <c r="C48" s="317" t="str">
        <f>IF(ISBLANK('FIX - NIVEAU N'!C118),"",'FIX - NIVEAU N'!C118)</f>
        <v/>
      </c>
      <c r="D48" s="318" t="str">
        <f>IF(ISBLANK('FIX - NIVEAU N'!D118),"",'FIX - NIVEAU N'!D118)</f>
        <v/>
      </c>
      <c r="E48" s="318" t="str">
        <f>IF(ISBLANK('FIX - NIVEAU N'!E118),"",'FIX - NIVEAU N'!E118)</f>
        <v/>
      </c>
      <c r="F48" s="93" t="str">
        <f t="shared" si="0"/>
        <v/>
      </c>
      <c r="G48" s="39" t="str">
        <f t="shared" si="7"/>
        <v/>
      </c>
      <c r="H48" s="39"/>
      <c r="I48" s="32" t="str">
        <f t="shared" si="1"/>
        <v/>
      </c>
      <c r="J48" s="21" t="str">
        <f t="shared" si="24"/>
        <v/>
      </c>
      <c r="K48" s="21" t="str">
        <f t="shared" si="25"/>
        <v/>
      </c>
      <c r="L48" s="21" t="str">
        <f t="shared" si="26"/>
        <v/>
      </c>
      <c r="M48" s="21" t="str">
        <f t="shared" si="8"/>
        <v/>
      </c>
      <c r="N48" s="21" t="str">
        <f t="shared" si="9"/>
        <v/>
      </c>
      <c r="O48" s="21" t="e">
        <f t="shared" si="2"/>
        <v>#N/A</v>
      </c>
      <c r="P48" s="41" t="e">
        <f t="shared" si="10"/>
        <v>#N/A</v>
      </c>
      <c r="Q48" s="41" t="e">
        <f t="shared" si="11"/>
        <v>#N/A</v>
      </c>
      <c r="R48" s="41" t="e">
        <f t="shared" si="3"/>
        <v>#N/A</v>
      </c>
      <c r="S48" s="21" t="str">
        <f t="shared" si="12"/>
        <v/>
      </c>
      <c r="T48" s="21" t="str">
        <f t="shared" si="13"/>
        <v/>
      </c>
      <c r="U48" s="21" t="str">
        <f t="shared" si="14"/>
        <v/>
      </c>
      <c r="V48" s="21" t="str">
        <f t="shared" si="27"/>
        <v/>
      </c>
      <c r="X48" s="315" t="s">
        <v>123</v>
      </c>
      <c r="Y48" s="316" t="str">
        <f>IF(ISBLANK('FIX - NIVEAU P'!B118),"",'FIX - NIVEAU P'!B118)</f>
        <v/>
      </c>
      <c r="Z48" s="317" t="str">
        <f>IF(ISBLANK('FIX - NIVEAU P'!C118),"",'FIX - NIVEAU P'!C118)</f>
        <v/>
      </c>
      <c r="AA48" s="318" t="str">
        <f>IF(ISBLANK('FIX - NIVEAU P'!D118),"",'FIX - NIVEAU P'!D118)</f>
        <v/>
      </c>
      <c r="AB48" s="318" t="str">
        <f>IF(ISBLANK('FIX - NIVEAU P'!E118),"",'FIX - NIVEAU P'!E118)</f>
        <v/>
      </c>
      <c r="AC48" s="93" t="str">
        <f t="shared" si="15"/>
        <v/>
      </c>
      <c r="AD48" s="39" t="str">
        <f t="shared" si="16"/>
        <v/>
      </c>
      <c r="AE48" s="39"/>
      <c r="AF48" s="32" t="str">
        <f t="shared" si="4"/>
        <v/>
      </c>
      <c r="AG48" s="21" t="str">
        <f t="shared" si="28"/>
        <v/>
      </c>
      <c r="AH48" s="21" t="str">
        <f t="shared" si="29"/>
        <v/>
      </c>
      <c r="AI48" s="21" t="str">
        <f t="shared" si="30"/>
        <v/>
      </c>
      <c r="AJ48" s="21" t="str">
        <f t="shared" si="17"/>
        <v/>
      </c>
      <c r="AK48" s="21" t="str">
        <f t="shared" si="18"/>
        <v/>
      </c>
      <c r="AL48" s="21" t="e">
        <f t="shared" si="5"/>
        <v>#N/A</v>
      </c>
      <c r="AM48" s="41" t="e">
        <f t="shared" si="19"/>
        <v>#N/A</v>
      </c>
      <c r="AN48" s="41" t="e">
        <f t="shared" si="20"/>
        <v>#N/A</v>
      </c>
      <c r="AO48" s="41" t="e">
        <f t="shared" si="6"/>
        <v>#N/A</v>
      </c>
      <c r="AP48" s="21" t="str">
        <f t="shared" si="21"/>
        <v/>
      </c>
      <c r="AQ48" s="21" t="str">
        <f t="shared" si="22"/>
        <v/>
      </c>
      <c r="AR48" s="21" t="str">
        <f t="shared" si="23"/>
        <v/>
      </c>
      <c r="AS48" s="21" t="str">
        <f t="shared" si="31"/>
        <v/>
      </c>
    </row>
    <row r="49" spans="1:45" ht="15" x14ac:dyDescent="0.25">
      <c r="A49" s="315" t="s">
        <v>123</v>
      </c>
      <c r="B49" s="316" t="str">
        <f>IF(ISBLANK('FIX - NIVEAU N'!B119),"",'FIX - NIVEAU N'!B119)</f>
        <v/>
      </c>
      <c r="C49" s="317" t="str">
        <f>IF(ISBLANK('FIX - NIVEAU N'!C119),"",'FIX - NIVEAU N'!C119)</f>
        <v/>
      </c>
      <c r="D49" s="318" t="str">
        <f>IF(ISBLANK('FIX - NIVEAU N'!D119),"",'FIX - NIVEAU N'!D119)</f>
        <v/>
      </c>
      <c r="E49" s="318" t="str">
        <f>IF(ISBLANK('FIX - NIVEAU N'!E119),"",'FIX - NIVEAU N'!E119)</f>
        <v/>
      </c>
      <c r="F49" s="93" t="str">
        <f t="shared" si="0"/>
        <v/>
      </c>
      <c r="G49" s="39" t="str">
        <f t="shared" si="7"/>
        <v/>
      </c>
      <c r="H49" s="39"/>
      <c r="I49" s="32" t="str">
        <f t="shared" si="1"/>
        <v/>
      </c>
      <c r="J49" s="21" t="str">
        <f t="shared" si="24"/>
        <v/>
      </c>
      <c r="K49" s="21" t="str">
        <f t="shared" si="25"/>
        <v/>
      </c>
      <c r="L49" s="21" t="str">
        <f t="shared" si="26"/>
        <v/>
      </c>
      <c r="M49" s="21" t="str">
        <f t="shared" si="8"/>
        <v/>
      </c>
      <c r="N49" s="21" t="str">
        <f t="shared" si="9"/>
        <v/>
      </c>
      <c r="O49" s="40" t="e">
        <f t="shared" si="2"/>
        <v>#N/A</v>
      </c>
      <c r="P49" s="41" t="e">
        <f t="shared" si="10"/>
        <v>#N/A</v>
      </c>
      <c r="Q49" s="41" t="e">
        <f t="shared" si="11"/>
        <v>#N/A</v>
      </c>
      <c r="R49" s="42" t="e">
        <f t="shared" si="3"/>
        <v>#N/A</v>
      </c>
      <c r="S49" s="21" t="str">
        <f t="shared" si="12"/>
        <v/>
      </c>
      <c r="T49" s="21" t="str">
        <f t="shared" si="13"/>
        <v/>
      </c>
      <c r="U49" s="21" t="str">
        <f t="shared" si="14"/>
        <v/>
      </c>
      <c r="V49" s="43" t="str">
        <f t="shared" si="27"/>
        <v/>
      </c>
      <c r="X49" s="315" t="s">
        <v>123</v>
      </c>
      <c r="Y49" s="316" t="str">
        <f>IF(ISBLANK('FIX - NIVEAU P'!B119),"",'FIX - NIVEAU P'!B119)</f>
        <v/>
      </c>
      <c r="Z49" s="317" t="str">
        <f>IF(ISBLANK('FIX - NIVEAU P'!C119),"",'FIX - NIVEAU P'!C119)</f>
        <v/>
      </c>
      <c r="AA49" s="318" t="str">
        <f>IF(ISBLANK('FIX - NIVEAU P'!D119),"",'FIX - NIVEAU P'!D119)</f>
        <v/>
      </c>
      <c r="AB49" s="318" t="str">
        <f>IF(ISBLANK('FIX - NIVEAU P'!E119),"",'FIX - NIVEAU P'!E119)</f>
        <v/>
      </c>
      <c r="AC49" s="93" t="str">
        <f t="shared" si="15"/>
        <v/>
      </c>
      <c r="AD49" s="39" t="str">
        <f t="shared" si="16"/>
        <v/>
      </c>
      <c r="AE49" s="39"/>
      <c r="AF49" s="32" t="str">
        <f t="shared" si="4"/>
        <v/>
      </c>
      <c r="AG49" s="21" t="str">
        <f t="shared" si="28"/>
        <v/>
      </c>
      <c r="AH49" s="21" t="str">
        <f t="shared" si="29"/>
        <v/>
      </c>
      <c r="AI49" s="21" t="str">
        <f t="shared" si="30"/>
        <v/>
      </c>
      <c r="AJ49" s="21" t="str">
        <f t="shared" si="17"/>
        <v/>
      </c>
      <c r="AK49" s="21" t="str">
        <f t="shared" si="18"/>
        <v/>
      </c>
      <c r="AL49" s="40" t="e">
        <f t="shared" si="5"/>
        <v>#N/A</v>
      </c>
      <c r="AM49" s="41" t="e">
        <f t="shared" si="19"/>
        <v>#N/A</v>
      </c>
      <c r="AN49" s="41" t="e">
        <f t="shared" si="20"/>
        <v>#N/A</v>
      </c>
      <c r="AO49" s="42" t="e">
        <f t="shared" si="6"/>
        <v>#N/A</v>
      </c>
      <c r="AP49" s="21" t="str">
        <f t="shared" si="21"/>
        <v/>
      </c>
      <c r="AQ49" s="21" t="str">
        <f t="shared" si="22"/>
        <v/>
      </c>
      <c r="AR49" s="21" t="str">
        <f t="shared" si="23"/>
        <v/>
      </c>
      <c r="AS49" s="43" t="str">
        <f t="shared" si="31"/>
        <v/>
      </c>
    </row>
    <row r="50" spans="1:45" ht="15" x14ac:dyDescent="0.25">
      <c r="A50" s="315" t="s">
        <v>123</v>
      </c>
      <c r="B50" s="316" t="str">
        <f>IF(ISBLANK('FIX - NIVEAU N'!B120),"",'FIX - NIVEAU N'!B120)</f>
        <v/>
      </c>
      <c r="C50" s="317" t="str">
        <f>IF(ISBLANK('FIX - NIVEAU N'!C120),"",'FIX - NIVEAU N'!C120)</f>
        <v/>
      </c>
      <c r="D50" s="318" t="str">
        <f>IF(ISBLANK('FIX - NIVEAU N'!D120),"",'FIX - NIVEAU N'!D120)</f>
        <v/>
      </c>
      <c r="E50" s="318" t="str">
        <f>IF(ISBLANK('FIX - NIVEAU N'!E120),"",'FIX - NIVEAU N'!E120)</f>
        <v/>
      </c>
      <c r="F50" s="93" t="str">
        <f t="shared" si="0"/>
        <v/>
      </c>
      <c r="G50" s="39" t="str">
        <f t="shared" si="7"/>
        <v/>
      </c>
      <c r="H50" s="39"/>
      <c r="I50" s="32" t="str">
        <f t="shared" si="1"/>
        <v/>
      </c>
      <c r="J50" s="21" t="str">
        <f t="shared" si="24"/>
        <v/>
      </c>
      <c r="K50" s="21" t="str">
        <f t="shared" si="25"/>
        <v/>
      </c>
      <c r="L50" s="21" t="str">
        <f t="shared" si="26"/>
        <v/>
      </c>
      <c r="M50" s="21" t="str">
        <f t="shared" si="8"/>
        <v/>
      </c>
      <c r="N50" s="21" t="str">
        <f t="shared" si="9"/>
        <v/>
      </c>
      <c r="O50" s="40" t="e">
        <f t="shared" si="2"/>
        <v>#N/A</v>
      </c>
      <c r="P50" s="41" t="e">
        <f t="shared" si="10"/>
        <v>#N/A</v>
      </c>
      <c r="Q50" s="41" t="e">
        <f t="shared" si="11"/>
        <v>#N/A</v>
      </c>
      <c r="R50" s="42" t="e">
        <f t="shared" si="3"/>
        <v>#N/A</v>
      </c>
      <c r="S50" s="21" t="str">
        <f t="shared" si="12"/>
        <v/>
      </c>
      <c r="T50" s="21" t="str">
        <f t="shared" si="13"/>
        <v/>
      </c>
      <c r="U50" s="21" t="str">
        <f t="shared" si="14"/>
        <v/>
      </c>
      <c r="V50" s="43" t="str">
        <f t="shared" si="27"/>
        <v/>
      </c>
      <c r="X50" s="315" t="s">
        <v>123</v>
      </c>
      <c r="Y50" s="316" t="str">
        <f>IF(ISBLANK('FIX - NIVEAU P'!B120),"",'FIX - NIVEAU P'!B120)</f>
        <v/>
      </c>
      <c r="Z50" s="317" t="str">
        <f>IF(ISBLANK('FIX - NIVEAU P'!C120),"",'FIX - NIVEAU P'!C120)</f>
        <v/>
      </c>
      <c r="AA50" s="318" t="str">
        <f>IF(ISBLANK('FIX - NIVEAU P'!D120),"",'FIX - NIVEAU P'!D120)</f>
        <v/>
      </c>
      <c r="AB50" s="318" t="str">
        <f>IF(ISBLANK('FIX - NIVEAU P'!E120),"",'FIX - NIVEAU P'!E120)</f>
        <v/>
      </c>
      <c r="AC50" s="93" t="str">
        <f t="shared" si="15"/>
        <v/>
      </c>
      <c r="AD50" s="39" t="str">
        <f t="shared" si="16"/>
        <v/>
      </c>
      <c r="AE50" s="39"/>
      <c r="AF50" s="32" t="str">
        <f t="shared" si="4"/>
        <v/>
      </c>
      <c r="AG50" s="21" t="str">
        <f t="shared" si="28"/>
        <v/>
      </c>
      <c r="AH50" s="21" t="str">
        <f t="shared" si="29"/>
        <v/>
      </c>
      <c r="AI50" s="21" t="str">
        <f t="shared" si="30"/>
        <v/>
      </c>
      <c r="AJ50" s="21" t="str">
        <f t="shared" si="17"/>
        <v/>
      </c>
      <c r="AK50" s="21" t="str">
        <f t="shared" si="18"/>
        <v/>
      </c>
      <c r="AL50" s="40" t="e">
        <f t="shared" si="5"/>
        <v>#N/A</v>
      </c>
      <c r="AM50" s="41" t="e">
        <f t="shared" si="19"/>
        <v>#N/A</v>
      </c>
      <c r="AN50" s="41" t="e">
        <f t="shared" si="20"/>
        <v>#N/A</v>
      </c>
      <c r="AO50" s="42" t="e">
        <f t="shared" si="6"/>
        <v>#N/A</v>
      </c>
      <c r="AP50" s="21" t="str">
        <f t="shared" si="21"/>
        <v/>
      </c>
      <c r="AQ50" s="21" t="str">
        <f t="shared" si="22"/>
        <v/>
      </c>
      <c r="AR50" s="21" t="str">
        <f t="shared" si="23"/>
        <v/>
      </c>
      <c r="AS50" s="43" t="str">
        <f t="shared" si="31"/>
        <v/>
      </c>
    </row>
    <row r="51" spans="1:45" ht="15" x14ac:dyDescent="0.25">
      <c r="A51" s="315" t="s">
        <v>123</v>
      </c>
      <c r="B51" s="316" t="str">
        <f>IF(ISBLANK('FIX - NIVEAU N'!B121),"",'FIX - NIVEAU N'!B121)</f>
        <v/>
      </c>
      <c r="C51" s="317" t="str">
        <f>IF(ISBLANK('FIX - NIVEAU N'!C121),"",'FIX - NIVEAU N'!C121)</f>
        <v/>
      </c>
      <c r="D51" s="318" t="str">
        <f>IF(ISBLANK('FIX - NIVEAU N'!D121),"",'FIX - NIVEAU N'!D121)</f>
        <v/>
      </c>
      <c r="E51" s="318" t="str">
        <f>IF(ISBLANK('FIX - NIVEAU N'!E121),"",'FIX - NIVEAU N'!E121)</f>
        <v/>
      </c>
      <c r="F51" s="93" t="str">
        <f t="shared" si="0"/>
        <v/>
      </c>
      <c r="G51" s="39" t="str">
        <f t="shared" si="7"/>
        <v/>
      </c>
      <c r="H51" s="39"/>
      <c r="I51" s="32" t="str">
        <f t="shared" si="1"/>
        <v/>
      </c>
      <c r="J51" s="21" t="str">
        <f t="shared" si="24"/>
        <v/>
      </c>
      <c r="K51" s="21" t="str">
        <f t="shared" si="25"/>
        <v/>
      </c>
      <c r="L51" s="21" t="str">
        <f t="shared" si="26"/>
        <v/>
      </c>
      <c r="M51" s="21" t="str">
        <f t="shared" si="8"/>
        <v/>
      </c>
      <c r="N51" s="21" t="str">
        <f t="shared" si="9"/>
        <v/>
      </c>
      <c r="O51" s="40" t="e">
        <f t="shared" si="2"/>
        <v>#N/A</v>
      </c>
      <c r="P51" s="41" t="e">
        <f t="shared" si="10"/>
        <v>#N/A</v>
      </c>
      <c r="Q51" s="41" t="e">
        <f t="shared" si="11"/>
        <v>#N/A</v>
      </c>
      <c r="R51" s="42" t="e">
        <f t="shared" si="3"/>
        <v>#N/A</v>
      </c>
      <c r="S51" s="21" t="str">
        <f t="shared" si="12"/>
        <v/>
      </c>
      <c r="T51" s="21" t="str">
        <f t="shared" si="13"/>
        <v/>
      </c>
      <c r="U51" s="21" t="str">
        <f t="shared" si="14"/>
        <v/>
      </c>
      <c r="V51" s="43" t="str">
        <f t="shared" si="27"/>
        <v/>
      </c>
      <c r="X51" s="315" t="s">
        <v>123</v>
      </c>
      <c r="Y51" s="316" t="str">
        <f>IF(ISBLANK('FIX - NIVEAU P'!B121),"",'FIX - NIVEAU P'!B121)</f>
        <v/>
      </c>
      <c r="Z51" s="317" t="str">
        <f>IF(ISBLANK('FIX - NIVEAU P'!C121),"",'FIX - NIVEAU P'!C121)</f>
        <v/>
      </c>
      <c r="AA51" s="318" t="str">
        <f>IF(ISBLANK('FIX - NIVEAU P'!D121),"",'FIX - NIVEAU P'!D121)</f>
        <v/>
      </c>
      <c r="AB51" s="318" t="str">
        <f>IF(ISBLANK('FIX - NIVEAU P'!E121),"",'FIX - NIVEAU P'!E121)</f>
        <v/>
      </c>
      <c r="AC51" s="93" t="str">
        <f t="shared" si="15"/>
        <v/>
      </c>
      <c r="AD51" s="39" t="str">
        <f t="shared" si="16"/>
        <v/>
      </c>
      <c r="AE51" s="39"/>
      <c r="AF51" s="32" t="str">
        <f t="shared" si="4"/>
        <v/>
      </c>
      <c r="AG51" s="21" t="str">
        <f t="shared" si="28"/>
        <v/>
      </c>
      <c r="AH51" s="21" t="str">
        <f t="shared" si="29"/>
        <v/>
      </c>
      <c r="AI51" s="21" t="str">
        <f t="shared" si="30"/>
        <v/>
      </c>
      <c r="AJ51" s="21" t="str">
        <f t="shared" si="17"/>
        <v/>
      </c>
      <c r="AK51" s="21" t="str">
        <f t="shared" si="18"/>
        <v/>
      </c>
      <c r="AL51" s="40" t="e">
        <f t="shared" si="5"/>
        <v>#N/A</v>
      </c>
      <c r="AM51" s="41" t="e">
        <f t="shared" si="19"/>
        <v>#N/A</v>
      </c>
      <c r="AN51" s="41" t="e">
        <f t="shared" si="20"/>
        <v>#N/A</v>
      </c>
      <c r="AO51" s="42" t="e">
        <f t="shared" si="6"/>
        <v>#N/A</v>
      </c>
      <c r="AP51" s="21" t="str">
        <f t="shared" si="21"/>
        <v/>
      </c>
      <c r="AQ51" s="21" t="str">
        <f t="shared" si="22"/>
        <v/>
      </c>
      <c r="AR51" s="21" t="str">
        <f t="shared" si="23"/>
        <v/>
      </c>
      <c r="AS51" s="43" t="str">
        <f t="shared" si="31"/>
        <v/>
      </c>
    </row>
    <row r="52" spans="1:45" ht="15" x14ac:dyDescent="0.25">
      <c r="A52" s="315" t="s">
        <v>123</v>
      </c>
      <c r="B52" s="316" t="str">
        <f>IF(ISBLANK('FIX - NIVEAU N'!B122),"",'FIX - NIVEAU N'!B122)</f>
        <v/>
      </c>
      <c r="C52" s="317" t="str">
        <f>IF(ISBLANK('FIX - NIVEAU N'!C122),"",'FIX - NIVEAU N'!C122)</f>
        <v/>
      </c>
      <c r="D52" s="318" t="str">
        <f>IF(ISBLANK('FIX - NIVEAU N'!D122),"",'FIX - NIVEAU N'!D122)</f>
        <v/>
      </c>
      <c r="E52" s="318" t="str">
        <f>IF(ISBLANK('FIX - NIVEAU N'!E122),"",'FIX - NIVEAU N'!E122)</f>
        <v/>
      </c>
      <c r="F52" s="93" t="str">
        <f t="shared" si="0"/>
        <v/>
      </c>
      <c r="G52" s="39" t="str">
        <f t="shared" si="7"/>
        <v/>
      </c>
      <c r="H52" s="39"/>
      <c r="I52" s="32" t="str">
        <f t="shared" si="1"/>
        <v/>
      </c>
      <c r="J52" s="21" t="str">
        <f t="shared" si="24"/>
        <v/>
      </c>
      <c r="K52" s="21" t="str">
        <f t="shared" si="25"/>
        <v/>
      </c>
      <c r="L52" s="21" t="str">
        <f t="shared" si="26"/>
        <v/>
      </c>
      <c r="M52" s="21" t="str">
        <f t="shared" si="8"/>
        <v/>
      </c>
      <c r="N52" s="21" t="str">
        <f t="shared" si="9"/>
        <v/>
      </c>
      <c r="O52" s="40" t="e">
        <f t="shared" si="2"/>
        <v>#N/A</v>
      </c>
      <c r="P52" s="41" t="e">
        <f t="shared" si="10"/>
        <v>#N/A</v>
      </c>
      <c r="Q52" s="41" t="e">
        <f t="shared" si="11"/>
        <v>#N/A</v>
      </c>
      <c r="R52" s="42" t="e">
        <f t="shared" si="3"/>
        <v>#N/A</v>
      </c>
      <c r="S52" s="21" t="str">
        <f t="shared" si="12"/>
        <v/>
      </c>
      <c r="T52" s="21" t="str">
        <f t="shared" si="13"/>
        <v/>
      </c>
      <c r="U52" s="21" t="str">
        <f t="shared" si="14"/>
        <v/>
      </c>
      <c r="V52" s="43" t="str">
        <f t="shared" si="27"/>
        <v/>
      </c>
      <c r="X52" s="315" t="s">
        <v>123</v>
      </c>
      <c r="Y52" s="316" t="str">
        <f>IF(ISBLANK('FIX - NIVEAU P'!B122),"",'FIX - NIVEAU P'!B122)</f>
        <v/>
      </c>
      <c r="Z52" s="317" t="str">
        <f>IF(ISBLANK('FIX - NIVEAU P'!C122),"",'FIX - NIVEAU P'!C122)</f>
        <v/>
      </c>
      <c r="AA52" s="318" t="str">
        <f>IF(ISBLANK('FIX - NIVEAU P'!D122),"",'FIX - NIVEAU P'!D122)</f>
        <v/>
      </c>
      <c r="AB52" s="318" t="str">
        <f>IF(ISBLANK('FIX - NIVEAU P'!E122),"",'FIX - NIVEAU P'!E122)</f>
        <v/>
      </c>
      <c r="AC52" s="93" t="str">
        <f t="shared" si="15"/>
        <v/>
      </c>
      <c r="AD52" s="39" t="str">
        <f t="shared" si="16"/>
        <v/>
      </c>
      <c r="AE52" s="39"/>
      <c r="AF52" s="32" t="str">
        <f t="shared" si="4"/>
        <v/>
      </c>
      <c r="AG52" s="21" t="str">
        <f t="shared" si="28"/>
        <v/>
      </c>
      <c r="AH52" s="21" t="str">
        <f t="shared" si="29"/>
        <v/>
      </c>
      <c r="AI52" s="21" t="str">
        <f t="shared" si="30"/>
        <v/>
      </c>
      <c r="AJ52" s="21" t="str">
        <f t="shared" si="17"/>
        <v/>
      </c>
      <c r="AK52" s="21" t="str">
        <f t="shared" si="18"/>
        <v/>
      </c>
      <c r="AL52" s="40" t="e">
        <f t="shared" si="5"/>
        <v>#N/A</v>
      </c>
      <c r="AM52" s="41" t="e">
        <f t="shared" si="19"/>
        <v>#N/A</v>
      </c>
      <c r="AN52" s="41" t="e">
        <f t="shared" si="20"/>
        <v>#N/A</v>
      </c>
      <c r="AO52" s="42" t="e">
        <f t="shared" si="6"/>
        <v>#N/A</v>
      </c>
      <c r="AP52" s="21" t="str">
        <f t="shared" si="21"/>
        <v/>
      </c>
      <c r="AQ52" s="21" t="str">
        <f t="shared" si="22"/>
        <v/>
      </c>
      <c r="AR52" s="21" t="str">
        <f t="shared" si="23"/>
        <v/>
      </c>
      <c r="AS52" s="43" t="str">
        <f t="shared" si="31"/>
        <v/>
      </c>
    </row>
    <row r="53" spans="1:45" ht="15" x14ac:dyDescent="0.25">
      <c r="A53" s="315" t="s">
        <v>123</v>
      </c>
      <c r="B53" s="316" t="str">
        <f>IF(ISBLANK('FIX - NIVEAU N'!B123),"",'FIX - NIVEAU N'!B123)</f>
        <v/>
      </c>
      <c r="C53" s="317" t="str">
        <f>IF(ISBLANK('FIX - NIVEAU N'!C123),"",'FIX - NIVEAU N'!C123)</f>
        <v/>
      </c>
      <c r="D53" s="318" t="str">
        <f>IF(ISBLANK('FIX - NIVEAU N'!D123),"",'FIX - NIVEAU N'!D123)</f>
        <v/>
      </c>
      <c r="E53" s="318" t="str">
        <f>IF(ISBLANK('FIX - NIVEAU N'!E123),"",'FIX - NIVEAU N'!E123)</f>
        <v/>
      </c>
      <c r="F53" s="93" t="str">
        <f t="shared" si="0"/>
        <v/>
      </c>
      <c r="G53" s="39" t="str">
        <f t="shared" si="7"/>
        <v/>
      </c>
      <c r="H53" s="39"/>
      <c r="I53" s="32" t="str">
        <f t="shared" si="1"/>
        <v/>
      </c>
      <c r="J53" s="21" t="str">
        <f t="shared" si="24"/>
        <v/>
      </c>
      <c r="K53" s="21" t="str">
        <f t="shared" si="25"/>
        <v/>
      </c>
      <c r="L53" s="21" t="str">
        <f t="shared" si="26"/>
        <v/>
      </c>
      <c r="M53" s="21" t="str">
        <f t="shared" si="8"/>
        <v/>
      </c>
      <c r="N53" s="21" t="str">
        <f t="shared" si="9"/>
        <v/>
      </c>
      <c r="O53" s="40" t="e">
        <f t="shared" si="2"/>
        <v>#N/A</v>
      </c>
      <c r="P53" s="41" t="e">
        <f t="shared" si="10"/>
        <v>#N/A</v>
      </c>
      <c r="Q53" s="41" t="e">
        <f t="shared" si="11"/>
        <v>#N/A</v>
      </c>
      <c r="R53" s="42" t="e">
        <f t="shared" si="3"/>
        <v>#N/A</v>
      </c>
      <c r="S53" s="21" t="str">
        <f t="shared" si="12"/>
        <v/>
      </c>
      <c r="T53" s="21" t="str">
        <f t="shared" si="13"/>
        <v/>
      </c>
      <c r="U53" s="21" t="str">
        <f t="shared" si="14"/>
        <v/>
      </c>
      <c r="V53" s="43" t="str">
        <f t="shared" si="27"/>
        <v/>
      </c>
      <c r="X53" s="315" t="s">
        <v>123</v>
      </c>
      <c r="Y53" s="316" t="str">
        <f>IF(ISBLANK('FIX - NIVEAU P'!B123),"",'FIX - NIVEAU P'!B123)</f>
        <v/>
      </c>
      <c r="Z53" s="317" t="str">
        <f>IF(ISBLANK('FIX - NIVEAU P'!C123),"",'FIX - NIVEAU P'!C123)</f>
        <v/>
      </c>
      <c r="AA53" s="318" t="str">
        <f>IF(ISBLANK('FIX - NIVEAU P'!D123),"",'FIX - NIVEAU P'!D123)</f>
        <v/>
      </c>
      <c r="AB53" s="318" t="str">
        <f>IF(ISBLANK('FIX - NIVEAU P'!E123),"",'FIX - NIVEAU P'!E123)</f>
        <v/>
      </c>
      <c r="AC53" s="93" t="str">
        <f t="shared" si="15"/>
        <v/>
      </c>
      <c r="AD53" s="39" t="str">
        <f t="shared" si="16"/>
        <v/>
      </c>
      <c r="AE53" s="39"/>
      <c r="AF53" s="32" t="str">
        <f t="shared" si="4"/>
        <v/>
      </c>
      <c r="AG53" s="21" t="str">
        <f t="shared" si="28"/>
        <v/>
      </c>
      <c r="AH53" s="21" t="str">
        <f t="shared" si="29"/>
        <v/>
      </c>
      <c r="AI53" s="21" t="str">
        <f t="shared" si="30"/>
        <v/>
      </c>
      <c r="AJ53" s="21" t="str">
        <f t="shared" si="17"/>
        <v/>
      </c>
      <c r="AK53" s="21" t="str">
        <f t="shared" si="18"/>
        <v/>
      </c>
      <c r="AL53" s="40" t="e">
        <f t="shared" si="5"/>
        <v>#N/A</v>
      </c>
      <c r="AM53" s="41" t="e">
        <f t="shared" si="19"/>
        <v>#N/A</v>
      </c>
      <c r="AN53" s="41" t="e">
        <f t="shared" si="20"/>
        <v>#N/A</v>
      </c>
      <c r="AO53" s="42" t="e">
        <f t="shared" si="6"/>
        <v>#N/A</v>
      </c>
      <c r="AP53" s="21" t="str">
        <f t="shared" si="21"/>
        <v/>
      </c>
      <c r="AQ53" s="21" t="str">
        <f t="shared" si="22"/>
        <v/>
      </c>
      <c r="AR53" s="21" t="str">
        <f t="shared" si="23"/>
        <v/>
      </c>
      <c r="AS53" s="43" t="str">
        <f t="shared" si="31"/>
        <v/>
      </c>
    </row>
    <row r="54" spans="1:45" ht="15" x14ac:dyDescent="0.25">
      <c r="A54" s="315" t="s">
        <v>123</v>
      </c>
      <c r="B54" s="316" t="str">
        <f>IF(ISBLANK('FIX - NIVEAU N'!B124),"",'FIX - NIVEAU N'!B124)</f>
        <v/>
      </c>
      <c r="C54" s="317" t="str">
        <f>IF(ISBLANK('FIX - NIVEAU N'!C124),"",'FIX - NIVEAU N'!C124)</f>
        <v/>
      </c>
      <c r="D54" s="318" t="str">
        <f>IF(ISBLANK('FIX - NIVEAU N'!D124),"",'FIX - NIVEAU N'!D124)</f>
        <v/>
      </c>
      <c r="E54" s="318" t="str">
        <f>IF(ISBLANK('FIX - NIVEAU N'!E124),"",'FIX - NIVEAU N'!E124)</f>
        <v/>
      </c>
      <c r="F54" s="93" t="str">
        <f t="shared" si="0"/>
        <v/>
      </c>
      <c r="G54" s="39" t="str">
        <f t="shared" si="7"/>
        <v/>
      </c>
      <c r="H54" s="39"/>
      <c r="I54" s="32" t="str">
        <f t="shared" si="1"/>
        <v/>
      </c>
      <c r="J54" s="21" t="str">
        <f t="shared" si="24"/>
        <v/>
      </c>
      <c r="K54" s="21" t="str">
        <f t="shared" si="25"/>
        <v/>
      </c>
      <c r="L54" s="21" t="str">
        <f t="shared" si="26"/>
        <v/>
      </c>
      <c r="M54" s="21" t="str">
        <f t="shared" si="8"/>
        <v/>
      </c>
      <c r="N54" s="21" t="str">
        <f t="shared" si="9"/>
        <v/>
      </c>
      <c r="O54" s="40" t="e">
        <f t="shared" si="2"/>
        <v>#N/A</v>
      </c>
      <c r="P54" s="41" t="e">
        <f t="shared" si="10"/>
        <v>#N/A</v>
      </c>
      <c r="Q54" s="41" t="e">
        <f t="shared" si="11"/>
        <v>#N/A</v>
      </c>
      <c r="R54" s="42" t="e">
        <f t="shared" si="3"/>
        <v>#N/A</v>
      </c>
      <c r="S54" s="21" t="str">
        <f t="shared" si="12"/>
        <v/>
      </c>
      <c r="T54" s="21" t="str">
        <f t="shared" si="13"/>
        <v/>
      </c>
      <c r="U54" s="21" t="str">
        <f t="shared" si="14"/>
        <v/>
      </c>
      <c r="V54" s="43" t="str">
        <f t="shared" si="27"/>
        <v/>
      </c>
      <c r="X54" s="315" t="s">
        <v>123</v>
      </c>
      <c r="Y54" s="316" t="str">
        <f>IF(ISBLANK('FIX - NIVEAU P'!B124),"",'FIX - NIVEAU P'!B124)</f>
        <v/>
      </c>
      <c r="Z54" s="317" t="str">
        <f>IF(ISBLANK('FIX - NIVEAU P'!C124),"",'FIX - NIVEAU P'!C124)</f>
        <v/>
      </c>
      <c r="AA54" s="318" t="str">
        <f>IF(ISBLANK('FIX - NIVEAU P'!D124),"",'FIX - NIVEAU P'!D124)</f>
        <v/>
      </c>
      <c r="AB54" s="318" t="str">
        <f>IF(ISBLANK('FIX - NIVEAU P'!E124),"",'FIX - NIVEAU P'!E124)</f>
        <v/>
      </c>
      <c r="AC54" s="93" t="str">
        <f t="shared" si="15"/>
        <v/>
      </c>
      <c r="AD54" s="39" t="str">
        <f t="shared" si="16"/>
        <v/>
      </c>
      <c r="AE54" s="39"/>
      <c r="AF54" s="32" t="str">
        <f t="shared" si="4"/>
        <v/>
      </c>
      <c r="AG54" s="21" t="str">
        <f t="shared" si="28"/>
        <v/>
      </c>
      <c r="AH54" s="21" t="str">
        <f t="shared" si="29"/>
        <v/>
      </c>
      <c r="AI54" s="21" t="str">
        <f t="shared" si="30"/>
        <v/>
      </c>
      <c r="AJ54" s="21" t="str">
        <f t="shared" si="17"/>
        <v/>
      </c>
      <c r="AK54" s="21" t="str">
        <f t="shared" si="18"/>
        <v/>
      </c>
      <c r="AL54" s="40" t="e">
        <f t="shared" si="5"/>
        <v>#N/A</v>
      </c>
      <c r="AM54" s="41" t="e">
        <f t="shared" si="19"/>
        <v>#N/A</v>
      </c>
      <c r="AN54" s="41" t="e">
        <f t="shared" si="20"/>
        <v>#N/A</v>
      </c>
      <c r="AO54" s="42" t="e">
        <f t="shared" si="6"/>
        <v>#N/A</v>
      </c>
      <c r="AP54" s="21" t="str">
        <f t="shared" si="21"/>
        <v/>
      </c>
      <c r="AQ54" s="21" t="str">
        <f t="shared" si="22"/>
        <v/>
      </c>
      <c r="AR54" s="21" t="str">
        <f t="shared" si="23"/>
        <v/>
      </c>
      <c r="AS54" s="43" t="str">
        <f t="shared" si="31"/>
        <v/>
      </c>
    </row>
    <row r="55" spans="1:45" ht="15" x14ac:dyDescent="0.25">
      <c r="A55" s="315" t="s">
        <v>123</v>
      </c>
      <c r="B55" s="316" t="str">
        <f>IF(ISBLANK('FIX - NIVEAU N'!B125),"",'FIX - NIVEAU N'!B125)</f>
        <v/>
      </c>
      <c r="C55" s="317" t="str">
        <f>IF(ISBLANK('FIX - NIVEAU N'!C125),"",'FIX - NIVEAU N'!C125)</f>
        <v/>
      </c>
      <c r="D55" s="318" t="str">
        <f>IF(ISBLANK('FIX - NIVEAU N'!D125),"",'FIX - NIVEAU N'!D125)</f>
        <v/>
      </c>
      <c r="E55" s="318" t="str">
        <f>IF(ISBLANK('FIX - NIVEAU N'!E125),"",'FIX - NIVEAU N'!E125)</f>
        <v/>
      </c>
      <c r="F55" s="93" t="str">
        <f t="shared" si="0"/>
        <v/>
      </c>
      <c r="G55" s="39" t="str">
        <f t="shared" si="7"/>
        <v/>
      </c>
      <c r="H55" s="39"/>
      <c r="I55" s="32" t="str">
        <f t="shared" si="1"/>
        <v/>
      </c>
      <c r="J55" s="21" t="str">
        <f t="shared" si="24"/>
        <v/>
      </c>
      <c r="K55" s="21" t="str">
        <f t="shared" si="25"/>
        <v/>
      </c>
      <c r="L55" s="21" t="str">
        <f t="shared" si="26"/>
        <v/>
      </c>
      <c r="M55" s="21" t="str">
        <f t="shared" si="8"/>
        <v/>
      </c>
      <c r="N55" s="21" t="str">
        <f t="shared" si="9"/>
        <v/>
      </c>
      <c r="O55" s="21" t="e">
        <f t="shared" si="2"/>
        <v>#N/A</v>
      </c>
      <c r="P55" s="41" t="e">
        <f t="shared" si="10"/>
        <v>#N/A</v>
      </c>
      <c r="Q55" s="41" t="e">
        <f t="shared" si="11"/>
        <v>#N/A</v>
      </c>
      <c r="R55" s="41" t="e">
        <f t="shared" si="3"/>
        <v>#N/A</v>
      </c>
      <c r="S55" s="21" t="str">
        <f t="shared" si="12"/>
        <v/>
      </c>
      <c r="T55" s="21" t="str">
        <f t="shared" si="13"/>
        <v/>
      </c>
      <c r="U55" s="21" t="str">
        <f t="shared" si="14"/>
        <v/>
      </c>
      <c r="V55" s="21" t="str">
        <f t="shared" si="27"/>
        <v/>
      </c>
      <c r="X55" s="315" t="s">
        <v>123</v>
      </c>
      <c r="Y55" s="316" t="str">
        <f>IF(ISBLANK('FIX - NIVEAU P'!B125),"",'FIX - NIVEAU P'!B125)</f>
        <v/>
      </c>
      <c r="Z55" s="317" t="str">
        <f>IF(ISBLANK('FIX - NIVEAU P'!C125),"",'FIX - NIVEAU P'!C125)</f>
        <v/>
      </c>
      <c r="AA55" s="318" t="str">
        <f>IF(ISBLANK('FIX - NIVEAU P'!D125),"",'FIX - NIVEAU P'!D125)</f>
        <v/>
      </c>
      <c r="AB55" s="318" t="str">
        <f>IF(ISBLANK('FIX - NIVEAU P'!E125),"",'FIX - NIVEAU P'!E125)</f>
        <v/>
      </c>
      <c r="AC55" s="93" t="str">
        <f t="shared" si="15"/>
        <v/>
      </c>
      <c r="AD55" s="39" t="str">
        <f t="shared" si="16"/>
        <v/>
      </c>
      <c r="AE55" s="39"/>
      <c r="AF55" s="32" t="str">
        <f t="shared" si="4"/>
        <v/>
      </c>
      <c r="AG55" s="21" t="str">
        <f t="shared" si="28"/>
        <v/>
      </c>
      <c r="AH55" s="21" t="str">
        <f t="shared" si="29"/>
        <v/>
      </c>
      <c r="AI55" s="21" t="str">
        <f t="shared" si="30"/>
        <v/>
      </c>
      <c r="AJ55" s="21" t="str">
        <f t="shared" si="17"/>
        <v/>
      </c>
      <c r="AK55" s="21" t="str">
        <f t="shared" si="18"/>
        <v/>
      </c>
      <c r="AL55" s="21" t="e">
        <f t="shared" si="5"/>
        <v>#N/A</v>
      </c>
      <c r="AM55" s="41" t="e">
        <f t="shared" si="19"/>
        <v>#N/A</v>
      </c>
      <c r="AN55" s="41" t="e">
        <f t="shared" si="20"/>
        <v>#N/A</v>
      </c>
      <c r="AO55" s="41" t="e">
        <f t="shared" si="6"/>
        <v>#N/A</v>
      </c>
      <c r="AP55" s="21" t="str">
        <f t="shared" si="21"/>
        <v/>
      </c>
      <c r="AQ55" s="21" t="str">
        <f t="shared" si="22"/>
        <v/>
      </c>
      <c r="AR55" s="21" t="str">
        <f t="shared" si="23"/>
        <v/>
      </c>
      <c r="AS55" s="21" t="str">
        <f t="shared" si="31"/>
        <v/>
      </c>
    </row>
    <row r="56" spans="1:45" ht="15" x14ac:dyDescent="0.25">
      <c r="A56" s="315" t="s">
        <v>123</v>
      </c>
      <c r="B56" s="316" t="str">
        <f>IF(ISBLANK('FIX - NIVEAU N'!B126),"",'FIX - NIVEAU N'!B126)</f>
        <v/>
      </c>
      <c r="C56" s="317" t="str">
        <f>IF(ISBLANK('FIX - NIVEAU N'!C126),"",'FIX - NIVEAU N'!C126)</f>
        <v/>
      </c>
      <c r="D56" s="318" t="str">
        <f>IF(ISBLANK('FIX - NIVEAU N'!D126),"",'FIX - NIVEAU N'!D126)</f>
        <v/>
      </c>
      <c r="E56" s="318" t="str">
        <f>IF(ISBLANK('FIX - NIVEAU N'!E126),"",'FIX - NIVEAU N'!E126)</f>
        <v/>
      </c>
      <c r="F56" s="93" t="str">
        <f t="shared" si="0"/>
        <v/>
      </c>
      <c r="G56" s="39" t="str">
        <f t="shared" si="7"/>
        <v/>
      </c>
      <c r="H56" s="39"/>
      <c r="I56" s="32" t="str">
        <f t="shared" si="1"/>
        <v/>
      </c>
      <c r="J56" s="21" t="str">
        <f t="shared" si="24"/>
        <v/>
      </c>
      <c r="K56" s="21" t="str">
        <f t="shared" si="25"/>
        <v/>
      </c>
      <c r="L56" s="21" t="str">
        <f t="shared" si="26"/>
        <v/>
      </c>
      <c r="M56" s="21" t="str">
        <f t="shared" si="8"/>
        <v/>
      </c>
      <c r="N56" s="21" t="str">
        <f t="shared" si="9"/>
        <v/>
      </c>
      <c r="O56" s="21" t="e">
        <f t="shared" si="2"/>
        <v>#N/A</v>
      </c>
      <c r="P56" s="41" t="e">
        <f t="shared" si="10"/>
        <v>#N/A</v>
      </c>
      <c r="Q56" s="41" t="e">
        <f t="shared" si="11"/>
        <v>#N/A</v>
      </c>
      <c r="R56" s="41" t="e">
        <f t="shared" si="3"/>
        <v>#N/A</v>
      </c>
      <c r="S56" s="21" t="str">
        <f t="shared" si="12"/>
        <v/>
      </c>
      <c r="T56" s="21" t="str">
        <f t="shared" si="13"/>
        <v/>
      </c>
      <c r="U56" s="21" t="str">
        <f t="shared" si="14"/>
        <v/>
      </c>
      <c r="V56" s="21" t="str">
        <f t="shared" si="27"/>
        <v/>
      </c>
      <c r="X56" s="315" t="s">
        <v>123</v>
      </c>
      <c r="Y56" s="316" t="str">
        <f>IF(ISBLANK('FIX - NIVEAU P'!B126),"",'FIX - NIVEAU P'!B126)</f>
        <v/>
      </c>
      <c r="Z56" s="317" t="str">
        <f>IF(ISBLANK('FIX - NIVEAU P'!C126),"",'FIX - NIVEAU P'!C126)</f>
        <v/>
      </c>
      <c r="AA56" s="318" t="str">
        <f>IF(ISBLANK('FIX - NIVEAU P'!D126),"",'FIX - NIVEAU P'!D126)</f>
        <v/>
      </c>
      <c r="AB56" s="318" t="str">
        <f>IF(ISBLANK('FIX - NIVEAU P'!E126),"",'FIX - NIVEAU P'!E126)</f>
        <v/>
      </c>
      <c r="AC56" s="93" t="str">
        <f t="shared" si="15"/>
        <v/>
      </c>
      <c r="AD56" s="39" t="str">
        <f t="shared" si="16"/>
        <v/>
      </c>
      <c r="AE56" s="39"/>
      <c r="AF56" s="32" t="str">
        <f t="shared" si="4"/>
        <v/>
      </c>
      <c r="AG56" s="21" t="str">
        <f t="shared" si="28"/>
        <v/>
      </c>
      <c r="AH56" s="21" t="str">
        <f t="shared" si="29"/>
        <v/>
      </c>
      <c r="AI56" s="21" t="str">
        <f t="shared" si="30"/>
        <v/>
      </c>
      <c r="AJ56" s="21" t="str">
        <f t="shared" si="17"/>
        <v/>
      </c>
      <c r="AK56" s="21" t="str">
        <f t="shared" si="18"/>
        <v/>
      </c>
      <c r="AL56" s="21" t="e">
        <f t="shared" si="5"/>
        <v>#N/A</v>
      </c>
      <c r="AM56" s="41" t="e">
        <f t="shared" si="19"/>
        <v>#N/A</v>
      </c>
      <c r="AN56" s="41" t="e">
        <f t="shared" si="20"/>
        <v>#N/A</v>
      </c>
      <c r="AO56" s="41" t="e">
        <f t="shared" si="6"/>
        <v>#N/A</v>
      </c>
      <c r="AP56" s="21" t="str">
        <f t="shared" si="21"/>
        <v/>
      </c>
      <c r="AQ56" s="21" t="str">
        <f t="shared" si="22"/>
        <v/>
      </c>
      <c r="AR56" s="21" t="str">
        <f t="shared" si="23"/>
        <v/>
      </c>
      <c r="AS56" s="21" t="str">
        <f t="shared" si="31"/>
        <v/>
      </c>
    </row>
    <row r="57" spans="1:45" ht="15" hidden="1" x14ac:dyDescent="0.25">
      <c r="A57" s="322"/>
      <c r="B57" s="323"/>
      <c r="C57" s="324"/>
      <c r="D57" s="325"/>
      <c r="E57" s="325"/>
      <c r="F57" s="209"/>
      <c r="G57" s="326"/>
      <c r="H57" s="326"/>
      <c r="I57" s="327"/>
      <c r="J57" s="328"/>
      <c r="K57" s="328"/>
      <c r="L57" s="328"/>
      <c r="M57" s="328"/>
      <c r="N57" s="328"/>
      <c r="O57" s="328"/>
      <c r="P57" s="329"/>
      <c r="Q57" s="329"/>
      <c r="R57" s="329"/>
      <c r="S57" s="328"/>
      <c r="T57" s="328"/>
      <c r="U57" s="328"/>
      <c r="V57" s="328"/>
      <c r="W57" s="89"/>
      <c r="X57" s="322"/>
      <c r="Y57" s="323"/>
      <c r="Z57" s="324"/>
      <c r="AA57" s="325"/>
      <c r="AB57" s="325"/>
      <c r="AC57" s="209"/>
      <c r="AD57" s="39" t="str">
        <f t="shared" si="16"/>
        <v/>
      </c>
      <c r="AE57" s="39"/>
      <c r="AF57" s="32" t="str">
        <f t="shared" si="4"/>
        <v/>
      </c>
      <c r="AG57" s="21" t="str">
        <f t="shared" si="28"/>
        <v/>
      </c>
      <c r="AH57" s="21" t="str">
        <f t="shared" si="29"/>
        <v/>
      </c>
      <c r="AI57" s="21" t="str">
        <f t="shared" si="30"/>
        <v/>
      </c>
      <c r="AJ57" s="21" t="str">
        <f t="shared" si="17"/>
        <v/>
      </c>
      <c r="AK57" s="21" t="str">
        <f t="shared" si="18"/>
        <v/>
      </c>
      <c r="AL57" s="21" t="e">
        <f t="shared" si="5"/>
        <v>#N/A</v>
      </c>
      <c r="AM57" s="41" t="e">
        <f t="shared" si="19"/>
        <v>#N/A</v>
      </c>
      <c r="AN57" s="41" t="e">
        <f t="shared" si="20"/>
        <v>#N/A</v>
      </c>
      <c r="AO57" s="41" t="e">
        <f t="shared" si="6"/>
        <v>#N/A</v>
      </c>
      <c r="AP57" s="21" t="str">
        <f t="shared" si="21"/>
        <v/>
      </c>
      <c r="AQ57" s="21" t="str">
        <f t="shared" si="22"/>
        <v/>
      </c>
      <c r="AR57" s="21" t="str">
        <f t="shared" si="23"/>
        <v/>
      </c>
      <c r="AS57" s="21" t="str">
        <f t="shared" si="31"/>
        <v/>
      </c>
    </row>
    <row r="58" spans="1:45" ht="15" hidden="1" x14ac:dyDescent="0.25">
      <c r="A58" s="322"/>
      <c r="B58" s="323"/>
      <c r="C58" s="324"/>
      <c r="D58" s="325"/>
      <c r="E58" s="325"/>
      <c r="F58" s="209"/>
      <c r="G58" s="326"/>
      <c r="H58" s="326"/>
      <c r="I58" s="327"/>
      <c r="J58" s="328"/>
      <c r="K58" s="328"/>
      <c r="L58" s="328"/>
      <c r="M58" s="328"/>
      <c r="N58" s="328"/>
      <c r="O58" s="328"/>
      <c r="P58" s="329"/>
      <c r="Q58" s="329"/>
      <c r="R58" s="329"/>
      <c r="S58" s="328"/>
      <c r="T58" s="328"/>
      <c r="U58" s="328"/>
      <c r="V58" s="328"/>
      <c r="W58" s="89"/>
      <c r="X58" s="322"/>
      <c r="Y58" s="323"/>
      <c r="Z58" s="324"/>
      <c r="AA58" s="325"/>
      <c r="AB58" s="325"/>
      <c r="AC58" s="209"/>
      <c r="AD58" s="39" t="str">
        <f t="shared" si="16"/>
        <v/>
      </c>
      <c r="AE58" s="39"/>
      <c r="AF58" s="32" t="str">
        <f t="shared" si="4"/>
        <v/>
      </c>
      <c r="AG58" s="21" t="str">
        <f t="shared" si="28"/>
        <v/>
      </c>
      <c r="AH58" s="21" t="str">
        <f t="shared" si="29"/>
        <v/>
      </c>
      <c r="AI58" s="21" t="str">
        <f t="shared" si="30"/>
        <v/>
      </c>
      <c r="AJ58" s="21" t="str">
        <f t="shared" si="17"/>
        <v/>
      </c>
      <c r="AK58" s="21" t="str">
        <f t="shared" si="18"/>
        <v/>
      </c>
      <c r="AL58" s="21" t="e">
        <f t="shared" si="5"/>
        <v>#N/A</v>
      </c>
      <c r="AM58" s="41" t="e">
        <f t="shared" si="19"/>
        <v>#N/A</v>
      </c>
      <c r="AN58" s="41" t="e">
        <f t="shared" si="20"/>
        <v>#N/A</v>
      </c>
      <c r="AO58" s="41" t="e">
        <f t="shared" si="6"/>
        <v>#N/A</v>
      </c>
      <c r="AP58" s="21" t="str">
        <f t="shared" si="21"/>
        <v/>
      </c>
      <c r="AQ58" s="21" t="str">
        <f t="shared" si="22"/>
        <v/>
      </c>
      <c r="AR58" s="21" t="str">
        <f t="shared" si="23"/>
        <v/>
      </c>
      <c r="AS58" s="21" t="str">
        <f t="shared" si="31"/>
        <v/>
      </c>
    </row>
    <row r="59" spans="1:45" ht="15" hidden="1" x14ac:dyDescent="0.25">
      <c r="A59" s="322"/>
      <c r="B59" s="323"/>
      <c r="C59" s="324"/>
      <c r="D59" s="325"/>
      <c r="E59" s="325"/>
      <c r="F59" s="209"/>
      <c r="G59" s="326"/>
      <c r="H59" s="326"/>
      <c r="I59" s="327"/>
      <c r="J59" s="328"/>
      <c r="K59" s="328"/>
      <c r="L59" s="328"/>
      <c r="M59" s="328"/>
      <c r="N59" s="328"/>
      <c r="O59" s="328"/>
      <c r="P59" s="329"/>
      <c r="Q59" s="329"/>
      <c r="R59" s="329"/>
      <c r="S59" s="328"/>
      <c r="T59" s="328"/>
      <c r="U59" s="328"/>
      <c r="V59" s="328"/>
      <c r="W59" s="89"/>
      <c r="X59" s="322"/>
      <c r="Y59" s="323"/>
      <c r="Z59" s="324"/>
      <c r="AA59" s="325"/>
      <c r="AB59" s="325"/>
      <c r="AC59" s="209"/>
      <c r="AD59" s="39" t="str">
        <f t="shared" si="16"/>
        <v/>
      </c>
      <c r="AE59" s="39"/>
      <c r="AF59" s="32" t="str">
        <f t="shared" si="4"/>
        <v/>
      </c>
      <c r="AG59" s="21" t="str">
        <f t="shared" si="28"/>
        <v/>
      </c>
      <c r="AH59" s="21" t="str">
        <f t="shared" si="29"/>
        <v/>
      </c>
      <c r="AI59" s="21" t="str">
        <f t="shared" si="30"/>
        <v/>
      </c>
      <c r="AJ59" s="21" t="str">
        <f t="shared" si="17"/>
        <v/>
      </c>
      <c r="AK59" s="21" t="str">
        <f t="shared" si="18"/>
        <v/>
      </c>
      <c r="AL59" s="21" t="e">
        <f t="shared" si="5"/>
        <v>#N/A</v>
      </c>
      <c r="AM59" s="41" t="e">
        <f t="shared" si="19"/>
        <v>#N/A</v>
      </c>
      <c r="AN59" s="41" t="e">
        <f t="shared" si="20"/>
        <v>#N/A</v>
      </c>
      <c r="AO59" s="41" t="e">
        <f t="shared" si="6"/>
        <v>#N/A</v>
      </c>
      <c r="AP59" s="21" t="str">
        <f t="shared" si="21"/>
        <v/>
      </c>
      <c r="AQ59" s="21" t="str">
        <f t="shared" si="22"/>
        <v/>
      </c>
      <c r="AR59" s="21" t="str">
        <f t="shared" si="23"/>
        <v/>
      </c>
      <c r="AS59" s="21" t="str">
        <f t="shared" si="31"/>
        <v/>
      </c>
    </row>
    <row r="60" spans="1:45" ht="15" hidden="1" x14ac:dyDescent="0.25">
      <c r="A60" s="322"/>
      <c r="B60" s="323"/>
      <c r="C60" s="324"/>
      <c r="D60" s="325"/>
      <c r="E60" s="325"/>
      <c r="F60" s="209"/>
      <c r="G60" s="326"/>
      <c r="H60" s="326"/>
      <c r="I60" s="327"/>
      <c r="J60" s="328"/>
      <c r="K60" s="328"/>
      <c r="L60" s="328"/>
      <c r="M60" s="328"/>
      <c r="N60" s="328"/>
      <c r="O60" s="328"/>
      <c r="P60" s="329"/>
      <c r="Q60" s="329"/>
      <c r="R60" s="329"/>
      <c r="S60" s="328"/>
      <c r="T60" s="328"/>
      <c r="U60" s="328"/>
      <c r="V60" s="328"/>
      <c r="W60" s="89"/>
      <c r="X60" s="322"/>
      <c r="Y60" s="323"/>
      <c r="Z60" s="324"/>
      <c r="AA60" s="325"/>
      <c r="AB60" s="325"/>
      <c r="AC60" s="209"/>
      <c r="AD60" s="39" t="str">
        <f t="shared" si="16"/>
        <v/>
      </c>
      <c r="AE60" s="39"/>
      <c r="AF60" s="32" t="str">
        <f t="shared" si="4"/>
        <v/>
      </c>
      <c r="AG60" s="21" t="str">
        <f t="shared" si="28"/>
        <v/>
      </c>
      <c r="AH60" s="21" t="str">
        <f t="shared" si="29"/>
        <v/>
      </c>
      <c r="AI60" s="21" t="str">
        <f t="shared" si="30"/>
        <v/>
      </c>
      <c r="AJ60" s="21" t="str">
        <f t="shared" si="17"/>
        <v/>
      </c>
      <c r="AK60" s="21" t="str">
        <f t="shared" si="18"/>
        <v/>
      </c>
      <c r="AL60" s="21" t="e">
        <f t="shared" si="5"/>
        <v>#N/A</v>
      </c>
      <c r="AM60" s="41" t="e">
        <f t="shared" si="19"/>
        <v>#N/A</v>
      </c>
      <c r="AN60" s="41" t="e">
        <f t="shared" si="20"/>
        <v>#N/A</v>
      </c>
      <c r="AO60" s="41" t="e">
        <f t="shared" si="6"/>
        <v>#N/A</v>
      </c>
      <c r="AP60" s="21" t="str">
        <f t="shared" si="21"/>
        <v/>
      </c>
      <c r="AQ60" s="21" t="str">
        <f t="shared" si="22"/>
        <v/>
      </c>
      <c r="AR60" s="21" t="str">
        <f t="shared" si="23"/>
        <v/>
      </c>
      <c r="AS60" s="21" t="str">
        <f t="shared" si="31"/>
        <v/>
      </c>
    </row>
    <row r="61" spans="1:45" ht="15" hidden="1" x14ac:dyDescent="0.25">
      <c r="A61" s="322"/>
      <c r="B61" s="323"/>
      <c r="C61" s="324"/>
      <c r="D61" s="325"/>
      <c r="E61" s="325"/>
      <c r="F61" s="209"/>
      <c r="G61" s="326"/>
      <c r="H61" s="326"/>
      <c r="I61" s="327"/>
      <c r="J61" s="328"/>
      <c r="K61" s="328"/>
      <c r="L61" s="328"/>
      <c r="M61" s="328"/>
      <c r="N61" s="328"/>
      <c r="O61" s="328"/>
      <c r="P61" s="329"/>
      <c r="Q61" s="329"/>
      <c r="R61" s="329"/>
      <c r="S61" s="328"/>
      <c r="T61" s="328"/>
      <c r="U61" s="328"/>
      <c r="V61" s="328"/>
      <c r="W61" s="89"/>
      <c r="X61" s="322"/>
      <c r="Y61" s="323"/>
      <c r="Z61" s="324"/>
      <c r="AA61" s="325"/>
      <c r="AB61" s="325"/>
      <c r="AC61" s="209"/>
      <c r="AD61" s="39" t="str">
        <f t="shared" si="16"/>
        <v/>
      </c>
      <c r="AE61" s="39"/>
      <c r="AF61" s="32" t="str">
        <f t="shared" si="4"/>
        <v/>
      </c>
      <c r="AG61" s="21" t="str">
        <f t="shared" si="28"/>
        <v/>
      </c>
      <c r="AH61" s="21" t="str">
        <f t="shared" si="29"/>
        <v/>
      </c>
      <c r="AI61" s="21" t="str">
        <f t="shared" si="30"/>
        <v/>
      </c>
      <c r="AJ61" s="21" t="str">
        <f t="shared" si="17"/>
        <v/>
      </c>
      <c r="AK61" s="21" t="str">
        <f t="shared" si="18"/>
        <v/>
      </c>
      <c r="AL61" s="21" t="e">
        <f t="shared" si="5"/>
        <v>#N/A</v>
      </c>
      <c r="AM61" s="41" t="e">
        <f t="shared" si="19"/>
        <v>#N/A</v>
      </c>
      <c r="AN61" s="41" t="e">
        <f t="shared" si="20"/>
        <v>#N/A</v>
      </c>
      <c r="AO61" s="41" t="e">
        <f t="shared" si="6"/>
        <v>#N/A</v>
      </c>
      <c r="AP61" s="21" t="str">
        <f t="shared" si="21"/>
        <v/>
      </c>
      <c r="AQ61" s="21" t="str">
        <f t="shared" si="22"/>
        <v/>
      </c>
      <c r="AR61" s="21" t="str">
        <f t="shared" si="23"/>
        <v/>
      </c>
      <c r="AS61" s="21" t="str">
        <f t="shared" si="31"/>
        <v/>
      </c>
    </row>
    <row r="62" spans="1:45" ht="15" hidden="1" x14ac:dyDescent="0.25">
      <c r="A62" s="322"/>
      <c r="B62" s="323"/>
      <c r="C62" s="324"/>
      <c r="D62" s="325"/>
      <c r="E62" s="325"/>
      <c r="F62" s="209"/>
      <c r="G62" s="326"/>
      <c r="H62" s="326"/>
      <c r="I62" s="327"/>
      <c r="J62" s="328"/>
      <c r="K62" s="328"/>
      <c r="L62" s="328"/>
      <c r="M62" s="328"/>
      <c r="N62" s="328"/>
      <c r="O62" s="328"/>
      <c r="P62" s="329"/>
      <c r="Q62" s="329"/>
      <c r="R62" s="329"/>
      <c r="S62" s="328"/>
      <c r="T62" s="328"/>
      <c r="U62" s="328"/>
      <c r="V62" s="328"/>
      <c r="W62" s="89"/>
      <c r="X62" s="322"/>
      <c r="Y62" s="323"/>
      <c r="Z62" s="324"/>
      <c r="AA62" s="325"/>
      <c r="AB62" s="325"/>
      <c r="AC62" s="209"/>
      <c r="AD62" s="39" t="str">
        <f t="shared" si="16"/>
        <v/>
      </c>
      <c r="AE62" s="39"/>
      <c r="AF62" s="32" t="str">
        <f t="shared" si="4"/>
        <v/>
      </c>
      <c r="AG62" s="21" t="str">
        <f t="shared" si="28"/>
        <v/>
      </c>
      <c r="AH62" s="21" t="str">
        <f t="shared" si="29"/>
        <v/>
      </c>
      <c r="AI62" s="21" t="str">
        <f t="shared" si="30"/>
        <v/>
      </c>
      <c r="AJ62" s="21" t="str">
        <f t="shared" si="17"/>
        <v/>
      </c>
      <c r="AK62" s="21" t="str">
        <f t="shared" si="18"/>
        <v/>
      </c>
      <c r="AL62" s="21" t="e">
        <f t="shared" si="5"/>
        <v>#N/A</v>
      </c>
      <c r="AM62" s="41" t="e">
        <f t="shared" si="19"/>
        <v>#N/A</v>
      </c>
      <c r="AN62" s="41" t="e">
        <f t="shared" si="20"/>
        <v>#N/A</v>
      </c>
      <c r="AO62" s="41" t="e">
        <f t="shared" si="6"/>
        <v>#N/A</v>
      </c>
      <c r="AP62" s="21" t="str">
        <f t="shared" si="21"/>
        <v/>
      </c>
      <c r="AQ62" s="21" t="str">
        <f t="shared" si="22"/>
        <v/>
      </c>
      <c r="AR62" s="21" t="str">
        <f t="shared" si="23"/>
        <v/>
      </c>
      <c r="AS62" s="21" t="str">
        <f t="shared" si="31"/>
        <v/>
      </c>
    </row>
    <row r="63" spans="1:45" s="335" customFormat="1" ht="15" hidden="1" x14ac:dyDescent="0.25">
      <c r="A63" s="330"/>
      <c r="B63" s="330"/>
      <c r="C63" s="330"/>
      <c r="D63" s="330"/>
      <c r="E63" s="330"/>
      <c r="F63" s="331"/>
      <c r="G63" s="332"/>
      <c r="H63" s="332"/>
      <c r="I63" s="333"/>
      <c r="J63" s="334"/>
      <c r="K63" s="334"/>
      <c r="L63" s="334"/>
      <c r="M63" s="334"/>
      <c r="N63" s="334"/>
      <c r="O63" s="334"/>
      <c r="P63" s="334"/>
      <c r="Q63" s="334"/>
      <c r="R63" s="334"/>
      <c r="S63" s="334"/>
      <c r="T63" s="334"/>
      <c r="U63" s="334"/>
      <c r="V63" s="334"/>
      <c r="X63" s="330"/>
      <c r="Y63" s="330"/>
      <c r="Z63" s="330"/>
      <c r="AA63" s="330"/>
      <c r="AB63" s="330"/>
      <c r="AC63" s="331"/>
      <c r="AD63" s="332" t="str">
        <f t="shared" si="16"/>
        <v/>
      </c>
      <c r="AE63" s="332"/>
      <c r="AF63" s="333" t="str">
        <f t="shared" si="4"/>
        <v/>
      </c>
      <c r="AG63" s="334" t="str">
        <f t="shared" si="28"/>
        <v/>
      </c>
      <c r="AH63" s="334" t="str">
        <f t="shared" si="29"/>
        <v/>
      </c>
      <c r="AI63" s="334" t="str">
        <f t="shared" si="30"/>
        <v/>
      </c>
      <c r="AJ63" s="334" t="str">
        <f t="shared" si="17"/>
        <v/>
      </c>
      <c r="AK63" s="334" t="str">
        <f t="shared" si="18"/>
        <v/>
      </c>
      <c r="AL63" s="334" t="e">
        <f t="shared" si="5"/>
        <v>#N/A</v>
      </c>
      <c r="AM63" s="334" t="e">
        <f t="shared" si="19"/>
        <v>#N/A</v>
      </c>
      <c r="AN63" s="334" t="e">
        <f t="shared" si="20"/>
        <v>#N/A</v>
      </c>
      <c r="AO63" s="334" t="e">
        <f t="shared" si="6"/>
        <v>#N/A</v>
      </c>
      <c r="AP63" s="334" t="str">
        <f t="shared" si="21"/>
        <v/>
      </c>
      <c r="AQ63" s="334" t="str">
        <f t="shared" si="22"/>
        <v/>
      </c>
      <c r="AR63" s="334" t="str">
        <f t="shared" si="23"/>
        <v/>
      </c>
      <c r="AS63" s="334" t="str">
        <f t="shared" si="31"/>
        <v/>
      </c>
    </row>
    <row r="64" spans="1:45" ht="15" hidden="1" x14ac:dyDescent="0.25">
      <c r="A64" s="322"/>
      <c r="B64" s="323"/>
      <c r="C64" s="324"/>
      <c r="D64" s="325"/>
      <c r="E64" s="325"/>
      <c r="F64" s="209"/>
      <c r="G64" s="326"/>
      <c r="H64" s="326"/>
      <c r="I64" s="327"/>
      <c r="J64" s="328"/>
      <c r="K64" s="328"/>
      <c r="L64" s="328"/>
      <c r="M64" s="328"/>
      <c r="N64" s="328"/>
      <c r="O64" s="328"/>
      <c r="P64" s="329"/>
      <c r="Q64" s="329"/>
      <c r="R64" s="329"/>
      <c r="S64" s="328"/>
      <c r="T64" s="328"/>
      <c r="U64" s="328"/>
      <c r="V64" s="328"/>
      <c r="W64" s="89"/>
      <c r="X64" s="322"/>
      <c r="Y64" s="323"/>
      <c r="Z64" s="324"/>
      <c r="AA64" s="325"/>
      <c r="AB64" s="325"/>
      <c r="AC64" s="209"/>
      <c r="AD64" s="39" t="str">
        <f t="shared" si="16"/>
        <v/>
      </c>
      <c r="AE64" s="39"/>
      <c r="AF64" s="32" t="str">
        <f t="shared" si="4"/>
        <v/>
      </c>
      <c r="AG64" s="21" t="str">
        <f t="shared" si="28"/>
        <v/>
      </c>
      <c r="AH64" s="21" t="str">
        <f t="shared" si="29"/>
        <v/>
      </c>
      <c r="AI64" s="21" t="str">
        <f t="shared" si="30"/>
        <v/>
      </c>
      <c r="AJ64" s="21" t="str">
        <f t="shared" si="17"/>
        <v/>
      </c>
      <c r="AK64" s="21" t="str">
        <f t="shared" si="18"/>
        <v/>
      </c>
      <c r="AL64" s="21" t="e">
        <f t="shared" si="5"/>
        <v>#N/A</v>
      </c>
      <c r="AM64" s="41" t="e">
        <f t="shared" si="19"/>
        <v>#N/A</v>
      </c>
      <c r="AN64" s="41" t="e">
        <f t="shared" si="20"/>
        <v>#N/A</v>
      </c>
      <c r="AO64" s="41" t="e">
        <f t="shared" si="6"/>
        <v>#N/A</v>
      </c>
      <c r="AP64" s="21" t="str">
        <f t="shared" si="21"/>
        <v/>
      </c>
      <c r="AQ64" s="21" t="str">
        <f t="shared" si="22"/>
        <v/>
      </c>
      <c r="AR64" s="21" t="str">
        <f t="shared" si="23"/>
        <v/>
      </c>
      <c r="AS64" s="21" t="str">
        <f t="shared" si="31"/>
        <v/>
      </c>
    </row>
    <row r="65" spans="1:45" ht="15" hidden="1" x14ac:dyDescent="0.25">
      <c r="A65" s="322"/>
      <c r="B65" s="323"/>
      <c r="C65" s="324"/>
      <c r="D65" s="325"/>
      <c r="E65" s="325"/>
      <c r="F65" s="209"/>
      <c r="G65" s="326"/>
      <c r="H65" s="326"/>
      <c r="I65" s="327"/>
      <c r="J65" s="328"/>
      <c r="K65" s="328"/>
      <c r="L65" s="328"/>
      <c r="M65" s="328"/>
      <c r="N65" s="328"/>
      <c r="O65" s="328"/>
      <c r="P65" s="329"/>
      <c r="Q65" s="329"/>
      <c r="R65" s="329"/>
      <c r="S65" s="328"/>
      <c r="T65" s="328"/>
      <c r="U65" s="328"/>
      <c r="V65" s="328"/>
      <c r="W65" s="89"/>
      <c r="X65" s="322"/>
      <c r="Y65" s="323"/>
      <c r="Z65" s="324"/>
      <c r="AA65" s="325"/>
      <c r="AB65" s="325"/>
      <c r="AC65" s="209"/>
      <c r="AD65" s="39" t="str">
        <f t="shared" si="16"/>
        <v/>
      </c>
      <c r="AE65" s="39"/>
      <c r="AF65" s="32" t="str">
        <f t="shared" si="4"/>
        <v/>
      </c>
      <c r="AG65" s="21" t="str">
        <f t="shared" si="28"/>
        <v/>
      </c>
      <c r="AH65" s="21" t="str">
        <f t="shared" si="29"/>
        <v/>
      </c>
      <c r="AI65" s="21" t="str">
        <f t="shared" si="30"/>
        <v/>
      </c>
      <c r="AJ65" s="21" t="str">
        <f t="shared" si="17"/>
        <v/>
      </c>
      <c r="AK65" s="21" t="str">
        <f t="shared" si="18"/>
        <v/>
      </c>
      <c r="AL65" s="21" t="e">
        <f t="shared" si="5"/>
        <v>#N/A</v>
      </c>
      <c r="AM65" s="41" t="e">
        <f t="shared" si="19"/>
        <v>#N/A</v>
      </c>
      <c r="AN65" s="41" t="e">
        <f t="shared" si="20"/>
        <v>#N/A</v>
      </c>
      <c r="AO65" s="41" t="e">
        <f t="shared" si="6"/>
        <v>#N/A</v>
      </c>
      <c r="AP65" s="21" t="str">
        <f t="shared" si="21"/>
        <v/>
      </c>
      <c r="AQ65" s="21" t="str">
        <f t="shared" si="22"/>
        <v/>
      </c>
      <c r="AR65" s="21" t="str">
        <f t="shared" si="23"/>
        <v/>
      </c>
      <c r="AS65" s="21" t="str">
        <f t="shared" si="31"/>
        <v/>
      </c>
    </row>
    <row r="66" spans="1:45" ht="15" hidden="1" x14ac:dyDescent="0.25">
      <c r="A66" s="322"/>
      <c r="B66" s="323"/>
      <c r="C66" s="324"/>
      <c r="D66" s="325"/>
      <c r="E66" s="325"/>
      <c r="F66" s="209"/>
      <c r="G66" s="326"/>
      <c r="H66" s="326"/>
      <c r="I66" s="327"/>
      <c r="J66" s="328"/>
      <c r="K66" s="328"/>
      <c r="L66" s="328"/>
      <c r="M66" s="328"/>
      <c r="N66" s="328"/>
      <c r="O66" s="328"/>
      <c r="P66" s="329"/>
      <c r="Q66" s="329"/>
      <c r="R66" s="329"/>
      <c r="S66" s="328"/>
      <c r="T66" s="328"/>
      <c r="U66" s="328"/>
      <c r="V66" s="328"/>
      <c r="W66" s="89"/>
      <c r="X66" s="322"/>
      <c r="Y66" s="323"/>
      <c r="Z66" s="324"/>
      <c r="AA66" s="325"/>
      <c r="AB66" s="325"/>
      <c r="AC66" s="209"/>
      <c r="AD66" s="39" t="str">
        <f t="shared" si="16"/>
        <v/>
      </c>
      <c r="AE66" s="39"/>
      <c r="AF66" s="32" t="str">
        <f t="shared" si="4"/>
        <v/>
      </c>
      <c r="AG66" s="21" t="str">
        <f t="shared" si="28"/>
        <v/>
      </c>
      <c r="AH66" s="21" t="str">
        <f t="shared" si="29"/>
        <v/>
      </c>
      <c r="AI66" s="21" t="str">
        <f t="shared" si="30"/>
        <v/>
      </c>
      <c r="AJ66" s="21" t="str">
        <f t="shared" si="17"/>
        <v/>
      </c>
      <c r="AK66" s="21" t="str">
        <f t="shared" si="18"/>
        <v/>
      </c>
      <c r="AL66" s="21" t="e">
        <f t="shared" si="5"/>
        <v>#N/A</v>
      </c>
      <c r="AM66" s="41" t="e">
        <f t="shared" si="19"/>
        <v>#N/A</v>
      </c>
      <c r="AN66" s="41" t="e">
        <f t="shared" si="20"/>
        <v>#N/A</v>
      </c>
      <c r="AO66" s="41" t="e">
        <f t="shared" si="6"/>
        <v>#N/A</v>
      </c>
      <c r="AP66" s="21" t="str">
        <f t="shared" si="21"/>
        <v/>
      </c>
      <c r="AQ66" s="21" t="str">
        <f t="shared" si="22"/>
        <v/>
      </c>
      <c r="AR66" s="21" t="str">
        <f t="shared" si="23"/>
        <v/>
      </c>
      <c r="AS66" s="21" t="str">
        <f t="shared" si="31"/>
        <v/>
      </c>
    </row>
    <row r="67" spans="1:45" ht="15" hidden="1" x14ac:dyDescent="0.25">
      <c r="A67" s="322"/>
      <c r="B67" s="323"/>
      <c r="C67" s="324"/>
      <c r="D67" s="325"/>
      <c r="E67" s="325"/>
      <c r="F67" s="209"/>
      <c r="G67" s="326"/>
      <c r="H67" s="326"/>
      <c r="I67" s="327"/>
      <c r="J67" s="328"/>
      <c r="K67" s="328"/>
      <c r="L67" s="328"/>
      <c r="M67" s="328"/>
      <c r="N67" s="328"/>
      <c r="O67" s="328"/>
      <c r="P67" s="329"/>
      <c r="Q67" s="329"/>
      <c r="R67" s="329"/>
      <c r="S67" s="328"/>
      <c r="T67" s="328"/>
      <c r="U67" s="328"/>
      <c r="V67" s="328"/>
      <c r="W67" s="89"/>
      <c r="X67" s="322"/>
      <c r="Y67" s="323"/>
      <c r="Z67" s="324"/>
      <c r="AA67" s="325"/>
      <c r="AB67" s="325"/>
      <c r="AC67" s="209"/>
      <c r="AD67" s="39" t="str">
        <f t="shared" si="16"/>
        <v/>
      </c>
      <c r="AE67" s="39"/>
      <c r="AF67" s="32" t="str">
        <f t="shared" si="4"/>
        <v/>
      </c>
      <c r="AG67" s="21" t="str">
        <f t="shared" si="28"/>
        <v/>
      </c>
      <c r="AH67" s="21" t="str">
        <f t="shared" si="29"/>
        <v/>
      </c>
      <c r="AI67" s="21" t="str">
        <f t="shared" si="30"/>
        <v/>
      </c>
      <c r="AJ67" s="21" t="str">
        <f t="shared" si="17"/>
        <v/>
      </c>
      <c r="AK67" s="21" t="str">
        <f t="shared" si="18"/>
        <v/>
      </c>
      <c r="AL67" s="21" t="e">
        <f t="shared" si="5"/>
        <v>#N/A</v>
      </c>
      <c r="AM67" s="41" t="e">
        <f t="shared" si="19"/>
        <v>#N/A</v>
      </c>
      <c r="AN67" s="41" t="e">
        <f t="shared" si="20"/>
        <v>#N/A</v>
      </c>
      <c r="AO67" s="41" t="e">
        <f t="shared" si="6"/>
        <v>#N/A</v>
      </c>
      <c r="AP67" s="21" t="str">
        <f t="shared" si="21"/>
        <v/>
      </c>
      <c r="AQ67" s="21" t="str">
        <f t="shared" si="22"/>
        <v/>
      </c>
      <c r="AR67" s="21" t="str">
        <f t="shared" si="23"/>
        <v/>
      </c>
      <c r="AS67" s="21" t="str">
        <f t="shared" si="31"/>
        <v/>
      </c>
    </row>
    <row r="68" spans="1:45" ht="15" hidden="1" x14ac:dyDescent="0.25">
      <c r="A68" s="322"/>
      <c r="B68" s="323"/>
      <c r="C68" s="324"/>
      <c r="D68" s="325"/>
      <c r="E68" s="325"/>
      <c r="F68" s="209"/>
      <c r="G68" s="326"/>
      <c r="H68" s="326"/>
      <c r="I68" s="327"/>
      <c r="J68" s="328"/>
      <c r="K68" s="328"/>
      <c r="L68" s="328"/>
      <c r="M68" s="328"/>
      <c r="N68" s="328"/>
      <c r="O68" s="328"/>
      <c r="P68" s="329"/>
      <c r="Q68" s="329"/>
      <c r="R68" s="329"/>
      <c r="S68" s="328"/>
      <c r="T68" s="328"/>
      <c r="U68" s="328"/>
      <c r="V68" s="328"/>
      <c r="W68" s="89"/>
      <c r="X68" s="322"/>
      <c r="Y68" s="323"/>
      <c r="Z68" s="324"/>
      <c r="AA68" s="325"/>
      <c r="AB68" s="325"/>
      <c r="AC68" s="209"/>
      <c r="AD68" s="39" t="str">
        <f t="shared" si="16"/>
        <v/>
      </c>
      <c r="AE68" s="39"/>
      <c r="AF68" s="32" t="str">
        <f t="shared" si="4"/>
        <v/>
      </c>
      <c r="AG68" s="21" t="str">
        <f t="shared" si="28"/>
        <v/>
      </c>
      <c r="AH68" s="21" t="str">
        <f t="shared" si="29"/>
        <v/>
      </c>
      <c r="AI68" s="21" t="str">
        <f t="shared" si="30"/>
        <v/>
      </c>
      <c r="AJ68" s="21" t="str">
        <f t="shared" si="17"/>
        <v/>
      </c>
      <c r="AK68" s="21" t="str">
        <f t="shared" si="18"/>
        <v/>
      </c>
      <c r="AL68" s="21" t="e">
        <f t="shared" si="5"/>
        <v>#N/A</v>
      </c>
      <c r="AM68" s="41" t="e">
        <f t="shared" si="19"/>
        <v>#N/A</v>
      </c>
      <c r="AN68" s="41" t="e">
        <f t="shared" si="20"/>
        <v>#N/A</v>
      </c>
      <c r="AO68" s="41" t="e">
        <f t="shared" si="6"/>
        <v>#N/A</v>
      </c>
      <c r="AP68" s="21" t="str">
        <f t="shared" si="21"/>
        <v/>
      </c>
      <c r="AQ68" s="21" t="str">
        <f t="shared" si="22"/>
        <v/>
      </c>
      <c r="AR68" s="21" t="str">
        <f t="shared" si="23"/>
        <v/>
      </c>
      <c r="AS68" s="21" t="str">
        <f t="shared" si="31"/>
        <v/>
      </c>
    </row>
    <row r="69" spans="1:45" ht="15" hidden="1" x14ac:dyDescent="0.25">
      <c r="A69" s="322"/>
      <c r="B69" s="323"/>
      <c r="C69" s="324"/>
      <c r="D69" s="325"/>
      <c r="E69" s="325"/>
      <c r="F69" s="209"/>
      <c r="G69" s="326"/>
      <c r="H69" s="326"/>
      <c r="I69" s="327"/>
      <c r="J69" s="328"/>
      <c r="K69" s="328"/>
      <c r="L69" s="328"/>
      <c r="M69" s="328"/>
      <c r="N69" s="328"/>
      <c r="O69" s="328"/>
      <c r="P69" s="329"/>
      <c r="Q69" s="329"/>
      <c r="R69" s="329"/>
      <c r="S69" s="328"/>
      <c r="T69" s="328"/>
      <c r="U69" s="328"/>
      <c r="V69" s="328"/>
      <c r="W69" s="89"/>
      <c r="X69" s="322"/>
      <c r="Y69" s="323"/>
      <c r="Z69" s="324"/>
      <c r="AA69" s="325"/>
      <c r="AB69" s="325"/>
      <c r="AC69" s="209"/>
      <c r="AD69" s="39" t="str">
        <f t="shared" si="16"/>
        <v/>
      </c>
      <c r="AE69" s="39"/>
      <c r="AF69" s="32" t="str">
        <f t="shared" si="4"/>
        <v/>
      </c>
      <c r="AG69" s="21" t="str">
        <f t="shared" si="28"/>
        <v/>
      </c>
      <c r="AH69" s="21" t="str">
        <f t="shared" si="29"/>
        <v/>
      </c>
      <c r="AI69" s="21" t="str">
        <f t="shared" si="30"/>
        <v/>
      </c>
      <c r="AJ69" s="21" t="str">
        <f t="shared" si="17"/>
        <v/>
      </c>
      <c r="AK69" s="21" t="str">
        <f t="shared" si="18"/>
        <v/>
      </c>
      <c r="AL69" s="21" t="e">
        <f t="shared" si="5"/>
        <v>#N/A</v>
      </c>
      <c r="AM69" s="41" t="e">
        <f t="shared" si="19"/>
        <v>#N/A</v>
      </c>
      <c r="AN69" s="41" t="e">
        <f t="shared" si="20"/>
        <v>#N/A</v>
      </c>
      <c r="AO69" s="41" t="e">
        <f t="shared" si="6"/>
        <v>#N/A</v>
      </c>
      <c r="AP69" s="21" t="str">
        <f t="shared" si="21"/>
        <v/>
      </c>
      <c r="AQ69" s="21" t="str">
        <f t="shared" si="22"/>
        <v/>
      </c>
      <c r="AR69" s="21" t="str">
        <f t="shared" si="23"/>
        <v/>
      </c>
      <c r="AS69" s="21" t="str">
        <f t="shared" si="31"/>
        <v/>
      </c>
    </row>
    <row r="70" spans="1:45" ht="15" hidden="1" x14ac:dyDescent="0.25">
      <c r="A70" s="322"/>
      <c r="B70" s="323"/>
      <c r="C70" s="324"/>
      <c r="D70" s="325"/>
      <c r="E70" s="325"/>
      <c r="F70" s="209"/>
      <c r="G70" s="326"/>
      <c r="H70" s="326"/>
      <c r="I70" s="327"/>
      <c r="J70" s="328"/>
      <c r="K70" s="328"/>
      <c r="L70" s="328"/>
      <c r="M70" s="328"/>
      <c r="N70" s="328"/>
      <c r="O70" s="328"/>
      <c r="P70" s="329"/>
      <c r="Q70" s="329"/>
      <c r="R70" s="329"/>
      <c r="S70" s="328"/>
      <c r="T70" s="328"/>
      <c r="U70" s="328"/>
      <c r="V70" s="328"/>
      <c r="W70" s="89"/>
      <c r="X70" s="322"/>
      <c r="Y70" s="323"/>
      <c r="Z70" s="324"/>
      <c r="AA70" s="325"/>
      <c r="AB70" s="325"/>
      <c r="AC70" s="209"/>
      <c r="AD70" s="39" t="str">
        <f t="shared" si="16"/>
        <v/>
      </c>
      <c r="AE70" s="39"/>
      <c r="AF70" s="32" t="str">
        <f t="shared" si="4"/>
        <v/>
      </c>
      <c r="AG70" s="21" t="str">
        <f t="shared" si="28"/>
        <v/>
      </c>
      <c r="AH70" s="21" t="str">
        <f t="shared" si="29"/>
        <v/>
      </c>
      <c r="AI70" s="21" t="str">
        <f t="shared" si="30"/>
        <v/>
      </c>
      <c r="AJ70" s="21" t="str">
        <f t="shared" si="17"/>
        <v/>
      </c>
      <c r="AK70" s="21" t="str">
        <f t="shared" si="18"/>
        <v/>
      </c>
      <c r="AL70" s="21" t="e">
        <f t="shared" si="5"/>
        <v>#N/A</v>
      </c>
      <c r="AM70" s="41" t="e">
        <f t="shared" si="19"/>
        <v>#N/A</v>
      </c>
      <c r="AN70" s="41" t="e">
        <f t="shared" si="20"/>
        <v>#N/A</v>
      </c>
      <c r="AO70" s="41" t="e">
        <f t="shared" si="6"/>
        <v>#N/A</v>
      </c>
      <c r="AP70" s="21" t="str">
        <f t="shared" si="21"/>
        <v/>
      </c>
      <c r="AQ70" s="21" t="str">
        <f t="shared" si="22"/>
        <v/>
      </c>
      <c r="AR70" s="21" t="str">
        <f t="shared" si="23"/>
        <v/>
      </c>
      <c r="AS70" s="21" t="str">
        <f t="shared" si="31"/>
        <v/>
      </c>
    </row>
    <row r="71" spans="1:45" ht="15" hidden="1" x14ac:dyDescent="0.25">
      <c r="A71" s="322"/>
      <c r="B71" s="323"/>
      <c r="C71" s="324"/>
      <c r="D71" s="325"/>
      <c r="E71" s="325"/>
      <c r="F71" s="209"/>
      <c r="G71" s="326"/>
      <c r="H71" s="326"/>
      <c r="I71" s="327"/>
      <c r="J71" s="328"/>
      <c r="K71" s="328"/>
      <c r="L71" s="328"/>
      <c r="M71" s="328"/>
      <c r="N71" s="328"/>
      <c r="O71" s="328"/>
      <c r="P71" s="329"/>
      <c r="Q71" s="329"/>
      <c r="R71" s="329"/>
      <c r="S71" s="328"/>
      <c r="T71" s="328"/>
      <c r="U71" s="328"/>
      <c r="V71" s="328"/>
      <c r="W71" s="89"/>
      <c r="X71" s="322"/>
      <c r="Y71" s="323"/>
      <c r="Z71" s="324"/>
      <c r="AA71" s="325"/>
      <c r="AB71" s="325"/>
      <c r="AC71" s="209"/>
      <c r="AD71" s="39" t="str">
        <f t="shared" si="16"/>
        <v/>
      </c>
      <c r="AE71" s="39"/>
      <c r="AF71" s="32" t="str">
        <f t="shared" si="4"/>
        <v/>
      </c>
      <c r="AG71" s="21" t="str">
        <f t="shared" si="28"/>
        <v/>
      </c>
      <c r="AH71" s="21" t="str">
        <f t="shared" si="29"/>
        <v/>
      </c>
      <c r="AI71" s="21" t="str">
        <f t="shared" si="30"/>
        <v/>
      </c>
      <c r="AJ71" s="21" t="str">
        <f t="shared" si="17"/>
        <v/>
      </c>
      <c r="AK71" s="21" t="str">
        <f t="shared" si="18"/>
        <v/>
      </c>
      <c r="AL71" s="21" t="e">
        <f t="shared" si="5"/>
        <v>#N/A</v>
      </c>
      <c r="AM71" s="41" t="e">
        <f t="shared" si="19"/>
        <v>#N/A</v>
      </c>
      <c r="AN71" s="41" t="e">
        <f t="shared" si="20"/>
        <v>#N/A</v>
      </c>
      <c r="AO71" s="41" t="e">
        <f t="shared" si="6"/>
        <v>#N/A</v>
      </c>
      <c r="AP71" s="21" t="str">
        <f t="shared" si="21"/>
        <v/>
      </c>
      <c r="AQ71" s="21" t="str">
        <f t="shared" si="22"/>
        <v/>
      </c>
      <c r="AR71" s="21" t="str">
        <f t="shared" si="23"/>
        <v/>
      </c>
      <c r="AS71" s="21" t="str">
        <f t="shared" si="31"/>
        <v/>
      </c>
    </row>
    <row r="72" spans="1:45" ht="15" hidden="1" x14ac:dyDescent="0.25">
      <c r="A72" s="322"/>
      <c r="B72" s="323"/>
      <c r="C72" s="324"/>
      <c r="D72" s="325"/>
      <c r="E72" s="325"/>
      <c r="F72" s="209"/>
      <c r="G72" s="326"/>
      <c r="H72" s="326"/>
      <c r="I72" s="327"/>
      <c r="J72" s="328"/>
      <c r="K72" s="328"/>
      <c r="L72" s="328"/>
      <c r="M72" s="328"/>
      <c r="N72" s="328"/>
      <c r="O72" s="328"/>
      <c r="P72" s="329"/>
      <c r="Q72" s="329"/>
      <c r="R72" s="329"/>
      <c r="S72" s="328"/>
      <c r="T72" s="328"/>
      <c r="U72" s="328"/>
      <c r="V72" s="328"/>
      <c r="W72" s="89"/>
      <c r="X72" s="322"/>
      <c r="Y72" s="323"/>
      <c r="Z72" s="324"/>
      <c r="AA72" s="325"/>
      <c r="AB72" s="325"/>
      <c r="AC72" s="209"/>
      <c r="AD72" s="39" t="str">
        <f t="shared" si="16"/>
        <v/>
      </c>
      <c r="AE72" s="39"/>
      <c r="AF72" s="32" t="str">
        <f t="shared" si="4"/>
        <v/>
      </c>
      <c r="AG72" s="21" t="str">
        <f t="shared" si="28"/>
        <v/>
      </c>
      <c r="AH72" s="21" t="str">
        <f t="shared" si="29"/>
        <v/>
      </c>
      <c r="AI72" s="21" t="str">
        <f t="shared" si="30"/>
        <v/>
      </c>
      <c r="AJ72" s="21" t="str">
        <f t="shared" si="17"/>
        <v/>
      </c>
      <c r="AK72" s="21" t="str">
        <f t="shared" si="18"/>
        <v/>
      </c>
      <c r="AL72" s="21" t="e">
        <f t="shared" si="5"/>
        <v>#N/A</v>
      </c>
      <c r="AM72" s="41" t="e">
        <f t="shared" si="19"/>
        <v>#N/A</v>
      </c>
      <c r="AN72" s="41" t="e">
        <f t="shared" si="20"/>
        <v>#N/A</v>
      </c>
      <c r="AO72" s="41" t="e">
        <f t="shared" si="6"/>
        <v>#N/A</v>
      </c>
      <c r="AP72" s="21" t="str">
        <f t="shared" si="21"/>
        <v/>
      </c>
      <c r="AQ72" s="21" t="str">
        <f t="shared" si="22"/>
        <v/>
      </c>
      <c r="AR72" s="21" t="str">
        <f t="shared" si="23"/>
        <v/>
      </c>
      <c r="AS72" s="21" t="str">
        <f t="shared" si="31"/>
        <v/>
      </c>
    </row>
    <row r="73" spans="1:45" ht="15" hidden="1" x14ac:dyDescent="0.25">
      <c r="A73" s="322"/>
      <c r="B73" s="323"/>
      <c r="C73" s="324"/>
      <c r="D73" s="325"/>
      <c r="E73" s="325"/>
      <c r="F73" s="209"/>
      <c r="G73" s="326"/>
      <c r="H73" s="326"/>
      <c r="I73" s="327"/>
      <c r="J73" s="328"/>
      <c r="K73" s="328"/>
      <c r="L73" s="328"/>
      <c r="M73" s="328"/>
      <c r="N73" s="328"/>
      <c r="O73" s="328"/>
      <c r="P73" s="329"/>
      <c r="Q73" s="329"/>
      <c r="R73" s="329"/>
      <c r="S73" s="328"/>
      <c r="T73" s="328"/>
      <c r="U73" s="328"/>
      <c r="V73" s="328"/>
      <c r="W73" s="89"/>
      <c r="X73" s="322"/>
      <c r="Y73" s="323"/>
      <c r="Z73" s="324"/>
      <c r="AA73" s="325"/>
      <c r="AB73" s="325"/>
      <c r="AC73" s="209"/>
      <c r="AD73" s="39" t="str">
        <f t="shared" si="16"/>
        <v/>
      </c>
      <c r="AE73" s="39"/>
      <c r="AF73" s="32" t="str">
        <f t="shared" si="4"/>
        <v/>
      </c>
      <c r="AG73" s="21" t="str">
        <f t="shared" si="28"/>
        <v/>
      </c>
      <c r="AH73" s="21" t="str">
        <f t="shared" si="29"/>
        <v/>
      </c>
      <c r="AI73" s="21" t="str">
        <f t="shared" si="30"/>
        <v/>
      </c>
      <c r="AJ73" s="21" t="str">
        <f t="shared" si="17"/>
        <v/>
      </c>
      <c r="AK73" s="21" t="str">
        <f t="shared" si="18"/>
        <v/>
      </c>
      <c r="AL73" s="21" t="e">
        <f t="shared" si="5"/>
        <v>#N/A</v>
      </c>
      <c r="AM73" s="41" t="e">
        <f t="shared" si="19"/>
        <v>#N/A</v>
      </c>
      <c r="AN73" s="41" t="e">
        <f t="shared" si="20"/>
        <v>#N/A</v>
      </c>
      <c r="AO73" s="41" t="e">
        <f t="shared" si="6"/>
        <v>#N/A</v>
      </c>
      <c r="AP73" s="21" t="str">
        <f t="shared" si="21"/>
        <v/>
      </c>
      <c r="AQ73" s="21" t="str">
        <f t="shared" si="22"/>
        <v/>
      </c>
      <c r="AR73" s="21" t="str">
        <f t="shared" si="23"/>
        <v/>
      </c>
      <c r="AS73" s="21" t="str">
        <f t="shared" si="31"/>
        <v/>
      </c>
    </row>
    <row r="74" spans="1:45" ht="15" hidden="1" x14ac:dyDescent="0.25">
      <c r="A74" s="322"/>
      <c r="B74" s="323"/>
      <c r="C74" s="324"/>
      <c r="D74" s="325"/>
      <c r="E74" s="325"/>
      <c r="F74" s="209"/>
      <c r="G74" s="326"/>
      <c r="H74" s="326"/>
      <c r="I74" s="327"/>
      <c r="J74" s="328"/>
      <c r="K74" s="328"/>
      <c r="L74" s="328"/>
      <c r="M74" s="328"/>
      <c r="N74" s="328"/>
      <c r="O74" s="328"/>
      <c r="P74" s="329"/>
      <c r="Q74" s="329"/>
      <c r="R74" s="329"/>
      <c r="S74" s="328"/>
      <c r="T74" s="328"/>
      <c r="U74" s="328"/>
      <c r="V74" s="328"/>
      <c r="W74" s="89"/>
      <c r="X74" s="322"/>
      <c r="Y74" s="323"/>
      <c r="Z74" s="324"/>
      <c r="AA74" s="325"/>
      <c r="AB74" s="325"/>
      <c r="AC74" s="209"/>
      <c r="AD74" s="39" t="str">
        <f t="shared" si="16"/>
        <v/>
      </c>
      <c r="AE74" s="39"/>
      <c r="AF74" s="32" t="str">
        <f t="shared" si="4"/>
        <v/>
      </c>
      <c r="AG74" s="21" t="str">
        <f t="shared" si="28"/>
        <v/>
      </c>
      <c r="AH74" s="21" t="str">
        <f t="shared" si="29"/>
        <v/>
      </c>
      <c r="AI74" s="21" t="str">
        <f t="shared" si="30"/>
        <v/>
      </c>
      <c r="AJ74" s="21" t="str">
        <f t="shared" si="17"/>
        <v/>
      </c>
      <c r="AK74" s="21" t="str">
        <f t="shared" si="18"/>
        <v/>
      </c>
      <c r="AL74" s="21" t="e">
        <f t="shared" si="5"/>
        <v>#N/A</v>
      </c>
      <c r="AM74" s="41" t="e">
        <f t="shared" si="19"/>
        <v>#N/A</v>
      </c>
      <c r="AN74" s="41" t="e">
        <f t="shared" si="20"/>
        <v>#N/A</v>
      </c>
      <c r="AO74" s="41" t="e">
        <f t="shared" si="6"/>
        <v>#N/A</v>
      </c>
      <c r="AP74" s="21" t="str">
        <f t="shared" si="21"/>
        <v/>
      </c>
      <c r="AQ74" s="21" t="str">
        <f t="shared" si="22"/>
        <v/>
      </c>
      <c r="AR74" s="21" t="str">
        <f t="shared" si="23"/>
        <v/>
      </c>
      <c r="AS74" s="21" t="str">
        <f t="shared" si="31"/>
        <v/>
      </c>
    </row>
    <row r="75" spans="1:45" ht="15" hidden="1" x14ac:dyDescent="0.25">
      <c r="A75" s="322"/>
      <c r="B75" s="323"/>
      <c r="C75" s="324"/>
      <c r="D75" s="325"/>
      <c r="E75" s="325"/>
      <c r="F75" s="209"/>
      <c r="G75" s="326"/>
      <c r="H75" s="326"/>
      <c r="I75" s="327"/>
      <c r="J75" s="328"/>
      <c r="K75" s="328"/>
      <c r="L75" s="328"/>
      <c r="M75" s="328"/>
      <c r="N75" s="328"/>
      <c r="O75" s="328"/>
      <c r="P75" s="329"/>
      <c r="Q75" s="329"/>
      <c r="R75" s="329"/>
      <c r="S75" s="328"/>
      <c r="T75" s="328"/>
      <c r="U75" s="328"/>
      <c r="V75" s="328"/>
      <c r="W75" s="89"/>
      <c r="X75" s="322"/>
      <c r="Y75" s="323"/>
      <c r="Z75" s="324"/>
      <c r="AA75" s="325"/>
      <c r="AB75" s="325"/>
      <c r="AC75" s="209"/>
      <c r="AD75" s="39" t="str">
        <f t="shared" si="16"/>
        <v/>
      </c>
      <c r="AE75" s="39"/>
      <c r="AF75" s="32" t="str">
        <f t="shared" si="4"/>
        <v/>
      </c>
      <c r="AG75" s="21" t="str">
        <f t="shared" si="28"/>
        <v/>
      </c>
      <c r="AH75" s="21" t="str">
        <f t="shared" si="29"/>
        <v/>
      </c>
      <c r="AI75" s="21" t="str">
        <f t="shared" si="30"/>
        <v/>
      </c>
      <c r="AJ75" s="21" t="str">
        <f t="shared" si="17"/>
        <v/>
      </c>
      <c r="AK75" s="21" t="str">
        <f t="shared" si="18"/>
        <v/>
      </c>
      <c r="AL75" s="21" t="e">
        <f t="shared" si="5"/>
        <v>#N/A</v>
      </c>
      <c r="AM75" s="41" t="e">
        <f t="shared" si="19"/>
        <v>#N/A</v>
      </c>
      <c r="AN75" s="41" t="e">
        <f t="shared" si="20"/>
        <v>#N/A</v>
      </c>
      <c r="AO75" s="41" t="e">
        <f t="shared" si="6"/>
        <v>#N/A</v>
      </c>
      <c r="AP75" s="21" t="str">
        <f t="shared" si="21"/>
        <v/>
      </c>
      <c r="AQ75" s="21" t="str">
        <f t="shared" si="22"/>
        <v/>
      </c>
      <c r="AR75" s="21" t="str">
        <f t="shared" si="23"/>
        <v/>
      </c>
      <c r="AS75" s="21" t="str">
        <f t="shared" si="31"/>
        <v/>
      </c>
    </row>
    <row r="76" spans="1:45" ht="15" hidden="1" x14ac:dyDescent="0.25">
      <c r="A76" s="322"/>
      <c r="B76" s="323"/>
      <c r="C76" s="324"/>
      <c r="D76" s="325"/>
      <c r="E76" s="325"/>
      <c r="F76" s="209"/>
      <c r="G76" s="326"/>
      <c r="H76" s="326"/>
      <c r="I76" s="327"/>
      <c r="J76" s="328"/>
      <c r="K76" s="328"/>
      <c r="L76" s="328"/>
      <c r="M76" s="328"/>
      <c r="N76" s="328"/>
      <c r="O76" s="328"/>
      <c r="P76" s="329"/>
      <c r="Q76" s="329"/>
      <c r="R76" s="329"/>
      <c r="S76" s="328"/>
      <c r="T76" s="328"/>
      <c r="U76" s="328"/>
      <c r="V76" s="328"/>
      <c r="W76" s="89"/>
      <c r="X76" s="322"/>
      <c r="Y76" s="323"/>
      <c r="Z76" s="324"/>
      <c r="AA76" s="325"/>
      <c r="AB76" s="325"/>
      <c r="AC76" s="209"/>
      <c r="AD76" s="39" t="str">
        <f t="shared" si="16"/>
        <v/>
      </c>
      <c r="AE76" s="39"/>
      <c r="AF76" s="32" t="str">
        <f t="shared" si="4"/>
        <v/>
      </c>
      <c r="AG76" s="21" t="str">
        <f t="shared" si="28"/>
        <v/>
      </c>
      <c r="AH76" s="21" t="str">
        <f t="shared" si="29"/>
        <v/>
      </c>
      <c r="AI76" s="21" t="str">
        <f t="shared" si="30"/>
        <v/>
      </c>
      <c r="AJ76" s="21" t="str">
        <f t="shared" si="17"/>
        <v/>
      </c>
      <c r="AK76" s="21" t="str">
        <f t="shared" si="18"/>
        <v/>
      </c>
      <c r="AL76" s="21" t="e">
        <f t="shared" si="5"/>
        <v>#N/A</v>
      </c>
      <c r="AM76" s="41" t="e">
        <f t="shared" si="19"/>
        <v>#N/A</v>
      </c>
      <c r="AN76" s="41" t="e">
        <f t="shared" si="20"/>
        <v>#N/A</v>
      </c>
      <c r="AO76" s="41" t="e">
        <f t="shared" si="6"/>
        <v>#N/A</v>
      </c>
      <c r="AP76" s="21" t="str">
        <f t="shared" si="21"/>
        <v/>
      </c>
      <c r="AQ76" s="21" t="str">
        <f t="shared" si="22"/>
        <v/>
      </c>
      <c r="AR76" s="21" t="str">
        <f t="shared" si="23"/>
        <v/>
      </c>
      <c r="AS76" s="21" t="str">
        <f t="shared" si="31"/>
        <v/>
      </c>
    </row>
    <row r="77" spans="1:45" hidden="1" x14ac:dyDescent="0.2">
      <c r="O77" s="48"/>
      <c r="P77" s="49"/>
      <c r="Q77" s="49"/>
      <c r="AL77" s="48"/>
      <c r="AM77" s="49"/>
      <c r="AN77" s="49"/>
    </row>
    <row r="78" spans="1:45" hidden="1" x14ac:dyDescent="0.2">
      <c r="O78" s="48"/>
      <c r="P78" s="49"/>
      <c r="Q78" s="49"/>
      <c r="AL78" s="48"/>
      <c r="AM78" s="49"/>
      <c r="AN78" s="49"/>
    </row>
    <row r="79" spans="1:45" hidden="1" x14ac:dyDescent="0.2">
      <c r="O79" s="48"/>
      <c r="P79" s="49"/>
      <c r="Q79" s="49"/>
      <c r="AL79" s="48"/>
      <c r="AM79" s="49"/>
      <c r="AN79" s="49"/>
    </row>
    <row r="80" spans="1:45" ht="15" x14ac:dyDescent="0.2">
      <c r="A80" s="386" t="s">
        <v>75</v>
      </c>
      <c r="B80" s="386"/>
      <c r="C80" s="386"/>
      <c r="D80" s="386"/>
      <c r="E80" s="386"/>
      <c r="F80" s="386"/>
      <c r="G80" s="386"/>
      <c r="H80" s="431"/>
      <c r="I80" s="52"/>
      <c r="O80" s="48"/>
      <c r="P80" s="49"/>
      <c r="Q80" s="49"/>
      <c r="X80" s="386" t="s">
        <v>75</v>
      </c>
      <c r="Y80" s="386"/>
      <c r="Z80" s="386"/>
      <c r="AA80" s="386"/>
      <c r="AB80" s="386"/>
      <c r="AC80" s="386"/>
      <c r="AD80" s="386"/>
      <c r="AE80" s="387"/>
      <c r="AL80" s="48"/>
      <c r="AM80" s="49"/>
      <c r="AN80" s="49"/>
    </row>
    <row r="81" spans="1:40" ht="15" x14ac:dyDescent="0.25">
      <c r="A81" s="51" t="s">
        <v>55</v>
      </c>
      <c r="O81" s="48"/>
      <c r="P81" s="49"/>
      <c r="Q81" s="49"/>
      <c r="X81" s="51" t="s">
        <v>55</v>
      </c>
      <c r="AL81" s="48"/>
      <c r="AM81" s="49"/>
      <c r="AN81" s="49"/>
    </row>
    <row r="82" spans="1:40" ht="15" thickBot="1" x14ac:dyDescent="0.25">
      <c r="O82" s="48"/>
      <c r="P82" s="49"/>
      <c r="Q82" s="49"/>
      <c r="AL82" s="48"/>
      <c r="AM82" s="49"/>
      <c r="AN82" s="49"/>
    </row>
    <row r="83" spans="1:40" ht="15.75" thickBot="1" x14ac:dyDescent="0.25">
      <c r="B83" s="50" t="e">
        <f>R56</f>
        <v>#N/A</v>
      </c>
      <c r="Y83" s="50" t="e">
        <f>AO56</f>
        <v>#N/A</v>
      </c>
    </row>
    <row r="85" spans="1:40" ht="31.5" customHeight="1" x14ac:dyDescent="0.2">
      <c r="A85" s="432" t="s">
        <v>82</v>
      </c>
      <c r="B85" s="432"/>
      <c r="C85" s="432"/>
      <c r="D85" s="432"/>
      <c r="E85" s="432"/>
      <c r="F85" s="432"/>
      <c r="X85" s="432" t="s">
        <v>82</v>
      </c>
      <c r="Y85" s="432"/>
      <c r="Z85" s="432"/>
      <c r="AA85" s="432"/>
      <c r="AB85" s="432"/>
      <c r="AC85" s="432"/>
    </row>
    <row r="87" spans="1:40" ht="24" customHeight="1" x14ac:dyDescent="0.2">
      <c r="A87" s="321" t="s">
        <v>83</v>
      </c>
      <c r="B87" s="194" t="e">
        <f>B83</f>
        <v>#N/A</v>
      </c>
      <c r="C87" s="71"/>
      <c r="D87" s="269" t="s">
        <v>100</v>
      </c>
      <c r="E87" s="434">
        <f>'FIX - NIVEAU N'!F8</f>
        <v>0</v>
      </c>
      <c r="F87" s="435"/>
      <c r="X87" s="321" t="s">
        <v>83</v>
      </c>
      <c r="Y87" s="194" t="e">
        <f>Y83</f>
        <v>#N/A</v>
      </c>
      <c r="Z87" s="71"/>
      <c r="AA87" s="269" t="s">
        <v>100</v>
      </c>
      <c r="AB87" s="433">
        <f>'FIX - NIVEAU P'!F8</f>
        <v>0</v>
      </c>
      <c r="AC87" s="433"/>
    </row>
    <row r="88" spans="1:40" ht="24" customHeight="1" x14ac:dyDescent="0.2">
      <c r="A88" s="321" t="s">
        <v>68</v>
      </c>
      <c r="B88" s="319"/>
      <c r="C88" s="71"/>
      <c r="D88" s="71"/>
      <c r="E88" s="71"/>
      <c r="X88" s="321" t="s">
        <v>68</v>
      </c>
      <c r="Y88" s="320"/>
      <c r="Z88" s="71"/>
      <c r="AA88" s="71"/>
      <c r="AB88" s="71"/>
    </row>
    <row r="89" spans="1:40" ht="24" customHeight="1" x14ac:dyDescent="0.2">
      <c r="A89" s="321" t="s">
        <v>84</v>
      </c>
      <c r="B89" s="186" t="e">
        <f>B87*B88</f>
        <v>#N/A</v>
      </c>
      <c r="C89" s="71"/>
      <c r="D89" s="71"/>
      <c r="E89" s="71"/>
      <c r="X89" s="321" t="s">
        <v>84</v>
      </c>
      <c r="Y89" s="186" t="e">
        <f>Y87*Y88</f>
        <v>#N/A</v>
      </c>
      <c r="Z89" s="71"/>
      <c r="AA89" s="71"/>
      <c r="AB89" s="71"/>
    </row>
    <row r="90" spans="1:40" ht="24" customHeight="1" x14ac:dyDescent="0.2">
      <c r="A90" s="187" t="s">
        <v>69</v>
      </c>
      <c r="B90" s="195" t="e">
        <f>B87-(2*B89)</f>
        <v>#N/A</v>
      </c>
      <c r="C90" s="187" t="s">
        <v>70</v>
      </c>
      <c r="D90" s="195" t="e">
        <f>B87+(2*B89)</f>
        <v>#N/A</v>
      </c>
      <c r="E90" s="71"/>
      <c r="X90" s="187" t="s">
        <v>69</v>
      </c>
      <c r="Y90" s="195" t="e">
        <f>Y87-(2*Y89)</f>
        <v>#N/A</v>
      </c>
      <c r="Z90" s="187" t="s">
        <v>70</v>
      </c>
      <c r="AA90" s="195" t="e">
        <f>Y87+(2*Y89)</f>
        <v>#N/A</v>
      </c>
      <c r="AB90" s="71"/>
    </row>
    <row r="91" spans="1:40" ht="29.25" customHeight="1" x14ac:dyDescent="0.2">
      <c r="A91" s="187" t="s">
        <v>71</v>
      </c>
      <c r="B91" s="195" t="e">
        <f>B87-(3*B89)</f>
        <v>#N/A</v>
      </c>
      <c r="C91" s="187" t="s">
        <v>72</v>
      </c>
      <c r="D91" s="195" t="e">
        <f>B87+(3*B89)</f>
        <v>#N/A</v>
      </c>
      <c r="E91" s="71"/>
      <c r="X91" s="187" t="s">
        <v>71</v>
      </c>
      <c r="Y91" s="195" t="e">
        <f>Y87-(3*Y89)</f>
        <v>#N/A</v>
      </c>
      <c r="Z91" s="187" t="s">
        <v>72</v>
      </c>
      <c r="AA91" s="195" t="e">
        <f>Y87+(3*Y89)</f>
        <v>#N/A</v>
      </c>
      <c r="AB91" s="71"/>
    </row>
  </sheetData>
  <sheetProtection password="EB33" sheet="1" objects="1" scenarios="1"/>
  <mergeCells count="18">
    <mergeCell ref="A1:A2"/>
    <mergeCell ref="B1:B2"/>
    <mergeCell ref="X1:X2"/>
    <mergeCell ref="Y1:Y2"/>
    <mergeCell ref="A3:B3"/>
    <mergeCell ref="X3:Y3"/>
    <mergeCell ref="E4:F4"/>
    <mergeCell ref="AB4:AC4"/>
    <mergeCell ref="D6:H6"/>
    <mergeCell ref="AA6:AE6"/>
    <mergeCell ref="D15:E15"/>
    <mergeCell ref="AA15:AB15"/>
    <mergeCell ref="A80:H80"/>
    <mergeCell ref="X80:AE80"/>
    <mergeCell ref="A85:F85"/>
    <mergeCell ref="X85:AC85"/>
    <mergeCell ref="E87:F87"/>
    <mergeCell ref="AB87:AC87"/>
  </mergeCells>
  <pageMargins left="0.74803149606299213" right="0.74803149606299213" top="0.98425196850393704" bottom="0.98425196850393704" header="0.51181102362204722" footer="0.51181102362204722"/>
  <pageSetup scale="74" orientation="portrait" r:id="rId1"/>
  <headerFooter>
    <oddFooter>&amp;LSeule la version électronique fait foi&amp;CPage &amp;P de &amp;N&amp;A
&amp;R© Document interne, propriété du C.H.U. de Dijon</oddFooter>
  </headerFooter>
  <colBreaks count="1" manualBreakCount="1">
    <brk id="22" max="91" man="1"/>
  </colBreaks>
  <drawing r:id="rId2"/>
  <tableParts count="2">
    <tablePart r:id="rId3"/>
    <tablePart r:id="rId4"/>
  </tableParts>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tabColor theme="5" tint="0.79998168889431442"/>
  </sheetPr>
  <dimension ref="A1:AB134"/>
  <sheetViews>
    <sheetView showGridLines="0" view="pageBreakPreview" zoomScale="70" zoomScaleNormal="100" zoomScaleSheetLayoutView="70" workbookViewId="0">
      <selection activeCell="A14" sqref="A14"/>
    </sheetView>
  </sheetViews>
  <sheetFormatPr baseColWidth="10" defaultRowHeight="14.25" x14ac:dyDescent="0.2"/>
  <cols>
    <col min="1" max="1" width="35.42578125" style="11" customWidth="1"/>
    <col min="2" max="2" width="23.85546875" style="11" customWidth="1"/>
    <col min="3" max="3" width="18.28515625" style="11" customWidth="1"/>
    <col min="4" max="4" width="15.140625" style="11" customWidth="1"/>
    <col min="5" max="5" width="21.42578125" style="11"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4.28515625" style="11" customWidth="1"/>
    <col min="26" max="26" width="13.85546875" style="11" customWidth="1"/>
    <col min="27" max="27" width="11.42578125" style="11"/>
    <col min="28" max="28" width="17.7109375" style="11" customWidth="1"/>
    <col min="29" max="16384" width="11.42578125" style="11"/>
  </cols>
  <sheetData>
    <row r="1" spans="1:28" x14ac:dyDescent="0.2">
      <c r="A1" s="374"/>
      <c r="B1" s="384" t="str">
        <f>'SAISIE - RECAPITULATIF'!B1:B2</f>
        <v>CARTE BAYESIENNE - ROUTINE QC</v>
      </c>
      <c r="C1" s="110" t="s">
        <v>87</v>
      </c>
      <c r="D1" s="110" t="s">
        <v>88</v>
      </c>
    </row>
    <row r="2" spans="1:28" x14ac:dyDescent="0.2">
      <c r="A2" s="374"/>
      <c r="B2" s="385"/>
      <c r="C2" s="207">
        <f>'SAISIE - RECAPITULATIF'!F2</f>
        <v>14011</v>
      </c>
      <c r="D2" s="207">
        <f>'SAISIE - RECAPITULATIF'!G2</f>
        <v>1</v>
      </c>
    </row>
    <row r="3" spans="1:28" ht="15.75" x14ac:dyDescent="0.25">
      <c r="A3" s="383"/>
      <c r="B3" s="383"/>
      <c r="AB3" s="71"/>
    </row>
    <row r="4" spans="1:28" ht="47.25" customHeight="1" x14ac:dyDescent="0.2">
      <c r="A4" s="117" t="s">
        <v>43</v>
      </c>
      <c r="B4" s="286"/>
      <c r="C4" s="94" t="s">
        <v>96</v>
      </c>
      <c r="D4" s="286"/>
      <c r="F4" s="251" t="s">
        <v>48</v>
      </c>
      <c r="G4" s="285" t="s">
        <v>130</v>
      </c>
      <c r="H4" s="52"/>
      <c r="X4" s="401"/>
      <c r="Y4" s="401"/>
      <c r="Z4" s="401"/>
    </row>
    <row r="5" spans="1:28" ht="31.5" customHeight="1" x14ac:dyDescent="0.2">
      <c r="A5" s="117" t="s">
        <v>47</v>
      </c>
      <c r="B5" s="462"/>
      <c r="C5" s="462"/>
      <c r="D5" s="462"/>
      <c r="E5" s="52"/>
      <c r="F5" s="52"/>
      <c r="G5" s="52"/>
      <c r="H5" s="52"/>
      <c r="X5" s="396"/>
      <c r="Y5" s="396"/>
      <c r="Z5" s="211"/>
    </row>
    <row r="6" spans="1:28" ht="59.25" customHeight="1" x14ac:dyDescent="0.2">
      <c r="A6" s="117" t="s">
        <v>44</v>
      </c>
      <c r="B6" s="287"/>
      <c r="C6" s="289" t="s">
        <v>97</v>
      </c>
      <c r="D6" s="288"/>
      <c r="E6" s="253" t="s">
        <v>99</v>
      </c>
      <c r="F6" s="463">
        <f>'SAISIE - RECAPITULATIF'!B4</f>
        <v>0</v>
      </c>
      <c r="G6" s="463"/>
      <c r="H6" s="463"/>
      <c r="X6" s="396"/>
      <c r="Y6" s="396"/>
      <c r="Z6" s="211"/>
    </row>
    <row r="7" spans="1:28" ht="52.5" customHeight="1" x14ac:dyDescent="0.2">
      <c r="A7" s="117" t="s">
        <v>45</v>
      </c>
      <c r="B7" s="390">
        <f>B5*B4/100</f>
        <v>0</v>
      </c>
      <c r="C7" s="390"/>
      <c r="D7" s="390"/>
      <c r="E7" s="215" t="s">
        <v>98</v>
      </c>
      <c r="F7" s="464" t="s">
        <v>77</v>
      </c>
      <c r="G7" s="464"/>
      <c r="H7" s="464"/>
      <c r="X7" s="396"/>
      <c r="Y7" s="396"/>
      <c r="Z7" s="211"/>
    </row>
    <row r="8" spans="1:28" ht="36.75" customHeight="1" x14ac:dyDescent="0.2">
      <c r="A8" s="65" t="s">
        <v>7</v>
      </c>
      <c r="B8" s="66">
        <v>20</v>
      </c>
      <c r="C8" s="52"/>
      <c r="D8" s="52"/>
      <c r="E8" s="253" t="s">
        <v>100</v>
      </c>
      <c r="F8" s="459"/>
      <c r="G8" s="460"/>
      <c r="H8" s="461"/>
    </row>
    <row r="9" spans="1:28" x14ac:dyDescent="0.2">
      <c r="A9" s="65" t="s">
        <v>8</v>
      </c>
      <c r="B9" s="66">
        <v>0.05</v>
      </c>
      <c r="C9" s="52"/>
      <c r="D9" s="52"/>
      <c r="E9" s="52"/>
      <c r="F9" s="52"/>
      <c r="G9" s="52"/>
      <c r="H9" s="52"/>
    </row>
    <row r="10" spans="1:28" x14ac:dyDescent="0.2">
      <c r="A10" s="65" t="s">
        <v>9</v>
      </c>
      <c r="B10" s="66">
        <v>370</v>
      </c>
      <c r="C10" s="52"/>
      <c r="D10" s="52"/>
      <c r="E10" s="52"/>
      <c r="F10" s="52"/>
      <c r="G10" s="52"/>
      <c r="H10" s="52"/>
    </row>
    <row r="11" spans="1:28" ht="15" customHeight="1" x14ac:dyDescent="0.2">
      <c r="A11" s="67"/>
      <c r="B11" s="68"/>
      <c r="C11" s="52"/>
      <c r="D11" s="52"/>
      <c r="E11" s="399"/>
      <c r="F11" s="399"/>
      <c r="G11" s="52"/>
      <c r="H11" s="52"/>
    </row>
    <row r="12" spans="1:28" ht="15" customHeight="1" x14ac:dyDescent="0.2">
      <c r="A12" s="69" t="s">
        <v>81</v>
      </c>
      <c r="B12" s="70">
        <f>1-(1-B9)^(1/(B8-1))</f>
        <v>2.6960063028712566E-3</v>
      </c>
      <c r="C12" s="52"/>
      <c r="D12" s="52"/>
      <c r="E12" s="399"/>
      <c r="F12" s="399"/>
      <c r="G12" s="52"/>
      <c r="H12" s="52"/>
    </row>
    <row r="13" spans="1:28" x14ac:dyDescent="0.2">
      <c r="A13" s="69" t="s">
        <v>0</v>
      </c>
      <c r="B13" s="70">
        <f>NORMSINV($B$12/2)</f>
        <v>-3.0004278342529251</v>
      </c>
      <c r="C13" s="52"/>
      <c r="D13" s="52"/>
      <c r="E13" s="52"/>
      <c r="F13" s="52"/>
      <c r="G13" s="52"/>
      <c r="H13" s="52"/>
    </row>
    <row r="14" spans="1:28" x14ac:dyDescent="0.2">
      <c r="A14" s="69" t="s">
        <v>1</v>
      </c>
      <c r="B14" s="70">
        <f>NORMSINV(1-$B$12/2)</f>
        <v>3.0004278342529132</v>
      </c>
      <c r="C14" s="52"/>
      <c r="D14" s="52"/>
      <c r="E14" s="52"/>
      <c r="F14" s="52"/>
      <c r="G14" s="52"/>
      <c r="H14" s="52"/>
    </row>
    <row r="15" spans="1:28"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8" ht="15.75" x14ac:dyDescent="0.2">
      <c r="A33" s="12"/>
      <c r="B33" s="14"/>
    </row>
    <row r="34" spans="1:28" ht="15.75" x14ac:dyDescent="0.2">
      <c r="A34" s="12"/>
      <c r="B34" s="14"/>
    </row>
    <row r="35" spans="1:28" ht="15.75" x14ac:dyDescent="0.2">
      <c r="A35" s="12"/>
      <c r="B35" s="14"/>
    </row>
    <row r="36" spans="1:28" ht="15.75" x14ac:dyDescent="0.2">
      <c r="A36" s="12"/>
      <c r="B36" s="14"/>
    </row>
    <row r="37" spans="1:28" ht="15.75" x14ac:dyDescent="0.2">
      <c r="A37" s="12"/>
      <c r="B37" s="14"/>
    </row>
    <row r="39" spans="1:28" ht="15" x14ac:dyDescent="0.2">
      <c r="D39" s="465" t="s">
        <v>59</v>
      </c>
      <c r="E39" s="465"/>
      <c r="W39" s="402" t="s">
        <v>67</v>
      </c>
      <c r="X39" s="403"/>
      <c r="Y39" s="403"/>
      <c r="Z39" s="404"/>
    </row>
    <row r="40" spans="1:28" ht="36" x14ac:dyDescent="0.2">
      <c r="A40" s="290" t="s">
        <v>49</v>
      </c>
      <c r="B40" s="291" t="s">
        <v>61</v>
      </c>
      <c r="C40" s="291" t="s">
        <v>62</v>
      </c>
      <c r="D40" s="292" t="s">
        <v>50</v>
      </c>
      <c r="E40" s="292" t="s">
        <v>51</v>
      </c>
      <c r="F40" s="18" t="s">
        <v>52</v>
      </c>
      <c r="G40" s="19" t="s">
        <v>56</v>
      </c>
      <c r="H40" s="20" t="s">
        <v>53</v>
      </c>
      <c r="I40" s="21"/>
      <c r="J40" s="128" t="s">
        <v>5</v>
      </c>
      <c r="K40" s="128" t="s">
        <v>10</v>
      </c>
      <c r="L40" s="128" t="s">
        <v>6</v>
      </c>
      <c r="M40" s="128" t="s">
        <v>3</v>
      </c>
      <c r="N40" s="128" t="s">
        <v>4</v>
      </c>
      <c r="O40" s="128" t="s">
        <v>2</v>
      </c>
      <c r="P40" s="128" t="s">
        <v>11</v>
      </c>
      <c r="Q40" s="128" t="s">
        <v>12</v>
      </c>
      <c r="R40" s="128" t="s">
        <v>10</v>
      </c>
      <c r="S40" s="129"/>
      <c r="T40" s="129"/>
      <c r="U40" s="128" t="s">
        <v>33</v>
      </c>
      <c r="V40" s="128" t="s">
        <v>34</v>
      </c>
      <c r="W40" s="27" t="s">
        <v>63</v>
      </c>
      <c r="X40" s="27" t="s">
        <v>65</v>
      </c>
      <c r="Y40" s="27" t="s">
        <v>66</v>
      </c>
      <c r="Z40" s="27" t="s">
        <v>64</v>
      </c>
      <c r="AB40" s="11" t="str">
        <f>LOOKUP("zzz",S42:S60)</f>
        <v/>
      </c>
    </row>
    <row r="41" spans="1:28" ht="15" x14ac:dyDescent="0.2">
      <c r="A41" s="91"/>
      <c r="B41" s="83"/>
      <c r="C41" s="139"/>
      <c r="D41" s="92"/>
      <c r="E41" s="92"/>
      <c r="F41" s="276" t="str">
        <f>IF(AND(D41="",E41=""),"",IF(OR(AND(D41&lt;&gt;"",E41=""),AND(D41="",E41&lt;&gt;"")),"Fill the number twice",IF(AND(D41&lt;&gt;"",E41&lt;&gt;"",D41=E41),E41,"Error in entry")))</f>
        <v/>
      </c>
      <c r="G41" s="31"/>
      <c r="H41" s="31"/>
      <c r="I41" s="32" t="str">
        <f t="shared" ref="I41:I60" si="0">IF(OR(OR(D41="",E41=""),AND(D41&lt;&gt;"",E41&lt;&gt;"",AND(ISNUMBER(D41),ISNUMBER(E41)))),"","Need to enter a number")</f>
        <v/>
      </c>
      <c r="J41" s="130" t="e">
        <f>B7^2/(B7^2+B6^2)</f>
        <v>#DIV/0!</v>
      </c>
      <c r="K41" s="130" t="str">
        <f>IF(ISNUMBER(F41),J41*F41+(1-J41)*B5,"")</f>
        <v/>
      </c>
      <c r="L41" s="130" t="e">
        <f>J41*$B$6^2</f>
        <v>#DIV/0!</v>
      </c>
      <c r="M41" s="130"/>
      <c r="N41" s="130"/>
      <c r="O41" s="130" t="e">
        <f t="shared" ref="O41:O60" si="1">IF(ISNUMBER(F41),F41,NA())</f>
        <v>#N/A</v>
      </c>
      <c r="P41" s="131"/>
      <c r="Q41" s="131"/>
      <c r="R41" s="131" t="e">
        <f t="shared" ref="R41:R60" si="2">IF(ISNUMBER($O41),K41,NA())</f>
        <v>#N/A</v>
      </c>
      <c r="S41" s="130"/>
      <c r="T41" s="130"/>
      <c r="U41" s="130"/>
      <c r="V41" s="130"/>
      <c r="W41" s="38"/>
      <c r="X41" s="38"/>
      <c r="Y41" s="38"/>
      <c r="Z41" s="38"/>
    </row>
    <row r="42" spans="1:28" ht="15" x14ac:dyDescent="0.25">
      <c r="A42" s="91"/>
      <c r="B42" s="83"/>
      <c r="C42" s="139"/>
      <c r="D42" s="92"/>
      <c r="E42" s="92"/>
      <c r="F42" s="276" t="str">
        <f>IF(AND(D42="",E42=""),"",IF(OR(AND(D42&lt;&gt;"",E42=""),AND(D42="",E42&lt;&gt;"")),"Fill the number twice",IF(AND(D42&lt;&gt;"",E42&lt;&gt;"",D42=E42),E42,"Error in entry")))</f>
        <v/>
      </c>
      <c r="G42" s="39"/>
      <c r="H42" s="39"/>
      <c r="I42" s="32" t="str">
        <f t="shared" si="0"/>
        <v/>
      </c>
      <c r="J42" s="129" t="str">
        <f>IF(ISNUMBER(F42),L41/(L41+$B$6^2),"")</f>
        <v/>
      </c>
      <c r="K42" s="129" t="str">
        <f t="shared" ref="K42:K60" si="3">IF(ISNUMBER(F42),J42*F42+(1-J42)*K41,"")</f>
        <v/>
      </c>
      <c r="L42" s="129" t="str">
        <f t="shared" ref="L42:L60" si="4">IF(ISNUMBER(F42),J42*$B$6^2,"")</f>
        <v/>
      </c>
      <c r="M42" s="129" t="str">
        <f t="shared" ref="M42:M60" si="5">IF(ISNUMBER(F42),K41,"")</f>
        <v/>
      </c>
      <c r="N42" s="129" t="str">
        <f t="shared" ref="N42:N60" si="6">IF(ISNUMBER(F42),L41+$B$6^2,"")</f>
        <v/>
      </c>
      <c r="O42" s="129" t="e">
        <f t="shared" si="1"/>
        <v>#N/A</v>
      </c>
      <c r="P42" s="132" t="e">
        <f>IF(ISNUMBER(O42),M42+$B$13*SQRT(N42),NA())</f>
        <v>#N/A</v>
      </c>
      <c r="Q42" s="132" t="e">
        <f t="shared" ref="Q42:Q60" si="7">IF(ISNUMBER(O42),M42+$B$14*SQRT(N42),NA())</f>
        <v>#N/A</v>
      </c>
      <c r="R42" s="132" t="e">
        <f t="shared" si="2"/>
        <v>#N/A</v>
      </c>
      <c r="S42" s="129" t="str">
        <f t="shared" ref="S42:S60" si="8">IF(ISNUMBER(O42),M42+$B$13*SQRT(N42),"")</f>
        <v/>
      </c>
      <c r="T42" s="129" t="str">
        <f t="shared" ref="T42:T60" si="9">IF(ISNUMBER(O42),M42+$B$14*SQRT(N42),"")</f>
        <v/>
      </c>
      <c r="U42" s="129" t="str">
        <f t="shared" ref="U42:U60" si="10">IF(OR(S42="",T42=""),"",IF(OR(F42&lt;S42,F42&gt;T42),0,1))</f>
        <v/>
      </c>
      <c r="V42" s="129" t="str">
        <f>IF(AND(ISNUMBER(O42),U42=1),O42,"")</f>
        <v/>
      </c>
      <c r="W42" s="38"/>
      <c r="X42" s="38"/>
      <c r="Y42" s="38"/>
      <c r="Z42" s="38"/>
    </row>
    <row r="43" spans="1:28" ht="15" x14ac:dyDescent="0.25">
      <c r="A43" s="91"/>
      <c r="B43" s="83"/>
      <c r="C43" s="139"/>
      <c r="D43" s="92"/>
      <c r="E43" s="92"/>
      <c r="F43" s="276" t="str">
        <f t="shared" ref="F43:F60" si="11">IF(AND(D43="",E43=""),"",IF(OR(AND(D43&lt;&gt;"",E43=""),AND(D43="",E43&lt;&gt;"")),"Fill the number twice",IF(AND(D43&lt;&gt;"",E43&lt;&gt;"",D43=E43),E43,"Error in entry")))</f>
        <v/>
      </c>
      <c r="G43" s="39" t="str">
        <f t="shared" ref="G43:G60" si="12">IF(OR(S43="",T43=""),"",IF(OR(F43&lt;S43,F43&gt;T43),"*** ALARM ***",""))</f>
        <v/>
      </c>
      <c r="H43" s="39"/>
      <c r="I43" s="32" t="str">
        <f t="shared" si="0"/>
        <v/>
      </c>
      <c r="J43" s="129" t="str">
        <f t="shared" ref="J43:J60" si="13">IF(ISNUMBER(F43),L42/(L42+$B$6^2),"")</f>
        <v/>
      </c>
      <c r="K43" s="129" t="str">
        <f t="shared" si="3"/>
        <v/>
      </c>
      <c r="L43" s="129" t="str">
        <f t="shared" si="4"/>
        <v/>
      </c>
      <c r="M43" s="129" t="str">
        <f t="shared" si="5"/>
        <v/>
      </c>
      <c r="N43" s="129" t="str">
        <f t="shared" si="6"/>
        <v/>
      </c>
      <c r="O43" s="133" t="e">
        <f t="shared" si="1"/>
        <v>#N/A</v>
      </c>
      <c r="P43" s="132" t="e">
        <f t="shared" ref="P43:P60" si="14">IF(ISNUMBER(O43),M43+$B$13*SQRT(N43),NA())</f>
        <v>#N/A</v>
      </c>
      <c r="Q43" s="132" t="e">
        <f t="shared" si="7"/>
        <v>#N/A</v>
      </c>
      <c r="R43" s="134" t="e">
        <f t="shared" si="2"/>
        <v>#N/A</v>
      </c>
      <c r="S43" s="129" t="str">
        <f t="shared" si="8"/>
        <v/>
      </c>
      <c r="T43" s="129" t="str">
        <f t="shared" si="9"/>
        <v/>
      </c>
      <c r="U43" s="129" t="str">
        <f t="shared" si="10"/>
        <v/>
      </c>
      <c r="V43" s="135" t="str">
        <f t="shared" ref="V43:V60" si="15">IF(AND(ISNUMBER(O43),U43=1),O43,"")</f>
        <v/>
      </c>
      <c r="W43" s="38"/>
      <c r="X43" s="38"/>
      <c r="Y43" s="38"/>
      <c r="Z43" s="38"/>
    </row>
    <row r="44" spans="1:28" ht="15" x14ac:dyDescent="0.25">
      <c r="A44" s="91"/>
      <c r="B44" s="83"/>
      <c r="C44" s="139"/>
      <c r="D44" s="92"/>
      <c r="E44" s="92"/>
      <c r="F44" s="276" t="str">
        <f t="shared" si="11"/>
        <v/>
      </c>
      <c r="G44" s="39" t="str">
        <f t="shared" si="12"/>
        <v/>
      </c>
      <c r="H44" s="39"/>
      <c r="I44" s="32" t="str">
        <f t="shared" si="0"/>
        <v/>
      </c>
      <c r="J44" s="129" t="str">
        <f t="shared" si="13"/>
        <v/>
      </c>
      <c r="K44" s="129" t="str">
        <f t="shared" si="3"/>
        <v/>
      </c>
      <c r="L44" s="129" t="str">
        <f t="shared" si="4"/>
        <v/>
      </c>
      <c r="M44" s="129" t="str">
        <f t="shared" si="5"/>
        <v/>
      </c>
      <c r="N44" s="129" t="str">
        <f t="shared" si="6"/>
        <v/>
      </c>
      <c r="O44" s="133" t="e">
        <f t="shared" si="1"/>
        <v>#N/A</v>
      </c>
      <c r="P44" s="132" t="e">
        <f t="shared" si="14"/>
        <v>#N/A</v>
      </c>
      <c r="Q44" s="132" t="e">
        <f t="shared" si="7"/>
        <v>#N/A</v>
      </c>
      <c r="R44" s="134" t="e">
        <f t="shared" si="2"/>
        <v>#N/A</v>
      </c>
      <c r="S44" s="129" t="str">
        <f t="shared" si="8"/>
        <v/>
      </c>
      <c r="T44" s="129" t="str">
        <f t="shared" si="9"/>
        <v/>
      </c>
      <c r="U44" s="129" t="str">
        <f t="shared" si="10"/>
        <v/>
      </c>
      <c r="V44" s="135" t="str">
        <f t="shared" si="15"/>
        <v/>
      </c>
      <c r="W44" s="38"/>
      <c r="X44" s="38"/>
      <c r="Y44" s="38"/>
      <c r="Z44" s="38"/>
    </row>
    <row r="45" spans="1:28" ht="15" x14ac:dyDescent="0.25">
      <c r="A45" s="91"/>
      <c r="B45" s="83"/>
      <c r="C45" s="139"/>
      <c r="D45" s="92"/>
      <c r="E45" s="92"/>
      <c r="F45" s="276" t="str">
        <f t="shared" si="11"/>
        <v/>
      </c>
      <c r="G45" s="39" t="str">
        <f t="shared" si="12"/>
        <v/>
      </c>
      <c r="H45" s="39"/>
      <c r="I45" s="32" t="str">
        <f t="shared" si="0"/>
        <v/>
      </c>
      <c r="J45" s="129" t="str">
        <f t="shared" si="13"/>
        <v/>
      </c>
      <c r="K45" s="129" t="str">
        <f t="shared" si="3"/>
        <v/>
      </c>
      <c r="L45" s="129" t="str">
        <f t="shared" si="4"/>
        <v/>
      </c>
      <c r="M45" s="129" t="str">
        <f t="shared" si="5"/>
        <v/>
      </c>
      <c r="N45" s="129" t="str">
        <f t="shared" si="6"/>
        <v/>
      </c>
      <c r="O45" s="133" t="e">
        <f t="shared" si="1"/>
        <v>#N/A</v>
      </c>
      <c r="P45" s="132" t="e">
        <f t="shared" si="14"/>
        <v>#N/A</v>
      </c>
      <c r="Q45" s="132" t="e">
        <f t="shared" si="7"/>
        <v>#N/A</v>
      </c>
      <c r="R45" s="134" t="e">
        <f t="shared" si="2"/>
        <v>#N/A</v>
      </c>
      <c r="S45" s="129" t="str">
        <f t="shared" si="8"/>
        <v/>
      </c>
      <c r="T45" s="129" t="str">
        <f t="shared" si="9"/>
        <v/>
      </c>
      <c r="U45" s="129" t="str">
        <f t="shared" si="10"/>
        <v/>
      </c>
      <c r="V45" s="135" t="str">
        <f t="shared" si="15"/>
        <v/>
      </c>
      <c r="W45" s="38"/>
      <c r="X45" s="38"/>
      <c r="Y45" s="38"/>
      <c r="Z45" s="38"/>
    </row>
    <row r="46" spans="1:28" ht="15" x14ac:dyDescent="0.25">
      <c r="A46" s="91"/>
      <c r="B46" s="83"/>
      <c r="C46" s="139"/>
      <c r="D46" s="92"/>
      <c r="E46" s="92"/>
      <c r="F46" s="276" t="str">
        <f t="shared" si="11"/>
        <v/>
      </c>
      <c r="G46" s="39" t="str">
        <f t="shared" si="12"/>
        <v/>
      </c>
      <c r="H46" s="39"/>
      <c r="I46" s="32" t="str">
        <f t="shared" si="0"/>
        <v/>
      </c>
      <c r="J46" s="129" t="str">
        <f t="shared" si="13"/>
        <v/>
      </c>
      <c r="K46" s="129" t="str">
        <f t="shared" si="3"/>
        <v/>
      </c>
      <c r="L46" s="129" t="str">
        <f t="shared" si="4"/>
        <v/>
      </c>
      <c r="M46" s="129" t="str">
        <f t="shared" si="5"/>
        <v/>
      </c>
      <c r="N46" s="129" t="str">
        <f t="shared" si="6"/>
        <v/>
      </c>
      <c r="O46" s="133" t="e">
        <f t="shared" si="1"/>
        <v>#N/A</v>
      </c>
      <c r="P46" s="132" t="e">
        <f t="shared" si="14"/>
        <v>#N/A</v>
      </c>
      <c r="Q46" s="132" t="e">
        <f t="shared" si="7"/>
        <v>#N/A</v>
      </c>
      <c r="R46" s="134" t="e">
        <f t="shared" si="2"/>
        <v>#N/A</v>
      </c>
      <c r="S46" s="129" t="str">
        <f t="shared" si="8"/>
        <v/>
      </c>
      <c r="T46" s="129" t="str">
        <f t="shared" si="9"/>
        <v/>
      </c>
      <c r="U46" s="129" t="str">
        <f t="shared" si="10"/>
        <v/>
      </c>
      <c r="V46" s="135" t="str">
        <f t="shared" si="15"/>
        <v/>
      </c>
      <c r="W46" s="38"/>
      <c r="X46" s="38"/>
      <c r="Y46" s="38"/>
      <c r="Z46" s="38"/>
    </row>
    <row r="47" spans="1:28" ht="15" x14ac:dyDescent="0.25">
      <c r="A47" s="91"/>
      <c r="B47" s="83"/>
      <c r="C47" s="139"/>
      <c r="D47" s="92"/>
      <c r="E47" s="92"/>
      <c r="F47" s="276" t="str">
        <f t="shared" si="11"/>
        <v/>
      </c>
      <c r="G47" s="39" t="str">
        <f t="shared" si="12"/>
        <v/>
      </c>
      <c r="H47" s="39"/>
      <c r="I47" s="32" t="str">
        <f t="shared" si="0"/>
        <v/>
      </c>
      <c r="J47" s="129" t="str">
        <f t="shared" si="13"/>
        <v/>
      </c>
      <c r="K47" s="129" t="str">
        <f t="shared" si="3"/>
        <v/>
      </c>
      <c r="L47" s="129" t="str">
        <f t="shared" si="4"/>
        <v/>
      </c>
      <c r="M47" s="129" t="str">
        <f t="shared" si="5"/>
        <v/>
      </c>
      <c r="N47" s="129" t="str">
        <f t="shared" si="6"/>
        <v/>
      </c>
      <c r="O47" s="133" t="e">
        <f t="shared" si="1"/>
        <v>#N/A</v>
      </c>
      <c r="P47" s="132" t="e">
        <f t="shared" si="14"/>
        <v>#N/A</v>
      </c>
      <c r="Q47" s="132" t="e">
        <f t="shared" si="7"/>
        <v>#N/A</v>
      </c>
      <c r="R47" s="134" t="e">
        <f t="shared" si="2"/>
        <v>#N/A</v>
      </c>
      <c r="S47" s="129" t="str">
        <f t="shared" si="8"/>
        <v/>
      </c>
      <c r="T47" s="129" t="str">
        <f t="shared" si="9"/>
        <v/>
      </c>
      <c r="U47" s="129" t="str">
        <f t="shared" si="10"/>
        <v/>
      </c>
      <c r="V47" s="135" t="str">
        <f t="shared" si="15"/>
        <v/>
      </c>
      <c r="W47" s="38"/>
      <c r="X47" s="38"/>
      <c r="Y47" s="38"/>
      <c r="Z47" s="38"/>
    </row>
    <row r="48" spans="1:28" ht="15" x14ac:dyDescent="0.25">
      <c r="A48" s="91"/>
      <c r="B48" s="83"/>
      <c r="C48" s="139"/>
      <c r="D48" s="92"/>
      <c r="E48" s="92"/>
      <c r="F48" s="276" t="str">
        <f t="shared" si="11"/>
        <v/>
      </c>
      <c r="G48" s="39" t="str">
        <f t="shared" si="12"/>
        <v/>
      </c>
      <c r="H48" s="39"/>
      <c r="I48" s="32" t="str">
        <f t="shared" si="0"/>
        <v/>
      </c>
      <c r="J48" s="129" t="str">
        <f t="shared" si="13"/>
        <v/>
      </c>
      <c r="K48" s="129" t="str">
        <f t="shared" si="3"/>
        <v/>
      </c>
      <c r="L48" s="129" t="str">
        <f t="shared" si="4"/>
        <v/>
      </c>
      <c r="M48" s="129" t="str">
        <f t="shared" si="5"/>
        <v/>
      </c>
      <c r="N48" s="129" t="str">
        <f t="shared" si="6"/>
        <v/>
      </c>
      <c r="O48" s="133" t="e">
        <f t="shared" si="1"/>
        <v>#N/A</v>
      </c>
      <c r="P48" s="132" t="e">
        <f t="shared" si="14"/>
        <v>#N/A</v>
      </c>
      <c r="Q48" s="132" t="e">
        <f t="shared" si="7"/>
        <v>#N/A</v>
      </c>
      <c r="R48" s="134" t="e">
        <f t="shared" si="2"/>
        <v>#N/A</v>
      </c>
      <c r="S48" s="129" t="str">
        <f t="shared" si="8"/>
        <v/>
      </c>
      <c r="T48" s="129" t="str">
        <f t="shared" si="9"/>
        <v/>
      </c>
      <c r="U48" s="129" t="str">
        <f t="shared" si="10"/>
        <v/>
      </c>
      <c r="V48" s="135" t="str">
        <f t="shared" si="15"/>
        <v/>
      </c>
      <c r="W48" s="38"/>
      <c r="X48" s="38"/>
      <c r="Y48" s="38"/>
      <c r="Z48" s="38"/>
    </row>
    <row r="49" spans="1:26" ht="15" x14ac:dyDescent="0.25">
      <c r="A49" s="91"/>
      <c r="B49" s="83"/>
      <c r="C49" s="139"/>
      <c r="D49" s="92"/>
      <c r="E49" s="92"/>
      <c r="F49" s="276" t="str">
        <f t="shared" si="11"/>
        <v/>
      </c>
      <c r="G49" s="39" t="str">
        <f t="shared" si="12"/>
        <v/>
      </c>
      <c r="H49" s="39"/>
      <c r="I49" s="32" t="str">
        <f t="shared" si="0"/>
        <v/>
      </c>
      <c r="J49" s="129" t="str">
        <f t="shared" si="13"/>
        <v/>
      </c>
      <c r="K49" s="129" t="str">
        <f t="shared" si="3"/>
        <v/>
      </c>
      <c r="L49" s="129" t="str">
        <f t="shared" si="4"/>
        <v/>
      </c>
      <c r="M49" s="129" t="str">
        <f t="shared" si="5"/>
        <v/>
      </c>
      <c r="N49" s="129" t="str">
        <f t="shared" si="6"/>
        <v/>
      </c>
      <c r="O49" s="133" t="e">
        <f t="shared" si="1"/>
        <v>#N/A</v>
      </c>
      <c r="P49" s="132" t="e">
        <f t="shared" si="14"/>
        <v>#N/A</v>
      </c>
      <c r="Q49" s="132" t="e">
        <f t="shared" si="7"/>
        <v>#N/A</v>
      </c>
      <c r="R49" s="134" t="e">
        <f t="shared" si="2"/>
        <v>#N/A</v>
      </c>
      <c r="S49" s="129" t="str">
        <f t="shared" si="8"/>
        <v/>
      </c>
      <c r="T49" s="129" t="str">
        <f t="shared" si="9"/>
        <v/>
      </c>
      <c r="U49" s="129" t="str">
        <f t="shared" si="10"/>
        <v/>
      </c>
      <c r="V49" s="135" t="str">
        <f t="shared" si="15"/>
        <v/>
      </c>
      <c r="W49" s="38"/>
      <c r="X49" s="38"/>
      <c r="Y49" s="38"/>
      <c r="Z49" s="38"/>
    </row>
    <row r="50" spans="1:26" ht="15" x14ac:dyDescent="0.25">
      <c r="A50" s="91"/>
      <c r="B50" s="83"/>
      <c r="C50" s="139"/>
      <c r="D50" s="92"/>
      <c r="E50" s="92"/>
      <c r="F50" s="276" t="str">
        <f t="shared" si="11"/>
        <v/>
      </c>
      <c r="G50" s="39" t="str">
        <f t="shared" si="12"/>
        <v/>
      </c>
      <c r="H50" s="39"/>
      <c r="I50" s="32" t="str">
        <f t="shared" si="0"/>
        <v/>
      </c>
      <c r="J50" s="129" t="str">
        <f t="shared" si="13"/>
        <v/>
      </c>
      <c r="K50" s="129" t="str">
        <f t="shared" si="3"/>
        <v/>
      </c>
      <c r="L50" s="129" t="str">
        <f t="shared" si="4"/>
        <v/>
      </c>
      <c r="M50" s="129" t="str">
        <f t="shared" si="5"/>
        <v/>
      </c>
      <c r="N50" s="129" t="str">
        <f t="shared" si="6"/>
        <v/>
      </c>
      <c r="O50" s="133" t="e">
        <f t="shared" si="1"/>
        <v>#N/A</v>
      </c>
      <c r="P50" s="132" t="e">
        <f t="shared" si="14"/>
        <v>#N/A</v>
      </c>
      <c r="Q50" s="132" t="e">
        <f t="shared" si="7"/>
        <v>#N/A</v>
      </c>
      <c r="R50" s="134" t="e">
        <f t="shared" si="2"/>
        <v>#N/A</v>
      </c>
      <c r="S50" s="129" t="str">
        <f t="shared" si="8"/>
        <v/>
      </c>
      <c r="T50" s="129" t="str">
        <f t="shared" si="9"/>
        <v/>
      </c>
      <c r="U50" s="129" t="str">
        <f t="shared" si="10"/>
        <v/>
      </c>
      <c r="V50" s="135" t="str">
        <f t="shared" si="15"/>
        <v/>
      </c>
      <c r="W50" s="38"/>
      <c r="X50" s="38"/>
      <c r="Y50" s="38"/>
      <c r="Z50" s="38"/>
    </row>
    <row r="51" spans="1:26" ht="15" x14ac:dyDescent="0.25">
      <c r="A51" s="91"/>
      <c r="B51" s="83"/>
      <c r="C51" s="139"/>
      <c r="D51" s="92"/>
      <c r="E51" s="92"/>
      <c r="F51" s="276" t="str">
        <f t="shared" si="11"/>
        <v/>
      </c>
      <c r="G51" s="39" t="str">
        <f t="shared" si="12"/>
        <v/>
      </c>
      <c r="H51" s="39"/>
      <c r="I51" s="32" t="str">
        <f t="shared" si="0"/>
        <v/>
      </c>
      <c r="J51" s="129" t="str">
        <f t="shared" si="13"/>
        <v/>
      </c>
      <c r="K51" s="129" t="str">
        <f t="shared" si="3"/>
        <v/>
      </c>
      <c r="L51" s="129" t="str">
        <f t="shared" si="4"/>
        <v/>
      </c>
      <c r="M51" s="129" t="str">
        <f t="shared" si="5"/>
        <v/>
      </c>
      <c r="N51" s="129" t="str">
        <f t="shared" si="6"/>
        <v/>
      </c>
      <c r="O51" s="133" t="e">
        <f t="shared" si="1"/>
        <v>#N/A</v>
      </c>
      <c r="P51" s="132" t="e">
        <f t="shared" si="14"/>
        <v>#N/A</v>
      </c>
      <c r="Q51" s="132" t="e">
        <f t="shared" si="7"/>
        <v>#N/A</v>
      </c>
      <c r="R51" s="134" t="e">
        <f t="shared" si="2"/>
        <v>#N/A</v>
      </c>
      <c r="S51" s="129" t="str">
        <f t="shared" si="8"/>
        <v/>
      </c>
      <c r="T51" s="129" t="str">
        <f t="shared" si="9"/>
        <v/>
      </c>
      <c r="U51" s="129" t="str">
        <f t="shared" si="10"/>
        <v/>
      </c>
      <c r="V51" s="135" t="str">
        <f t="shared" si="15"/>
        <v/>
      </c>
      <c r="W51" s="38"/>
      <c r="X51" s="38"/>
      <c r="Y51" s="38"/>
      <c r="Z51" s="38"/>
    </row>
    <row r="52" spans="1:26" ht="15" x14ac:dyDescent="0.25">
      <c r="A52" s="91"/>
      <c r="B52" s="83"/>
      <c r="C52" s="139"/>
      <c r="D52" s="92"/>
      <c r="E52" s="92"/>
      <c r="F52" s="276" t="str">
        <f t="shared" si="11"/>
        <v/>
      </c>
      <c r="G52" s="39" t="str">
        <f t="shared" si="12"/>
        <v/>
      </c>
      <c r="H52" s="39"/>
      <c r="I52" s="32" t="str">
        <f t="shared" si="0"/>
        <v/>
      </c>
      <c r="J52" s="129" t="str">
        <f t="shared" si="13"/>
        <v/>
      </c>
      <c r="K52" s="129" t="str">
        <f t="shared" si="3"/>
        <v/>
      </c>
      <c r="L52" s="129" t="str">
        <f t="shared" si="4"/>
        <v/>
      </c>
      <c r="M52" s="129" t="str">
        <f t="shared" si="5"/>
        <v/>
      </c>
      <c r="N52" s="129" t="str">
        <f t="shared" si="6"/>
        <v/>
      </c>
      <c r="O52" s="133" t="e">
        <f t="shared" si="1"/>
        <v>#N/A</v>
      </c>
      <c r="P52" s="132" t="e">
        <f t="shared" si="14"/>
        <v>#N/A</v>
      </c>
      <c r="Q52" s="132" t="e">
        <f t="shared" si="7"/>
        <v>#N/A</v>
      </c>
      <c r="R52" s="134" t="e">
        <f t="shared" si="2"/>
        <v>#N/A</v>
      </c>
      <c r="S52" s="129" t="str">
        <f t="shared" si="8"/>
        <v/>
      </c>
      <c r="T52" s="129" t="str">
        <f t="shared" si="9"/>
        <v/>
      </c>
      <c r="U52" s="129" t="str">
        <f t="shared" si="10"/>
        <v/>
      </c>
      <c r="V52" s="135" t="str">
        <f t="shared" si="15"/>
        <v/>
      </c>
      <c r="W52" s="38"/>
      <c r="X52" s="38"/>
      <c r="Y52" s="38"/>
      <c r="Z52" s="38"/>
    </row>
    <row r="53" spans="1:26" ht="15" x14ac:dyDescent="0.25">
      <c r="A53" s="91"/>
      <c r="B53" s="83"/>
      <c r="C53" s="139"/>
      <c r="D53" s="92"/>
      <c r="E53" s="92"/>
      <c r="F53" s="276" t="str">
        <f t="shared" si="11"/>
        <v/>
      </c>
      <c r="G53" s="39" t="str">
        <f t="shared" si="12"/>
        <v/>
      </c>
      <c r="H53" s="39"/>
      <c r="I53" s="32" t="str">
        <f t="shared" si="0"/>
        <v/>
      </c>
      <c r="J53" s="129" t="str">
        <f t="shared" si="13"/>
        <v/>
      </c>
      <c r="K53" s="129" t="str">
        <f t="shared" si="3"/>
        <v/>
      </c>
      <c r="L53" s="129" t="str">
        <f t="shared" si="4"/>
        <v/>
      </c>
      <c r="M53" s="129" t="str">
        <f t="shared" si="5"/>
        <v/>
      </c>
      <c r="N53" s="129" t="str">
        <f t="shared" si="6"/>
        <v/>
      </c>
      <c r="O53" s="133" t="e">
        <f t="shared" si="1"/>
        <v>#N/A</v>
      </c>
      <c r="P53" s="132" t="e">
        <f t="shared" si="14"/>
        <v>#N/A</v>
      </c>
      <c r="Q53" s="132" t="e">
        <f t="shared" si="7"/>
        <v>#N/A</v>
      </c>
      <c r="R53" s="134" t="e">
        <f t="shared" si="2"/>
        <v>#N/A</v>
      </c>
      <c r="S53" s="129" t="str">
        <f t="shared" si="8"/>
        <v/>
      </c>
      <c r="T53" s="129" t="str">
        <f t="shared" si="9"/>
        <v/>
      </c>
      <c r="U53" s="129" t="str">
        <f t="shared" si="10"/>
        <v/>
      </c>
      <c r="V53" s="135" t="str">
        <f t="shared" si="15"/>
        <v/>
      </c>
      <c r="W53" s="38"/>
      <c r="X53" s="38"/>
      <c r="Y53" s="38"/>
      <c r="Z53" s="38"/>
    </row>
    <row r="54" spans="1:26" ht="15" x14ac:dyDescent="0.25">
      <c r="A54" s="91"/>
      <c r="B54" s="83"/>
      <c r="C54" s="139"/>
      <c r="D54" s="92"/>
      <c r="E54" s="92"/>
      <c r="F54" s="276" t="str">
        <f t="shared" si="11"/>
        <v/>
      </c>
      <c r="G54" s="39" t="str">
        <f t="shared" si="12"/>
        <v/>
      </c>
      <c r="H54" s="39"/>
      <c r="I54" s="32" t="str">
        <f t="shared" si="0"/>
        <v/>
      </c>
      <c r="J54" s="129" t="str">
        <f t="shared" si="13"/>
        <v/>
      </c>
      <c r="K54" s="129" t="str">
        <f t="shared" si="3"/>
        <v/>
      </c>
      <c r="L54" s="129" t="str">
        <f t="shared" si="4"/>
        <v/>
      </c>
      <c r="M54" s="129" t="str">
        <f t="shared" si="5"/>
        <v/>
      </c>
      <c r="N54" s="129" t="str">
        <f t="shared" si="6"/>
        <v/>
      </c>
      <c r="O54" s="133" t="e">
        <f t="shared" si="1"/>
        <v>#N/A</v>
      </c>
      <c r="P54" s="132" t="e">
        <f t="shared" si="14"/>
        <v>#N/A</v>
      </c>
      <c r="Q54" s="132" t="e">
        <f t="shared" si="7"/>
        <v>#N/A</v>
      </c>
      <c r="R54" s="134" t="e">
        <f t="shared" si="2"/>
        <v>#N/A</v>
      </c>
      <c r="S54" s="129" t="str">
        <f t="shared" si="8"/>
        <v/>
      </c>
      <c r="T54" s="129" t="str">
        <f t="shared" si="9"/>
        <v/>
      </c>
      <c r="U54" s="129" t="str">
        <f t="shared" si="10"/>
        <v/>
      </c>
      <c r="V54" s="135" t="str">
        <f t="shared" si="15"/>
        <v/>
      </c>
      <c r="W54" s="38"/>
      <c r="X54" s="38"/>
      <c r="Y54" s="38"/>
      <c r="Z54" s="38"/>
    </row>
    <row r="55" spans="1:26" ht="15" x14ac:dyDescent="0.25">
      <c r="A55" s="91"/>
      <c r="B55" s="83"/>
      <c r="C55" s="139"/>
      <c r="D55" s="92"/>
      <c r="E55" s="92"/>
      <c r="F55" s="276" t="str">
        <f t="shared" si="11"/>
        <v/>
      </c>
      <c r="G55" s="39" t="str">
        <f t="shared" si="12"/>
        <v/>
      </c>
      <c r="H55" s="39"/>
      <c r="I55" s="32" t="str">
        <f t="shared" si="0"/>
        <v/>
      </c>
      <c r="J55" s="129" t="str">
        <f t="shared" si="13"/>
        <v/>
      </c>
      <c r="K55" s="129" t="str">
        <f t="shared" si="3"/>
        <v/>
      </c>
      <c r="L55" s="129" t="str">
        <f t="shared" si="4"/>
        <v/>
      </c>
      <c r="M55" s="129" t="str">
        <f t="shared" si="5"/>
        <v/>
      </c>
      <c r="N55" s="129" t="str">
        <f t="shared" si="6"/>
        <v/>
      </c>
      <c r="O55" s="133" t="e">
        <f t="shared" si="1"/>
        <v>#N/A</v>
      </c>
      <c r="P55" s="132" t="e">
        <f t="shared" si="14"/>
        <v>#N/A</v>
      </c>
      <c r="Q55" s="132" t="e">
        <f t="shared" si="7"/>
        <v>#N/A</v>
      </c>
      <c r="R55" s="134" t="e">
        <f t="shared" si="2"/>
        <v>#N/A</v>
      </c>
      <c r="S55" s="129" t="str">
        <f t="shared" si="8"/>
        <v/>
      </c>
      <c r="T55" s="129" t="str">
        <f t="shared" si="9"/>
        <v/>
      </c>
      <c r="U55" s="129" t="str">
        <f t="shared" si="10"/>
        <v/>
      </c>
      <c r="V55" s="135" t="str">
        <f t="shared" si="15"/>
        <v/>
      </c>
      <c r="W55" s="38"/>
      <c r="X55" s="38"/>
      <c r="Y55" s="38"/>
      <c r="Z55" s="38"/>
    </row>
    <row r="56" spans="1:26" ht="15" x14ac:dyDescent="0.25">
      <c r="A56" s="91"/>
      <c r="B56" s="83"/>
      <c r="C56" s="139"/>
      <c r="D56" s="92"/>
      <c r="E56" s="92"/>
      <c r="F56" s="276" t="str">
        <f t="shared" si="11"/>
        <v/>
      </c>
      <c r="G56" s="39" t="str">
        <f t="shared" si="12"/>
        <v/>
      </c>
      <c r="H56" s="39"/>
      <c r="I56" s="32" t="str">
        <f t="shared" si="0"/>
        <v/>
      </c>
      <c r="J56" s="129" t="str">
        <f t="shared" si="13"/>
        <v/>
      </c>
      <c r="K56" s="129" t="str">
        <f t="shared" si="3"/>
        <v/>
      </c>
      <c r="L56" s="129" t="str">
        <f t="shared" si="4"/>
        <v/>
      </c>
      <c r="M56" s="129" t="str">
        <f t="shared" si="5"/>
        <v/>
      </c>
      <c r="N56" s="129" t="str">
        <f t="shared" si="6"/>
        <v/>
      </c>
      <c r="O56" s="133" t="e">
        <f t="shared" si="1"/>
        <v>#N/A</v>
      </c>
      <c r="P56" s="132" t="e">
        <f t="shared" si="14"/>
        <v>#N/A</v>
      </c>
      <c r="Q56" s="132" t="e">
        <f t="shared" si="7"/>
        <v>#N/A</v>
      </c>
      <c r="R56" s="134" t="e">
        <f t="shared" si="2"/>
        <v>#N/A</v>
      </c>
      <c r="S56" s="129" t="str">
        <f t="shared" si="8"/>
        <v/>
      </c>
      <c r="T56" s="129" t="str">
        <f t="shared" si="9"/>
        <v/>
      </c>
      <c r="U56" s="129" t="str">
        <f t="shared" si="10"/>
        <v/>
      </c>
      <c r="V56" s="135" t="str">
        <f t="shared" si="15"/>
        <v/>
      </c>
      <c r="W56" s="38"/>
      <c r="X56" s="38"/>
      <c r="Y56" s="38"/>
      <c r="Z56" s="38"/>
    </row>
    <row r="57" spans="1:26" ht="15" x14ac:dyDescent="0.25">
      <c r="A57" s="91"/>
      <c r="B57" s="83"/>
      <c r="C57" s="139"/>
      <c r="D57" s="92"/>
      <c r="E57" s="92"/>
      <c r="F57" s="276" t="str">
        <f t="shared" si="11"/>
        <v/>
      </c>
      <c r="G57" s="39" t="str">
        <f t="shared" si="12"/>
        <v/>
      </c>
      <c r="H57" s="39"/>
      <c r="I57" s="32" t="str">
        <f t="shared" si="0"/>
        <v/>
      </c>
      <c r="J57" s="129" t="str">
        <f t="shared" si="13"/>
        <v/>
      </c>
      <c r="K57" s="129" t="str">
        <f t="shared" si="3"/>
        <v/>
      </c>
      <c r="L57" s="129" t="str">
        <f t="shared" si="4"/>
        <v/>
      </c>
      <c r="M57" s="129" t="str">
        <f t="shared" si="5"/>
        <v/>
      </c>
      <c r="N57" s="129" t="str">
        <f t="shared" si="6"/>
        <v/>
      </c>
      <c r="O57" s="133" t="e">
        <f t="shared" si="1"/>
        <v>#N/A</v>
      </c>
      <c r="P57" s="132" t="e">
        <f t="shared" si="14"/>
        <v>#N/A</v>
      </c>
      <c r="Q57" s="132" t="e">
        <f t="shared" si="7"/>
        <v>#N/A</v>
      </c>
      <c r="R57" s="134" t="e">
        <f t="shared" si="2"/>
        <v>#N/A</v>
      </c>
      <c r="S57" s="129" t="str">
        <f t="shared" si="8"/>
        <v/>
      </c>
      <c r="T57" s="129" t="str">
        <f t="shared" si="9"/>
        <v/>
      </c>
      <c r="U57" s="129" t="str">
        <f t="shared" si="10"/>
        <v/>
      </c>
      <c r="V57" s="135" t="str">
        <f t="shared" si="15"/>
        <v/>
      </c>
      <c r="W57" s="38"/>
      <c r="X57" s="38"/>
      <c r="Y57" s="38"/>
      <c r="Z57" s="38"/>
    </row>
    <row r="58" spans="1:26" ht="15" x14ac:dyDescent="0.25">
      <c r="A58" s="91"/>
      <c r="B58" s="83"/>
      <c r="C58" s="139"/>
      <c r="D58" s="92"/>
      <c r="E58" s="92"/>
      <c r="F58" s="276" t="str">
        <f t="shared" si="11"/>
        <v/>
      </c>
      <c r="G58" s="39" t="str">
        <f t="shared" si="12"/>
        <v/>
      </c>
      <c r="H58" s="39"/>
      <c r="I58" s="44" t="str">
        <f t="shared" si="0"/>
        <v/>
      </c>
      <c r="J58" s="136" t="str">
        <f t="shared" si="13"/>
        <v/>
      </c>
      <c r="K58" s="136" t="str">
        <f t="shared" si="3"/>
        <v/>
      </c>
      <c r="L58" s="136" t="str">
        <f t="shared" si="4"/>
        <v/>
      </c>
      <c r="M58" s="136" t="str">
        <f t="shared" si="5"/>
        <v/>
      </c>
      <c r="N58" s="136" t="str">
        <f t="shared" si="6"/>
        <v/>
      </c>
      <c r="O58" s="136" t="e">
        <f t="shared" si="1"/>
        <v>#N/A</v>
      </c>
      <c r="P58" s="137" t="e">
        <f t="shared" si="14"/>
        <v>#N/A</v>
      </c>
      <c r="Q58" s="137" t="e">
        <f t="shared" si="7"/>
        <v>#N/A</v>
      </c>
      <c r="R58" s="137" t="e">
        <f t="shared" si="2"/>
        <v>#N/A</v>
      </c>
      <c r="S58" s="136" t="str">
        <f t="shared" si="8"/>
        <v/>
      </c>
      <c r="T58" s="136" t="str">
        <f t="shared" si="9"/>
        <v/>
      </c>
      <c r="U58" s="136" t="str">
        <f t="shared" si="10"/>
        <v/>
      </c>
      <c r="V58" s="135" t="str">
        <f t="shared" si="15"/>
        <v/>
      </c>
      <c r="W58" s="47"/>
      <c r="X58" s="38"/>
      <c r="Y58" s="38"/>
      <c r="Z58" s="38"/>
    </row>
    <row r="59" spans="1:26" ht="15" x14ac:dyDescent="0.25">
      <c r="A59" s="91"/>
      <c r="B59" s="83"/>
      <c r="C59" s="139"/>
      <c r="D59" s="92"/>
      <c r="E59" s="92"/>
      <c r="F59" s="276" t="str">
        <f t="shared" si="11"/>
        <v/>
      </c>
      <c r="G59" s="39" t="str">
        <f t="shared" si="12"/>
        <v/>
      </c>
      <c r="H59" s="39"/>
      <c r="I59" s="44" t="str">
        <f t="shared" si="0"/>
        <v/>
      </c>
      <c r="J59" s="136" t="str">
        <f t="shared" si="13"/>
        <v/>
      </c>
      <c r="K59" s="136" t="str">
        <f t="shared" si="3"/>
        <v/>
      </c>
      <c r="L59" s="136" t="str">
        <f t="shared" si="4"/>
        <v/>
      </c>
      <c r="M59" s="136" t="str">
        <f t="shared" si="5"/>
        <v/>
      </c>
      <c r="N59" s="136" t="str">
        <f t="shared" si="6"/>
        <v/>
      </c>
      <c r="O59" s="136" t="e">
        <f t="shared" si="1"/>
        <v>#N/A</v>
      </c>
      <c r="P59" s="137" t="e">
        <f t="shared" si="14"/>
        <v>#N/A</v>
      </c>
      <c r="Q59" s="137" t="e">
        <f t="shared" si="7"/>
        <v>#N/A</v>
      </c>
      <c r="R59" s="137" t="e">
        <f t="shared" si="2"/>
        <v>#N/A</v>
      </c>
      <c r="S59" s="136" t="str">
        <f t="shared" si="8"/>
        <v/>
      </c>
      <c r="T59" s="136" t="str">
        <f t="shared" si="9"/>
        <v/>
      </c>
      <c r="U59" s="136" t="str">
        <f t="shared" si="10"/>
        <v/>
      </c>
      <c r="V59" s="135" t="str">
        <f t="shared" si="15"/>
        <v/>
      </c>
      <c r="W59" s="47"/>
      <c r="X59" s="38"/>
      <c r="Y59" s="38"/>
      <c r="Z59" s="38"/>
    </row>
    <row r="60" spans="1:26" ht="15" x14ac:dyDescent="0.25">
      <c r="A60" s="91"/>
      <c r="B60" s="83"/>
      <c r="C60" s="139"/>
      <c r="D60" s="92"/>
      <c r="E60" s="92"/>
      <c r="F60" s="276" t="str">
        <f t="shared" si="11"/>
        <v/>
      </c>
      <c r="G60" s="39" t="str">
        <f t="shared" si="12"/>
        <v/>
      </c>
      <c r="H60" s="82"/>
      <c r="I60" s="44" t="str">
        <f t="shared" si="0"/>
        <v/>
      </c>
      <c r="J60" s="136" t="str">
        <f t="shared" si="13"/>
        <v/>
      </c>
      <c r="K60" s="136" t="str">
        <f t="shared" si="3"/>
        <v/>
      </c>
      <c r="L60" s="136" t="str">
        <f t="shared" si="4"/>
        <v/>
      </c>
      <c r="M60" s="136" t="str">
        <f t="shared" si="5"/>
        <v/>
      </c>
      <c r="N60" s="136" t="str">
        <f t="shared" si="6"/>
        <v/>
      </c>
      <c r="O60" s="136" t="e">
        <f t="shared" si="1"/>
        <v>#N/A</v>
      </c>
      <c r="P60" s="137" t="e">
        <f t="shared" si="14"/>
        <v>#N/A</v>
      </c>
      <c r="Q60" s="137" t="e">
        <f t="shared" si="7"/>
        <v>#N/A</v>
      </c>
      <c r="R60" s="137" t="e">
        <f t="shared" si="2"/>
        <v>#N/A</v>
      </c>
      <c r="S60" s="136" t="str">
        <f t="shared" si="8"/>
        <v/>
      </c>
      <c r="T60" s="136" t="str">
        <f t="shared" si="9"/>
        <v/>
      </c>
      <c r="U60" s="136" t="str">
        <f t="shared" si="10"/>
        <v/>
      </c>
      <c r="V60" s="135" t="str">
        <f t="shared" si="15"/>
        <v/>
      </c>
      <c r="W60" s="47"/>
      <c r="X60" s="38"/>
      <c r="Y60" s="38"/>
      <c r="Z60" s="38"/>
    </row>
    <row r="61" spans="1:26" x14ac:dyDescent="0.2">
      <c r="O61" s="48"/>
      <c r="P61" s="49"/>
      <c r="Q61" s="49"/>
    </row>
    <row r="62" spans="1:26" ht="16.5" thickBot="1" x14ac:dyDescent="0.25">
      <c r="O62" s="48"/>
      <c r="P62" s="49"/>
      <c r="Q62" s="49"/>
      <c r="X62" s="466" t="s">
        <v>92</v>
      </c>
      <c r="Y62" s="466"/>
      <c r="Z62" s="293" t="e">
        <f>I63</f>
        <v>#N/A</v>
      </c>
    </row>
    <row r="63" spans="1:26" ht="16.5" thickBot="1" x14ac:dyDescent="0.25">
      <c r="A63" s="386" t="s">
        <v>54</v>
      </c>
      <c r="B63" s="386"/>
      <c r="C63" s="386"/>
      <c r="D63" s="386"/>
      <c r="E63" s="386"/>
      <c r="F63" s="386"/>
      <c r="G63" s="386"/>
      <c r="H63" s="387"/>
      <c r="I63" s="176" t="e">
        <f>R60</f>
        <v>#N/A</v>
      </c>
      <c r="O63" s="48"/>
      <c r="P63" s="49"/>
      <c r="Q63" s="49"/>
      <c r="X63" s="466" t="s">
        <v>93</v>
      </c>
      <c r="Y63" s="466"/>
      <c r="Z63" s="294">
        <f>'POOL FVIII'!B88</f>
        <v>0</v>
      </c>
    </row>
    <row r="64" spans="1:26" ht="15.75" x14ac:dyDescent="0.2">
      <c r="A64" s="277"/>
      <c r="B64" s="277"/>
      <c r="C64" s="277"/>
      <c r="D64" s="277"/>
      <c r="E64" s="277"/>
      <c r="F64" s="277"/>
      <c r="G64" s="277"/>
      <c r="H64" s="280"/>
      <c r="I64" s="188"/>
      <c r="O64" s="48"/>
      <c r="P64" s="49"/>
      <c r="Q64" s="49"/>
      <c r="X64" s="466" t="s">
        <v>94</v>
      </c>
      <c r="Y64" s="466"/>
      <c r="Z64" s="295" t="e">
        <f>Z62*Z63</f>
        <v>#N/A</v>
      </c>
    </row>
    <row r="65" spans="1:26" ht="15.75" x14ac:dyDescent="0.25">
      <c r="A65" s="51"/>
      <c r="O65" s="48"/>
      <c r="P65" s="49"/>
      <c r="Q65" s="49"/>
      <c r="X65" s="466" t="s">
        <v>69</v>
      </c>
      <c r="Y65" s="466"/>
      <c r="Z65" s="293" t="e">
        <f>Z62-(2*Z64)</f>
        <v>#N/A</v>
      </c>
    </row>
    <row r="66" spans="1:26" ht="15.75" x14ac:dyDescent="0.25">
      <c r="A66" s="51"/>
      <c r="O66" s="48"/>
      <c r="P66" s="49"/>
      <c r="Q66" s="49"/>
      <c r="X66" s="466" t="s">
        <v>70</v>
      </c>
      <c r="Y66" s="466"/>
      <c r="Z66" s="293" t="e">
        <f>Z62+(2*Z64)</f>
        <v>#N/A</v>
      </c>
    </row>
    <row r="67" spans="1:26" ht="15.75" x14ac:dyDescent="0.25">
      <c r="A67" s="51"/>
      <c r="O67" s="48"/>
      <c r="P67" s="49"/>
      <c r="Q67" s="49"/>
      <c r="X67" s="466" t="s">
        <v>71</v>
      </c>
      <c r="Y67" s="466"/>
      <c r="Z67" s="293" t="e">
        <f>Z62-(3*Z64)</f>
        <v>#N/A</v>
      </c>
    </row>
    <row r="68" spans="1:26" ht="15.75" x14ac:dyDescent="0.2">
      <c r="O68" s="48"/>
      <c r="P68" s="49"/>
      <c r="Q68" s="49"/>
      <c r="X68" s="466" t="s">
        <v>72</v>
      </c>
      <c r="Y68" s="466"/>
      <c r="Z68" s="293" t="e">
        <f>Z62+(3*Z64)</f>
        <v>#N/A</v>
      </c>
    </row>
    <row r="69" spans="1:26" ht="15.75" x14ac:dyDescent="0.25">
      <c r="A69" s="383" t="s">
        <v>46</v>
      </c>
      <c r="B69" s="383"/>
    </row>
    <row r="70" spans="1:26" ht="30.75" customHeight="1" x14ac:dyDescent="0.2">
      <c r="A70" s="117" t="s">
        <v>43</v>
      </c>
      <c r="B70" s="155">
        <f>B4</f>
        <v>0</v>
      </c>
      <c r="C70" s="52"/>
      <c r="E70" s="219"/>
      <c r="F70" s="253" t="s">
        <v>48</v>
      </c>
      <c r="G70" s="296" t="str">
        <f>G4</f>
        <v>FXI - NIVEAU N</v>
      </c>
      <c r="H70" s="52"/>
    </row>
    <row r="71" spans="1:26" ht="31.5" customHeight="1" x14ac:dyDescent="0.2">
      <c r="A71" s="117" t="s">
        <v>47</v>
      </c>
      <c r="B71" s="156">
        <f>B5</f>
        <v>0</v>
      </c>
      <c r="C71" s="52"/>
      <c r="D71" s="52"/>
      <c r="E71" s="52"/>
      <c r="F71" s="52"/>
      <c r="G71" s="52"/>
      <c r="H71" s="52"/>
    </row>
    <row r="72" spans="1:26" ht="54" customHeight="1" x14ac:dyDescent="0.2">
      <c r="A72" s="117" t="s">
        <v>44</v>
      </c>
      <c r="B72" s="157">
        <f>B6</f>
        <v>0</v>
      </c>
      <c r="C72" s="52"/>
      <c r="E72" s="253" t="s">
        <v>99</v>
      </c>
      <c r="F72" s="467">
        <f>F6</f>
        <v>0</v>
      </c>
      <c r="G72" s="467"/>
      <c r="H72" s="467"/>
    </row>
    <row r="73" spans="1:26" ht="54" customHeight="1" x14ac:dyDescent="0.2">
      <c r="A73" s="117" t="s">
        <v>45</v>
      </c>
      <c r="B73" s="158">
        <f>B71*B70/100</f>
        <v>0</v>
      </c>
      <c r="C73" s="52"/>
      <c r="E73" s="215" t="s">
        <v>98</v>
      </c>
      <c r="F73" s="468" t="s">
        <v>121</v>
      </c>
      <c r="G73" s="468"/>
      <c r="H73" s="468"/>
    </row>
    <row r="74" spans="1:26" ht="36" x14ac:dyDescent="0.2">
      <c r="A74" s="74" t="s">
        <v>7</v>
      </c>
      <c r="B74" s="66">
        <v>20</v>
      </c>
      <c r="C74" s="52"/>
      <c r="D74" s="52"/>
      <c r="E74" s="253" t="s">
        <v>100</v>
      </c>
      <c r="F74" s="469" t="str">
        <f>IF(ISBLANK(F8),"",F8)</f>
        <v/>
      </c>
      <c r="G74" s="468"/>
      <c r="H74" s="468"/>
    </row>
    <row r="75" spans="1:26" ht="25.5" x14ac:dyDescent="0.2">
      <c r="A75" s="74" t="s">
        <v>8</v>
      </c>
      <c r="B75" s="66">
        <v>0.05</v>
      </c>
      <c r="C75" s="52"/>
      <c r="D75" s="52"/>
      <c r="E75" s="52"/>
      <c r="F75" s="52"/>
      <c r="G75" s="52"/>
      <c r="H75" s="52"/>
    </row>
    <row r="76" spans="1:26" ht="25.5" x14ac:dyDescent="0.2">
      <c r="A76" s="74" t="s">
        <v>9</v>
      </c>
      <c r="B76" s="66">
        <v>370</v>
      </c>
      <c r="C76" s="52"/>
      <c r="D76" s="52"/>
      <c r="E76" s="52"/>
      <c r="F76" s="52"/>
      <c r="G76" s="52"/>
      <c r="H76" s="52"/>
    </row>
    <row r="77" spans="1:26" x14ac:dyDescent="0.2">
      <c r="A77" s="68"/>
      <c r="B77" s="68"/>
      <c r="C77" s="52"/>
      <c r="D77" s="52"/>
      <c r="E77" s="400"/>
      <c r="F77" s="400"/>
      <c r="G77" s="52"/>
      <c r="H77" s="52"/>
    </row>
    <row r="78" spans="1:26" ht="25.5" x14ac:dyDescent="0.2">
      <c r="A78" s="75" t="s">
        <v>81</v>
      </c>
      <c r="B78" s="70">
        <f>1-(1-B75)^(1/(B74-1))</f>
        <v>2.6960063028712566E-3</v>
      </c>
      <c r="C78" s="52"/>
      <c r="D78" s="52"/>
      <c r="E78" s="400"/>
      <c r="F78" s="400"/>
      <c r="G78" s="52"/>
      <c r="H78" s="52"/>
    </row>
    <row r="79" spans="1:26" x14ac:dyDescent="0.2">
      <c r="A79" s="75" t="s">
        <v>0</v>
      </c>
      <c r="B79" s="70">
        <f>NORMSINV($B$78/2)</f>
        <v>-3.0004278342529251</v>
      </c>
      <c r="C79" s="52"/>
      <c r="D79" s="52"/>
      <c r="E79" s="52"/>
      <c r="F79" s="52"/>
      <c r="G79" s="52"/>
      <c r="H79" s="52"/>
    </row>
    <row r="80" spans="1:26" x14ac:dyDescent="0.2">
      <c r="A80" s="75" t="s">
        <v>1</v>
      </c>
      <c r="B80" s="70">
        <f>NORMSINV(1-$B$78/2)</f>
        <v>3.0004278342529132</v>
      </c>
      <c r="C80" s="52"/>
      <c r="D80" s="52"/>
      <c r="E80" s="52"/>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8" ht="15.75" x14ac:dyDescent="0.2">
      <c r="A97" s="12"/>
      <c r="B97" s="14"/>
    </row>
    <row r="98" spans="1:28" ht="15.75" x14ac:dyDescent="0.2">
      <c r="A98" s="12"/>
      <c r="B98" s="14"/>
    </row>
    <row r="99" spans="1:28" ht="15.75" x14ac:dyDescent="0.2">
      <c r="A99" s="12"/>
      <c r="B99" s="14"/>
    </row>
    <row r="100" spans="1:28" ht="15.75" x14ac:dyDescent="0.2">
      <c r="A100" s="12"/>
      <c r="B100" s="14"/>
    </row>
    <row r="101" spans="1:28" ht="15.75" x14ac:dyDescent="0.2">
      <c r="A101" s="12"/>
      <c r="B101" s="14"/>
    </row>
    <row r="102" spans="1:28" ht="15.75" x14ac:dyDescent="0.2">
      <c r="A102" s="12"/>
      <c r="B102" s="14"/>
    </row>
    <row r="103" spans="1:28" ht="15.75" x14ac:dyDescent="0.2">
      <c r="A103" s="12"/>
      <c r="B103" s="14"/>
    </row>
    <row r="105" spans="1:28" ht="15" customHeight="1" x14ac:dyDescent="0.2">
      <c r="D105" s="470" t="s">
        <v>59</v>
      </c>
      <c r="E105" s="471"/>
      <c r="W105" s="405" t="s">
        <v>67</v>
      </c>
      <c r="X105" s="403"/>
      <c r="Y105" s="403"/>
      <c r="Z105" s="404"/>
    </row>
    <row r="106" spans="1:28" ht="43.5" customHeight="1" x14ac:dyDescent="0.2">
      <c r="A106" s="298" t="s">
        <v>49</v>
      </c>
      <c r="B106" s="298" t="s">
        <v>61</v>
      </c>
      <c r="C106" s="298" t="s">
        <v>62</v>
      </c>
      <c r="D106" s="298" t="s">
        <v>50</v>
      </c>
      <c r="E106" s="298"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8" ht="15" x14ac:dyDescent="0.2">
      <c r="A107" s="299"/>
      <c r="B107" s="300"/>
      <c r="C107" s="301"/>
      <c r="D107" s="302"/>
      <c r="E107" s="302"/>
      <c r="F107" s="276" t="str">
        <f>IF(AND(D107="",E107=""),"",IF(OR(AND(D107&lt;&gt;"",E107=""),AND(D107="",E107&lt;&gt;"")),"Fill the number twice",IF(AND(D107&lt;&gt;"",E107&lt;&gt;"",D107=E107),E107,"Error in entry")))</f>
        <v/>
      </c>
      <c r="G107" s="31"/>
      <c r="H107" s="31"/>
      <c r="I107" s="32" t="str">
        <f t="shared" ref="I107:I126" si="16">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c r="AB107" s="71"/>
    </row>
    <row r="108" spans="1:28" ht="15" x14ac:dyDescent="0.25">
      <c r="A108" s="299"/>
      <c r="B108" s="300"/>
      <c r="C108" s="301"/>
      <c r="D108" s="302"/>
      <c r="E108" s="302"/>
      <c r="F108" s="276" t="str">
        <f t="shared" ref="F108:F126" si="17">IF(AND(D108="",E108=""),"",IF(OR(AND(D108&lt;&gt;"",E108=""),AND(D108="",E108&lt;&gt;"")),"Fill the number twice",IF(AND(D108&lt;&gt;"",E108&lt;&gt;"",D108=E108),E108,"Error in entry")))</f>
        <v/>
      </c>
      <c r="G108" s="39" t="str">
        <f>IF(OR(S108="",T108=""),"",IF(OR(F108&lt;S108,F108&gt;T108),"*** ALARM ***",""))</f>
        <v/>
      </c>
      <c r="H108" s="31"/>
      <c r="I108" s="32" t="str">
        <f t="shared" si="16"/>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c r="AB108" s="71" t="s">
        <v>86</v>
      </c>
    </row>
    <row r="109" spans="1:28" ht="15" x14ac:dyDescent="0.25">
      <c r="A109" s="299"/>
      <c r="B109" s="300"/>
      <c r="C109" s="301"/>
      <c r="D109" s="302"/>
      <c r="E109" s="302"/>
      <c r="F109" s="276" t="str">
        <f t="shared" si="17"/>
        <v/>
      </c>
      <c r="G109" s="39" t="str">
        <f t="shared" ref="G109:G125" si="18">IF(OR(S109="",T109=""),"",IF(OR(F109&lt;S109,F109&gt;T109),"*** ALARM ***",""))</f>
        <v/>
      </c>
      <c r="H109" s="31"/>
      <c r="I109" s="32" t="str">
        <f t="shared" si="16"/>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c r="AB109" s="71" t="s">
        <v>86</v>
      </c>
    </row>
    <row r="110" spans="1:28" ht="15" x14ac:dyDescent="0.25">
      <c r="A110" s="299"/>
      <c r="B110" s="300"/>
      <c r="C110" s="301"/>
      <c r="D110" s="302"/>
      <c r="E110" s="302"/>
      <c r="F110" s="276" t="str">
        <f t="shared" si="17"/>
        <v/>
      </c>
      <c r="G110" s="39" t="str">
        <f t="shared" si="18"/>
        <v/>
      </c>
      <c r="H110" s="31"/>
      <c r="I110" s="32" t="str">
        <f t="shared" si="16"/>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c r="AB110" s="71"/>
    </row>
    <row r="111" spans="1:28" ht="15" x14ac:dyDescent="0.25">
      <c r="A111" s="299"/>
      <c r="B111" s="300"/>
      <c r="C111" s="301"/>
      <c r="D111" s="302"/>
      <c r="E111" s="302"/>
      <c r="F111" s="276" t="str">
        <f t="shared" si="17"/>
        <v/>
      </c>
      <c r="G111" s="39" t="str">
        <f t="shared" si="18"/>
        <v/>
      </c>
      <c r="H111" s="31"/>
      <c r="I111" s="32" t="str">
        <f t="shared" si="16"/>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c r="AB111" s="71" t="s">
        <v>86</v>
      </c>
    </row>
    <row r="112" spans="1:28" ht="15" x14ac:dyDescent="0.25">
      <c r="A112" s="299"/>
      <c r="B112" s="300"/>
      <c r="C112" s="301"/>
      <c r="D112" s="302"/>
      <c r="E112" s="302"/>
      <c r="F112" s="276" t="str">
        <f t="shared" si="17"/>
        <v/>
      </c>
      <c r="G112" s="39" t="str">
        <f t="shared" si="18"/>
        <v/>
      </c>
      <c r="H112" s="31"/>
      <c r="I112" s="32" t="str">
        <f t="shared" si="16"/>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c r="AA112" s="259"/>
      <c r="AB112" s="71" t="s">
        <v>86</v>
      </c>
    </row>
    <row r="113" spans="1:28" ht="15" x14ac:dyDescent="0.25">
      <c r="A113" s="299"/>
      <c r="B113" s="300"/>
      <c r="C113" s="301"/>
      <c r="D113" s="302"/>
      <c r="E113" s="302"/>
      <c r="F113" s="276" t="str">
        <f t="shared" si="17"/>
        <v/>
      </c>
      <c r="G113" s="39" t="str">
        <f t="shared" si="18"/>
        <v/>
      </c>
      <c r="H113" s="31"/>
      <c r="I113" s="32" t="str">
        <f t="shared" si="16"/>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c r="AA113" s="259"/>
      <c r="AB113" s="71" t="s">
        <v>86</v>
      </c>
    </row>
    <row r="114" spans="1:28" ht="15" x14ac:dyDescent="0.25">
      <c r="A114" s="299"/>
      <c r="B114" s="300"/>
      <c r="C114" s="301"/>
      <c r="D114" s="302"/>
      <c r="E114" s="302"/>
      <c r="F114" s="276" t="str">
        <f t="shared" si="17"/>
        <v/>
      </c>
      <c r="G114" s="39" t="str">
        <f t="shared" si="18"/>
        <v/>
      </c>
      <c r="H114" s="31"/>
      <c r="I114" s="32" t="str">
        <f t="shared" si="16"/>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c r="AB114" s="71" t="s">
        <v>86</v>
      </c>
    </row>
    <row r="115" spans="1:28" ht="15" x14ac:dyDescent="0.25">
      <c r="A115" s="299"/>
      <c r="B115" s="300"/>
      <c r="C115" s="301"/>
      <c r="D115" s="302"/>
      <c r="E115" s="302"/>
      <c r="F115" s="276" t="str">
        <f t="shared" si="17"/>
        <v/>
      </c>
      <c r="G115" s="39" t="str">
        <f t="shared" si="18"/>
        <v/>
      </c>
      <c r="H115" s="31"/>
      <c r="I115" s="32" t="str">
        <f t="shared" si="16"/>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c r="AB115" s="71" t="s">
        <v>86</v>
      </c>
    </row>
    <row r="116" spans="1:28" ht="15" x14ac:dyDescent="0.25">
      <c r="A116" s="299"/>
      <c r="B116" s="300"/>
      <c r="C116" s="301"/>
      <c r="D116" s="302"/>
      <c r="E116" s="302"/>
      <c r="F116" s="276" t="str">
        <f t="shared" si="17"/>
        <v/>
      </c>
      <c r="G116" s="39" t="str">
        <f t="shared" si="18"/>
        <v/>
      </c>
      <c r="H116" s="31"/>
      <c r="I116" s="32" t="str">
        <f t="shared" si="16"/>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c r="AB116" s="71" t="s">
        <v>86</v>
      </c>
    </row>
    <row r="117" spans="1:28" ht="15" x14ac:dyDescent="0.25">
      <c r="A117" s="299"/>
      <c r="B117" s="300"/>
      <c r="C117" s="301"/>
      <c r="D117" s="302"/>
      <c r="E117" s="302"/>
      <c r="F117" s="276" t="str">
        <f t="shared" si="17"/>
        <v/>
      </c>
      <c r="G117" s="39" t="str">
        <f t="shared" si="18"/>
        <v/>
      </c>
      <c r="H117" s="31"/>
      <c r="I117" s="32" t="str">
        <f t="shared" si="16"/>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c r="AB117" s="71" t="s">
        <v>86</v>
      </c>
    </row>
    <row r="118" spans="1:28" ht="15" x14ac:dyDescent="0.25">
      <c r="A118" s="299"/>
      <c r="B118" s="300"/>
      <c r="C118" s="301"/>
      <c r="D118" s="302"/>
      <c r="E118" s="302"/>
      <c r="F118" s="276" t="str">
        <f t="shared" si="17"/>
        <v/>
      </c>
      <c r="G118" s="39" t="str">
        <f t="shared" si="18"/>
        <v/>
      </c>
      <c r="H118" s="31"/>
      <c r="I118" s="32" t="str">
        <f t="shared" si="16"/>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c r="AB118" s="71" t="s">
        <v>86</v>
      </c>
    </row>
    <row r="119" spans="1:28" ht="15" x14ac:dyDescent="0.25">
      <c r="A119" s="299"/>
      <c r="B119" s="300"/>
      <c r="C119" s="301"/>
      <c r="D119" s="302"/>
      <c r="E119" s="302"/>
      <c r="F119" s="276" t="str">
        <f t="shared" si="17"/>
        <v/>
      </c>
      <c r="G119" s="39" t="str">
        <f t="shared" si="18"/>
        <v/>
      </c>
      <c r="H119" s="31"/>
      <c r="I119" s="32" t="str">
        <f t="shared" si="16"/>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c r="AB119" s="71" t="s">
        <v>86</v>
      </c>
    </row>
    <row r="120" spans="1:28" ht="15" x14ac:dyDescent="0.25">
      <c r="A120" s="299"/>
      <c r="B120" s="300"/>
      <c r="C120" s="301"/>
      <c r="D120" s="302"/>
      <c r="E120" s="302"/>
      <c r="F120" s="276" t="str">
        <f t="shared" si="17"/>
        <v/>
      </c>
      <c r="G120" s="39" t="str">
        <f t="shared" si="18"/>
        <v/>
      </c>
      <c r="H120" s="31"/>
      <c r="I120" s="32" t="str">
        <f t="shared" si="16"/>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c r="AB120" s="71" t="s">
        <v>86</v>
      </c>
    </row>
    <row r="121" spans="1:28" ht="15" x14ac:dyDescent="0.25">
      <c r="A121" s="299"/>
      <c r="B121" s="300"/>
      <c r="C121" s="301"/>
      <c r="D121" s="302"/>
      <c r="E121" s="302"/>
      <c r="F121" s="276" t="str">
        <f t="shared" si="17"/>
        <v/>
      </c>
      <c r="G121" s="39" t="str">
        <f t="shared" si="18"/>
        <v/>
      </c>
      <c r="H121" s="31"/>
      <c r="I121" s="32" t="str">
        <f t="shared" si="16"/>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c r="AB121" s="71" t="s">
        <v>86</v>
      </c>
    </row>
    <row r="122" spans="1:28" ht="15" x14ac:dyDescent="0.25">
      <c r="A122" s="299"/>
      <c r="B122" s="300"/>
      <c r="C122" s="301"/>
      <c r="D122" s="302"/>
      <c r="E122" s="302"/>
      <c r="F122" s="276" t="str">
        <f t="shared" si="17"/>
        <v/>
      </c>
      <c r="G122" s="39" t="str">
        <f t="shared" si="18"/>
        <v/>
      </c>
      <c r="H122" s="31"/>
      <c r="I122" s="32" t="str">
        <f t="shared" si="16"/>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c r="AB122" s="71" t="s">
        <v>86</v>
      </c>
    </row>
    <row r="123" spans="1:28" ht="15" x14ac:dyDescent="0.25">
      <c r="A123" s="299"/>
      <c r="B123" s="300"/>
      <c r="C123" s="301"/>
      <c r="D123" s="302"/>
      <c r="E123" s="302"/>
      <c r="F123" s="276" t="str">
        <f t="shared" si="17"/>
        <v/>
      </c>
      <c r="G123" s="39" t="str">
        <f t="shared" si="18"/>
        <v/>
      </c>
      <c r="H123" s="31"/>
      <c r="I123" s="32" t="str">
        <f t="shared" si="16"/>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c r="AB123" s="71" t="s">
        <v>86</v>
      </c>
    </row>
    <row r="124" spans="1:28" ht="15" x14ac:dyDescent="0.25">
      <c r="A124" s="299"/>
      <c r="B124" s="300"/>
      <c r="C124" s="301"/>
      <c r="D124" s="302"/>
      <c r="E124" s="302"/>
      <c r="F124" s="276" t="str">
        <f t="shared" si="17"/>
        <v/>
      </c>
      <c r="G124" s="39" t="str">
        <f t="shared" si="18"/>
        <v/>
      </c>
      <c r="H124" s="31"/>
      <c r="I124" s="44" t="str">
        <f t="shared" si="16"/>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c r="AB124" s="71" t="s">
        <v>86</v>
      </c>
    </row>
    <row r="125" spans="1:28" ht="15" x14ac:dyDescent="0.25">
      <c r="A125" s="299"/>
      <c r="B125" s="300"/>
      <c r="C125" s="301"/>
      <c r="D125" s="302"/>
      <c r="E125" s="302"/>
      <c r="F125" s="276" t="str">
        <f t="shared" si="17"/>
        <v/>
      </c>
      <c r="G125" s="39" t="str">
        <f t="shared" si="18"/>
        <v/>
      </c>
      <c r="H125" s="31"/>
      <c r="I125" s="44" t="str">
        <f t="shared" si="16"/>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c r="AB125" s="71" t="s">
        <v>86</v>
      </c>
    </row>
    <row r="126" spans="1:28" ht="15" x14ac:dyDescent="0.25">
      <c r="A126" s="299"/>
      <c r="B126" s="300"/>
      <c r="C126" s="301"/>
      <c r="D126" s="302"/>
      <c r="E126" s="302"/>
      <c r="F126" s="276" t="str">
        <f t="shared" si="17"/>
        <v/>
      </c>
      <c r="G126" s="39" t="str">
        <f>IF(OR(S126="",T126=""),"",IF(OR(F126&lt;S126,F126&gt;T126),"*** ALARM ***",""))</f>
        <v/>
      </c>
      <c r="H126" s="31"/>
      <c r="I126" s="44" t="str">
        <f t="shared" si="16"/>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c r="AB126" s="71" t="s">
        <v>86</v>
      </c>
    </row>
    <row r="127" spans="1:28" x14ac:dyDescent="0.2">
      <c r="O127" s="48"/>
      <c r="P127" s="49"/>
      <c r="Q127" s="49"/>
    </row>
    <row r="128" spans="1:28" ht="16.5" thickBot="1" x14ac:dyDescent="0.25">
      <c r="O128" s="48"/>
      <c r="P128" s="49"/>
      <c r="Q128" s="49"/>
      <c r="X128" s="472" t="s">
        <v>92</v>
      </c>
      <c r="Y128" s="472"/>
      <c r="Z128" s="303" t="e">
        <f>I129</f>
        <v>#N/A</v>
      </c>
    </row>
    <row r="129" spans="1:26" ht="16.5" thickBot="1" x14ac:dyDescent="0.25">
      <c r="A129" s="386" t="s">
        <v>54</v>
      </c>
      <c r="B129" s="386"/>
      <c r="C129" s="386"/>
      <c r="D129" s="386"/>
      <c r="E129" s="386"/>
      <c r="F129" s="386"/>
      <c r="G129" s="386"/>
      <c r="H129" s="387"/>
      <c r="I129" s="176" t="e">
        <f>R126</f>
        <v>#N/A</v>
      </c>
      <c r="O129" s="48"/>
      <c r="P129" s="49"/>
      <c r="Q129" s="49"/>
      <c r="X129" s="472" t="s">
        <v>93</v>
      </c>
      <c r="Y129" s="472"/>
      <c r="Z129" s="304">
        <f>Z63</f>
        <v>0</v>
      </c>
    </row>
    <row r="130" spans="1:26" ht="15.75" x14ac:dyDescent="0.25">
      <c r="A130" s="51" t="s">
        <v>55</v>
      </c>
      <c r="O130" s="48"/>
      <c r="P130" s="49"/>
      <c r="Q130" s="49"/>
      <c r="X130" s="472" t="s">
        <v>94</v>
      </c>
      <c r="Y130" s="472"/>
      <c r="Z130" s="305" t="e">
        <f>Z128*Z129</f>
        <v>#N/A</v>
      </c>
    </row>
    <row r="131" spans="1:26" ht="15.75" x14ac:dyDescent="0.25">
      <c r="A131" s="51"/>
      <c r="O131" s="48"/>
      <c r="P131" s="49"/>
      <c r="Q131" s="49"/>
      <c r="X131" s="472" t="s">
        <v>69</v>
      </c>
      <c r="Y131" s="472"/>
      <c r="Z131" s="303" t="e">
        <f>Z128-(2*Z130)</f>
        <v>#N/A</v>
      </c>
    </row>
    <row r="132" spans="1:26" ht="15.75" x14ac:dyDescent="0.25">
      <c r="A132" s="51"/>
      <c r="O132" s="48"/>
      <c r="P132" s="49"/>
      <c r="Q132" s="49"/>
      <c r="X132" s="472" t="s">
        <v>70</v>
      </c>
      <c r="Y132" s="472"/>
      <c r="Z132" s="303" t="e">
        <f>Z128+(2*Z130)</f>
        <v>#N/A</v>
      </c>
    </row>
    <row r="133" spans="1:26" ht="15.75" x14ac:dyDescent="0.25">
      <c r="A133" s="51"/>
      <c r="O133" s="48"/>
      <c r="P133" s="49"/>
      <c r="Q133" s="49"/>
      <c r="X133" s="472" t="s">
        <v>71</v>
      </c>
      <c r="Y133" s="472"/>
      <c r="Z133" s="303" t="e">
        <f>Z128-(3*Z130)</f>
        <v>#N/A</v>
      </c>
    </row>
    <row r="134" spans="1:26" ht="15.75" x14ac:dyDescent="0.25">
      <c r="A134" s="51"/>
      <c r="O134" s="48"/>
      <c r="P134" s="49"/>
      <c r="Q134" s="49"/>
      <c r="X134" s="472" t="s">
        <v>72</v>
      </c>
      <c r="Y134" s="472"/>
      <c r="Z134" s="303" t="e">
        <f>Z128+(3*Z130)</f>
        <v>#N/A</v>
      </c>
    </row>
  </sheetData>
  <sheetProtection password="EB33" sheet="1" objects="1" scenarios="1"/>
  <mergeCells count="38">
    <mergeCell ref="F8:H8"/>
    <mergeCell ref="A1:A2"/>
    <mergeCell ref="B1:B2"/>
    <mergeCell ref="A3:B3"/>
    <mergeCell ref="X4:Z4"/>
    <mergeCell ref="B5:D5"/>
    <mergeCell ref="X5:Y5"/>
    <mergeCell ref="F6:H6"/>
    <mergeCell ref="X6:Y6"/>
    <mergeCell ref="B7:D7"/>
    <mergeCell ref="F7:H7"/>
    <mergeCell ref="X7:Y7"/>
    <mergeCell ref="A69:B69"/>
    <mergeCell ref="E11:F12"/>
    <mergeCell ref="D39:E39"/>
    <mergeCell ref="W39:Z39"/>
    <mergeCell ref="X62:Y62"/>
    <mergeCell ref="A63:H63"/>
    <mergeCell ref="X63:Y63"/>
    <mergeCell ref="W105:Z105"/>
    <mergeCell ref="X64:Y64"/>
    <mergeCell ref="X65:Y65"/>
    <mergeCell ref="X66:Y66"/>
    <mergeCell ref="X67:Y67"/>
    <mergeCell ref="X68:Y68"/>
    <mergeCell ref="F72:H72"/>
    <mergeCell ref="F73:H73"/>
    <mergeCell ref="F74:H74"/>
    <mergeCell ref="E77:F78"/>
    <mergeCell ref="D105:E105"/>
    <mergeCell ref="X133:Y133"/>
    <mergeCell ref="X134:Y134"/>
    <mergeCell ref="X128:Y128"/>
    <mergeCell ref="A129:H129"/>
    <mergeCell ref="X129:Y129"/>
    <mergeCell ref="X130:Y130"/>
    <mergeCell ref="X131:Y131"/>
    <mergeCell ref="X132:Y132"/>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2">
    <tablePart r:id="rId3"/>
    <tablePart r:id="rId4"/>
  </tableParts>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tabColor theme="5" tint="0.79998168889431442"/>
  </sheetPr>
  <dimension ref="A1:Z134"/>
  <sheetViews>
    <sheetView showGridLines="0" view="pageBreakPreview" topLeftCell="A43" zoomScale="70" zoomScaleNormal="100" zoomScaleSheetLayoutView="70" workbookViewId="0">
      <selection activeCell="G4" sqref="G4"/>
    </sheetView>
  </sheetViews>
  <sheetFormatPr baseColWidth="10" defaultRowHeight="14.25" x14ac:dyDescent="0.2"/>
  <cols>
    <col min="1" max="1" width="35.42578125" style="11" customWidth="1"/>
    <col min="2" max="2" width="23.85546875" style="11" customWidth="1"/>
    <col min="3" max="3" width="25.28515625" style="11" customWidth="1"/>
    <col min="4" max="4" width="15.7109375" style="86" customWidth="1"/>
    <col min="5" max="5" width="32.28515625" style="86"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3.5703125" style="11" customWidth="1"/>
    <col min="26"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15.75" x14ac:dyDescent="0.25">
      <c r="A3" s="383"/>
      <c r="B3" s="383"/>
      <c r="X3" s="239"/>
      <c r="Y3" s="239"/>
      <c r="Z3" s="239"/>
    </row>
    <row r="4" spans="1:26" ht="30.75" customHeight="1" x14ac:dyDescent="0.2">
      <c r="A4" s="117" t="s">
        <v>43</v>
      </c>
      <c r="B4" s="284"/>
      <c r="C4" s="93" t="s">
        <v>96</v>
      </c>
      <c r="D4" s="284"/>
      <c r="E4" s="12"/>
      <c r="F4" s="251" t="s">
        <v>48</v>
      </c>
      <c r="G4" s="278" t="s">
        <v>131</v>
      </c>
      <c r="H4" s="52"/>
      <c r="X4" s="401"/>
      <c r="Y4" s="401"/>
      <c r="Z4" s="401"/>
    </row>
    <row r="5" spans="1:26" ht="31.5" customHeight="1" x14ac:dyDescent="0.2">
      <c r="A5" s="117" t="s">
        <v>47</v>
      </c>
      <c r="B5" s="476"/>
      <c r="C5" s="476"/>
      <c r="D5" s="476"/>
      <c r="E5" s="87"/>
      <c r="F5" s="52"/>
      <c r="G5" s="311"/>
      <c r="H5" s="52"/>
      <c r="X5" s="396"/>
      <c r="Y5" s="396"/>
      <c r="Z5" s="211"/>
    </row>
    <row r="6" spans="1:26" ht="58.5" customHeight="1" x14ac:dyDescent="0.2">
      <c r="A6" s="117" t="s">
        <v>44</v>
      </c>
      <c r="B6" s="306"/>
      <c r="C6" s="252" t="s">
        <v>97</v>
      </c>
      <c r="D6" s="284"/>
      <c r="E6" s="253" t="s">
        <v>99</v>
      </c>
      <c r="F6" s="476">
        <f>'FII - NIVEAU N'!F6:H6</f>
        <v>0</v>
      </c>
      <c r="G6" s="476"/>
      <c r="H6" s="476"/>
      <c r="X6" s="396"/>
      <c r="Y6" s="396"/>
      <c r="Z6" s="211"/>
    </row>
    <row r="7" spans="1:26" ht="39.75" customHeight="1" x14ac:dyDescent="0.2">
      <c r="A7" s="117" t="s">
        <v>45</v>
      </c>
      <c r="B7" s="418">
        <f>B5*B4/100</f>
        <v>0</v>
      </c>
      <c r="C7" s="418"/>
      <c r="D7" s="418"/>
      <c r="E7" s="215" t="s">
        <v>98</v>
      </c>
      <c r="F7" s="395" t="s">
        <v>77</v>
      </c>
      <c r="G7" s="395"/>
      <c r="H7" s="395"/>
      <c r="X7" s="396"/>
      <c r="Y7" s="396"/>
      <c r="Z7" s="211"/>
    </row>
    <row r="8" spans="1:26" ht="18" x14ac:dyDescent="0.2">
      <c r="A8" s="65" t="s">
        <v>7</v>
      </c>
      <c r="B8" s="66">
        <v>20</v>
      </c>
      <c r="C8" s="52"/>
      <c r="D8" s="87"/>
      <c r="E8" s="253" t="s">
        <v>100</v>
      </c>
      <c r="F8" s="473"/>
      <c r="G8" s="474"/>
      <c r="H8" s="475"/>
    </row>
    <row r="9" spans="1:26" x14ac:dyDescent="0.2">
      <c r="A9" s="65" t="s">
        <v>8</v>
      </c>
      <c r="B9" s="66">
        <v>0.05</v>
      </c>
      <c r="C9" s="52"/>
      <c r="D9" s="87"/>
      <c r="E9" s="87"/>
      <c r="F9" s="52"/>
      <c r="G9" s="52"/>
      <c r="H9" s="52"/>
    </row>
    <row r="10" spans="1:26" x14ac:dyDescent="0.2">
      <c r="A10" s="65" t="s">
        <v>9</v>
      </c>
      <c r="B10" s="66">
        <v>370</v>
      </c>
      <c r="C10" s="52"/>
      <c r="D10" s="87"/>
      <c r="E10" s="87"/>
      <c r="F10" s="52"/>
      <c r="G10" s="52"/>
      <c r="H10" s="52"/>
    </row>
    <row r="11" spans="1:26" x14ac:dyDescent="0.2">
      <c r="A11" s="67"/>
      <c r="B11" s="68"/>
      <c r="C11" s="52"/>
      <c r="D11" s="87"/>
      <c r="E11" s="417"/>
      <c r="F11" s="417"/>
      <c r="G11" s="52"/>
      <c r="H11" s="52"/>
    </row>
    <row r="12" spans="1:26" x14ac:dyDescent="0.2">
      <c r="A12" s="69" t="s">
        <v>81</v>
      </c>
      <c r="B12" s="70">
        <f>1-(1-B9)^(1/(B8-1))</f>
        <v>2.6960063028712566E-3</v>
      </c>
      <c r="C12" s="52"/>
      <c r="D12" s="87"/>
      <c r="E12" s="417"/>
      <c r="F12" s="417"/>
      <c r="G12" s="52"/>
      <c r="H12" s="52"/>
    </row>
    <row r="13" spans="1:26" x14ac:dyDescent="0.2">
      <c r="A13" s="69" t="s">
        <v>0</v>
      </c>
      <c r="B13" s="70">
        <f>NORMSINV($B$12/2)</f>
        <v>-3.0004278342529251</v>
      </c>
      <c r="C13" s="52"/>
      <c r="D13" s="87"/>
      <c r="E13" s="87"/>
      <c r="F13" s="52"/>
      <c r="G13" s="52"/>
      <c r="H13" s="52"/>
    </row>
    <row r="14" spans="1:26" x14ac:dyDescent="0.2">
      <c r="A14" s="69" t="s">
        <v>1</v>
      </c>
      <c r="B14" s="70">
        <f>NORMSINV(1-$B$12/2)</f>
        <v>3.0004278342529132</v>
      </c>
      <c r="C14" s="52"/>
      <c r="D14" s="87"/>
      <c r="E14" s="87"/>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27" customHeight="1" x14ac:dyDescent="0.2">
      <c r="D39" s="477" t="s">
        <v>59</v>
      </c>
      <c r="E39" s="477"/>
      <c r="W39" s="402" t="s">
        <v>67</v>
      </c>
      <c r="X39" s="403"/>
      <c r="Y39" s="403"/>
      <c r="Z39" s="404"/>
    </row>
    <row r="40" spans="1:26" ht="27" x14ac:dyDescent="0.2">
      <c r="A40" s="290" t="s">
        <v>49</v>
      </c>
      <c r="B40" s="291" t="s">
        <v>61</v>
      </c>
      <c r="C40" s="291" t="s">
        <v>62</v>
      </c>
      <c r="D40" s="292" t="s">
        <v>50</v>
      </c>
      <c r="E40" s="292" t="s">
        <v>51</v>
      </c>
      <c r="F40" s="18" t="s">
        <v>52</v>
      </c>
      <c r="G40" s="19" t="s">
        <v>56</v>
      </c>
      <c r="H40" s="20" t="s">
        <v>53</v>
      </c>
      <c r="I40" s="21"/>
      <c r="J40" s="22" t="s">
        <v>5</v>
      </c>
      <c r="K40" s="22" t="s">
        <v>10</v>
      </c>
      <c r="L40" s="22" t="s">
        <v>6</v>
      </c>
      <c r="M40" s="22" t="s">
        <v>3</v>
      </c>
      <c r="N40" s="22" t="s">
        <v>4</v>
      </c>
      <c r="O40" s="22" t="s">
        <v>2</v>
      </c>
      <c r="P40" s="22" t="s">
        <v>11</v>
      </c>
      <c r="Q40" s="22" t="s">
        <v>12</v>
      </c>
      <c r="R40" s="22" t="s">
        <v>10</v>
      </c>
      <c r="S40" s="21"/>
      <c r="T40" s="21"/>
      <c r="U40" s="22" t="s">
        <v>33</v>
      </c>
      <c r="V40" s="22" t="s">
        <v>34</v>
      </c>
      <c r="W40" s="27" t="s">
        <v>63</v>
      </c>
      <c r="X40" s="27" t="s">
        <v>65</v>
      </c>
      <c r="Y40" s="27" t="s">
        <v>66</v>
      </c>
      <c r="Z40" s="27" t="s">
        <v>64</v>
      </c>
    </row>
    <row r="41" spans="1:26" ht="15" x14ac:dyDescent="0.2">
      <c r="A41" s="91"/>
      <c r="B41" s="83"/>
      <c r="C41" s="139"/>
      <c r="D41" s="161"/>
      <c r="E41" s="161"/>
      <c r="F41" s="276" t="str">
        <f>IF(AND(D41="",E41=""),"",IF(OR(AND(D41&lt;&gt;"",E41=""),AND(D41="",E41&lt;&gt;"")),"Fill the number twice",IF(AND(D41&lt;&gt;"",E41&lt;&gt;"",D41=E41),E41,"Error in entry")))</f>
        <v/>
      </c>
      <c r="G41" s="31"/>
      <c r="H41" s="31"/>
      <c r="I41" s="32" t="str">
        <f t="shared" ref="I41:I60" si="0">IF(OR(OR(D41="",E41=""),AND(D41&lt;&gt;"",E41&lt;&gt;"",AND(ISNUMBER(D41),ISNUMBER(E41)))),"","Need to enter a number")</f>
        <v/>
      </c>
      <c r="J41" s="33" t="e">
        <f>B7^2/(B7^2+B6^2)</f>
        <v>#DIV/0!</v>
      </c>
      <c r="K41" s="33" t="str">
        <f>IF(ISNUMBER(F41),J41*F41+(1-J41)*B5,"")</f>
        <v/>
      </c>
      <c r="L41" s="33" t="e">
        <f>J41*$B$6^2</f>
        <v>#DIV/0!</v>
      </c>
      <c r="M41" s="33"/>
      <c r="N41" s="33"/>
      <c r="O41" s="33" t="e">
        <f t="shared" ref="O41:O60" si="1">IF(ISNUMBER(F41),F41,NA())</f>
        <v>#N/A</v>
      </c>
      <c r="P41" s="35"/>
      <c r="Q41" s="35"/>
      <c r="R41" s="35" t="e">
        <f t="shared" ref="R41:R60" si="2">IF(ISNUMBER($O41),K41,NA())</f>
        <v>#N/A</v>
      </c>
      <c r="S41" s="33"/>
      <c r="T41" s="33"/>
      <c r="U41" s="33"/>
      <c r="V41" s="33"/>
      <c r="W41" s="38"/>
      <c r="X41" s="38"/>
      <c r="Y41" s="38"/>
      <c r="Z41" s="38"/>
    </row>
    <row r="42" spans="1:26" ht="15" x14ac:dyDescent="0.25">
      <c r="A42" s="91"/>
      <c r="B42" s="83"/>
      <c r="C42" s="139"/>
      <c r="D42" s="161"/>
      <c r="E42" s="161"/>
      <c r="F42" s="276" t="str">
        <f t="shared" ref="F42:F60" si="3">IF(AND(D42="",E42=""),"",IF(OR(AND(D42&lt;&gt;"",E42=""),AND(D42="",E42&lt;&gt;"")),"Fill the number twice",IF(AND(D42&lt;&gt;"",E42&lt;&gt;"",D42=E42),E42,"Error in entry")))</f>
        <v/>
      </c>
      <c r="G42" s="39" t="str">
        <f>IF(OR(S42="",T42=""),"",IF(OR(F42&lt;S42,F42&gt;T42),"*** ALARM ***",""))</f>
        <v/>
      </c>
      <c r="H42" s="39"/>
      <c r="I42" s="32" t="str">
        <f t="shared" si="0"/>
        <v/>
      </c>
      <c r="J42" s="21" t="str">
        <f>IF(ISNUMBER(F42),L41/(L41+$B$6^2),"")</f>
        <v/>
      </c>
      <c r="K42" s="21" t="str">
        <f t="shared" ref="K42:K60" si="4">IF(ISNUMBER(F42),J42*F42+(1-J42)*K41,"")</f>
        <v/>
      </c>
      <c r="L42" s="21" t="str">
        <f t="shared" ref="L42:L60" si="5">IF(ISNUMBER(F42),J42*$B$6^2,"")</f>
        <v/>
      </c>
      <c r="M42" s="21" t="str">
        <f t="shared" ref="M42:M60" si="6">IF(ISNUMBER(F42),K41,"")</f>
        <v/>
      </c>
      <c r="N42" s="21" t="str">
        <f t="shared" ref="N42:N60" si="7">IF(ISNUMBER(F42),L41+$B$6^2,"")</f>
        <v/>
      </c>
      <c r="O42" s="21" t="e">
        <f t="shared" si="1"/>
        <v>#N/A</v>
      </c>
      <c r="P42" s="41" t="e">
        <f>IF(ISNUMBER(O42),M42+$B$13*SQRT(N42),NA())</f>
        <v>#N/A</v>
      </c>
      <c r="Q42" s="41" t="e">
        <f t="shared" ref="Q42:Q60" si="8">IF(ISNUMBER(O42),M42+$B$14*SQRT(N42),NA())</f>
        <v>#N/A</v>
      </c>
      <c r="R42" s="41" t="e">
        <f t="shared" si="2"/>
        <v>#N/A</v>
      </c>
      <c r="S42" s="21" t="str">
        <f t="shared" ref="S42:S60" si="9">IF(ISNUMBER(O42),M42+$B$13*SQRT(N42),"")</f>
        <v/>
      </c>
      <c r="T42" s="21" t="str">
        <f t="shared" ref="T42:T60" si="10">IF(ISNUMBER(O42),M42+$B$14*SQRT(N42),"")</f>
        <v/>
      </c>
      <c r="U42" s="21" t="str">
        <f t="shared" ref="U42:U60" si="11">IF(OR(S42="",T42=""),"",IF(OR(F42&lt;S42,F42&gt;T42),0,1))</f>
        <v/>
      </c>
      <c r="V42" s="21" t="str">
        <f>IF(AND(ISNUMBER(O42),U42=1),O42,"")</f>
        <v/>
      </c>
      <c r="W42" s="38"/>
      <c r="X42" s="38"/>
      <c r="Y42" s="38"/>
      <c r="Z42" s="38"/>
    </row>
    <row r="43" spans="1:26" ht="15" x14ac:dyDescent="0.25">
      <c r="A43" s="91"/>
      <c r="B43" s="83"/>
      <c r="C43" s="139"/>
      <c r="D43" s="161"/>
      <c r="E43" s="161"/>
      <c r="F43" s="276" t="str">
        <f t="shared" si="3"/>
        <v/>
      </c>
      <c r="G43" s="39" t="str">
        <f t="shared" ref="G43:G60" si="12">IF(OR(S43="",T43=""),"",IF(OR(F43&lt;S43,F43&gt;T43),"*** ALARM ***",""))</f>
        <v/>
      </c>
      <c r="H43" s="39"/>
      <c r="I43" s="32" t="str">
        <f t="shared" si="0"/>
        <v/>
      </c>
      <c r="J43" s="21" t="str">
        <f t="shared" ref="J43:J60" si="13">IF(ISNUMBER(F43),L42/(L42+$B$6^2),"")</f>
        <v/>
      </c>
      <c r="K43" s="21" t="str">
        <f t="shared" si="4"/>
        <v/>
      </c>
      <c r="L43" s="21" t="str">
        <f t="shared" si="5"/>
        <v/>
      </c>
      <c r="M43" s="21" t="str">
        <f t="shared" si="6"/>
        <v/>
      </c>
      <c r="N43" s="21" t="str">
        <f t="shared" si="7"/>
        <v/>
      </c>
      <c r="O43" s="40" t="e">
        <f t="shared" si="1"/>
        <v>#N/A</v>
      </c>
      <c r="P43" s="41" t="e">
        <f t="shared" ref="P43:P60" si="14">IF(ISNUMBER(O43),M43+$B$13*SQRT(N43),NA())</f>
        <v>#N/A</v>
      </c>
      <c r="Q43" s="41" t="e">
        <f t="shared" si="8"/>
        <v>#N/A</v>
      </c>
      <c r="R43" s="42" t="e">
        <f t="shared" si="2"/>
        <v>#N/A</v>
      </c>
      <c r="S43" s="21" t="str">
        <f t="shared" si="9"/>
        <v/>
      </c>
      <c r="T43" s="21" t="str">
        <f t="shared" si="10"/>
        <v/>
      </c>
      <c r="U43" s="21" t="str">
        <f t="shared" si="11"/>
        <v/>
      </c>
      <c r="V43" s="43" t="str">
        <f t="shared" ref="V43:V60" si="15">IF(AND(ISNUMBER(O43),U43=1),O43,"")</f>
        <v/>
      </c>
      <c r="W43" s="38"/>
      <c r="X43" s="38"/>
      <c r="Y43" s="38"/>
      <c r="Z43" s="38"/>
    </row>
    <row r="44" spans="1:26" ht="15" x14ac:dyDescent="0.25">
      <c r="A44" s="91"/>
      <c r="B44" s="83"/>
      <c r="C44" s="139"/>
      <c r="D44" s="161"/>
      <c r="E44" s="161"/>
      <c r="F44" s="276" t="str">
        <f t="shared" si="3"/>
        <v/>
      </c>
      <c r="G44" s="39" t="str">
        <f t="shared" si="12"/>
        <v/>
      </c>
      <c r="H44" s="39"/>
      <c r="I44" s="32" t="str">
        <f t="shared" si="0"/>
        <v/>
      </c>
      <c r="J44" s="21" t="str">
        <f t="shared" si="13"/>
        <v/>
      </c>
      <c r="K44" s="21" t="str">
        <f t="shared" si="4"/>
        <v/>
      </c>
      <c r="L44" s="21" t="str">
        <f t="shared" si="5"/>
        <v/>
      </c>
      <c r="M44" s="21" t="str">
        <f t="shared" si="6"/>
        <v/>
      </c>
      <c r="N44" s="21" t="str">
        <f t="shared" si="7"/>
        <v/>
      </c>
      <c r="O44" s="40" t="e">
        <f t="shared" si="1"/>
        <v>#N/A</v>
      </c>
      <c r="P44" s="41" t="e">
        <f t="shared" si="14"/>
        <v>#N/A</v>
      </c>
      <c r="Q44" s="41" t="e">
        <f t="shared" si="8"/>
        <v>#N/A</v>
      </c>
      <c r="R44" s="42" t="e">
        <f t="shared" si="2"/>
        <v>#N/A</v>
      </c>
      <c r="S44" s="21" t="str">
        <f t="shared" si="9"/>
        <v/>
      </c>
      <c r="T44" s="21" t="str">
        <f t="shared" si="10"/>
        <v/>
      </c>
      <c r="U44" s="21" t="str">
        <f t="shared" si="11"/>
        <v/>
      </c>
      <c r="V44" s="43" t="str">
        <f t="shared" si="15"/>
        <v/>
      </c>
      <c r="W44" s="38"/>
      <c r="X44" s="38"/>
      <c r="Y44" s="38"/>
      <c r="Z44" s="38"/>
    </row>
    <row r="45" spans="1:26" ht="15" x14ac:dyDescent="0.25">
      <c r="A45" s="91"/>
      <c r="B45" s="83"/>
      <c r="C45" s="139"/>
      <c r="D45" s="161"/>
      <c r="E45" s="161"/>
      <c r="F45" s="276" t="str">
        <f t="shared" si="3"/>
        <v/>
      </c>
      <c r="G45" s="39" t="str">
        <f t="shared" si="12"/>
        <v/>
      </c>
      <c r="H45" s="39"/>
      <c r="I45" s="32" t="str">
        <f t="shared" si="0"/>
        <v/>
      </c>
      <c r="J45" s="21" t="str">
        <f t="shared" si="13"/>
        <v/>
      </c>
      <c r="K45" s="21" t="str">
        <f t="shared" si="4"/>
        <v/>
      </c>
      <c r="L45" s="21" t="str">
        <f t="shared" si="5"/>
        <v/>
      </c>
      <c r="M45" s="21" t="str">
        <f t="shared" si="6"/>
        <v/>
      </c>
      <c r="N45" s="21" t="str">
        <f t="shared" si="7"/>
        <v/>
      </c>
      <c r="O45" s="40" t="e">
        <f t="shared" si="1"/>
        <v>#N/A</v>
      </c>
      <c r="P45" s="41" t="e">
        <f t="shared" si="14"/>
        <v>#N/A</v>
      </c>
      <c r="Q45" s="41" t="e">
        <f t="shared" si="8"/>
        <v>#N/A</v>
      </c>
      <c r="R45" s="42" t="e">
        <f t="shared" si="2"/>
        <v>#N/A</v>
      </c>
      <c r="S45" s="21" t="str">
        <f t="shared" si="9"/>
        <v/>
      </c>
      <c r="T45" s="21" t="str">
        <f t="shared" si="10"/>
        <v/>
      </c>
      <c r="U45" s="21" t="str">
        <f t="shared" si="11"/>
        <v/>
      </c>
      <c r="V45" s="43" t="str">
        <f t="shared" si="15"/>
        <v/>
      </c>
      <c r="W45" s="38"/>
      <c r="X45" s="38"/>
      <c r="Y45" s="38"/>
      <c r="Z45" s="38"/>
    </row>
    <row r="46" spans="1:26" ht="15" x14ac:dyDescent="0.25">
      <c r="A46" s="91"/>
      <c r="B46" s="83"/>
      <c r="C46" s="139"/>
      <c r="D46" s="161"/>
      <c r="E46" s="161"/>
      <c r="F46" s="276" t="str">
        <f t="shared" si="3"/>
        <v/>
      </c>
      <c r="G46" s="39" t="str">
        <f t="shared" si="12"/>
        <v/>
      </c>
      <c r="H46" s="39"/>
      <c r="I46" s="32" t="str">
        <f t="shared" si="0"/>
        <v/>
      </c>
      <c r="J46" s="21" t="str">
        <f t="shared" si="13"/>
        <v/>
      </c>
      <c r="K46" s="21" t="str">
        <f t="shared" si="4"/>
        <v/>
      </c>
      <c r="L46" s="21" t="str">
        <f t="shared" si="5"/>
        <v/>
      </c>
      <c r="M46" s="21" t="str">
        <f t="shared" si="6"/>
        <v/>
      </c>
      <c r="N46" s="21" t="str">
        <f t="shared" si="7"/>
        <v/>
      </c>
      <c r="O46" s="40" t="e">
        <f t="shared" si="1"/>
        <v>#N/A</v>
      </c>
      <c r="P46" s="41" t="e">
        <f t="shared" si="14"/>
        <v>#N/A</v>
      </c>
      <c r="Q46" s="41" t="e">
        <f t="shared" si="8"/>
        <v>#N/A</v>
      </c>
      <c r="R46" s="42" t="e">
        <f t="shared" si="2"/>
        <v>#N/A</v>
      </c>
      <c r="S46" s="21" t="str">
        <f t="shared" si="9"/>
        <v/>
      </c>
      <c r="T46" s="21" t="str">
        <f t="shared" si="10"/>
        <v/>
      </c>
      <c r="U46" s="21" t="str">
        <f t="shared" si="11"/>
        <v/>
      </c>
      <c r="V46" s="43" t="str">
        <f t="shared" si="15"/>
        <v/>
      </c>
      <c r="W46" s="38"/>
      <c r="X46" s="38"/>
      <c r="Y46" s="38"/>
      <c r="Z46" s="38"/>
    </row>
    <row r="47" spans="1:26" ht="15" x14ac:dyDescent="0.25">
      <c r="A47" s="91"/>
      <c r="B47" s="83"/>
      <c r="C47" s="139"/>
      <c r="D47" s="161"/>
      <c r="E47" s="161"/>
      <c r="F47" s="276" t="str">
        <f t="shared" si="3"/>
        <v/>
      </c>
      <c r="G47" s="39" t="str">
        <f t="shared" si="12"/>
        <v/>
      </c>
      <c r="H47" s="39"/>
      <c r="I47" s="32" t="str">
        <f t="shared" si="0"/>
        <v/>
      </c>
      <c r="J47" s="21" t="str">
        <f t="shared" si="13"/>
        <v/>
      </c>
      <c r="K47" s="21" t="str">
        <f t="shared" si="4"/>
        <v/>
      </c>
      <c r="L47" s="21" t="str">
        <f t="shared" si="5"/>
        <v/>
      </c>
      <c r="M47" s="21" t="str">
        <f t="shared" si="6"/>
        <v/>
      </c>
      <c r="N47" s="21" t="str">
        <f t="shared" si="7"/>
        <v/>
      </c>
      <c r="O47" s="40" t="e">
        <f t="shared" si="1"/>
        <v>#N/A</v>
      </c>
      <c r="P47" s="41" t="e">
        <f t="shared" si="14"/>
        <v>#N/A</v>
      </c>
      <c r="Q47" s="41" t="e">
        <f t="shared" si="8"/>
        <v>#N/A</v>
      </c>
      <c r="R47" s="42" t="e">
        <f t="shared" si="2"/>
        <v>#N/A</v>
      </c>
      <c r="S47" s="21" t="str">
        <f t="shared" si="9"/>
        <v/>
      </c>
      <c r="T47" s="21" t="str">
        <f t="shared" si="10"/>
        <v/>
      </c>
      <c r="U47" s="21" t="str">
        <f t="shared" si="11"/>
        <v/>
      </c>
      <c r="V47" s="43" t="str">
        <f t="shared" si="15"/>
        <v/>
      </c>
      <c r="W47" s="38"/>
      <c r="X47" s="38"/>
      <c r="Y47" s="38"/>
      <c r="Z47" s="38"/>
    </row>
    <row r="48" spans="1:26" ht="15" x14ac:dyDescent="0.25">
      <c r="A48" s="91"/>
      <c r="B48" s="83"/>
      <c r="C48" s="139"/>
      <c r="D48" s="161"/>
      <c r="E48" s="161"/>
      <c r="F48" s="276" t="str">
        <f t="shared" si="3"/>
        <v/>
      </c>
      <c r="G48" s="39" t="str">
        <f t="shared" si="12"/>
        <v/>
      </c>
      <c r="H48" s="39"/>
      <c r="I48" s="32" t="str">
        <f t="shared" si="0"/>
        <v/>
      </c>
      <c r="J48" s="21" t="str">
        <f t="shared" si="13"/>
        <v/>
      </c>
      <c r="K48" s="21" t="str">
        <f t="shared" si="4"/>
        <v/>
      </c>
      <c r="L48" s="21" t="str">
        <f t="shared" si="5"/>
        <v/>
      </c>
      <c r="M48" s="21" t="str">
        <f t="shared" si="6"/>
        <v/>
      </c>
      <c r="N48" s="21" t="str">
        <f t="shared" si="7"/>
        <v/>
      </c>
      <c r="O48" s="40" t="e">
        <f t="shared" si="1"/>
        <v>#N/A</v>
      </c>
      <c r="P48" s="41" t="e">
        <f t="shared" si="14"/>
        <v>#N/A</v>
      </c>
      <c r="Q48" s="41" t="e">
        <f t="shared" si="8"/>
        <v>#N/A</v>
      </c>
      <c r="R48" s="42" t="e">
        <f t="shared" si="2"/>
        <v>#N/A</v>
      </c>
      <c r="S48" s="21" t="str">
        <f t="shared" si="9"/>
        <v/>
      </c>
      <c r="T48" s="21" t="str">
        <f t="shared" si="10"/>
        <v/>
      </c>
      <c r="U48" s="21" t="str">
        <f t="shared" si="11"/>
        <v/>
      </c>
      <c r="V48" s="43" t="str">
        <f t="shared" si="15"/>
        <v/>
      </c>
      <c r="W48" s="38"/>
      <c r="X48" s="38"/>
      <c r="Y48" s="38"/>
      <c r="Z48" s="38"/>
    </row>
    <row r="49" spans="1:26" ht="15" x14ac:dyDescent="0.25">
      <c r="A49" s="91"/>
      <c r="B49" s="83"/>
      <c r="C49" s="139"/>
      <c r="D49" s="161"/>
      <c r="E49" s="161"/>
      <c r="F49" s="276" t="str">
        <f t="shared" si="3"/>
        <v/>
      </c>
      <c r="G49" s="39" t="str">
        <f t="shared" si="12"/>
        <v/>
      </c>
      <c r="H49" s="39"/>
      <c r="I49" s="32" t="str">
        <f t="shared" si="0"/>
        <v/>
      </c>
      <c r="J49" s="21" t="str">
        <f t="shared" si="13"/>
        <v/>
      </c>
      <c r="K49" s="21" t="str">
        <f t="shared" si="4"/>
        <v/>
      </c>
      <c r="L49" s="21" t="str">
        <f t="shared" si="5"/>
        <v/>
      </c>
      <c r="M49" s="21" t="str">
        <f t="shared" si="6"/>
        <v/>
      </c>
      <c r="N49" s="21" t="str">
        <f t="shared" si="7"/>
        <v/>
      </c>
      <c r="O49" s="40" t="e">
        <f t="shared" si="1"/>
        <v>#N/A</v>
      </c>
      <c r="P49" s="41" t="e">
        <f t="shared" si="14"/>
        <v>#N/A</v>
      </c>
      <c r="Q49" s="41" t="e">
        <f t="shared" si="8"/>
        <v>#N/A</v>
      </c>
      <c r="R49" s="42" t="e">
        <f t="shared" si="2"/>
        <v>#N/A</v>
      </c>
      <c r="S49" s="21" t="str">
        <f t="shared" si="9"/>
        <v/>
      </c>
      <c r="T49" s="21" t="str">
        <f t="shared" si="10"/>
        <v/>
      </c>
      <c r="U49" s="21" t="str">
        <f t="shared" si="11"/>
        <v/>
      </c>
      <c r="V49" s="43" t="str">
        <f t="shared" si="15"/>
        <v/>
      </c>
      <c r="W49" s="38"/>
      <c r="X49" s="38"/>
      <c r="Y49" s="38"/>
      <c r="Z49" s="38"/>
    </row>
    <row r="50" spans="1:26" ht="15" x14ac:dyDescent="0.25">
      <c r="A50" s="91"/>
      <c r="B50" s="83"/>
      <c r="C50" s="139"/>
      <c r="D50" s="161"/>
      <c r="E50" s="161"/>
      <c r="F50" s="276" t="str">
        <f t="shared" si="3"/>
        <v/>
      </c>
      <c r="G50" s="39" t="str">
        <f t="shared" si="12"/>
        <v/>
      </c>
      <c r="H50" s="39"/>
      <c r="I50" s="32" t="str">
        <f t="shared" si="0"/>
        <v/>
      </c>
      <c r="J50" s="21" t="str">
        <f t="shared" si="13"/>
        <v/>
      </c>
      <c r="K50" s="21" t="str">
        <f t="shared" si="4"/>
        <v/>
      </c>
      <c r="L50" s="21" t="str">
        <f t="shared" si="5"/>
        <v/>
      </c>
      <c r="M50" s="21" t="str">
        <f t="shared" si="6"/>
        <v/>
      </c>
      <c r="N50" s="21" t="str">
        <f t="shared" si="7"/>
        <v/>
      </c>
      <c r="O50" s="40" t="e">
        <f t="shared" si="1"/>
        <v>#N/A</v>
      </c>
      <c r="P50" s="41" t="e">
        <f t="shared" si="14"/>
        <v>#N/A</v>
      </c>
      <c r="Q50" s="41" t="e">
        <f t="shared" si="8"/>
        <v>#N/A</v>
      </c>
      <c r="R50" s="42" t="e">
        <f t="shared" si="2"/>
        <v>#N/A</v>
      </c>
      <c r="S50" s="21" t="str">
        <f t="shared" si="9"/>
        <v/>
      </c>
      <c r="T50" s="21" t="str">
        <f t="shared" si="10"/>
        <v/>
      </c>
      <c r="U50" s="21" t="str">
        <f t="shared" si="11"/>
        <v/>
      </c>
      <c r="V50" s="43" t="str">
        <f t="shared" si="15"/>
        <v/>
      </c>
      <c r="W50" s="38"/>
      <c r="X50" s="38"/>
      <c r="Y50" s="38"/>
      <c r="Z50" s="38"/>
    </row>
    <row r="51" spans="1:26" ht="15" x14ac:dyDescent="0.25">
      <c r="A51" s="91"/>
      <c r="B51" s="83"/>
      <c r="C51" s="139"/>
      <c r="D51" s="161"/>
      <c r="E51" s="161"/>
      <c r="F51" s="276" t="str">
        <f t="shared" si="3"/>
        <v/>
      </c>
      <c r="G51" s="39" t="str">
        <f t="shared" si="12"/>
        <v/>
      </c>
      <c r="H51" s="39"/>
      <c r="I51" s="32" t="str">
        <f t="shared" si="0"/>
        <v/>
      </c>
      <c r="J51" s="21" t="str">
        <f t="shared" si="13"/>
        <v/>
      </c>
      <c r="K51" s="21" t="str">
        <f t="shared" si="4"/>
        <v/>
      </c>
      <c r="L51" s="21" t="str">
        <f t="shared" si="5"/>
        <v/>
      </c>
      <c r="M51" s="21" t="str">
        <f t="shared" si="6"/>
        <v/>
      </c>
      <c r="N51" s="21" t="str">
        <f t="shared" si="7"/>
        <v/>
      </c>
      <c r="O51" s="40" t="e">
        <f t="shared" si="1"/>
        <v>#N/A</v>
      </c>
      <c r="P51" s="41" t="e">
        <f t="shared" si="14"/>
        <v>#N/A</v>
      </c>
      <c r="Q51" s="41" t="e">
        <f t="shared" si="8"/>
        <v>#N/A</v>
      </c>
      <c r="R51" s="42" t="e">
        <f t="shared" si="2"/>
        <v>#N/A</v>
      </c>
      <c r="S51" s="21" t="str">
        <f t="shared" si="9"/>
        <v/>
      </c>
      <c r="T51" s="21" t="str">
        <f t="shared" si="10"/>
        <v/>
      </c>
      <c r="U51" s="21" t="str">
        <f t="shared" si="11"/>
        <v/>
      </c>
      <c r="V51" s="43" t="str">
        <f t="shared" si="15"/>
        <v/>
      </c>
      <c r="W51" s="38"/>
      <c r="X51" s="38"/>
      <c r="Y51" s="38"/>
      <c r="Z51" s="38"/>
    </row>
    <row r="52" spans="1:26" ht="15" x14ac:dyDescent="0.25">
      <c r="A52" s="91"/>
      <c r="B52" s="83"/>
      <c r="C52" s="139"/>
      <c r="D52" s="161"/>
      <c r="E52" s="161"/>
      <c r="F52" s="276" t="str">
        <f t="shared" si="3"/>
        <v/>
      </c>
      <c r="G52" s="39" t="str">
        <f t="shared" si="12"/>
        <v/>
      </c>
      <c r="H52" s="39"/>
      <c r="I52" s="32" t="str">
        <f t="shared" si="0"/>
        <v/>
      </c>
      <c r="J52" s="21" t="str">
        <f t="shared" si="13"/>
        <v/>
      </c>
      <c r="K52" s="21" t="str">
        <f t="shared" si="4"/>
        <v/>
      </c>
      <c r="L52" s="21" t="str">
        <f t="shared" si="5"/>
        <v/>
      </c>
      <c r="M52" s="21" t="str">
        <f t="shared" si="6"/>
        <v/>
      </c>
      <c r="N52" s="21" t="str">
        <f t="shared" si="7"/>
        <v/>
      </c>
      <c r="O52" s="40" t="e">
        <f t="shared" si="1"/>
        <v>#N/A</v>
      </c>
      <c r="P52" s="41" t="e">
        <f t="shared" si="14"/>
        <v>#N/A</v>
      </c>
      <c r="Q52" s="41" t="e">
        <f t="shared" si="8"/>
        <v>#N/A</v>
      </c>
      <c r="R52" s="42" t="e">
        <f t="shared" si="2"/>
        <v>#N/A</v>
      </c>
      <c r="S52" s="21" t="str">
        <f t="shared" si="9"/>
        <v/>
      </c>
      <c r="T52" s="21" t="str">
        <f t="shared" si="10"/>
        <v/>
      </c>
      <c r="U52" s="21" t="str">
        <f t="shared" si="11"/>
        <v/>
      </c>
      <c r="V52" s="43" t="str">
        <f t="shared" si="15"/>
        <v/>
      </c>
      <c r="W52" s="38"/>
      <c r="X52" s="38"/>
      <c r="Y52" s="38"/>
      <c r="Z52" s="38"/>
    </row>
    <row r="53" spans="1:26" ht="15" x14ac:dyDescent="0.25">
      <c r="A53" s="91"/>
      <c r="B53" s="83"/>
      <c r="C53" s="139"/>
      <c r="D53" s="161"/>
      <c r="E53" s="161"/>
      <c r="F53" s="276" t="str">
        <f t="shared" si="3"/>
        <v/>
      </c>
      <c r="G53" s="39" t="str">
        <f t="shared" si="12"/>
        <v/>
      </c>
      <c r="H53" s="39"/>
      <c r="I53" s="32" t="str">
        <f t="shared" si="0"/>
        <v/>
      </c>
      <c r="J53" s="21" t="str">
        <f t="shared" si="13"/>
        <v/>
      </c>
      <c r="K53" s="21" t="str">
        <f t="shared" si="4"/>
        <v/>
      </c>
      <c r="L53" s="21" t="str">
        <f t="shared" si="5"/>
        <v/>
      </c>
      <c r="M53" s="21" t="str">
        <f t="shared" si="6"/>
        <v/>
      </c>
      <c r="N53" s="21" t="str">
        <f t="shared" si="7"/>
        <v/>
      </c>
      <c r="O53" s="40" t="e">
        <f t="shared" si="1"/>
        <v>#N/A</v>
      </c>
      <c r="P53" s="41" t="e">
        <f t="shared" si="14"/>
        <v>#N/A</v>
      </c>
      <c r="Q53" s="41" t="e">
        <f t="shared" si="8"/>
        <v>#N/A</v>
      </c>
      <c r="R53" s="42" t="e">
        <f t="shared" si="2"/>
        <v>#N/A</v>
      </c>
      <c r="S53" s="21" t="str">
        <f t="shared" si="9"/>
        <v/>
      </c>
      <c r="T53" s="21" t="str">
        <f t="shared" si="10"/>
        <v/>
      </c>
      <c r="U53" s="21" t="str">
        <f t="shared" si="11"/>
        <v/>
      </c>
      <c r="V53" s="43" t="str">
        <f t="shared" si="15"/>
        <v/>
      </c>
      <c r="W53" s="38"/>
      <c r="X53" s="38"/>
      <c r="Y53" s="38"/>
      <c r="Z53" s="38"/>
    </row>
    <row r="54" spans="1:26" ht="15" x14ac:dyDescent="0.25">
      <c r="A54" s="91"/>
      <c r="B54" s="83"/>
      <c r="C54" s="139"/>
      <c r="D54" s="161"/>
      <c r="E54" s="161"/>
      <c r="F54" s="276" t="str">
        <f t="shared" si="3"/>
        <v/>
      </c>
      <c r="G54" s="39" t="str">
        <f t="shared" si="12"/>
        <v/>
      </c>
      <c r="H54" s="39"/>
      <c r="I54" s="32" t="str">
        <f t="shared" si="0"/>
        <v/>
      </c>
      <c r="J54" s="21" t="str">
        <f t="shared" si="13"/>
        <v/>
      </c>
      <c r="K54" s="21" t="str">
        <f t="shared" si="4"/>
        <v/>
      </c>
      <c r="L54" s="21" t="str">
        <f t="shared" si="5"/>
        <v/>
      </c>
      <c r="M54" s="21" t="str">
        <f t="shared" si="6"/>
        <v/>
      </c>
      <c r="N54" s="21" t="str">
        <f t="shared" si="7"/>
        <v/>
      </c>
      <c r="O54" s="40" t="e">
        <f t="shared" si="1"/>
        <v>#N/A</v>
      </c>
      <c r="P54" s="41" t="e">
        <f t="shared" si="14"/>
        <v>#N/A</v>
      </c>
      <c r="Q54" s="41" t="e">
        <f t="shared" si="8"/>
        <v>#N/A</v>
      </c>
      <c r="R54" s="42" t="e">
        <f t="shared" si="2"/>
        <v>#N/A</v>
      </c>
      <c r="S54" s="21" t="str">
        <f t="shared" si="9"/>
        <v/>
      </c>
      <c r="T54" s="21" t="str">
        <f t="shared" si="10"/>
        <v/>
      </c>
      <c r="U54" s="21" t="str">
        <f t="shared" si="11"/>
        <v/>
      </c>
      <c r="V54" s="43" t="str">
        <f t="shared" si="15"/>
        <v/>
      </c>
      <c r="W54" s="38"/>
      <c r="X54" s="38"/>
      <c r="Y54" s="38"/>
      <c r="Z54" s="38"/>
    </row>
    <row r="55" spans="1:26" ht="15" x14ac:dyDescent="0.25">
      <c r="A55" s="91"/>
      <c r="B55" s="83"/>
      <c r="C55" s="139"/>
      <c r="D55" s="161"/>
      <c r="E55" s="161"/>
      <c r="F55" s="276" t="str">
        <f t="shared" si="3"/>
        <v/>
      </c>
      <c r="G55" s="39" t="str">
        <f t="shared" si="12"/>
        <v/>
      </c>
      <c r="H55" s="39"/>
      <c r="I55" s="32" t="str">
        <f t="shared" si="0"/>
        <v/>
      </c>
      <c r="J55" s="21" t="str">
        <f t="shared" si="13"/>
        <v/>
      </c>
      <c r="K55" s="21" t="str">
        <f t="shared" si="4"/>
        <v/>
      </c>
      <c r="L55" s="21" t="str">
        <f t="shared" si="5"/>
        <v/>
      </c>
      <c r="M55" s="21" t="str">
        <f t="shared" si="6"/>
        <v/>
      </c>
      <c r="N55" s="21" t="str">
        <f t="shared" si="7"/>
        <v/>
      </c>
      <c r="O55" s="40" t="e">
        <f t="shared" si="1"/>
        <v>#N/A</v>
      </c>
      <c r="P55" s="41" t="e">
        <f t="shared" si="14"/>
        <v>#N/A</v>
      </c>
      <c r="Q55" s="41" t="e">
        <f t="shared" si="8"/>
        <v>#N/A</v>
      </c>
      <c r="R55" s="42" t="e">
        <f t="shared" si="2"/>
        <v>#N/A</v>
      </c>
      <c r="S55" s="21" t="str">
        <f t="shared" si="9"/>
        <v/>
      </c>
      <c r="T55" s="21" t="str">
        <f t="shared" si="10"/>
        <v/>
      </c>
      <c r="U55" s="21" t="str">
        <f t="shared" si="11"/>
        <v/>
      </c>
      <c r="V55" s="43" t="str">
        <f t="shared" si="15"/>
        <v/>
      </c>
      <c r="W55" s="38"/>
      <c r="X55" s="38"/>
      <c r="Y55" s="38"/>
      <c r="Z55" s="38"/>
    </row>
    <row r="56" spans="1:26" ht="15" x14ac:dyDescent="0.25">
      <c r="A56" s="91"/>
      <c r="B56" s="83"/>
      <c r="C56" s="139"/>
      <c r="D56" s="161"/>
      <c r="E56" s="161"/>
      <c r="F56" s="276" t="str">
        <f t="shared" si="3"/>
        <v/>
      </c>
      <c r="G56" s="39" t="str">
        <f t="shared" si="12"/>
        <v/>
      </c>
      <c r="H56" s="39"/>
      <c r="I56" s="32" t="str">
        <f t="shared" si="0"/>
        <v/>
      </c>
      <c r="J56" s="21" t="str">
        <f t="shared" si="13"/>
        <v/>
      </c>
      <c r="K56" s="21" t="str">
        <f t="shared" si="4"/>
        <v/>
      </c>
      <c r="L56" s="21" t="str">
        <f t="shared" si="5"/>
        <v/>
      </c>
      <c r="M56" s="21" t="str">
        <f t="shared" si="6"/>
        <v/>
      </c>
      <c r="N56" s="21" t="str">
        <f t="shared" si="7"/>
        <v/>
      </c>
      <c r="O56" s="40" t="e">
        <f t="shared" si="1"/>
        <v>#N/A</v>
      </c>
      <c r="P56" s="41" t="e">
        <f t="shared" si="14"/>
        <v>#N/A</v>
      </c>
      <c r="Q56" s="41" t="e">
        <f t="shared" si="8"/>
        <v>#N/A</v>
      </c>
      <c r="R56" s="42" t="e">
        <f t="shared" si="2"/>
        <v>#N/A</v>
      </c>
      <c r="S56" s="21" t="str">
        <f t="shared" si="9"/>
        <v/>
      </c>
      <c r="T56" s="21" t="str">
        <f t="shared" si="10"/>
        <v/>
      </c>
      <c r="U56" s="21" t="str">
        <f t="shared" si="11"/>
        <v/>
      </c>
      <c r="V56" s="43" t="str">
        <f t="shared" si="15"/>
        <v/>
      </c>
      <c r="W56" s="38"/>
      <c r="X56" s="38"/>
      <c r="Y56" s="38"/>
      <c r="Z56" s="38"/>
    </row>
    <row r="57" spans="1:26" ht="15" x14ac:dyDescent="0.25">
      <c r="A57" s="91"/>
      <c r="B57" s="83"/>
      <c r="C57" s="139"/>
      <c r="D57" s="161"/>
      <c r="E57" s="161"/>
      <c r="F57" s="276" t="str">
        <f t="shared" si="3"/>
        <v/>
      </c>
      <c r="G57" s="39" t="str">
        <f t="shared" si="12"/>
        <v/>
      </c>
      <c r="H57" s="39"/>
      <c r="I57" s="32" t="str">
        <f t="shared" si="0"/>
        <v/>
      </c>
      <c r="J57" s="21" t="str">
        <f t="shared" si="13"/>
        <v/>
      </c>
      <c r="K57" s="21" t="str">
        <f t="shared" si="4"/>
        <v/>
      </c>
      <c r="L57" s="21" t="str">
        <f t="shared" si="5"/>
        <v/>
      </c>
      <c r="M57" s="21" t="str">
        <f t="shared" si="6"/>
        <v/>
      </c>
      <c r="N57" s="21" t="str">
        <f t="shared" si="7"/>
        <v/>
      </c>
      <c r="O57" s="40" t="e">
        <f t="shared" si="1"/>
        <v>#N/A</v>
      </c>
      <c r="P57" s="41" t="e">
        <f t="shared" si="14"/>
        <v>#N/A</v>
      </c>
      <c r="Q57" s="41" t="e">
        <f t="shared" si="8"/>
        <v>#N/A</v>
      </c>
      <c r="R57" s="42" t="e">
        <f t="shared" si="2"/>
        <v>#N/A</v>
      </c>
      <c r="S57" s="21" t="str">
        <f t="shared" si="9"/>
        <v/>
      </c>
      <c r="T57" s="21" t="str">
        <f t="shared" si="10"/>
        <v/>
      </c>
      <c r="U57" s="21" t="str">
        <f t="shared" si="11"/>
        <v/>
      </c>
      <c r="V57" s="43" t="str">
        <f t="shared" si="15"/>
        <v/>
      </c>
      <c r="W57" s="38"/>
      <c r="X57" s="38"/>
      <c r="Y57" s="38"/>
      <c r="Z57" s="38"/>
    </row>
    <row r="58" spans="1:26" ht="15" x14ac:dyDescent="0.25">
      <c r="A58" s="91"/>
      <c r="B58" s="83"/>
      <c r="C58" s="139"/>
      <c r="D58" s="161"/>
      <c r="E58" s="161"/>
      <c r="F58" s="276" t="str">
        <f t="shared" si="3"/>
        <v/>
      </c>
      <c r="G58" s="39" t="str">
        <f t="shared" si="12"/>
        <v/>
      </c>
      <c r="H58" s="39"/>
      <c r="I58" s="44" t="str">
        <f t="shared" si="0"/>
        <v/>
      </c>
      <c r="J58" s="45" t="str">
        <f t="shared" si="13"/>
        <v/>
      </c>
      <c r="K58" s="45" t="str">
        <f t="shared" si="4"/>
        <v/>
      </c>
      <c r="L58" s="45" t="str">
        <f t="shared" si="5"/>
        <v/>
      </c>
      <c r="M58" s="45" t="str">
        <f t="shared" si="6"/>
        <v/>
      </c>
      <c r="N58" s="45" t="str">
        <f t="shared" si="7"/>
        <v/>
      </c>
      <c r="O58" s="45" t="e">
        <f t="shared" si="1"/>
        <v>#N/A</v>
      </c>
      <c r="P58" s="46" t="e">
        <f t="shared" si="14"/>
        <v>#N/A</v>
      </c>
      <c r="Q58" s="46" t="e">
        <f t="shared" si="8"/>
        <v>#N/A</v>
      </c>
      <c r="R58" s="46" t="e">
        <f t="shared" si="2"/>
        <v>#N/A</v>
      </c>
      <c r="S58" s="45" t="str">
        <f t="shared" si="9"/>
        <v/>
      </c>
      <c r="T58" s="45" t="str">
        <f t="shared" si="10"/>
        <v/>
      </c>
      <c r="U58" s="45" t="str">
        <f t="shared" si="11"/>
        <v/>
      </c>
      <c r="V58" s="43" t="str">
        <f t="shared" si="15"/>
        <v/>
      </c>
      <c r="W58" s="47"/>
      <c r="X58" s="38"/>
      <c r="Y58" s="38"/>
      <c r="Z58" s="38"/>
    </row>
    <row r="59" spans="1:26" ht="15" x14ac:dyDescent="0.25">
      <c r="A59" s="91"/>
      <c r="B59" s="83"/>
      <c r="C59" s="139"/>
      <c r="D59" s="161"/>
      <c r="E59" s="161"/>
      <c r="F59" s="276" t="str">
        <f t="shared" si="3"/>
        <v/>
      </c>
      <c r="G59" s="39" t="str">
        <f t="shared" si="12"/>
        <v/>
      </c>
      <c r="H59" s="39"/>
      <c r="I59" s="44" t="str">
        <f t="shared" si="0"/>
        <v/>
      </c>
      <c r="J59" s="45" t="str">
        <f t="shared" si="13"/>
        <v/>
      </c>
      <c r="K59" s="45" t="str">
        <f t="shared" si="4"/>
        <v/>
      </c>
      <c r="L59" s="45" t="str">
        <f t="shared" si="5"/>
        <v/>
      </c>
      <c r="M59" s="45" t="str">
        <f t="shared" si="6"/>
        <v/>
      </c>
      <c r="N59" s="45" t="str">
        <f t="shared" si="7"/>
        <v/>
      </c>
      <c r="O59" s="45" t="e">
        <f t="shared" si="1"/>
        <v>#N/A</v>
      </c>
      <c r="P59" s="46" t="e">
        <f t="shared" si="14"/>
        <v>#N/A</v>
      </c>
      <c r="Q59" s="46" t="e">
        <f t="shared" si="8"/>
        <v>#N/A</v>
      </c>
      <c r="R59" s="46" t="e">
        <f t="shared" si="2"/>
        <v>#N/A</v>
      </c>
      <c r="S59" s="45" t="str">
        <f t="shared" si="9"/>
        <v/>
      </c>
      <c r="T59" s="45" t="str">
        <f t="shared" si="10"/>
        <v/>
      </c>
      <c r="U59" s="45" t="str">
        <f t="shared" si="11"/>
        <v/>
      </c>
      <c r="V59" s="43" t="str">
        <f t="shared" si="15"/>
        <v/>
      </c>
      <c r="W59" s="47"/>
      <c r="X59" s="38"/>
      <c r="Y59" s="38"/>
      <c r="Z59" s="38"/>
    </row>
    <row r="60" spans="1:26" ht="15" x14ac:dyDescent="0.25">
      <c r="A60" s="91"/>
      <c r="B60" s="83"/>
      <c r="C60" s="139"/>
      <c r="D60" s="161"/>
      <c r="E60" s="161"/>
      <c r="F60" s="276"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6.5" thickBot="1" x14ac:dyDescent="0.25">
      <c r="O62" s="48"/>
      <c r="P62" s="49"/>
      <c r="Q62" s="49"/>
      <c r="X62" s="466" t="s">
        <v>92</v>
      </c>
      <c r="Y62" s="466"/>
      <c r="Z62" s="293" t="e">
        <f>I63</f>
        <v>#N/A</v>
      </c>
    </row>
    <row r="63" spans="1:26" ht="16.5" thickBot="1" x14ac:dyDescent="0.25">
      <c r="A63" s="386" t="s">
        <v>54</v>
      </c>
      <c r="B63" s="386"/>
      <c r="C63" s="386"/>
      <c r="D63" s="386"/>
      <c r="E63" s="386"/>
      <c r="F63" s="386"/>
      <c r="G63" s="386"/>
      <c r="H63" s="387"/>
      <c r="I63" s="176" t="e">
        <f>R60</f>
        <v>#N/A</v>
      </c>
      <c r="O63" s="48"/>
      <c r="P63" s="49"/>
      <c r="Q63" s="49"/>
      <c r="X63" s="466" t="s">
        <v>93</v>
      </c>
      <c r="Y63" s="466"/>
      <c r="Z63" s="307">
        <f>'POOL FVIII'!Y88</f>
        <v>0</v>
      </c>
    </row>
    <row r="64" spans="1:26" ht="15.75" x14ac:dyDescent="0.25">
      <c r="A64" s="51" t="s">
        <v>55</v>
      </c>
      <c r="O64" s="48"/>
      <c r="P64" s="49"/>
      <c r="Q64" s="49"/>
      <c r="X64" s="466" t="s">
        <v>94</v>
      </c>
      <c r="Y64" s="466"/>
      <c r="Z64" s="295" t="e">
        <f>Z62*Z63</f>
        <v>#N/A</v>
      </c>
    </row>
    <row r="65" spans="1:26" ht="15.75" x14ac:dyDescent="0.25">
      <c r="A65" s="51"/>
      <c r="O65" s="48"/>
      <c r="P65" s="49"/>
      <c r="Q65" s="49"/>
      <c r="X65" s="466" t="s">
        <v>69</v>
      </c>
      <c r="Y65" s="466"/>
      <c r="Z65" s="293" t="e">
        <f>Z62-(2*Z64)</f>
        <v>#N/A</v>
      </c>
    </row>
    <row r="66" spans="1:26" ht="15.75" x14ac:dyDescent="0.25">
      <c r="A66" s="51"/>
      <c r="O66" s="48"/>
      <c r="P66" s="49"/>
      <c r="Q66" s="49"/>
      <c r="X66" s="466" t="s">
        <v>70</v>
      </c>
      <c r="Y66" s="466"/>
      <c r="Z66" s="293" t="e">
        <f>Z62+(2*Z64)</f>
        <v>#N/A</v>
      </c>
    </row>
    <row r="67" spans="1:26" ht="15.75" x14ac:dyDescent="0.25">
      <c r="A67" s="51"/>
      <c r="O67" s="48"/>
      <c r="P67" s="49"/>
      <c r="Q67" s="49"/>
      <c r="X67" s="466" t="s">
        <v>71</v>
      </c>
      <c r="Y67" s="466"/>
      <c r="Z67" s="293" t="e">
        <f>Z62-(3*Z64)</f>
        <v>#N/A</v>
      </c>
    </row>
    <row r="68" spans="1:26" ht="15.75" x14ac:dyDescent="0.25">
      <c r="A68" s="51"/>
      <c r="O68" s="48"/>
      <c r="P68" s="49"/>
      <c r="Q68" s="49"/>
      <c r="X68" s="466" t="s">
        <v>72</v>
      </c>
      <c r="Y68" s="466"/>
      <c r="Z68" s="293" t="e">
        <f>Z62+(3*Z64)</f>
        <v>#N/A</v>
      </c>
    </row>
    <row r="69" spans="1:26" ht="15.75" x14ac:dyDescent="0.25">
      <c r="A69" s="383" t="s">
        <v>46</v>
      </c>
      <c r="B69" s="383"/>
    </row>
    <row r="70" spans="1:26" ht="30.75" customHeight="1" x14ac:dyDescent="0.2">
      <c r="A70" s="117" t="s">
        <v>43</v>
      </c>
      <c r="B70" s="113">
        <f>B4</f>
        <v>0</v>
      </c>
      <c r="C70" s="52"/>
      <c r="D70" s="219"/>
      <c r="E70" s="219"/>
      <c r="F70" s="253" t="s">
        <v>48</v>
      </c>
      <c r="G70" s="296" t="str">
        <f>G4</f>
        <v>FXI - NIVEAU P</v>
      </c>
      <c r="H70" s="52"/>
    </row>
    <row r="71" spans="1:26" ht="31.5" customHeight="1" x14ac:dyDescent="0.2">
      <c r="A71" s="117" t="s">
        <v>47</v>
      </c>
      <c r="B71" s="114">
        <f>B5</f>
        <v>0</v>
      </c>
      <c r="C71" s="52"/>
      <c r="D71" s="87"/>
      <c r="E71" s="87"/>
      <c r="F71" s="52"/>
      <c r="G71" s="52"/>
      <c r="H71" s="52"/>
    </row>
    <row r="72" spans="1:26" ht="61.5" customHeight="1" x14ac:dyDescent="0.2">
      <c r="A72" s="117" t="s">
        <v>44</v>
      </c>
      <c r="B72" s="115">
        <f>B6</f>
        <v>0</v>
      </c>
      <c r="C72" s="52"/>
      <c r="D72" s="118"/>
      <c r="E72" s="253" t="s">
        <v>99</v>
      </c>
      <c r="F72" s="478">
        <f>F6</f>
        <v>0</v>
      </c>
      <c r="G72" s="478"/>
      <c r="H72" s="478"/>
    </row>
    <row r="73" spans="1:26" ht="54" customHeight="1" x14ac:dyDescent="0.2">
      <c r="A73" s="117" t="s">
        <v>45</v>
      </c>
      <c r="B73" s="279">
        <f>B71*B70/100</f>
        <v>0</v>
      </c>
      <c r="C73" s="52"/>
      <c r="D73" s="240"/>
      <c r="E73" s="215" t="s">
        <v>98</v>
      </c>
      <c r="F73" s="468" t="s">
        <v>121</v>
      </c>
      <c r="G73" s="468"/>
      <c r="H73" s="468"/>
    </row>
    <row r="74" spans="1:26" ht="26.25" x14ac:dyDescent="0.2">
      <c r="A74" s="74" t="s">
        <v>7</v>
      </c>
      <c r="B74" s="66">
        <v>20</v>
      </c>
      <c r="C74" s="52"/>
      <c r="D74" s="87"/>
      <c r="E74" s="253" t="s">
        <v>100</v>
      </c>
      <c r="F74" s="469" t="str">
        <f>IF(ISBLANK(F8),"",F8)</f>
        <v/>
      </c>
      <c r="G74" s="468"/>
      <c r="H74" s="468"/>
    </row>
    <row r="75" spans="1:26" ht="25.5" x14ac:dyDescent="0.2">
      <c r="A75" s="74" t="s">
        <v>8</v>
      </c>
      <c r="B75" s="66">
        <v>0.05</v>
      </c>
      <c r="C75" s="52"/>
      <c r="D75" s="87"/>
      <c r="E75" s="87"/>
      <c r="F75" s="52"/>
      <c r="G75" s="52"/>
      <c r="H75" s="52"/>
    </row>
    <row r="76" spans="1:26" ht="25.5" x14ac:dyDescent="0.2">
      <c r="A76" s="74" t="s">
        <v>9</v>
      </c>
      <c r="B76" s="66">
        <v>370</v>
      </c>
      <c r="C76" s="52"/>
      <c r="D76" s="87"/>
      <c r="E76" s="87"/>
      <c r="F76" s="52"/>
      <c r="G76" s="52"/>
      <c r="H76" s="52"/>
    </row>
    <row r="77" spans="1:26" x14ac:dyDescent="0.2">
      <c r="A77" s="68"/>
      <c r="B77" s="68"/>
      <c r="C77" s="52"/>
      <c r="D77" s="87"/>
      <c r="E77" s="417"/>
      <c r="F77" s="417"/>
      <c r="G77" s="52"/>
      <c r="H77" s="52"/>
    </row>
    <row r="78" spans="1:26" ht="25.5" x14ac:dyDescent="0.2">
      <c r="A78" s="75" t="s">
        <v>81</v>
      </c>
      <c r="B78" s="70">
        <f>1-(1-B75)^(1/(B74-1))</f>
        <v>2.6960063028712566E-3</v>
      </c>
      <c r="C78" s="52"/>
      <c r="D78" s="87"/>
      <c r="E78" s="417"/>
      <c r="F78" s="417"/>
      <c r="G78" s="52"/>
      <c r="H78" s="52"/>
    </row>
    <row r="79" spans="1:26" x14ac:dyDescent="0.2">
      <c r="A79" s="75" t="s">
        <v>0</v>
      </c>
      <c r="B79" s="70">
        <f>NORMSINV($B$78/2)</f>
        <v>-3.0004278342529251</v>
      </c>
      <c r="C79" s="52"/>
      <c r="D79" s="87"/>
      <c r="E79" s="87"/>
      <c r="F79" s="52"/>
      <c r="G79" s="52"/>
      <c r="H79" s="52"/>
    </row>
    <row r="80" spans="1:26" x14ac:dyDescent="0.2">
      <c r="A80" s="75" t="s">
        <v>1</v>
      </c>
      <c r="B80" s="70">
        <f>NORMSINV(1-$B$78/2)</f>
        <v>3.0004278342529132</v>
      </c>
      <c r="C80" s="52"/>
      <c r="D80" s="87"/>
      <c r="E80" s="87"/>
      <c r="F80" s="52"/>
      <c r="G80" s="52"/>
      <c r="H80" s="52"/>
    </row>
    <row r="81" spans="1:2" ht="15.75" x14ac:dyDescent="0.2">
      <c r="A81" s="12"/>
      <c r="B81" s="13"/>
    </row>
    <row r="83" spans="1:2" ht="15.75" x14ac:dyDescent="0.2">
      <c r="A83" s="12"/>
      <c r="B83" s="14"/>
    </row>
    <row r="84" spans="1:2" ht="15.75" x14ac:dyDescent="0.2">
      <c r="A84" s="12"/>
      <c r="B84" s="14"/>
    </row>
    <row r="85" spans="1:2" ht="15.75" x14ac:dyDescent="0.2">
      <c r="A85" s="12"/>
      <c r="B85" s="14"/>
    </row>
    <row r="86" spans="1:2" ht="15.75" x14ac:dyDescent="0.2">
      <c r="A86" s="12"/>
      <c r="B86" s="14"/>
    </row>
    <row r="87" spans="1:2" ht="15.75" x14ac:dyDescent="0.2">
      <c r="A87" s="12"/>
      <c r="B87" s="14"/>
    </row>
    <row r="88" spans="1:2" ht="15.75" x14ac:dyDescent="0.2">
      <c r="A88" s="12"/>
      <c r="B88" s="14"/>
    </row>
    <row r="89" spans="1:2" ht="15.75" x14ac:dyDescent="0.2">
      <c r="A89" s="12"/>
      <c r="B89" s="14"/>
    </row>
    <row r="90" spans="1:2" ht="15.75" x14ac:dyDescent="0.2">
      <c r="A90" s="12"/>
      <c r="B90" s="14"/>
    </row>
    <row r="91" spans="1:2" ht="15.75" x14ac:dyDescent="0.2">
      <c r="A91" s="12"/>
      <c r="B91" s="14"/>
    </row>
    <row r="92" spans="1:2" ht="15.75" x14ac:dyDescent="0.2">
      <c r="A92" s="12"/>
      <c r="B92" s="14"/>
    </row>
    <row r="93" spans="1:2" ht="15.75" x14ac:dyDescent="0.2">
      <c r="A93" s="12"/>
      <c r="B93" s="14"/>
    </row>
    <row r="94" spans="1:2" ht="15.75" x14ac:dyDescent="0.2">
      <c r="A94" s="12"/>
      <c r="B94" s="14"/>
    </row>
    <row r="95" spans="1:2" ht="15.75" x14ac:dyDescent="0.2">
      <c r="A95" s="12"/>
      <c r="B95" s="14"/>
    </row>
    <row r="96" spans="1:2" ht="15.75" x14ac:dyDescent="0.2">
      <c r="A96" s="12"/>
      <c r="B96" s="14"/>
    </row>
    <row r="97" spans="1:26" ht="15.75" x14ac:dyDescent="0.2">
      <c r="A97" s="12"/>
      <c r="B97" s="14"/>
    </row>
    <row r="98" spans="1:26" ht="15.75" x14ac:dyDescent="0.2">
      <c r="A98" s="12"/>
      <c r="B98" s="14"/>
    </row>
    <row r="99" spans="1:26" ht="15.75" x14ac:dyDescent="0.2">
      <c r="A99" s="12"/>
      <c r="B99" s="14"/>
    </row>
    <row r="100" spans="1:26" ht="15.75" x14ac:dyDescent="0.2">
      <c r="A100" s="12"/>
      <c r="B100" s="14"/>
    </row>
    <row r="101" spans="1:26" ht="15.75" x14ac:dyDescent="0.2">
      <c r="A101" s="12"/>
      <c r="B101" s="14"/>
    </row>
    <row r="102" spans="1:26" ht="15.75" x14ac:dyDescent="0.2">
      <c r="A102" s="12"/>
      <c r="B102" s="14"/>
    </row>
    <row r="103" spans="1:26" ht="15.75" x14ac:dyDescent="0.2">
      <c r="A103" s="12"/>
      <c r="B103" s="14"/>
    </row>
    <row r="105" spans="1:26" ht="32.25" customHeight="1" x14ac:dyDescent="0.2">
      <c r="D105" s="479" t="s">
        <v>59</v>
      </c>
      <c r="E105" s="480"/>
      <c r="W105" s="405" t="s">
        <v>67</v>
      </c>
      <c r="X105" s="403"/>
      <c r="Y105" s="403"/>
      <c r="Z105" s="404"/>
    </row>
    <row r="106" spans="1:26" ht="43.5" customHeight="1" x14ac:dyDescent="0.2">
      <c r="A106" s="298" t="s">
        <v>49</v>
      </c>
      <c r="B106" s="298" t="s">
        <v>61</v>
      </c>
      <c r="C106" s="298" t="s">
        <v>62</v>
      </c>
      <c r="D106" s="308" t="s">
        <v>50</v>
      </c>
      <c r="E106" s="308" t="s">
        <v>51</v>
      </c>
      <c r="F106" s="18" t="s">
        <v>52</v>
      </c>
      <c r="G106" s="19" t="s">
        <v>56</v>
      </c>
      <c r="H106" s="19" t="s">
        <v>53</v>
      </c>
      <c r="I106" s="21"/>
      <c r="J106" s="22" t="s">
        <v>5</v>
      </c>
      <c r="K106" s="22" t="s">
        <v>10</v>
      </c>
      <c r="L106" s="22" t="s">
        <v>6</v>
      </c>
      <c r="M106" s="22" t="s">
        <v>3</v>
      </c>
      <c r="N106" s="22" t="s">
        <v>4</v>
      </c>
      <c r="O106" s="23" t="s">
        <v>2</v>
      </c>
      <c r="P106" s="24" t="s">
        <v>11</v>
      </c>
      <c r="Q106" s="24" t="s">
        <v>12</v>
      </c>
      <c r="R106" s="25" t="s">
        <v>10</v>
      </c>
      <c r="S106" s="21"/>
      <c r="T106" s="21"/>
      <c r="U106" s="22" t="s">
        <v>33</v>
      </c>
      <c r="V106" s="26" t="s">
        <v>34</v>
      </c>
      <c r="W106" s="27" t="s">
        <v>63</v>
      </c>
      <c r="X106" s="27" t="s">
        <v>65</v>
      </c>
      <c r="Y106" s="27" t="s">
        <v>66</v>
      </c>
      <c r="Z106" s="27" t="s">
        <v>64</v>
      </c>
    </row>
    <row r="107" spans="1:26" ht="15" x14ac:dyDescent="0.2">
      <c r="A107" s="299"/>
      <c r="B107" s="300"/>
      <c r="C107" s="301"/>
      <c r="D107" s="309"/>
      <c r="E107" s="309"/>
      <c r="F107" s="276" t="str">
        <f t="shared" ref="F107:F126" si="16">IF(AND(D107="",E107=""),"",IF(OR(AND(D107&lt;&gt;"",E107=""),AND(D107="",E107&lt;&gt;"")),"Fill the number twice",IF(AND(D107&lt;&gt;"",E107&lt;&gt;"",D107=E107),E107,"Error in entry")))</f>
        <v/>
      </c>
      <c r="G107" s="31"/>
      <c r="H107" s="31"/>
      <c r="I107" s="32" t="str">
        <f t="shared" ref="I107:I126" si="17">IF(OR(OR(D107="",E107=""),AND(D107&lt;&gt;"",E107&lt;&gt;"",AND(ISNUMBER(D107),ISNUMBER(E107)))),"","Need to enter a number")</f>
        <v/>
      </c>
      <c r="J107" s="33" t="e">
        <f>B73^2/(B73^2+B72^2)</f>
        <v>#DIV/0!</v>
      </c>
      <c r="K107" s="33" t="str">
        <f>IF(ISNUMBER(F107),J107*F107+(1-J107)*B71,"")</f>
        <v/>
      </c>
      <c r="L107" s="33" t="e">
        <f>J107*B72^2</f>
        <v>#DIV/0!</v>
      </c>
      <c r="M107" s="33"/>
      <c r="N107" s="33"/>
      <c r="O107" s="34" t="e">
        <f>IF(ISNUMBER(F107),F107,NA())</f>
        <v>#N/A</v>
      </c>
      <c r="P107" s="35"/>
      <c r="Q107" s="35"/>
      <c r="R107" s="36" t="e">
        <f>IF(ISNUMBER($O107),K107,NA())</f>
        <v>#N/A</v>
      </c>
      <c r="S107" s="33"/>
      <c r="T107" s="33"/>
      <c r="U107" s="33"/>
      <c r="V107" s="37"/>
      <c r="W107" s="38"/>
      <c r="X107" s="38"/>
      <c r="Y107" s="38"/>
      <c r="Z107" s="38"/>
    </row>
    <row r="108" spans="1:26" ht="15" x14ac:dyDescent="0.25">
      <c r="A108" s="299"/>
      <c r="B108" s="300"/>
      <c r="C108" s="301"/>
      <c r="D108" s="309"/>
      <c r="E108" s="309"/>
      <c r="F108" s="276" t="str">
        <f t="shared" si="16"/>
        <v/>
      </c>
      <c r="G108" s="39" t="str">
        <f t="shared" ref="G108:G126" si="18">IF(OR(S108="",T108=""),"",IF(OR(F108&lt;S108,F108&gt;T108),"*** ALARM ***",""))</f>
        <v/>
      </c>
      <c r="H108" s="31"/>
      <c r="I108" s="32" t="str">
        <f t="shared" si="17"/>
        <v/>
      </c>
      <c r="J108" s="55" t="str">
        <f>IF(ISNUMBER(F108),L107/(L107+B$72^2),"")</f>
        <v/>
      </c>
      <c r="K108" s="55" t="str">
        <f>IF(ISNUMBER(F108),J108*F108+(1-J108)*K107,"")</f>
        <v/>
      </c>
      <c r="L108" s="55" t="str">
        <f>IF(ISNUMBER(F108),J108*B$72^2,"")</f>
        <v/>
      </c>
      <c r="M108" s="55" t="str">
        <f>IF(ISNUMBER(F108),K107,"")</f>
        <v/>
      </c>
      <c r="N108" s="55" t="str">
        <f>IF(ISNUMBER(F108),L107+B$72^2,"")</f>
        <v/>
      </c>
      <c r="O108" s="56" t="e">
        <f>IF(ISNUMBER(F108),F108,NA())</f>
        <v>#N/A</v>
      </c>
      <c r="P108" s="57" t="e">
        <f>IF(ISNUMBER(O108),M108+$B$79*SQRT(N108),NA())</f>
        <v>#N/A</v>
      </c>
      <c r="Q108" s="57" t="e">
        <f>IF(ISNUMBER(O108),M108+$B$80*SQRT(N108),NA())</f>
        <v>#N/A</v>
      </c>
      <c r="R108" s="58" t="e">
        <f>IF(ISNUMBER($O108),K108,NA())</f>
        <v>#N/A</v>
      </c>
      <c r="S108" s="55" t="str">
        <f>IF(ISNUMBER(O108),M108+$B$79*SQRT(N108),"")</f>
        <v/>
      </c>
      <c r="T108" s="55" t="str">
        <f>IF(ISNUMBER(O108),M108+$B$80*SQRT(N108),"")</f>
        <v/>
      </c>
      <c r="U108" s="55" t="str">
        <f>IF(OR(S108="",T108=""),"",IF(OR(F108&lt;S108,F108&gt;T108),0,1))</f>
        <v/>
      </c>
      <c r="V108" s="59" t="str">
        <f>IF(AND(ISNUMBER(O108),U108=1),O108,"")</f>
        <v/>
      </c>
      <c r="W108" s="38"/>
      <c r="X108" s="38"/>
      <c r="Y108" s="38"/>
      <c r="Z108" s="38"/>
    </row>
    <row r="109" spans="1:26" ht="15" x14ac:dyDescent="0.25">
      <c r="A109" s="299"/>
      <c r="B109" s="300"/>
      <c r="C109" s="301"/>
      <c r="D109" s="309"/>
      <c r="E109" s="309"/>
      <c r="F109" s="276" t="str">
        <f t="shared" si="16"/>
        <v/>
      </c>
      <c r="G109" s="39" t="str">
        <f t="shared" si="18"/>
        <v/>
      </c>
      <c r="H109" s="31"/>
      <c r="I109" s="32" t="str">
        <f t="shared" si="17"/>
        <v/>
      </c>
      <c r="J109" s="55" t="str">
        <f t="shared" ref="J109:J126" si="19">IF(ISNUMBER(F109),L108/(L108+B$72^2),"")</f>
        <v/>
      </c>
      <c r="K109" s="55" t="str">
        <f t="shared" ref="K109:K126" si="20">IF(ISNUMBER(F109),J109*F109+(1-J109)*K108,"")</f>
        <v/>
      </c>
      <c r="L109" s="55" t="str">
        <f t="shared" ref="L109:L126" si="21">IF(ISNUMBER(F109),J109*B$72^2,"")</f>
        <v/>
      </c>
      <c r="M109" s="55" t="str">
        <f t="shared" ref="M109:M126" si="22">IF(ISNUMBER(F109),K108,"")</f>
        <v/>
      </c>
      <c r="N109" s="55" t="str">
        <f t="shared" ref="N109:N126" si="23">IF(ISNUMBER(F109),L108+B$72^2,"")</f>
        <v/>
      </c>
      <c r="O109" s="56" t="e">
        <f t="shared" ref="O109:O126" si="24">IF(ISNUMBER(F109),F109,NA())</f>
        <v>#N/A</v>
      </c>
      <c r="P109" s="57" t="e">
        <f t="shared" ref="P109:P126" si="25">IF(ISNUMBER(O109),M109+$B$79*SQRT(N109),NA())</f>
        <v>#N/A</v>
      </c>
      <c r="Q109" s="57" t="e">
        <f t="shared" ref="Q109:Q126" si="26">IF(ISNUMBER(O109),M109+$B$80*SQRT(N109),NA())</f>
        <v>#N/A</v>
      </c>
      <c r="R109" s="58" t="e">
        <f t="shared" ref="R109:R126" si="27">IF(ISNUMBER($O109),K109,NA())</f>
        <v>#N/A</v>
      </c>
      <c r="S109" s="55" t="str">
        <f t="shared" ref="S109:S126" si="28">IF(ISNUMBER(O109),M109+$B$79*SQRT(N109),"")</f>
        <v/>
      </c>
      <c r="T109" s="55" t="str">
        <f t="shared" ref="T109:T126" si="29">IF(ISNUMBER(O109),M109+$B$80*SQRT(N109),"")</f>
        <v/>
      </c>
      <c r="U109" s="55" t="str">
        <f t="shared" ref="U109:U126" si="30">IF(OR(S109="",T109=""),"",IF(OR(F109&lt;S109,F109&gt;T109),0,1))</f>
        <v/>
      </c>
      <c r="V109" s="59" t="str">
        <f t="shared" ref="V109:V126" si="31">IF(AND(ISNUMBER(O109),U109=1),O109,"")</f>
        <v/>
      </c>
      <c r="W109" s="38"/>
      <c r="X109" s="38"/>
      <c r="Y109" s="38"/>
      <c r="Z109" s="38"/>
    </row>
    <row r="110" spans="1:26" ht="15" x14ac:dyDescent="0.25">
      <c r="A110" s="299"/>
      <c r="B110" s="300"/>
      <c r="C110" s="301"/>
      <c r="D110" s="309"/>
      <c r="E110" s="309"/>
      <c r="F110" s="276" t="str">
        <f t="shared" si="16"/>
        <v/>
      </c>
      <c r="G110" s="39" t="str">
        <f t="shared" si="18"/>
        <v/>
      </c>
      <c r="H110" s="31"/>
      <c r="I110" s="32" t="str">
        <f t="shared" si="17"/>
        <v/>
      </c>
      <c r="J110" s="55" t="str">
        <f t="shared" si="19"/>
        <v/>
      </c>
      <c r="K110" s="55" t="str">
        <f t="shared" si="20"/>
        <v/>
      </c>
      <c r="L110" s="55" t="str">
        <f t="shared" si="21"/>
        <v/>
      </c>
      <c r="M110" s="55" t="str">
        <f t="shared" si="22"/>
        <v/>
      </c>
      <c r="N110" s="55" t="str">
        <f t="shared" si="23"/>
        <v/>
      </c>
      <c r="O110" s="56" t="e">
        <f t="shared" si="24"/>
        <v>#N/A</v>
      </c>
      <c r="P110" s="57" t="e">
        <f t="shared" si="25"/>
        <v>#N/A</v>
      </c>
      <c r="Q110" s="57" t="e">
        <f t="shared" si="26"/>
        <v>#N/A</v>
      </c>
      <c r="R110" s="58" t="e">
        <f t="shared" si="27"/>
        <v>#N/A</v>
      </c>
      <c r="S110" s="55" t="str">
        <f t="shared" si="28"/>
        <v/>
      </c>
      <c r="T110" s="55" t="str">
        <f t="shared" si="29"/>
        <v/>
      </c>
      <c r="U110" s="55" t="str">
        <f t="shared" si="30"/>
        <v/>
      </c>
      <c r="V110" s="59" t="str">
        <f t="shared" si="31"/>
        <v/>
      </c>
      <c r="W110" s="38"/>
      <c r="X110" s="38"/>
      <c r="Y110" s="38"/>
      <c r="Z110" s="38"/>
    </row>
    <row r="111" spans="1:26" ht="15" x14ac:dyDescent="0.25">
      <c r="A111" s="299"/>
      <c r="B111" s="300"/>
      <c r="C111" s="301"/>
      <c r="D111" s="309"/>
      <c r="E111" s="309"/>
      <c r="F111" s="276" t="str">
        <f t="shared" si="16"/>
        <v/>
      </c>
      <c r="G111" s="39" t="str">
        <f t="shared" si="18"/>
        <v/>
      </c>
      <c r="H111" s="31"/>
      <c r="I111" s="32" t="str">
        <f t="shared" si="17"/>
        <v/>
      </c>
      <c r="J111" s="55" t="str">
        <f t="shared" si="19"/>
        <v/>
      </c>
      <c r="K111" s="55" t="str">
        <f t="shared" si="20"/>
        <v/>
      </c>
      <c r="L111" s="55" t="str">
        <f t="shared" si="21"/>
        <v/>
      </c>
      <c r="M111" s="55" t="str">
        <f t="shared" si="22"/>
        <v/>
      </c>
      <c r="N111" s="55" t="str">
        <f t="shared" si="23"/>
        <v/>
      </c>
      <c r="O111" s="56" t="e">
        <f t="shared" si="24"/>
        <v>#N/A</v>
      </c>
      <c r="P111" s="57" t="e">
        <f t="shared" si="25"/>
        <v>#N/A</v>
      </c>
      <c r="Q111" s="57" t="e">
        <f t="shared" si="26"/>
        <v>#N/A</v>
      </c>
      <c r="R111" s="58" t="e">
        <f t="shared" si="27"/>
        <v>#N/A</v>
      </c>
      <c r="S111" s="55" t="str">
        <f t="shared" si="28"/>
        <v/>
      </c>
      <c r="T111" s="55" t="str">
        <f t="shared" si="29"/>
        <v/>
      </c>
      <c r="U111" s="55" t="str">
        <f t="shared" si="30"/>
        <v/>
      </c>
      <c r="V111" s="59" t="str">
        <f t="shared" si="31"/>
        <v/>
      </c>
      <c r="W111" s="38"/>
      <c r="X111" s="38"/>
      <c r="Y111" s="38"/>
      <c r="Z111" s="38"/>
    </row>
    <row r="112" spans="1:26" ht="15" x14ac:dyDescent="0.25">
      <c r="A112" s="299"/>
      <c r="B112" s="300"/>
      <c r="C112" s="301"/>
      <c r="D112" s="309"/>
      <c r="E112" s="309"/>
      <c r="F112" s="276" t="str">
        <f t="shared" si="16"/>
        <v/>
      </c>
      <c r="G112" s="39" t="str">
        <f t="shared" si="18"/>
        <v/>
      </c>
      <c r="H112" s="31"/>
      <c r="I112" s="32" t="str">
        <f t="shared" si="17"/>
        <v/>
      </c>
      <c r="J112" s="55" t="str">
        <f t="shared" si="19"/>
        <v/>
      </c>
      <c r="K112" s="55" t="str">
        <f t="shared" si="20"/>
        <v/>
      </c>
      <c r="L112" s="55" t="str">
        <f t="shared" si="21"/>
        <v/>
      </c>
      <c r="M112" s="55" t="str">
        <f t="shared" si="22"/>
        <v/>
      </c>
      <c r="N112" s="55" t="str">
        <f t="shared" si="23"/>
        <v/>
      </c>
      <c r="O112" s="56" t="e">
        <f t="shared" si="24"/>
        <v>#N/A</v>
      </c>
      <c r="P112" s="57" t="e">
        <f t="shared" si="25"/>
        <v>#N/A</v>
      </c>
      <c r="Q112" s="57" t="e">
        <f t="shared" si="26"/>
        <v>#N/A</v>
      </c>
      <c r="R112" s="58" t="e">
        <f t="shared" si="27"/>
        <v>#N/A</v>
      </c>
      <c r="S112" s="55" t="str">
        <f t="shared" si="28"/>
        <v/>
      </c>
      <c r="T112" s="55" t="str">
        <f t="shared" si="29"/>
        <v/>
      </c>
      <c r="U112" s="55" t="str">
        <f t="shared" si="30"/>
        <v/>
      </c>
      <c r="V112" s="59" t="str">
        <f t="shared" si="31"/>
        <v/>
      </c>
      <c r="W112" s="38"/>
      <c r="X112" s="38"/>
      <c r="Y112" s="38"/>
      <c r="Z112" s="38"/>
    </row>
    <row r="113" spans="1:26" ht="15" x14ac:dyDescent="0.25">
      <c r="A113" s="299"/>
      <c r="B113" s="300"/>
      <c r="C113" s="301"/>
      <c r="D113" s="309"/>
      <c r="E113" s="309"/>
      <c r="F113" s="276" t="str">
        <f t="shared" si="16"/>
        <v/>
      </c>
      <c r="G113" s="39" t="str">
        <f t="shared" si="18"/>
        <v/>
      </c>
      <c r="H113" s="31"/>
      <c r="I113" s="32" t="str">
        <f t="shared" si="17"/>
        <v/>
      </c>
      <c r="J113" s="55" t="str">
        <f t="shared" si="19"/>
        <v/>
      </c>
      <c r="K113" s="55" t="str">
        <f t="shared" si="20"/>
        <v/>
      </c>
      <c r="L113" s="55" t="str">
        <f t="shared" si="21"/>
        <v/>
      </c>
      <c r="M113" s="55" t="str">
        <f t="shared" si="22"/>
        <v/>
      </c>
      <c r="N113" s="55" t="str">
        <f t="shared" si="23"/>
        <v/>
      </c>
      <c r="O113" s="56" t="e">
        <f t="shared" si="24"/>
        <v>#N/A</v>
      </c>
      <c r="P113" s="57" t="e">
        <f t="shared" si="25"/>
        <v>#N/A</v>
      </c>
      <c r="Q113" s="57" t="e">
        <f t="shared" si="26"/>
        <v>#N/A</v>
      </c>
      <c r="R113" s="58" t="e">
        <f t="shared" si="27"/>
        <v>#N/A</v>
      </c>
      <c r="S113" s="55" t="str">
        <f t="shared" si="28"/>
        <v/>
      </c>
      <c r="T113" s="55" t="str">
        <f t="shared" si="29"/>
        <v/>
      </c>
      <c r="U113" s="55" t="str">
        <f t="shared" si="30"/>
        <v/>
      </c>
      <c r="V113" s="59" t="str">
        <f t="shared" si="31"/>
        <v/>
      </c>
      <c r="W113" s="38"/>
      <c r="X113" s="38"/>
      <c r="Y113" s="38"/>
      <c r="Z113" s="38"/>
    </row>
    <row r="114" spans="1:26" ht="15" x14ac:dyDescent="0.25">
      <c r="A114" s="299"/>
      <c r="B114" s="300"/>
      <c r="C114" s="301"/>
      <c r="D114" s="309"/>
      <c r="E114" s="309"/>
      <c r="F114" s="276" t="str">
        <f t="shared" si="16"/>
        <v/>
      </c>
      <c r="G114" s="39" t="str">
        <f t="shared" si="18"/>
        <v/>
      </c>
      <c r="H114" s="31"/>
      <c r="I114" s="32" t="str">
        <f t="shared" si="17"/>
        <v/>
      </c>
      <c r="J114" s="55" t="str">
        <f t="shared" si="19"/>
        <v/>
      </c>
      <c r="K114" s="55" t="str">
        <f t="shared" si="20"/>
        <v/>
      </c>
      <c r="L114" s="55" t="str">
        <f t="shared" si="21"/>
        <v/>
      </c>
      <c r="M114" s="55" t="str">
        <f t="shared" si="22"/>
        <v/>
      </c>
      <c r="N114" s="55" t="str">
        <f t="shared" si="23"/>
        <v/>
      </c>
      <c r="O114" s="56" t="e">
        <f t="shared" si="24"/>
        <v>#N/A</v>
      </c>
      <c r="P114" s="57" t="e">
        <f t="shared" si="25"/>
        <v>#N/A</v>
      </c>
      <c r="Q114" s="57" t="e">
        <f t="shared" si="26"/>
        <v>#N/A</v>
      </c>
      <c r="R114" s="58" t="e">
        <f t="shared" si="27"/>
        <v>#N/A</v>
      </c>
      <c r="S114" s="55" t="str">
        <f t="shared" si="28"/>
        <v/>
      </c>
      <c r="T114" s="55" t="str">
        <f t="shared" si="29"/>
        <v/>
      </c>
      <c r="U114" s="55" t="str">
        <f t="shared" si="30"/>
        <v/>
      </c>
      <c r="V114" s="59" t="str">
        <f t="shared" si="31"/>
        <v/>
      </c>
      <c r="W114" s="38"/>
      <c r="X114" s="38"/>
      <c r="Y114" s="38"/>
      <c r="Z114" s="38"/>
    </row>
    <row r="115" spans="1:26" ht="15" x14ac:dyDescent="0.25">
      <c r="A115" s="299"/>
      <c r="B115" s="300"/>
      <c r="C115" s="301"/>
      <c r="D115" s="309"/>
      <c r="E115" s="309"/>
      <c r="F115" s="276" t="str">
        <f t="shared" si="16"/>
        <v/>
      </c>
      <c r="G115" s="39" t="str">
        <f t="shared" si="18"/>
        <v/>
      </c>
      <c r="H115" s="31"/>
      <c r="I115" s="32" t="str">
        <f t="shared" si="17"/>
        <v/>
      </c>
      <c r="J115" s="55" t="str">
        <f t="shared" si="19"/>
        <v/>
      </c>
      <c r="K115" s="55" t="str">
        <f t="shared" si="20"/>
        <v/>
      </c>
      <c r="L115" s="55" t="str">
        <f t="shared" si="21"/>
        <v/>
      </c>
      <c r="M115" s="55" t="str">
        <f t="shared" si="22"/>
        <v/>
      </c>
      <c r="N115" s="55" t="str">
        <f t="shared" si="23"/>
        <v/>
      </c>
      <c r="O115" s="56" t="e">
        <f t="shared" si="24"/>
        <v>#N/A</v>
      </c>
      <c r="P115" s="57" t="e">
        <f t="shared" si="25"/>
        <v>#N/A</v>
      </c>
      <c r="Q115" s="57" t="e">
        <f t="shared" si="26"/>
        <v>#N/A</v>
      </c>
      <c r="R115" s="58" t="e">
        <f t="shared" si="27"/>
        <v>#N/A</v>
      </c>
      <c r="S115" s="55" t="str">
        <f t="shared" si="28"/>
        <v/>
      </c>
      <c r="T115" s="55" t="str">
        <f t="shared" si="29"/>
        <v/>
      </c>
      <c r="U115" s="55" t="str">
        <f t="shared" si="30"/>
        <v/>
      </c>
      <c r="V115" s="59" t="str">
        <f t="shared" si="31"/>
        <v/>
      </c>
      <c r="W115" s="38"/>
      <c r="X115" s="38"/>
      <c r="Y115" s="38"/>
      <c r="Z115" s="38"/>
    </row>
    <row r="116" spans="1:26" ht="15" x14ac:dyDescent="0.25">
      <c r="A116" s="299"/>
      <c r="B116" s="300"/>
      <c r="C116" s="301"/>
      <c r="D116" s="309"/>
      <c r="E116" s="309"/>
      <c r="F116" s="276" t="str">
        <f t="shared" si="16"/>
        <v/>
      </c>
      <c r="G116" s="39" t="str">
        <f t="shared" si="18"/>
        <v/>
      </c>
      <c r="H116" s="31"/>
      <c r="I116" s="32" t="str">
        <f t="shared" si="17"/>
        <v/>
      </c>
      <c r="J116" s="55" t="str">
        <f t="shared" si="19"/>
        <v/>
      </c>
      <c r="K116" s="55" t="str">
        <f t="shared" si="20"/>
        <v/>
      </c>
      <c r="L116" s="55" t="str">
        <f t="shared" si="21"/>
        <v/>
      </c>
      <c r="M116" s="55" t="str">
        <f t="shared" si="22"/>
        <v/>
      </c>
      <c r="N116" s="55" t="str">
        <f t="shared" si="23"/>
        <v/>
      </c>
      <c r="O116" s="56" t="e">
        <f t="shared" si="24"/>
        <v>#N/A</v>
      </c>
      <c r="P116" s="57" t="e">
        <f t="shared" si="25"/>
        <v>#N/A</v>
      </c>
      <c r="Q116" s="57" t="e">
        <f t="shared" si="26"/>
        <v>#N/A</v>
      </c>
      <c r="R116" s="58" t="e">
        <f t="shared" si="27"/>
        <v>#N/A</v>
      </c>
      <c r="S116" s="55" t="str">
        <f t="shared" si="28"/>
        <v/>
      </c>
      <c r="T116" s="55" t="str">
        <f t="shared" si="29"/>
        <v/>
      </c>
      <c r="U116" s="55" t="str">
        <f t="shared" si="30"/>
        <v/>
      </c>
      <c r="V116" s="59" t="str">
        <f t="shared" si="31"/>
        <v/>
      </c>
      <c r="W116" s="38"/>
      <c r="X116" s="38"/>
      <c r="Y116" s="38"/>
      <c r="Z116" s="38"/>
    </row>
    <row r="117" spans="1:26" ht="15" x14ac:dyDescent="0.25">
      <c r="A117" s="299"/>
      <c r="B117" s="300"/>
      <c r="C117" s="301"/>
      <c r="D117" s="309"/>
      <c r="E117" s="309"/>
      <c r="F117" s="276" t="str">
        <f t="shared" si="16"/>
        <v/>
      </c>
      <c r="G117" s="39" t="str">
        <f t="shared" si="18"/>
        <v/>
      </c>
      <c r="H117" s="31"/>
      <c r="I117" s="32" t="str">
        <f t="shared" si="17"/>
        <v/>
      </c>
      <c r="J117" s="55" t="str">
        <f t="shared" si="19"/>
        <v/>
      </c>
      <c r="K117" s="55" t="str">
        <f t="shared" si="20"/>
        <v/>
      </c>
      <c r="L117" s="55" t="str">
        <f t="shared" si="21"/>
        <v/>
      </c>
      <c r="M117" s="55" t="str">
        <f t="shared" si="22"/>
        <v/>
      </c>
      <c r="N117" s="55" t="str">
        <f t="shared" si="23"/>
        <v/>
      </c>
      <c r="O117" s="56" t="e">
        <f t="shared" si="24"/>
        <v>#N/A</v>
      </c>
      <c r="P117" s="57" t="e">
        <f t="shared" si="25"/>
        <v>#N/A</v>
      </c>
      <c r="Q117" s="57" t="e">
        <f t="shared" si="26"/>
        <v>#N/A</v>
      </c>
      <c r="R117" s="58" t="e">
        <f t="shared" si="27"/>
        <v>#N/A</v>
      </c>
      <c r="S117" s="55" t="str">
        <f t="shared" si="28"/>
        <v/>
      </c>
      <c r="T117" s="55" t="str">
        <f t="shared" si="29"/>
        <v/>
      </c>
      <c r="U117" s="55" t="str">
        <f t="shared" si="30"/>
        <v/>
      </c>
      <c r="V117" s="59" t="str">
        <f t="shared" si="31"/>
        <v/>
      </c>
      <c r="W117" s="38"/>
      <c r="X117" s="38"/>
      <c r="Y117" s="38"/>
      <c r="Z117" s="38"/>
    </row>
    <row r="118" spans="1:26" ht="15" x14ac:dyDescent="0.25">
      <c r="A118" s="299"/>
      <c r="B118" s="300"/>
      <c r="C118" s="301"/>
      <c r="D118" s="309"/>
      <c r="E118" s="309"/>
      <c r="F118" s="276" t="str">
        <f t="shared" si="16"/>
        <v/>
      </c>
      <c r="G118" s="39" t="str">
        <f t="shared" si="18"/>
        <v/>
      </c>
      <c r="H118" s="31"/>
      <c r="I118" s="32" t="str">
        <f t="shared" si="17"/>
        <v/>
      </c>
      <c r="J118" s="55" t="str">
        <f t="shared" si="19"/>
        <v/>
      </c>
      <c r="K118" s="55" t="str">
        <f t="shared" si="20"/>
        <v/>
      </c>
      <c r="L118" s="55" t="str">
        <f t="shared" si="21"/>
        <v/>
      </c>
      <c r="M118" s="55" t="str">
        <f t="shared" si="22"/>
        <v/>
      </c>
      <c r="N118" s="55" t="str">
        <f t="shared" si="23"/>
        <v/>
      </c>
      <c r="O118" s="56" t="e">
        <f t="shared" si="24"/>
        <v>#N/A</v>
      </c>
      <c r="P118" s="57" t="e">
        <f t="shared" si="25"/>
        <v>#N/A</v>
      </c>
      <c r="Q118" s="57" t="e">
        <f t="shared" si="26"/>
        <v>#N/A</v>
      </c>
      <c r="R118" s="58" t="e">
        <f t="shared" si="27"/>
        <v>#N/A</v>
      </c>
      <c r="S118" s="55" t="str">
        <f t="shared" si="28"/>
        <v/>
      </c>
      <c r="T118" s="55" t="str">
        <f t="shared" si="29"/>
        <v/>
      </c>
      <c r="U118" s="55" t="str">
        <f t="shared" si="30"/>
        <v/>
      </c>
      <c r="V118" s="59" t="str">
        <f t="shared" si="31"/>
        <v/>
      </c>
      <c r="W118" s="38"/>
      <c r="X118" s="38"/>
      <c r="Y118" s="38"/>
      <c r="Z118" s="38"/>
    </row>
    <row r="119" spans="1:26" ht="15" x14ac:dyDescent="0.25">
      <c r="A119" s="299"/>
      <c r="B119" s="300"/>
      <c r="C119" s="301"/>
      <c r="D119" s="309"/>
      <c r="E119" s="309"/>
      <c r="F119" s="276" t="str">
        <f t="shared" si="16"/>
        <v/>
      </c>
      <c r="G119" s="39" t="str">
        <f t="shared" si="18"/>
        <v/>
      </c>
      <c r="H119" s="31"/>
      <c r="I119" s="32" t="str">
        <f t="shared" si="17"/>
        <v/>
      </c>
      <c r="J119" s="55" t="str">
        <f t="shared" si="19"/>
        <v/>
      </c>
      <c r="K119" s="55" t="str">
        <f t="shared" si="20"/>
        <v/>
      </c>
      <c r="L119" s="55" t="str">
        <f t="shared" si="21"/>
        <v/>
      </c>
      <c r="M119" s="55" t="str">
        <f t="shared" si="22"/>
        <v/>
      </c>
      <c r="N119" s="55" t="str">
        <f t="shared" si="23"/>
        <v/>
      </c>
      <c r="O119" s="56" t="e">
        <f t="shared" si="24"/>
        <v>#N/A</v>
      </c>
      <c r="P119" s="57" t="e">
        <f t="shared" si="25"/>
        <v>#N/A</v>
      </c>
      <c r="Q119" s="57" t="e">
        <f t="shared" si="26"/>
        <v>#N/A</v>
      </c>
      <c r="R119" s="58" t="e">
        <f t="shared" si="27"/>
        <v>#N/A</v>
      </c>
      <c r="S119" s="55" t="str">
        <f t="shared" si="28"/>
        <v/>
      </c>
      <c r="T119" s="55" t="str">
        <f t="shared" si="29"/>
        <v/>
      </c>
      <c r="U119" s="55" t="str">
        <f t="shared" si="30"/>
        <v/>
      </c>
      <c r="V119" s="59" t="str">
        <f t="shared" si="31"/>
        <v/>
      </c>
      <c r="W119" s="38"/>
      <c r="X119" s="38"/>
      <c r="Y119" s="38"/>
      <c r="Z119" s="38"/>
    </row>
    <row r="120" spans="1:26" ht="15" x14ac:dyDescent="0.25">
      <c r="A120" s="299"/>
      <c r="B120" s="300"/>
      <c r="C120" s="301"/>
      <c r="D120" s="309"/>
      <c r="E120" s="309"/>
      <c r="F120" s="276" t="str">
        <f t="shared" si="16"/>
        <v/>
      </c>
      <c r="G120" s="39" t="str">
        <f t="shared" si="18"/>
        <v/>
      </c>
      <c r="H120" s="31"/>
      <c r="I120" s="32" t="str">
        <f t="shared" si="17"/>
        <v/>
      </c>
      <c r="J120" s="55" t="str">
        <f t="shared" si="19"/>
        <v/>
      </c>
      <c r="K120" s="55" t="str">
        <f t="shared" si="20"/>
        <v/>
      </c>
      <c r="L120" s="55" t="str">
        <f t="shared" si="21"/>
        <v/>
      </c>
      <c r="M120" s="55" t="str">
        <f t="shared" si="22"/>
        <v/>
      </c>
      <c r="N120" s="55" t="str">
        <f t="shared" si="23"/>
        <v/>
      </c>
      <c r="O120" s="56" t="e">
        <f t="shared" si="24"/>
        <v>#N/A</v>
      </c>
      <c r="P120" s="57" t="e">
        <f t="shared" si="25"/>
        <v>#N/A</v>
      </c>
      <c r="Q120" s="57" t="e">
        <f t="shared" si="26"/>
        <v>#N/A</v>
      </c>
      <c r="R120" s="58" t="e">
        <f t="shared" si="27"/>
        <v>#N/A</v>
      </c>
      <c r="S120" s="55" t="str">
        <f t="shared" si="28"/>
        <v/>
      </c>
      <c r="T120" s="55" t="str">
        <f t="shared" si="29"/>
        <v/>
      </c>
      <c r="U120" s="55" t="str">
        <f t="shared" si="30"/>
        <v/>
      </c>
      <c r="V120" s="59" t="str">
        <f t="shared" si="31"/>
        <v/>
      </c>
      <c r="W120" s="38"/>
      <c r="X120" s="38"/>
      <c r="Y120" s="38"/>
      <c r="Z120" s="38"/>
    </row>
    <row r="121" spans="1:26" ht="15" x14ac:dyDescent="0.25">
      <c r="A121" s="299"/>
      <c r="B121" s="300"/>
      <c r="C121" s="301"/>
      <c r="D121" s="309"/>
      <c r="E121" s="309"/>
      <c r="F121" s="276" t="str">
        <f t="shared" si="16"/>
        <v/>
      </c>
      <c r="G121" s="39" t="str">
        <f t="shared" si="18"/>
        <v/>
      </c>
      <c r="H121" s="31"/>
      <c r="I121" s="32" t="str">
        <f t="shared" si="17"/>
        <v/>
      </c>
      <c r="J121" s="55" t="str">
        <f t="shared" si="19"/>
        <v/>
      </c>
      <c r="K121" s="55" t="str">
        <f t="shared" si="20"/>
        <v/>
      </c>
      <c r="L121" s="55" t="str">
        <f t="shared" si="21"/>
        <v/>
      </c>
      <c r="M121" s="55" t="str">
        <f t="shared" si="22"/>
        <v/>
      </c>
      <c r="N121" s="55" t="str">
        <f t="shared" si="23"/>
        <v/>
      </c>
      <c r="O121" s="56" t="e">
        <f t="shared" si="24"/>
        <v>#N/A</v>
      </c>
      <c r="P121" s="57" t="e">
        <f t="shared" si="25"/>
        <v>#N/A</v>
      </c>
      <c r="Q121" s="57" t="e">
        <f t="shared" si="26"/>
        <v>#N/A</v>
      </c>
      <c r="R121" s="58" t="e">
        <f t="shared" si="27"/>
        <v>#N/A</v>
      </c>
      <c r="S121" s="55" t="str">
        <f t="shared" si="28"/>
        <v/>
      </c>
      <c r="T121" s="55" t="str">
        <f t="shared" si="29"/>
        <v/>
      </c>
      <c r="U121" s="55" t="str">
        <f t="shared" si="30"/>
        <v/>
      </c>
      <c r="V121" s="59" t="str">
        <f t="shared" si="31"/>
        <v/>
      </c>
      <c r="W121" s="38"/>
      <c r="X121" s="38"/>
      <c r="Y121" s="38"/>
      <c r="Z121" s="38"/>
    </row>
    <row r="122" spans="1:26" ht="15" x14ac:dyDescent="0.25">
      <c r="A122" s="299"/>
      <c r="B122" s="300"/>
      <c r="C122" s="301"/>
      <c r="D122" s="309"/>
      <c r="E122" s="309"/>
      <c r="F122" s="276" t="str">
        <f t="shared" si="16"/>
        <v/>
      </c>
      <c r="G122" s="39" t="str">
        <f t="shared" si="18"/>
        <v/>
      </c>
      <c r="H122" s="31"/>
      <c r="I122" s="32" t="str">
        <f t="shared" si="17"/>
        <v/>
      </c>
      <c r="J122" s="55" t="str">
        <f t="shared" si="19"/>
        <v/>
      </c>
      <c r="K122" s="55" t="str">
        <f t="shared" si="20"/>
        <v/>
      </c>
      <c r="L122" s="55" t="str">
        <f t="shared" si="21"/>
        <v/>
      </c>
      <c r="M122" s="55" t="str">
        <f t="shared" si="22"/>
        <v/>
      </c>
      <c r="N122" s="55" t="str">
        <f t="shared" si="23"/>
        <v/>
      </c>
      <c r="O122" s="56" t="e">
        <f t="shared" si="24"/>
        <v>#N/A</v>
      </c>
      <c r="P122" s="57" t="e">
        <f t="shared" si="25"/>
        <v>#N/A</v>
      </c>
      <c r="Q122" s="57" t="e">
        <f t="shared" si="26"/>
        <v>#N/A</v>
      </c>
      <c r="R122" s="58" t="e">
        <f t="shared" si="27"/>
        <v>#N/A</v>
      </c>
      <c r="S122" s="55" t="str">
        <f t="shared" si="28"/>
        <v/>
      </c>
      <c r="T122" s="55" t="str">
        <f t="shared" si="29"/>
        <v/>
      </c>
      <c r="U122" s="55" t="str">
        <f t="shared" si="30"/>
        <v/>
      </c>
      <c r="V122" s="59" t="str">
        <f t="shared" si="31"/>
        <v/>
      </c>
      <c r="W122" s="38"/>
      <c r="X122" s="38"/>
      <c r="Y122" s="38"/>
      <c r="Z122" s="38"/>
    </row>
    <row r="123" spans="1:26" ht="15" x14ac:dyDescent="0.25">
      <c r="A123" s="299"/>
      <c r="B123" s="300"/>
      <c r="C123" s="301"/>
      <c r="D123" s="309"/>
      <c r="E123" s="309"/>
      <c r="F123" s="276" t="str">
        <f t="shared" si="16"/>
        <v/>
      </c>
      <c r="G123" s="39" t="str">
        <f t="shared" si="18"/>
        <v/>
      </c>
      <c r="H123" s="31"/>
      <c r="I123" s="32" t="str">
        <f t="shared" si="17"/>
        <v/>
      </c>
      <c r="J123" s="55" t="str">
        <f t="shared" si="19"/>
        <v/>
      </c>
      <c r="K123" s="55" t="str">
        <f t="shared" si="20"/>
        <v/>
      </c>
      <c r="L123" s="55" t="str">
        <f t="shared" si="21"/>
        <v/>
      </c>
      <c r="M123" s="55" t="str">
        <f t="shared" si="22"/>
        <v/>
      </c>
      <c r="N123" s="55" t="str">
        <f t="shared" si="23"/>
        <v/>
      </c>
      <c r="O123" s="56" t="e">
        <f t="shared" si="24"/>
        <v>#N/A</v>
      </c>
      <c r="P123" s="57" t="e">
        <f t="shared" si="25"/>
        <v>#N/A</v>
      </c>
      <c r="Q123" s="57" t="e">
        <f t="shared" si="26"/>
        <v>#N/A</v>
      </c>
      <c r="R123" s="58" t="e">
        <f t="shared" si="27"/>
        <v>#N/A</v>
      </c>
      <c r="S123" s="55" t="str">
        <f t="shared" si="28"/>
        <v/>
      </c>
      <c r="T123" s="55" t="str">
        <f t="shared" si="29"/>
        <v/>
      </c>
      <c r="U123" s="55" t="str">
        <f t="shared" si="30"/>
        <v/>
      </c>
      <c r="V123" s="59" t="str">
        <f t="shared" si="31"/>
        <v/>
      </c>
      <c r="W123" s="38"/>
      <c r="X123" s="38"/>
      <c r="Y123" s="38"/>
      <c r="Z123" s="38"/>
    </row>
    <row r="124" spans="1:26" ht="15" x14ac:dyDescent="0.25">
      <c r="A124" s="299"/>
      <c r="B124" s="300"/>
      <c r="C124" s="301"/>
      <c r="D124" s="309"/>
      <c r="E124" s="309"/>
      <c r="F124" s="276" t="str">
        <f t="shared" si="16"/>
        <v/>
      </c>
      <c r="G124" s="39" t="str">
        <f t="shared" si="18"/>
        <v/>
      </c>
      <c r="H124" s="31"/>
      <c r="I124" s="44" t="str">
        <f t="shared" si="17"/>
        <v/>
      </c>
      <c r="J124" s="55" t="str">
        <f t="shared" si="19"/>
        <v/>
      </c>
      <c r="K124" s="55" t="str">
        <f t="shared" si="20"/>
        <v/>
      </c>
      <c r="L124" s="55" t="str">
        <f t="shared" si="21"/>
        <v/>
      </c>
      <c r="M124" s="55" t="str">
        <f t="shared" si="22"/>
        <v/>
      </c>
      <c r="N124" s="55" t="str">
        <f t="shared" si="23"/>
        <v/>
      </c>
      <c r="O124" s="56" t="e">
        <f t="shared" si="24"/>
        <v>#N/A</v>
      </c>
      <c r="P124" s="57" t="e">
        <f t="shared" si="25"/>
        <v>#N/A</v>
      </c>
      <c r="Q124" s="57" t="e">
        <f t="shared" si="26"/>
        <v>#N/A</v>
      </c>
      <c r="R124" s="58" t="e">
        <f t="shared" si="27"/>
        <v>#N/A</v>
      </c>
      <c r="S124" s="55" t="str">
        <f t="shared" si="28"/>
        <v/>
      </c>
      <c r="T124" s="55" t="str">
        <f t="shared" si="29"/>
        <v/>
      </c>
      <c r="U124" s="55" t="str">
        <f t="shared" si="30"/>
        <v/>
      </c>
      <c r="V124" s="59" t="str">
        <f t="shared" si="31"/>
        <v/>
      </c>
      <c r="W124" s="47"/>
      <c r="X124" s="38"/>
      <c r="Y124" s="38"/>
      <c r="Z124" s="38"/>
    </row>
    <row r="125" spans="1:26" ht="15" x14ac:dyDescent="0.25">
      <c r="A125" s="299"/>
      <c r="B125" s="300"/>
      <c r="C125" s="301"/>
      <c r="D125" s="309"/>
      <c r="E125" s="309"/>
      <c r="F125" s="276" t="str">
        <f t="shared" si="16"/>
        <v/>
      </c>
      <c r="G125" s="39" t="str">
        <f>IF(OR(S125="",T125=""),"",IF(OR(F125&lt;S125,F125&gt;T125),"*** ALARM ***",""))</f>
        <v/>
      </c>
      <c r="H125" s="31"/>
      <c r="I125" s="44" t="str">
        <f t="shared" si="17"/>
        <v/>
      </c>
      <c r="J125" s="55" t="str">
        <f t="shared" si="19"/>
        <v/>
      </c>
      <c r="K125" s="55" t="str">
        <f t="shared" si="20"/>
        <v/>
      </c>
      <c r="L125" s="55" t="str">
        <f t="shared" si="21"/>
        <v/>
      </c>
      <c r="M125" s="55" t="str">
        <f t="shared" si="22"/>
        <v/>
      </c>
      <c r="N125" s="55" t="str">
        <f t="shared" si="23"/>
        <v/>
      </c>
      <c r="O125" s="56" t="e">
        <f t="shared" si="24"/>
        <v>#N/A</v>
      </c>
      <c r="P125" s="57" t="e">
        <f t="shared" si="25"/>
        <v>#N/A</v>
      </c>
      <c r="Q125" s="57" t="e">
        <f t="shared" si="26"/>
        <v>#N/A</v>
      </c>
      <c r="R125" s="58" t="e">
        <f t="shared" si="27"/>
        <v>#N/A</v>
      </c>
      <c r="S125" s="55" t="str">
        <f t="shared" si="28"/>
        <v/>
      </c>
      <c r="T125" s="55" t="str">
        <f t="shared" si="29"/>
        <v/>
      </c>
      <c r="U125" s="55" t="str">
        <f t="shared" si="30"/>
        <v/>
      </c>
      <c r="V125" s="59" t="str">
        <f t="shared" si="31"/>
        <v/>
      </c>
      <c r="W125" s="47"/>
      <c r="X125" s="38"/>
      <c r="Y125" s="38"/>
      <c r="Z125" s="38"/>
    </row>
    <row r="126" spans="1:26" ht="15" x14ac:dyDescent="0.25">
      <c r="A126" s="299"/>
      <c r="B126" s="300"/>
      <c r="C126" s="301"/>
      <c r="D126" s="309"/>
      <c r="E126" s="309"/>
      <c r="F126" s="276" t="str">
        <f t="shared" si="16"/>
        <v/>
      </c>
      <c r="G126" s="39" t="str">
        <f t="shared" si="18"/>
        <v/>
      </c>
      <c r="H126" s="31"/>
      <c r="I126" s="44" t="str">
        <f t="shared" si="17"/>
        <v/>
      </c>
      <c r="J126" s="55" t="str">
        <f t="shared" si="19"/>
        <v/>
      </c>
      <c r="K126" s="55" t="str">
        <f t="shared" si="20"/>
        <v/>
      </c>
      <c r="L126" s="55" t="str">
        <f t="shared" si="21"/>
        <v/>
      </c>
      <c r="M126" s="55" t="str">
        <f t="shared" si="22"/>
        <v/>
      </c>
      <c r="N126" s="55" t="str">
        <f t="shared" si="23"/>
        <v/>
      </c>
      <c r="O126" s="56" t="e">
        <f t="shared" si="24"/>
        <v>#N/A</v>
      </c>
      <c r="P126" s="57" t="e">
        <f t="shared" si="25"/>
        <v>#N/A</v>
      </c>
      <c r="Q126" s="57" t="e">
        <f t="shared" si="26"/>
        <v>#N/A</v>
      </c>
      <c r="R126" s="58" t="e">
        <f t="shared" si="27"/>
        <v>#N/A</v>
      </c>
      <c r="S126" s="55" t="str">
        <f t="shared" si="28"/>
        <v/>
      </c>
      <c r="T126" s="55" t="str">
        <f t="shared" si="29"/>
        <v/>
      </c>
      <c r="U126" s="55" t="str">
        <f t="shared" si="30"/>
        <v/>
      </c>
      <c r="V126" s="59" t="str">
        <f t="shared" si="31"/>
        <v/>
      </c>
      <c r="W126" s="47"/>
      <c r="X126" s="38"/>
      <c r="Y126" s="38"/>
      <c r="Z126" s="38"/>
    </row>
    <row r="127" spans="1:26" x14ac:dyDescent="0.2">
      <c r="O127" s="48"/>
      <c r="P127" s="49"/>
      <c r="Q127" s="49"/>
    </row>
    <row r="128" spans="1:26" ht="16.5" thickBot="1" x14ac:dyDescent="0.25">
      <c r="O128" s="48"/>
      <c r="P128" s="49"/>
      <c r="Q128" s="49"/>
      <c r="X128" s="472" t="s">
        <v>92</v>
      </c>
      <c r="Y128" s="472"/>
      <c r="Z128" s="303" t="e">
        <f>I129</f>
        <v>#N/A</v>
      </c>
    </row>
    <row r="129" spans="1:26" ht="16.5" thickBot="1" x14ac:dyDescent="0.25">
      <c r="A129" s="386" t="s">
        <v>54</v>
      </c>
      <c r="B129" s="386"/>
      <c r="C129" s="386"/>
      <c r="D129" s="386"/>
      <c r="E129" s="386"/>
      <c r="F129" s="386"/>
      <c r="G129" s="386"/>
      <c r="H129" s="387"/>
      <c r="I129" s="176" t="e">
        <f>R126</f>
        <v>#N/A</v>
      </c>
      <c r="O129" s="48"/>
      <c r="P129" s="49"/>
      <c r="Q129" s="49"/>
      <c r="X129" s="472" t="s">
        <v>93</v>
      </c>
      <c r="Y129" s="472"/>
      <c r="Z129" s="310">
        <f>Z63</f>
        <v>0</v>
      </c>
    </row>
    <row r="130" spans="1:26" ht="15.75" x14ac:dyDescent="0.25">
      <c r="A130" s="51" t="s">
        <v>55</v>
      </c>
      <c r="O130" s="48"/>
      <c r="P130" s="49"/>
      <c r="Q130" s="49"/>
      <c r="X130" s="472" t="s">
        <v>94</v>
      </c>
      <c r="Y130" s="472"/>
      <c r="Z130" s="305" t="e">
        <f>Z128*Z129</f>
        <v>#N/A</v>
      </c>
    </row>
    <row r="131" spans="1:26" ht="15.75" x14ac:dyDescent="0.25">
      <c r="A131" s="51"/>
      <c r="O131" s="48"/>
      <c r="P131" s="49"/>
      <c r="Q131" s="49"/>
      <c r="X131" s="472" t="s">
        <v>69</v>
      </c>
      <c r="Y131" s="472"/>
      <c r="Z131" s="303" t="e">
        <f>Z128-(2*Z130)</f>
        <v>#N/A</v>
      </c>
    </row>
    <row r="132" spans="1:26" ht="15.75" x14ac:dyDescent="0.25">
      <c r="A132" s="51"/>
      <c r="O132" s="48"/>
      <c r="P132" s="49"/>
      <c r="Q132" s="49"/>
      <c r="X132" s="472" t="s">
        <v>70</v>
      </c>
      <c r="Y132" s="472"/>
      <c r="Z132" s="303" t="e">
        <f>Z128+(2*Z130)</f>
        <v>#N/A</v>
      </c>
    </row>
    <row r="133" spans="1:26" ht="15.75" x14ac:dyDescent="0.25">
      <c r="A133" s="51"/>
      <c r="O133" s="48"/>
      <c r="P133" s="49"/>
      <c r="Q133" s="49"/>
      <c r="X133" s="472" t="s">
        <v>71</v>
      </c>
      <c r="Y133" s="472"/>
      <c r="Z133" s="303" t="e">
        <f>Z128-(3*Z130)</f>
        <v>#N/A</v>
      </c>
    </row>
    <row r="134" spans="1:26" ht="15.75" x14ac:dyDescent="0.25">
      <c r="A134" s="51"/>
      <c r="O134" s="48"/>
      <c r="P134" s="49"/>
      <c r="Q134" s="49"/>
      <c r="X134" s="472" t="s">
        <v>72</v>
      </c>
      <c r="Y134" s="472"/>
      <c r="Z134" s="303" t="e">
        <f>Z128+(3*Z130)</f>
        <v>#N/A</v>
      </c>
    </row>
  </sheetData>
  <sheetProtection password="EB33" sheet="1" objects="1" scenarios="1"/>
  <mergeCells count="38">
    <mergeCell ref="F8:H8"/>
    <mergeCell ref="A1:A2"/>
    <mergeCell ref="B1:B2"/>
    <mergeCell ref="A3:B3"/>
    <mergeCell ref="X4:Z4"/>
    <mergeCell ref="B5:D5"/>
    <mergeCell ref="X5:Y5"/>
    <mergeCell ref="F6:H6"/>
    <mergeCell ref="X6:Y6"/>
    <mergeCell ref="B7:D7"/>
    <mergeCell ref="F7:H7"/>
    <mergeCell ref="X7:Y7"/>
    <mergeCell ref="A69:B69"/>
    <mergeCell ref="E11:F12"/>
    <mergeCell ref="D39:E39"/>
    <mergeCell ref="W39:Z39"/>
    <mergeCell ref="X62:Y62"/>
    <mergeCell ref="A63:H63"/>
    <mergeCell ref="X63:Y63"/>
    <mergeCell ref="W105:Z105"/>
    <mergeCell ref="X64:Y64"/>
    <mergeCell ref="X65:Y65"/>
    <mergeCell ref="X66:Y66"/>
    <mergeCell ref="X67:Y67"/>
    <mergeCell ref="X68:Y68"/>
    <mergeCell ref="F72:H72"/>
    <mergeCell ref="F73:H73"/>
    <mergeCell ref="F74:H74"/>
    <mergeCell ref="E77:F78"/>
    <mergeCell ref="D105:E105"/>
    <mergeCell ref="X133:Y133"/>
    <mergeCell ref="X134:Y134"/>
    <mergeCell ref="X128:Y128"/>
    <mergeCell ref="A129:H129"/>
    <mergeCell ref="X129:Y129"/>
    <mergeCell ref="X130:Y130"/>
    <mergeCell ref="X131:Y131"/>
    <mergeCell ref="X132:Y132"/>
  </mergeCells>
  <pageMargins left="0.74803149606299213" right="0.74803149606299213" top="0.98425196850393704" bottom="0.98425196850393704" header="0.51181102362204722" footer="0.51181102362204722"/>
  <pageSetup scale="18" orientation="portrait" r:id="rId1"/>
  <headerFooter>
    <oddFooter>&amp;LSeule la version électronique fait foi&amp;CPage &amp;P de &amp;N&amp;A
&amp;R© Document interne, propriété du C.H.U. de Dijon</oddFooter>
  </headerFooter>
  <drawing r:id="rId2"/>
  <tableParts count="2">
    <tablePart r:id="rId3"/>
    <tablePart r:id="rId4"/>
  </tableParts>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tabColor theme="5" tint="0.79998168889431442"/>
  </sheetPr>
  <dimension ref="A1:AT91"/>
  <sheetViews>
    <sheetView showGridLines="0" view="pageBreakPreview" topLeftCell="A34" zoomScale="80" zoomScaleNormal="100" zoomScaleSheetLayoutView="80" workbookViewId="0">
      <selection activeCell="C98" sqref="C98"/>
    </sheetView>
  </sheetViews>
  <sheetFormatPr baseColWidth="10" defaultRowHeight="14.25" x14ac:dyDescent="0.2"/>
  <cols>
    <col min="1" max="1" width="35.42578125" style="11" customWidth="1"/>
    <col min="2" max="2" width="23.5703125" style="11" customWidth="1"/>
    <col min="3" max="3" width="14.5703125" style="11" customWidth="1"/>
    <col min="4" max="4" width="17.28515625" style="11" customWidth="1"/>
    <col min="5" max="5" width="15.5703125" style="11" customWidth="1"/>
    <col min="6" max="6" width="13.28515625" style="95" customWidth="1"/>
    <col min="7" max="7" width="23.140625" style="11" hidden="1" customWidth="1"/>
    <col min="8" max="22" width="11.42578125" style="11" hidden="1" customWidth="1"/>
    <col min="23" max="23" width="2.42578125" style="11" customWidth="1"/>
    <col min="24" max="24" width="35.42578125" style="11" customWidth="1"/>
    <col min="25" max="25" width="20.85546875" style="11" customWidth="1"/>
    <col min="26" max="26" width="14.5703125" style="11" customWidth="1"/>
    <col min="27" max="27" width="17.28515625" style="11" customWidth="1"/>
    <col min="28" max="28" width="15.5703125" style="11" customWidth="1"/>
    <col min="29" max="29" width="13.7109375" style="95" customWidth="1"/>
    <col min="30" max="30" width="23.140625" style="11" hidden="1" customWidth="1"/>
    <col min="31" max="45" width="11.42578125" style="11" hidden="1" customWidth="1"/>
    <col min="46" max="46" width="5" style="11" hidden="1" customWidth="1"/>
    <col min="47" max="16384" width="11.42578125" style="11"/>
  </cols>
  <sheetData>
    <row r="1" spans="1:45" x14ac:dyDescent="0.2">
      <c r="A1" s="374"/>
      <c r="B1" s="384" t="str">
        <f>'SAISIE - RECAPITULATIF'!B1:B2</f>
        <v>CARTE BAYESIENNE - ROUTINE QC</v>
      </c>
      <c r="C1" s="110" t="s">
        <v>87</v>
      </c>
      <c r="D1" s="110" t="s">
        <v>88</v>
      </c>
      <c r="X1" s="374"/>
      <c r="Y1" s="384" t="str">
        <f>B1</f>
        <v>CARTE BAYESIENNE - ROUTINE QC</v>
      </c>
      <c r="Z1" s="110" t="s">
        <v>87</v>
      </c>
      <c r="AA1" s="110" t="s">
        <v>88</v>
      </c>
    </row>
    <row r="2" spans="1:45" x14ac:dyDescent="0.2">
      <c r="A2" s="374"/>
      <c r="B2" s="385"/>
      <c r="C2" s="207">
        <f>'SAISIE - RECAPITULATIF'!F2</f>
        <v>14011</v>
      </c>
      <c r="D2" s="207">
        <f>'SAISIE - RECAPITULATIF'!G2</f>
        <v>1</v>
      </c>
      <c r="X2" s="374"/>
      <c r="Y2" s="385"/>
      <c r="Z2" s="207">
        <f>C2</f>
        <v>14011</v>
      </c>
      <c r="AA2" s="207">
        <f>D2</f>
        <v>1</v>
      </c>
    </row>
    <row r="3" spans="1:45" ht="15.75" x14ac:dyDescent="0.25">
      <c r="A3" s="383"/>
      <c r="B3" s="383"/>
      <c r="X3" s="383"/>
      <c r="Y3" s="383"/>
    </row>
    <row r="4" spans="1:45" ht="39" customHeight="1" x14ac:dyDescent="0.2">
      <c r="A4" s="112" t="s">
        <v>43</v>
      </c>
      <c r="B4" s="113">
        <f>'FXI - NIVEAU N'!B4</f>
        <v>0</v>
      </c>
      <c r="C4" s="52"/>
      <c r="D4" s="238" t="s">
        <v>48</v>
      </c>
      <c r="E4" s="430" t="s">
        <v>132</v>
      </c>
      <c r="F4" s="430"/>
      <c r="G4" s="52"/>
      <c r="H4" s="52"/>
      <c r="X4" s="112" t="s">
        <v>43</v>
      </c>
      <c r="Y4" s="113">
        <f>'FXI - NIVEAU P'!B4</f>
        <v>0</v>
      </c>
      <c r="Z4" s="52"/>
      <c r="AA4" s="238" t="s">
        <v>48</v>
      </c>
      <c r="AB4" s="430" t="s">
        <v>133</v>
      </c>
      <c r="AC4" s="430"/>
      <c r="AD4" s="52"/>
      <c r="AE4" s="52"/>
    </row>
    <row r="5" spans="1:45" ht="39" customHeight="1" x14ac:dyDescent="0.2">
      <c r="A5" s="112" t="s">
        <v>47</v>
      </c>
      <c r="B5" s="114">
        <f>'FXI - NIVEAU N'!B5</f>
        <v>0</v>
      </c>
      <c r="C5" s="52"/>
      <c r="D5" s="52"/>
      <c r="E5" s="52"/>
      <c r="F5" s="96"/>
      <c r="G5" s="52"/>
      <c r="H5" s="52"/>
      <c r="X5" s="112" t="s">
        <v>47</v>
      </c>
      <c r="Y5" s="113">
        <f>'FXI - NIVEAU P'!B5</f>
        <v>0</v>
      </c>
      <c r="Z5" s="52"/>
      <c r="AA5" s="52"/>
      <c r="AB5" s="52"/>
      <c r="AC5" s="96"/>
      <c r="AD5" s="52"/>
      <c r="AE5" s="52"/>
    </row>
    <row r="6" spans="1:45" ht="39" customHeight="1" x14ac:dyDescent="0.2">
      <c r="A6" s="112" t="s">
        <v>44</v>
      </c>
      <c r="B6" s="115">
        <f>'FXI - NIVEAU N'!B6</f>
        <v>0</v>
      </c>
      <c r="C6" s="237" t="s">
        <v>99</v>
      </c>
      <c r="D6" s="427">
        <f>'SAISIE - RECAPITULATIF'!B4</f>
        <v>0</v>
      </c>
      <c r="E6" s="428"/>
      <c r="F6" s="428"/>
      <c r="G6" s="428"/>
      <c r="H6" s="429"/>
      <c r="X6" s="112" t="s">
        <v>44</v>
      </c>
      <c r="Y6" s="113">
        <f>'FXI - NIVEAU P'!B6</f>
        <v>0</v>
      </c>
      <c r="Z6" s="237" t="s">
        <v>99</v>
      </c>
      <c r="AA6" s="427">
        <f>'SAISIE - RECAPITULATIF'!B4</f>
        <v>0</v>
      </c>
      <c r="AB6" s="428"/>
      <c r="AC6" s="428"/>
      <c r="AD6" s="428"/>
      <c r="AE6" s="429"/>
    </row>
    <row r="7" spans="1:45" ht="39" customHeight="1" x14ac:dyDescent="0.2">
      <c r="A7" s="112" t="s">
        <v>45</v>
      </c>
      <c r="B7" s="114">
        <f>'FXI - NIVEAU N'!B7</f>
        <v>0</v>
      </c>
      <c r="C7" s="52"/>
      <c r="D7" s="52"/>
      <c r="E7" s="52"/>
      <c r="F7" s="96"/>
      <c r="G7" s="52"/>
      <c r="H7" s="52"/>
      <c r="X7" s="112" t="s">
        <v>45</v>
      </c>
      <c r="Y7" s="113">
        <f>'FXI - NIVEAU P'!B7</f>
        <v>0</v>
      </c>
      <c r="Z7" s="52"/>
      <c r="AA7" s="52"/>
      <c r="AB7" s="52"/>
      <c r="AC7" s="96"/>
      <c r="AD7" s="52"/>
      <c r="AE7" s="52"/>
    </row>
    <row r="8" spans="1:45" ht="14.25" customHeight="1" x14ac:dyDescent="0.2">
      <c r="A8" s="74" t="s">
        <v>7</v>
      </c>
      <c r="B8" s="66">
        <f>'FXI - NIVEAU N'!B8</f>
        <v>20</v>
      </c>
      <c r="C8" s="52"/>
      <c r="D8" s="52"/>
      <c r="E8" s="52"/>
      <c r="F8" s="96"/>
      <c r="G8" s="52"/>
      <c r="H8" s="52"/>
      <c r="X8" s="74" t="s">
        <v>7</v>
      </c>
      <c r="Y8" s="66">
        <f>'FXI - NIVEAU P'!B8</f>
        <v>20</v>
      </c>
      <c r="Z8" s="52"/>
      <c r="AA8" s="52"/>
      <c r="AB8" s="52"/>
      <c r="AC8" s="96"/>
      <c r="AD8" s="52"/>
      <c r="AE8" s="52"/>
    </row>
    <row r="9" spans="1:45" ht="25.5" customHeight="1" x14ac:dyDescent="0.2">
      <c r="A9" s="74" t="s">
        <v>8</v>
      </c>
      <c r="B9" s="66">
        <f>'FXI - NIVEAU N'!B9</f>
        <v>0.05</v>
      </c>
      <c r="C9" s="52"/>
      <c r="D9" s="52"/>
      <c r="E9" s="52"/>
      <c r="F9" s="96"/>
      <c r="G9" s="52"/>
      <c r="H9" s="52"/>
      <c r="X9" s="74" t="s">
        <v>8</v>
      </c>
      <c r="Y9" s="66">
        <f>'FXI - NIVEAU P'!B9</f>
        <v>0.05</v>
      </c>
      <c r="Z9" s="52"/>
      <c r="AA9" s="52"/>
      <c r="AB9" s="52"/>
      <c r="AC9" s="96"/>
      <c r="AD9" s="52"/>
      <c r="AE9" s="52"/>
    </row>
    <row r="10" spans="1:45" ht="25.5" customHeight="1" x14ac:dyDescent="0.2">
      <c r="A10" s="74" t="s">
        <v>9</v>
      </c>
      <c r="B10" s="66">
        <f>'FXI - NIVEAU N'!B10</f>
        <v>370</v>
      </c>
      <c r="C10" s="52"/>
      <c r="D10" s="52"/>
      <c r="E10" s="52"/>
      <c r="F10" s="96"/>
      <c r="G10" s="52"/>
      <c r="H10" s="52"/>
      <c r="X10" s="74" t="s">
        <v>9</v>
      </c>
      <c r="Y10" s="66">
        <f>'FXI - NIVEAU P'!B10</f>
        <v>370</v>
      </c>
      <c r="Z10" s="52"/>
      <c r="AA10" s="52"/>
      <c r="AB10" s="52"/>
      <c r="AC10" s="96"/>
      <c r="AD10" s="52"/>
      <c r="AE10" s="52"/>
    </row>
    <row r="11" spans="1:45" x14ac:dyDescent="0.2">
      <c r="A11" s="68"/>
      <c r="B11" s="66">
        <f>'FXI - NIVEAU N'!B11</f>
        <v>0</v>
      </c>
      <c r="C11" s="52"/>
      <c r="D11" s="52"/>
      <c r="E11" s="52"/>
      <c r="F11" s="96"/>
      <c r="G11" s="52"/>
      <c r="H11" s="52"/>
      <c r="X11" s="68"/>
      <c r="Y11" s="66">
        <f>'FXI - NIVEAU P'!B11</f>
        <v>0</v>
      </c>
      <c r="Z11" s="52"/>
      <c r="AA11" s="52"/>
      <c r="AB11" s="52"/>
      <c r="AC11" s="96"/>
      <c r="AD11" s="52"/>
      <c r="AE11" s="52"/>
    </row>
    <row r="12" spans="1:45" ht="25.5" customHeight="1" x14ac:dyDescent="0.2">
      <c r="A12" s="75" t="s">
        <v>81</v>
      </c>
      <c r="B12" s="66">
        <f>'FXI - NIVEAU N'!B12</f>
        <v>2.6960063028712566E-3</v>
      </c>
      <c r="C12" s="52"/>
      <c r="D12" s="52"/>
      <c r="E12" s="52"/>
      <c r="F12" s="96"/>
      <c r="G12" s="52"/>
      <c r="H12" s="52"/>
      <c r="X12" s="75" t="s">
        <v>81</v>
      </c>
      <c r="Y12" s="66">
        <f>'FXI - NIVEAU P'!B12</f>
        <v>2.6960063028712566E-3</v>
      </c>
      <c r="Z12" s="52"/>
      <c r="AA12" s="52"/>
      <c r="AB12" s="52"/>
      <c r="AC12" s="96"/>
      <c r="AD12" s="52"/>
      <c r="AE12" s="52"/>
    </row>
    <row r="13" spans="1:45" ht="14.25" customHeight="1" x14ac:dyDescent="0.2">
      <c r="A13" s="75" t="s">
        <v>0</v>
      </c>
      <c r="B13" s="66">
        <f>'FXI - NIVEAU N'!B13</f>
        <v>-3.0004278342529251</v>
      </c>
      <c r="C13" s="52"/>
      <c r="D13" s="52"/>
      <c r="E13" s="52"/>
      <c r="F13" s="96"/>
      <c r="G13" s="52"/>
      <c r="H13" s="52"/>
      <c r="X13" s="75" t="s">
        <v>0</v>
      </c>
      <c r="Y13" s="66">
        <f>'FXI - NIVEAU P'!B13</f>
        <v>-3.0004278342529251</v>
      </c>
      <c r="Z13" s="52"/>
      <c r="AA13" s="52"/>
      <c r="AB13" s="52"/>
      <c r="AC13" s="96"/>
      <c r="AD13" s="52"/>
      <c r="AE13" s="52"/>
    </row>
    <row r="14" spans="1:45" ht="14.25" customHeight="1" x14ac:dyDescent="0.2">
      <c r="A14" s="75" t="s">
        <v>1</v>
      </c>
      <c r="B14" s="66">
        <f>'FXI - NIVEAU N'!B14</f>
        <v>3.0004278342529132</v>
      </c>
      <c r="C14" s="52"/>
      <c r="D14" s="52"/>
      <c r="E14" s="52"/>
      <c r="F14" s="96"/>
      <c r="G14" s="52"/>
      <c r="H14" s="52"/>
      <c r="X14" s="75" t="s">
        <v>1</v>
      </c>
      <c r="Y14" s="66">
        <f>'FXI - NIVEAU P'!B14</f>
        <v>3.0004278342529132</v>
      </c>
      <c r="Z14" s="52"/>
      <c r="AA14" s="52"/>
      <c r="AB14" s="52"/>
      <c r="AC14" s="96"/>
      <c r="AD14" s="52"/>
      <c r="AE14" s="52"/>
    </row>
    <row r="15" spans="1:45" ht="15" customHeight="1" x14ac:dyDescent="0.2">
      <c r="D15" s="481" t="s">
        <v>59</v>
      </c>
      <c r="E15" s="481"/>
      <c r="AA15" s="481" t="s">
        <v>59</v>
      </c>
      <c r="AB15" s="481"/>
    </row>
    <row r="16" spans="1:45" ht="38.25" x14ac:dyDescent="0.2">
      <c r="A16" s="312" t="s">
        <v>80</v>
      </c>
      <c r="B16" s="313" t="s">
        <v>65</v>
      </c>
      <c r="C16" s="313" t="s">
        <v>62</v>
      </c>
      <c r="D16" s="314" t="s">
        <v>50</v>
      </c>
      <c r="E16" s="314" t="s">
        <v>51</v>
      </c>
      <c r="F16" s="60" t="s">
        <v>52</v>
      </c>
      <c r="G16" s="20" t="s">
        <v>56</v>
      </c>
      <c r="H16" s="20" t="s">
        <v>53</v>
      </c>
      <c r="I16" s="21"/>
      <c r="J16" s="22" t="s">
        <v>5</v>
      </c>
      <c r="K16" s="22" t="s">
        <v>10</v>
      </c>
      <c r="L16" s="22" t="s">
        <v>6</v>
      </c>
      <c r="M16" s="22" t="s">
        <v>3</v>
      </c>
      <c r="N16" s="22" t="s">
        <v>4</v>
      </c>
      <c r="O16" s="22" t="s">
        <v>2</v>
      </c>
      <c r="P16" s="22" t="s">
        <v>11</v>
      </c>
      <c r="Q16" s="22" t="s">
        <v>12</v>
      </c>
      <c r="R16" s="22" t="s">
        <v>10</v>
      </c>
      <c r="S16" s="21"/>
      <c r="T16" s="21"/>
      <c r="U16" s="22" t="s">
        <v>33</v>
      </c>
      <c r="V16" s="22" t="s">
        <v>34</v>
      </c>
      <c r="X16" s="312" t="s">
        <v>80</v>
      </c>
      <c r="Y16" s="313" t="s">
        <v>65</v>
      </c>
      <c r="Z16" s="313" t="s">
        <v>62</v>
      </c>
      <c r="AA16" s="314" t="s">
        <v>50</v>
      </c>
      <c r="AB16" s="314" t="s">
        <v>51</v>
      </c>
      <c r="AC16" s="60" t="s">
        <v>52</v>
      </c>
      <c r="AD16" s="20" t="s">
        <v>56</v>
      </c>
      <c r="AE16" s="20" t="s">
        <v>53</v>
      </c>
      <c r="AF16" s="21"/>
      <c r="AG16" s="22" t="s">
        <v>5</v>
      </c>
      <c r="AH16" s="22" t="s">
        <v>10</v>
      </c>
      <c r="AI16" s="22" t="s">
        <v>6</v>
      </c>
      <c r="AJ16" s="22" t="s">
        <v>3</v>
      </c>
      <c r="AK16" s="22" t="s">
        <v>4</v>
      </c>
      <c r="AL16" s="22" t="s">
        <v>2</v>
      </c>
      <c r="AM16" s="22" t="s">
        <v>11</v>
      </c>
      <c r="AN16" s="22" t="s">
        <v>12</v>
      </c>
      <c r="AO16" s="22" t="s">
        <v>10</v>
      </c>
      <c r="AP16" s="21"/>
      <c r="AQ16" s="21"/>
      <c r="AR16" s="22" t="s">
        <v>33</v>
      </c>
      <c r="AS16" s="22" t="s">
        <v>34</v>
      </c>
    </row>
    <row r="17" spans="1:45" ht="15" x14ac:dyDescent="0.2">
      <c r="A17" s="53" t="s">
        <v>74</v>
      </c>
      <c r="B17" s="54" t="str">
        <f>IF(ISBLANK('FXI - NIVEAU N'!B41),"",'FXI - NIVEAU N'!B41)</f>
        <v/>
      </c>
      <c r="C17" s="151" t="str">
        <f>IF(ISBLANK('FXI - NIVEAU N'!C41),"",'FXI - NIVEAU N'!C41)</f>
        <v/>
      </c>
      <c r="D17" s="106" t="str">
        <f>IF(ISBLANK('FXI - NIVEAU N'!D41),"",'FXI - NIVEAU N'!D41)</f>
        <v/>
      </c>
      <c r="E17" s="106" t="str">
        <f>IF(ISBLANK('FXI - NIVEAU N'!E41),"",'FXI - NIVEAU N'!E41)</f>
        <v/>
      </c>
      <c r="F17" s="93" t="str">
        <f t="shared" ref="F17:F56" si="0">IF(AND(D17="",E17=""),"",IF(OR(AND(D17&lt;&gt;"",E17=""),AND(D17="",E17&lt;&gt;"")),"Fill the number twice",IF(AND(D17&lt;&gt;"",E17&lt;&gt;"",D17=E17),E17,"Error in entry")))</f>
        <v/>
      </c>
      <c r="G17" s="31"/>
      <c r="H17" s="31"/>
      <c r="I17" s="32" t="str">
        <f t="shared" ref="I17:I56" si="1">IF(OR(OR(D17="",E17=""),AND(D17&lt;&gt;"",E17&lt;&gt;"",AND(ISNUMBER(D17),ISNUMBER(E17)))),"","Need to enter a number")</f>
        <v/>
      </c>
      <c r="J17" s="21" t="e">
        <f>B7^2/(B7^2+B6^2)</f>
        <v>#DIV/0!</v>
      </c>
      <c r="K17" s="21" t="str">
        <f>IF(ISNUMBER(F17),J17*F17+(1-J17)*B5,"")</f>
        <v/>
      </c>
      <c r="L17" s="21" t="e">
        <f>J17*$B$6^2</f>
        <v>#DIV/0!</v>
      </c>
      <c r="M17" s="21"/>
      <c r="N17" s="21"/>
      <c r="O17" s="21" t="e">
        <f t="shared" ref="O17:O56" si="2">IF(ISNUMBER(F17),F17,NA())</f>
        <v>#N/A</v>
      </c>
      <c r="P17" s="41"/>
      <c r="Q17" s="41"/>
      <c r="R17" s="41" t="e">
        <f t="shared" ref="R17:R56" si="3">IF(ISNUMBER($O17),K17,NA())</f>
        <v>#N/A</v>
      </c>
      <c r="S17" s="21"/>
      <c r="T17" s="21"/>
      <c r="U17" s="21"/>
      <c r="V17" s="21"/>
      <c r="X17" s="53" t="s">
        <v>74</v>
      </c>
      <c r="Y17" s="54" t="str">
        <f>IF(ISBLANK('FXI - NIVEAU P'!B41),"",'FXI - NIVEAU P'!B41)</f>
        <v/>
      </c>
      <c r="Z17" s="151" t="str">
        <f>IF(ISBLANK('FXI - NIVEAU P'!C41),"",'FXI - NIVEAU P'!C41)</f>
        <v/>
      </c>
      <c r="AA17" s="106" t="str">
        <f>IF(ISBLANK('FXI - NIVEAU P'!D41),"",'FXI - NIVEAU P'!D41)</f>
        <v/>
      </c>
      <c r="AB17" s="106" t="str">
        <f>IF(ISBLANK('FXI - NIVEAU P'!E41),"",'FXI - NIVEAU P'!E41)</f>
        <v/>
      </c>
      <c r="AC17" s="93" t="str">
        <f>IF(AND(AA17="",AB17=""),"",IF(OR(AND(AA17&lt;&gt;"",AB17=""),AND(AA17="",AB17&lt;&gt;"")),"Fill the number twice",IF(AND(AA17&lt;&gt;"",AB17&lt;&gt;"",AA17=AB17),AB17,"Error in entry")))</f>
        <v/>
      </c>
      <c r="AD17" s="31"/>
      <c r="AE17" s="31"/>
      <c r="AF17" s="32" t="str">
        <f t="shared" ref="AF17:AF76" si="4">IF(OR(OR(AA17="",AB17=""),AND(AA17&lt;&gt;"",AB17&lt;&gt;"",AND(ISNUMBER(AA17),ISNUMBER(AB17)))),"","Need to enter a number")</f>
        <v/>
      </c>
      <c r="AG17" s="21" t="e">
        <f>Y7^2/(Y7^2+Y6^2)</f>
        <v>#DIV/0!</v>
      </c>
      <c r="AH17" s="21" t="str">
        <f>IF(ISNUMBER(AC17),AG17*AC17+(1-AG17)*Y5,"")</f>
        <v/>
      </c>
      <c r="AI17" s="21" t="e">
        <f>AG17*$B$6^2</f>
        <v>#DIV/0!</v>
      </c>
      <c r="AJ17" s="21"/>
      <c r="AK17" s="21"/>
      <c r="AL17" s="21" t="e">
        <f t="shared" ref="AL17:AL76" si="5">IF(ISNUMBER(AC17),AC17,NA())</f>
        <v>#N/A</v>
      </c>
      <c r="AM17" s="41"/>
      <c r="AN17" s="41"/>
      <c r="AO17" s="41" t="e">
        <f t="shared" ref="AO17:AO76" si="6">IF(ISNUMBER($O17),AH17,NA())</f>
        <v>#N/A</v>
      </c>
      <c r="AP17" s="21"/>
      <c r="AQ17" s="21"/>
      <c r="AR17" s="21"/>
      <c r="AS17" s="21"/>
    </row>
    <row r="18" spans="1:45" ht="15" x14ac:dyDescent="0.25">
      <c r="A18" s="53" t="s">
        <v>74</v>
      </c>
      <c r="B18" s="54" t="str">
        <f>IF(ISBLANK('FXI - NIVEAU N'!B42),"",'FXI - NIVEAU N'!B42)</f>
        <v/>
      </c>
      <c r="C18" s="151" t="str">
        <f>IF(ISBLANK('FXI - NIVEAU N'!C42),"",'FXI - NIVEAU N'!C42)</f>
        <v/>
      </c>
      <c r="D18" s="106" t="str">
        <f>IF(ISBLANK('FXI - NIVEAU N'!D42),"",'FXI - NIVEAU N'!D42)</f>
        <v/>
      </c>
      <c r="E18" s="106" t="str">
        <f>IF(ISBLANK('FXI - NIVEAU N'!E42),"",'FXI - NIVEAU N'!E42)</f>
        <v/>
      </c>
      <c r="F18" s="93" t="str">
        <f t="shared" si="0"/>
        <v/>
      </c>
      <c r="G18" s="39" t="str">
        <f t="shared" ref="G18:G56" si="7">IF(OR(S18="",T18=""),"",IF(OR(F18&lt;S18,F18&gt;T18),"*** ALARM ***",""))</f>
        <v/>
      </c>
      <c r="H18" s="39"/>
      <c r="I18" s="32" t="str">
        <f t="shared" si="1"/>
        <v/>
      </c>
      <c r="J18" s="21" t="str">
        <f>IF(ISNUMBER(F18),L17/(L17+$B$6^2),"")</f>
        <v/>
      </c>
      <c r="K18" s="21" t="str">
        <f>IF(ISNUMBER(F18),J18*F18+(1-J18)*K17,"")</f>
        <v/>
      </c>
      <c r="L18" s="21" t="str">
        <f>IF(ISNUMBER(F18),J18*$B$6^2,"")</f>
        <v/>
      </c>
      <c r="M18" s="21" t="str">
        <f t="shared" ref="M18:M56" si="8">IF(ISNUMBER(F18),K17,"")</f>
        <v/>
      </c>
      <c r="N18" s="21" t="str">
        <f t="shared" ref="N18:N56" si="9">IF(ISNUMBER(F18),L17+$B$6^2,"")</f>
        <v/>
      </c>
      <c r="O18" s="21" t="e">
        <f t="shared" si="2"/>
        <v>#N/A</v>
      </c>
      <c r="P18" s="41" t="e">
        <f t="shared" ref="P18:P56" si="10">IF(ISNUMBER(O18),M18+$B$13*SQRT(N18),NA())</f>
        <v>#N/A</v>
      </c>
      <c r="Q18" s="41" t="e">
        <f t="shared" ref="Q18:Q56" si="11">IF(ISNUMBER(O18),M18+$B$14*SQRT(N18),NA())</f>
        <v>#N/A</v>
      </c>
      <c r="R18" s="41" t="e">
        <f t="shared" si="3"/>
        <v>#N/A</v>
      </c>
      <c r="S18" s="21" t="str">
        <f t="shared" ref="S18:S56" si="12">IF(ISNUMBER(O18),M18+$B$13*SQRT(N18),"")</f>
        <v/>
      </c>
      <c r="T18" s="21" t="str">
        <f t="shared" ref="T18:T56" si="13">IF(ISNUMBER(O18),M18+$B$14*SQRT(N18),"")</f>
        <v/>
      </c>
      <c r="U18" s="21" t="str">
        <f t="shared" ref="U18:U56" si="14">IF(OR(S18="",T18=""),"",IF(OR(F18&lt;S18,F18&gt;T18),0,1))</f>
        <v/>
      </c>
      <c r="V18" s="21" t="str">
        <f>IF(AND(ISNUMBER(O18),U18=1),O18,"")</f>
        <v/>
      </c>
      <c r="X18" s="53" t="s">
        <v>74</v>
      </c>
      <c r="Y18" s="54" t="str">
        <f>IF(ISBLANK('FXI - NIVEAU P'!B42),"",'FXI - NIVEAU P'!B42)</f>
        <v/>
      </c>
      <c r="Z18" s="151" t="str">
        <f>IF(ISBLANK('FXI - NIVEAU P'!C42),"",'FXI - NIVEAU P'!C42)</f>
        <v/>
      </c>
      <c r="AA18" s="106" t="str">
        <f>IF(ISBLANK('FXI - NIVEAU P'!D42),"",'FXI - NIVEAU P'!D42)</f>
        <v/>
      </c>
      <c r="AB18" s="106" t="str">
        <f>IF(ISBLANK('FXI - NIVEAU P'!E42),"",'FXI - NIVEAU P'!E42)</f>
        <v/>
      </c>
      <c r="AC18" s="93" t="str">
        <f t="shared" ref="AC18:AC56" si="15">IF(AND(AA18="",AB18=""),"",IF(OR(AND(AA18&lt;&gt;"",AB18=""),AND(AA18="",AB18&lt;&gt;"")),"Fill the number twice",IF(AND(AA18&lt;&gt;"",AB18&lt;&gt;"",AA18=AB18),AB18,"Error in entry")))</f>
        <v/>
      </c>
      <c r="AD18" s="39" t="str">
        <f t="shared" ref="AD18:AD76" si="16">IF(OR(AP18="",AQ18=""),"",IF(OR(AC18&lt;AP18,AC18&gt;AQ18),"*** ALARM ***",""))</f>
        <v/>
      </c>
      <c r="AE18" s="39"/>
      <c r="AF18" s="32" t="str">
        <f t="shared" si="4"/>
        <v/>
      </c>
      <c r="AG18" s="21" t="str">
        <f>IF(ISNUMBER(AC18),AI17/(AI17+$B$6^2),"")</f>
        <v/>
      </c>
      <c r="AH18" s="21" t="str">
        <f>IF(ISNUMBER(AC18),AG18*AC18+(1-AG18)*AH17,"")</f>
        <v/>
      </c>
      <c r="AI18" s="21" t="str">
        <f>IF(ISNUMBER(AC18),AG18*$B$6^2,"")</f>
        <v/>
      </c>
      <c r="AJ18" s="21" t="str">
        <f t="shared" ref="AJ18:AJ76" si="17">IF(ISNUMBER(AC18),AH17,"")</f>
        <v/>
      </c>
      <c r="AK18" s="21" t="str">
        <f t="shared" ref="AK18:AK76" si="18">IF(ISNUMBER(AC18),AI17+$B$6^2,"")</f>
        <v/>
      </c>
      <c r="AL18" s="21" t="e">
        <f t="shared" si="5"/>
        <v>#N/A</v>
      </c>
      <c r="AM18" s="41" t="e">
        <f t="shared" ref="AM18:AM76" si="19">IF(ISNUMBER(AL18),AJ18+$B$13*SQRT(AK18),NA())</f>
        <v>#N/A</v>
      </c>
      <c r="AN18" s="41" t="e">
        <f t="shared" ref="AN18:AN76" si="20">IF(ISNUMBER(AL18),AJ18+$B$14*SQRT(AK18),NA())</f>
        <v>#N/A</v>
      </c>
      <c r="AO18" s="41" t="e">
        <f t="shared" si="6"/>
        <v>#N/A</v>
      </c>
      <c r="AP18" s="21" t="str">
        <f t="shared" ref="AP18:AP76" si="21">IF(ISNUMBER(AL18),AJ18+$B$13*SQRT(AK18),"")</f>
        <v/>
      </c>
      <c r="AQ18" s="21" t="str">
        <f t="shared" ref="AQ18:AQ76" si="22">IF(ISNUMBER(AL18),AJ18+$B$14*SQRT(AK18),"")</f>
        <v/>
      </c>
      <c r="AR18" s="21" t="str">
        <f t="shared" ref="AR18:AR76" si="23">IF(OR(AP18="",AQ18=""),"",IF(OR(AC18&lt;AP18,AC18&gt;AQ18),0,1))</f>
        <v/>
      </c>
      <c r="AS18" s="21" t="str">
        <f>IF(AND(ISNUMBER(AL18),AR18=1),AL18,"")</f>
        <v/>
      </c>
    </row>
    <row r="19" spans="1:45" ht="15" x14ac:dyDescent="0.25">
      <c r="A19" s="53" t="s">
        <v>74</v>
      </c>
      <c r="B19" s="54" t="str">
        <f>IF(ISBLANK('FXI - NIVEAU N'!B43),"",'FXI - NIVEAU N'!B43)</f>
        <v/>
      </c>
      <c r="C19" s="151" t="str">
        <f>IF(ISBLANK('FXI - NIVEAU N'!C43),"",'FXI - NIVEAU N'!C43)</f>
        <v/>
      </c>
      <c r="D19" s="106" t="str">
        <f>IF(ISBLANK('FXI - NIVEAU N'!D43),"",'FXI - NIVEAU N'!D43)</f>
        <v/>
      </c>
      <c r="E19" s="106" t="str">
        <f>IF(ISBLANK('FXI - NIVEAU N'!E43),"",'FXI - NIVEAU N'!E43)</f>
        <v/>
      </c>
      <c r="F19" s="93" t="str">
        <f t="shared" si="0"/>
        <v/>
      </c>
      <c r="G19" s="39" t="str">
        <f t="shared" si="7"/>
        <v/>
      </c>
      <c r="H19" s="39"/>
      <c r="I19" s="32" t="str">
        <f t="shared" si="1"/>
        <v/>
      </c>
      <c r="J19" s="21" t="str">
        <f t="shared" ref="J19:J56" si="24">IF(ISNUMBER(F19),L18/(L18+$B$6^2),"")</f>
        <v/>
      </c>
      <c r="K19" s="21" t="str">
        <f t="shared" ref="K19:K56" si="25">IF(ISNUMBER(F19),J19*F19+(1-J19)*K18,"")</f>
        <v/>
      </c>
      <c r="L19" s="21" t="str">
        <f t="shared" ref="L19:L56" si="26">IF(ISNUMBER(F19),J19*$B$6^2,"")</f>
        <v/>
      </c>
      <c r="M19" s="21" t="str">
        <f t="shared" si="8"/>
        <v/>
      </c>
      <c r="N19" s="21" t="str">
        <f t="shared" si="9"/>
        <v/>
      </c>
      <c r="O19" s="21" t="e">
        <f t="shared" si="2"/>
        <v>#N/A</v>
      </c>
      <c r="P19" s="41" t="e">
        <f t="shared" si="10"/>
        <v>#N/A</v>
      </c>
      <c r="Q19" s="41" t="e">
        <f t="shared" si="11"/>
        <v>#N/A</v>
      </c>
      <c r="R19" s="41" t="e">
        <f t="shared" si="3"/>
        <v>#N/A</v>
      </c>
      <c r="S19" s="21" t="str">
        <f t="shared" si="12"/>
        <v/>
      </c>
      <c r="T19" s="21" t="str">
        <f t="shared" si="13"/>
        <v/>
      </c>
      <c r="U19" s="21" t="str">
        <f t="shared" si="14"/>
        <v/>
      </c>
      <c r="V19" s="21" t="str">
        <f t="shared" ref="V19:V56" si="27">IF(AND(ISNUMBER(O19),U19=1),O19,"")</f>
        <v/>
      </c>
      <c r="X19" s="53" t="s">
        <v>74</v>
      </c>
      <c r="Y19" s="54" t="str">
        <f>IF(ISBLANK('FXI - NIVEAU P'!B43),"",'FXI - NIVEAU P'!B43)</f>
        <v/>
      </c>
      <c r="Z19" s="151" t="str">
        <f>IF(ISBLANK('FXI - NIVEAU P'!C43),"",'FXI - NIVEAU P'!C43)</f>
        <v/>
      </c>
      <c r="AA19" s="106" t="str">
        <f>IF(ISBLANK('FXI - NIVEAU P'!D43),"",'FXI - NIVEAU P'!D43)</f>
        <v/>
      </c>
      <c r="AB19" s="106" t="str">
        <f>IF(ISBLANK('FXI - NIVEAU P'!E43),"",'FXI - NIVEAU P'!E43)</f>
        <v/>
      </c>
      <c r="AC19" s="93" t="str">
        <f t="shared" si="15"/>
        <v/>
      </c>
      <c r="AD19" s="39" t="str">
        <f t="shared" si="16"/>
        <v/>
      </c>
      <c r="AE19" s="39"/>
      <c r="AF19" s="32" t="str">
        <f t="shared" si="4"/>
        <v/>
      </c>
      <c r="AG19" s="21" t="str">
        <f t="shared" ref="AG19:AG76" si="28">IF(ISNUMBER(AC19),AI18/(AI18+$B$6^2),"")</f>
        <v/>
      </c>
      <c r="AH19" s="21" t="str">
        <f t="shared" ref="AH19:AH76" si="29">IF(ISNUMBER(AC19),AG19*AC19+(1-AG19)*AH18,"")</f>
        <v/>
      </c>
      <c r="AI19" s="21" t="str">
        <f t="shared" ref="AI19:AI76" si="30">IF(ISNUMBER(AC19),AG19*$B$6^2,"")</f>
        <v/>
      </c>
      <c r="AJ19" s="21" t="str">
        <f t="shared" si="17"/>
        <v/>
      </c>
      <c r="AK19" s="21" t="str">
        <f t="shared" si="18"/>
        <v/>
      </c>
      <c r="AL19" s="21" t="e">
        <f t="shared" si="5"/>
        <v>#N/A</v>
      </c>
      <c r="AM19" s="41" t="e">
        <f t="shared" si="19"/>
        <v>#N/A</v>
      </c>
      <c r="AN19" s="41" t="e">
        <f t="shared" si="20"/>
        <v>#N/A</v>
      </c>
      <c r="AO19" s="41" t="e">
        <f t="shared" si="6"/>
        <v>#N/A</v>
      </c>
      <c r="AP19" s="21" t="str">
        <f t="shared" si="21"/>
        <v/>
      </c>
      <c r="AQ19" s="21" t="str">
        <f t="shared" si="22"/>
        <v/>
      </c>
      <c r="AR19" s="21" t="str">
        <f t="shared" si="23"/>
        <v/>
      </c>
      <c r="AS19" s="21" t="str">
        <f t="shared" ref="AS19:AS76" si="31">IF(AND(ISNUMBER(AL19),AR19=1),AL19,"")</f>
        <v/>
      </c>
    </row>
    <row r="20" spans="1:45" ht="15" x14ac:dyDescent="0.25">
      <c r="A20" s="53" t="s">
        <v>74</v>
      </c>
      <c r="B20" s="54" t="str">
        <f>IF(ISBLANK('FXI - NIVEAU N'!B44),"",'FXI - NIVEAU N'!B44)</f>
        <v/>
      </c>
      <c r="C20" s="151" t="str">
        <f>IF(ISBLANK('FXI - NIVEAU N'!C44),"",'FXI - NIVEAU N'!C44)</f>
        <v/>
      </c>
      <c r="D20" s="106" t="str">
        <f>IF(ISBLANK('FXI - NIVEAU N'!D44),"",'FXI - NIVEAU N'!D44)</f>
        <v/>
      </c>
      <c r="E20" s="106" t="str">
        <f>IF(ISBLANK('FXI - NIVEAU N'!E44),"",'FXI - NIVEAU N'!E44)</f>
        <v/>
      </c>
      <c r="F20" s="93" t="str">
        <f t="shared" si="0"/>
        <v/>
      </c>
      <c r="G20" s="39" t="str">
        <f t="shared" si="7"/>
        <v/>
      </c>
      <c r="H20" s="39"/>
      <c r="I20" s="32" t="str">
        <f t="shared" si="1"/>
        <v/>
      </c>
      <c r="J20" s="21" t="str">
        <f t="shared" si="24"/>
        <v/>
      </c>
      <c r="K20" s="21" t="str">
        <f t="shared" si="25"/>
        <v/>
      </c>
      <c r="L20" s="21" t="str">
        <f t="shared" si="26"/>
        <v/>
      </c>
      <c r="M20" s="21" t="str">
        <f t="shared" si="8"/>
        <v/>
      </c>
      <c r="N20" s="21" t="str">
        <f t="shared" si="9"/>
        <v/>
      </c>
      <c r="O20" s="21" t="e">
        <f t="shared" si="2"/>
        <v>#N/A</v>
      </c>
      <c r="P20" s="41" t="e">
        <f t="shared" si="10"/>
        <v>#N/A</v>
      </c>
      <c r="Q20" s="41" t="e">
        <f t="shared" si="11"/>
        <v>#N/A</v>
      </c>
      <c r="R20" s="41" t="e">
        <f t="shared" si="3"/>
        <v>#N/A</v>
      </c>
      <c r="S20" s="21" t="str">
        <f t="shared" si="12"/>
        <v/>
      </c>
      <c r="T20" s="21" t="str">
        <f t="shared" si="13"/>
        <v/>
      </c>
      <c r="U20" s="21" t="str">
        <f t="shared" si="14"/>
        <v/>
      </c>
      <c r="V20" s="21" t="str">
        <f t="shared" si="27"/>
        <v/>
      </c>
      <c r="X20" s="53" t="s">
        <v>74</v>
      </c>
      <c r="Y20" s="54" t="str">
        <f>IF(ISBLANK('FXI - NIVEAU P'!B44),"",'FXI - NIVEAU P'!B44)</f>
        <v/>
      </c>
      <c r="Z20" s="151" t="str">
        <f>IF(ISBLANK('FXI - NIVEAU P'!C44),"",'FXI - NIVEAU P'!C44)</f>
        <v/>
      </c>
      <c r="AA20" s="106" t="str">
        <f>IF(ISBLANK('FXI - NIVEAU P'!D44),"",'FXI - NIVEAU P'!D44)</f>
        <v/>
      </c>
      <c r="AB20" s="106" t="str">
        <f>IF(ISBLANK('FXI - NIVEAU P'!E44),"",'FXI - NIVEAU P'!E44)</f>
        <v/>
      </c>
      <c r="AC20" s="93" t="str">
        <f t="shared" si="15"/>
        <v/>
      </c>
      <c r="AD20" s="39" t="str">
        <f t="shared" si="16"/>
        <v/>
      </c>
      <c r="AE20" s="39"/>
      <c r="AF20" s="32" t="str">
        <f t="shared" si="4"/>
        <v/>
      </c>
      <c r="AG20" s="21" t="str">
        <f t="shared" si="28"/>
        <v/>
      </c>
      <c r="AH20" s="21" t="str">
        <f t="shared" si="29"/>
        <v/>
      </c>
      <c r="AI20" s="21" t="str">
        <f t="shared" si="30"/>
        <v/>
      </c>
      <c r="AJ20" s="21" t="str">
        <f t="shared" si="17"/>
        <v/>
      </c>
      <c r="AK20" s="21" t="str">
        <f t="shared" si="18"/>
        <v/>
      </c>
      <c r="AL20" s="21" t="e">
        <f t="shared" si="5"/>
        <v>#N/A</v>
      </c>
      <c r="AM20" s="41" t="e">
        <f t="shared" si="19"/>
        <v>#N/A</v>
      </c>
      <c r="AN20" s="41" t="e">
        <f t="shared" si="20"/>
        <v>#N/A</v>
      </c>
      <c r="AO20" s="41" t="e">
        <f t="shared" si="6"/>
        <v>#N/A</v>
      </c>
      <c r="AP20" s="21" t="str">
        <f t="shared" si="21"/>
        <v/>
      </c>
      <c r="AQ20" s="21" t="str">
        <f t="shared" si="22"/>
        <v/>
      </c>
      <c r="AR20" s="21" t="str">
        <f t="shared" si="23"/>
        <v/>
      </c>
      <c r="AS20" s="21" t="str">
        <f t="shared" si="31"/>
        <v/>
      </c>
    </row>
    <row r="21" spans="1:45" ht="15" x14ac:dyDescent="0.25">
      <c r="A21" s="53" t="s">
        <v>74</v>
      </c>
      <c r="B21" s="54" t="str">
        <f>IF(ISBLANK('FXI - NIVEAU N'!B45),"",'FXI - NIVEAU N'!B45)</f>
        <v/>
      </c>
      <c r="C21" s="151" t="str">
        <f>IF(ISBLANK('FXI - NIVEAU N'!C45),"",'FXI - NIVEAU N'!C45)</f>
        <v/>
      </c>
      <c r="D21" s="106" t="str">
        <f>IF(ISBLANK('FXI - NIVEAU N'!D45),"",'FXI - NIVEAU N'!D45)</f>
        <v/>
      </c>
      <c r="E21" s="106" t="str">
        <f>IF(ISBLANK('FXI - NIVEAU N'!E45),"",'FXI - NIVEAU N'!E45)</f>
        <v/>
      </c>
      <c r="F21" s="93" t="str">
        <f t="shared" si="0"/>
        <v/>
      </c>
      <c r="G21" s="39" t="str">
        <f t="shared" si="7"/>
        <v/>
      </c>
      <c r="H21" s="39"/>
      <c r="I21" s="32" t="str">
        <f t="shared" si="1"/>
        <v/>
      </c>
      <c r="J21" s="21" t="str">
        <f t="shared" si="24"/>
        <v/>
      </c>
      <c r="K21" s="21" t="str">
        <f t="shared" si="25"/>
        <v/>
      </c>
      <c r="L21" s="21" t="str">
        <f t="shared" si="26"/>
        <v/>
      </c>
      <c r="M21" s="21" t="str">
        <f t="shared" si="8"/>
        <v/>
      </c>
      <c r="N21" s="21" t="str">
        <f t="shared" si="9"/>
        <v/>
      </c>
      <c r="O21" s="21" t="e">
        <f t="shared" si="2"/>
        <v>#N/A</v>
      </c>
      <c r="P21" s="41" t="e">
        <f t="shared" si="10"/>
        <v>#N/A</v>
      </c>
      <c r="Q21" s="41" t="e">
        <f t="shared" si="11"/>
        <v>#N/A</v>
      </c>
      <c r="R21" s="41" t="e">
        <f t="shared" si="3"/>
        <v>#N/A</v>
      </c>
      <c r="S21" s="21" t="str">
        <f t="shared" si="12"/>
        <v/>
      </c>
      <c r="T21" s="21" t="str">
        <f t="shared" si="13"/>
        <v/>
      </c>
      <c r="U21" s="21" t="str">
        <f t="shared" si="14"/>
        <v/>
      </c>
      <c r="V21" s="21" t="str">
        <f t="shared" si="27"/>
        <v/>
      </c>
      <c r="X21" s="53" t="s">
        <v>74</v>
      </c>
      <c r="Y21" s="54" t="str">
        <f>IF(ISBLANK('FXI - NIVEAU P'!B45),"",'FXI - NIVEAU P'!B45)</f>
        <v/>
      </c>
      <c r="Z21" s="151" t="str">
        <f>IF(ISBLANK('FXI - NIVEAU P'!C45),"",'FXI - NIVEAU P'!C45)</f>
        <v/>
      </c>
      <c r="AA21" s="106" t="str">
        <f>IF(ISBLANK('FXI - NIVEAU P'!D45),"",'FXI - NIVEAU P'!D45)</f>
        <v/>
      </c>
      <c r="AB21" s="106" t="str">
        <f>IF(ISBLANK('FXI - NIVEAU P'!E45),"",'FXI - NIVEAU P'!E45)</f>
        <v/>
      </c>
      <c r="AC21" s="93" t="str">
        <f t="shared" si="15"/>
        <v/>
      </c>
      <c r="AD21" s="39" t="str">
        <f t="shared" si="16"/>
        <v/>
      </c>
      <c r="AE21" s="39"/>
      <c r="AF21" s="32" t="str">
        <f t="shared" si="4"/>
        <v/>
      </c>
      <c r="AG21" s="21" t="str">
        <f t="shared" si="28"/>
        <v/>
      </c>
      <c r="AH21" s="21" t="str">
        <f t="shared" si="29"/>
        <v/>
      </c>
      <c r="AI21" s="21" t="str">
        <f t="shared" si="30"/>
        <v/>
      </c>
      <c r="AJ21" s="21" t="str">
        <f t="shared" si="17"/>
        <v/>
      </c>
      <c r="AK21" s="21" t="str">
        <f t="shared" si="18"/>
        <v/>
      </c>
      <c r="AL21" s="21" t="e">
        <f t="shared" si="5"/>
        <v>#N/A</v>
      </c>
      <c r="AM21" s="41" t="e">
        <f t="shared" si="19"/>
        <v>#N/A</v>
      </c>
      <c r="AN21" s="41" t="e">
        <f t="shared" si="20"/>
        <v>#N/A</v>
      </c>
      <c r="AO21" s="41" t="e">
        <f t="shared" si="6"/>
        <v>#N/A</v>
      </c>
      <c r="AP21" s="21" t="str">
        <f t="shared" si="21"/>
        <v/>
      </c>
      <c r="AQ21" s="21" t="str">
        <f t="shared" si="22"/>
        <v/>
      </c>
      <c r="AR21" s="21" t="str">
        <f t="shared" si="23"/>
        <v/>
      </c>
      <c r="AS21" s="21" t="str">
        <f t="shared" si="31"/>
        <v/>
      </c>
    </row>
    <row r="22" spans="1:45" ht="15" x14ac:dyDescent="0.25">
      <c r="A22" s="53" t="s">
        <v>74</v>
      </c>
      <c r="B22" s="54" t="str">
        <f>IF(ISBLANK('FXI - NIVEAU N'!B46),"",'FXI - NIVEAU N'!B46)</f>
        <v/>
      </c>
      <c r="C22" s="151" t="str">
        <f>IF(ISBLANK('FXI - NIVEAU N'!C46),"",'FXI - NIVEAU N'!C46)</f>
        <v/>
      </c>
      <c r="D22" s="106" t="str">
        <f>IF(ISBLANK('FXI - NIVEAU N'!D46),"",'FXI - NIVEAU N'!D46)</f>
        <v/>
      </c>
      <c r="E22" s="106" t="str">
        <f>IF(ISBLANK('FXI - NIVEAU N'!E46),"",'FXI - NIVEAU N'!E46)</f>
        <v/>
      </c>
      <c r="F22" s="93" t="str">
        <f t="shared" si="0"/>
        <v/>
      </c>
      <c r="G22" s="39" t="str">
        <f t="shared" si="7"/>
        <v/>
      </c>
      <c r="H22" s="39"/>
      <c r="I22" s="32" t="str">
        <f t="shared" si="1"/>
        <v/>
      </c>
      <c r="J22" s="21" t="str">
        <f t="shared" si="24"/>
        <v/>
      </c>
      <c r="K22" s="21" t="str">
        <f t="shared" si="25"/>
        <v/>
      </c>
      <c r="L22" s="21" t="str">
        <f t="shared" si="26"/>
        <v/>
      </c>
      <c r="M22" s="21" t="str">
        <f t="shared" si="8"/>
        <v/>
      </c>
      <c r="N22" s="21" t="str">
        <f t="shared" si="9"/>
        <v/>
      </c>
      <c r="O22" s="21" t="e">
        <f t="shared" si="2"/>
        <v>#N/A</v>
      </c>
      <c r="P22" s="41" t="e">
        <f t="shared" si="10"/>
        <v>#N/A</v>
      </c>
      <c r="Q22" s="41" t="e">
        <f t="shared" si="11"/>
        <v>#N/A</v>
      </c>
      <c r="R22" s="41" t="e">
        <f t="shared" si="3"/>
        <v>#N/A</v>
      </c>
      <c r="S22" s="21" t="str">
        <f t="shared" si="12"/>
        <v/>
      </c>
      <c r="T22" s="21" t="str">
        <f t="shared" si="13"/>
        <v/>
      </c>
      <c r="U22" s="21" t="str">
        <f t="shared" si="14"/>
        <v/>
      </c>
      <c r="V22" s="21" t="str">
        <f t="shared" si="27"/>
        <v/>
      </c>
      <c r="X22" s="53" t="s">
        <v>74</v>
      </c>
      <c r="Y22" s="54" t="str">
        <f>IF(ISBLANK('FXI - NIVEAU P'!B46),"",'FXI - NIVEAU P'!B46)</f>
        <v/>
      </c>
      <c r="Z22" s="151" t="str">
        <f>IF(ISBLANK('FXI - NIVEAU P'!C46),"",'FXI - NIVEAU P'!C46)</f>
        <v/>
      </c>
      <c r="AA22" s="106" t="str">
        <f>IF(ISBLANK('FXI - NIVEAU P'!D46),"",'FXI - NIVEAU P'!D46)</f>
        <v/>
      </c>
      <c r="AB22" s="106" t="str">
        <f>IF(ISBLANK('FXI - NIVEAU P'!E46),"",'FXI - NIVEAU P'!E46)</f>
        <v/>
      </c>
      <c r="AC22" s="93" t="str">
        <f t="shared" si="15"/>
        <v/>
      </c>
      <c r="AD22" s="39" t="str">
        <f t="shared" si="16"/>
        <v/>
      </c>
      <c r="AE22" s="39"/>
      <c r="AF22" s="32" t="str">
        <f t="shared" si="4"/>
        <v/>
      </c>
      <c r="AG22" s="21" t="str">
        <f t="shared" si="28"/>
        <v/>
      </c>
      <c r="AH22" s="21" t="str">
        <f t="shared" si="29"/>
        <v/>
      </c>
      <c r="AI22" s="21" t="str">
        <f t="shared" si="30"/>
        <v/>
      </c>
      <c r="AJ22" s="21" t="str">
        <f t="shared" si="17"/>
        <v/>
      </c>
      <c r="AK22" s="21" t="str">
        <f t="shared" si="18"/>
        <v/>
      </c>
      <c r="AL22" s="21" t="e">
        <f t="shared" si="5"/>
        <v>#N/A</v>
      </c>
      <c r="AM22" s="41" t="e">
        <f t="shared" si="19"/>
        <v>#N/A</v>
      </c>
      <c r="AN22" s="41" t="e">
        <f t="shared" si="20"/>
        <v>#N/A</v>
      </c>
      <c r="AO22" s="41" t="e">
        <f t="shared" si="6"/>
        <v>#N/A</v>
      </c>
      <c r="AP22" s="21" t="str">
        <f t="shared" si="21"/>
        <v/>
      </c>
      <c r="AQ22" s="21" t="str">
        <f t="shared" si="22"/>
        <v/>
      </c>
      <c r="AR22" s="21" t="str">
        <f t="shared" si="23"/>
        <v/>
      </c>
      <c r="AS22" s="21" t="str">
        <f t="shared" si="31"/>
        <v/>
      </c>
    </row>
    <row r="23" spans="1:45" ht="15" x14ac:dyDescent="0.25">
      <c r="A23" s="53" t="s">
        <v>74</v>
      </c>
      <c r="B23" s="54" t="str">
        <f>IF(ISBLANK('FXI - NIVEAU N'!B47),"",'FXI - NIVEAU N'!B47)</f>
        <v/>
      </c>
      <c r="C23" s="151" t="str">
        <f>IF(ISBLANK('FXI - NIVEAU N'!C47),"",'FXI - NIVEAU N'!C47)</f>
        <v/>
      </c>
      <c r="D23" s="106" t="str">
        <f>IF(ISBLANK('FXI - NIVEAU N'!D47),"",'FXI - NIVEAU N'!D47)</f>
        <v/>
      </c>
      <c r="E23" s="106" t="str">
        <f>IF(ISBLANK('FXI - NIVEAU N'!E47),"",'FXI - NIVEAU N'!E47)</f>
        <v/>
      </c>
      <c r="F23" s="93" t="str">
        <f t="shared" si="0"/>
        <v/>
      </c>
      <c r="G23" s="39" t="str">
        <f t="shared" si="7"/>
        <v/>
      </c>
      <c r="H23" s="39"/>
      <c r="I23" s="32" t="str">
        <f t="shared" si="1"/>
        <v/>
      </c>
      <c r="J23" s="21" t="str">
        <f t="shared" si="24"/>
        <v/>
      </c>
      <c r="K23" s="21" t="str">
        <f t="shared" si="25"/>
        <v/>
      </c>
      <c r="L23" s="21" t="str">
        <f t="shared" si="26"/>
        <v/>
      </c>
      <c r="M23" s="21" t="str">
        <f t="shared" si="8"/>
        <v/>
      </c>
      <c r="N23" s="21" t="str">
        <f t="shared" si="9"/>
        <v/>
      </c>
      <c r="O23" s="21" t="e">
        <f t="shared" si="2"/>
        <v>#N/A</v>
      </c>
      <c r="P23" s="41" t="e">
        <f t="shared" si="10"/>
        <v>#N/A</v>
      </c>
      <c r="Q23" s="41" t="e">
        <f t="shared" si="11"/>
        <v>#N/A</v>
      </c>
      <c r="R23" s="41" t="e">
        <f t="shared" si="3"/>
        <v>#N/A</v>
      </c>
      <c r="S23" s="21" t="str">
        <f t="shared" si="12"/>
        <v/>
      </c>
      <c r="T23" s="21" t="str">
        <f t="shared" si="13"/>
        <v/>
      </c>
      <c r="U23" s="21" t="str">
        <f t="shared" si="14"/>
        <v/>
      </c>
      <c r="V23" s="21" t="str">
        <f t="shared" si="27"/>
        <v/>
      </c>
      <c r="X23" s="53" t="s">
        <v>74</v>
      </c>
      <c r="Y23" s="54" t="str">
        <f>IF(ISBLANK('FXI - NIVEAU P'!B47),"",'FXI - NIVEAU P'!B47)</f>
        <v/>
      </c>
      <c r="Z23" s="151" t="str">
        <f>IF(ISBLANK('FXI - NIVEAU P'!C47),"",'FXI - NIVEAU P'!C47)</f>
        <v/>
      </c>
      <c r="AA23" s="106" t="str">
        <f>IF(ISBLANK('FXI - NIVEAU P'!D47),"",'FXI - NIVEAU P'!D47)</f>
        <v/>
      </c>
      <c r="AB23" s="106" t="str">
        <f>IF(ISBLANK('FXI - NIVEAU P'!E47),"",'FXI - NIVEAU P'!E47)</f>
        <v/>
      </c>
      <c r="AC23" s="93" t="str">
        <f t="shared" si="15"/>
        <v/>
      </c>
      <c r="AD23" s="39" t="str">
        <f t="shared" si="16"/>
        <v/>
      </c>
      <c r="AE23" s="39"/>
      <c r="AF23" s="32" t="str">
        <f t="shared" si="4"/>
        <v/>
      </c>
      <c r="AG23" s="21" t="str">
        <f t="shared" si="28"/>
        <v/>
      </c>
      <c r="AH23" s="21" t="str">
        <f t="shared" si="29"/>
        <v/>
      </c>
      <c r="AI23" s="21" t="str">
        <f t="shared" si="30"/>
        <v/>
      </c>
      <c r="AJ23" s="21" t="str">
        <f t="shared" si="17"/>
        <v/>
      </c>
      <c r="AK23" s="21" t="str">
        <f t="shared" si="18"/>
        <v/>
      </c>
      <c r="AL23" s="21" t="e">
        <f t="shared" si="5"/>
        <v>#N/A</v>
      </c>
      <c r="AM23" s="41" t="e">
        <f t="shared" si="19"/>
        <v>#N/A</v>
      </c>
      <c r="AN23" s="41" t="e">
        <f t="shared" si="20"/>
        <v>#N/A</v>
      </c>
      <c r="AO23" s="41" t="e">
        <f t="shared" si="6"/>
        <v>#N/A</v>
      </c>
      <c r="AP23" s="21" t="str">
        <f t="shared" si="21"/>
        <v/>
      </c>
      <c r="AQ23" s="21" t="str">
        <f t="shared" si="22"/>
        <v/>
      </c>
      <c r="AR23" s="21" t="str">
        <f t="shared" si="23"/>
        <v/>
      </c>
      <c r="AS23" s="21" t="str">
        <f t="shared" si="31"/>
        <v/>
      </c>
    </row>
    <row r="24" spans="1:45" ht="15" x14ac:dyDescent="0.25">
      <c r="A24" s="53" t="s">
        <v>74</v>
      </c>
      <c r="B24" s="54" t="str">
        <f>IF(ISBLANK('FXI - NIVEAU N'!B48),"",'FXI - NIVEAU N'!B48)</f>
        <v/>
      </c>
      <c r="C24" s="151" t="str">
        <f>IF(ISBLANK('FXI - NIVEAU N'!C48),"",'FXI - NIVEAU N'!C48)</f>
        <v/>
      </c>
      <c r="D24" s="106" t="str">
        <f>IF(ISBLANK('FXI - NIVEAU N'!D48),"",'FXI - NIVEAU N'!D48)</f>
        <v/>
      </c>
      <c r="E24" s="106" t="str">
        <f>IF(ISBLANK('FXI - NIVEAU N'!E48),"",'FXI - NIVEAU N'!E48)</f>
        <v/>
      </c>
      <c r="F24" s="93" t="str">
        <f t="shared" si="0"/>
        <v/>
      </c>
      <c r="G24" s="39" t="str">
        <f t="shared" si="7"/>
        <v/>
      </c>
      <c r="H24" s="39"/>
      <c r="I24" s="32" t="str">
        <f t="shared" si="1"/>
        <v/>
      </c>
      <c r="J24" s="21" t="str">
        <f t="shared" si="24"/>
        <v/>
      </c>
      <c r="K24" s="21" t="str">
        <f t="shared" si="25"/>
        <v/>
      </c>
      <c r="L24" s="21" t="str">
        <f t="shared" si="26"/>
        <v/>
      </c>
      <c r="M24" s="21" t="str">
        <f t="shared" si="8"/>
        <v/>
      </c>
      <c r="N24" s="21" t="str">
        <f t="shared" si="9"/>
        <v/>
      </c>
      <c r="O24" s="21" t="e">
        <f t="shared" si="2"/>
        <v>#N/A</v>
      </c>
      <c r="P24" s="41" t="e">
        <f t="shared" si="10"/>
        <v>#N/A</v>
      </c>
      <c r="Q24" s="41" t="e">
        <f t="shared" si="11"/>
        <v>#N/A</v>
      </c>
      <c r="R24" s="41" t="e">
        <f t="shared" si="3"/>
        <v>#N/A</v>
      </c>
      <c r="S24" s="21" t="str">
        <f t="shared" si="12"/>
        <v/>
      </c>
      <c r="T24" s="21" t="str">
        <f t="shared" si="13"/>
        <v/>
      </c>
      <c r="U24" s="21" t="str">
        <f t="shared" si="14"/>
        <v/>
      </c>
      <c r="V24" s="21" t="str">
        <f t="shared" si="27"/>
        <v/>
      </c>
      <c r="X24" s="53" t="s">
        <v>74</v>
      </c>
      <c r="Y24" s="54" t="str">
        <f>IF(ISBLANK('FXI - NIVEAU P'!B48),"",'FXI - NIVEAU P'!B48)</f>
        <v/>
      </c>
      <c r="Z24" s="151" t="str">
        <f>IF(ISBLANK('FXI - NIVEAU P'!C48),"",'FXI - NIVEAU P'!C48)</f>
        <v/>
      </c>
      <c r="AA24" s="106" t="str">
        <f>IF(ISBLANK('FXI - NIVEAU P'!D48),"",'FXI - NIVEAU P'!D48)</f>
        <v/>
      </c>
      <c r="AB24" s="106" t="str">
        <f>IF(ISBLANK('FXI - NIVEAU P'!E48),"",'FXI - NIVEAU P'!E48)</f>
        <v/>
      </c>
      <c r="AC24" s="93" t="str">
        <f t="shared" si="15"/>
        <v/>
      </c>
      <c r="AD24" s="39" t="str">
        <f t="shared" si="16"/>
        <v/>
      </c>
      <c r="AE24" s="39"/>
      <c r="AF24" s="32" t="str">
        <f t="shared" si="4"/>
        <v/>
      </c>
      <c r="AG24" s="21" t="str">
        <f t="shared" si="28"/>
        <v/>
      </c>
      <c r="AH24" s="21" t="str">
        <f t="shared" si="29"/>
        <v/>
      </c>
      <c r="AI24" s="21" t="str">
        <f t="shared" si="30"/>
        <v/>
      </c>
      <c r="AJ24" s="21" t="str">
        <f t="shared" si="17"/>
        <v/>
      </c>
      <c r="AK24" s="21" t="str">
        <f t="shared" si="18"/>
        <v/>
      </c>
      <c r="AL24" s="21" t="e">
        <f t="shared" si="5"/>
        <v>#N/A</v>
      </c>
      <c r="AM24" s="41" t="e">
        <f t="shared" si="19"/>
        <v>#N/A</v>
      </c>
      <c r="AN24" s="41" t="e">
        <f t="shared" si="20"/>
        <v>#N/A</v>
      </c>
      <c r="AO24" s="41" t="e">
        <f t="shared" si="6"/>
        <v>#N/A</v>
      </c>
      <c r="AP24" s="21" t="str">
        <f t="shared" si="21"/>
        <v/>
      </c>
      <c r="AQ24" s="21" t="str">
        <f t="shared" si="22"/>
        <v/>
      </c>
      <c r="AR24" s="21" t="str">
        <f t="shared" si="23"/>
        <v/>
      </c>
      <c r="AS24" s="21" t="str">
        <f t="shared" si="31"/>
        <v/>
      </c>
    </row>
    <row r="25" spans="1:45" ht="15" x14ac:dyDescent="0.25">
      <c r="A25" s="53" t="s">
        <v>74</v>
      </c>
      <c r="B25" s="54" t="str">
        <f>IF(ISBLANK('FXI - NIVEAU N'!B49),"",'FXI - NIVEAU N'!B49)</f>
        <v/>
      </c>
      <c r="C25" s="151" t="str">
        <f>IF(ISBLANK('FXI - NIVEAU N'!C49),"",'FXI - NIVEAU N'!C49)</f>
        <v/>
      </c>
      <c r="D25" s="106" t="str">
        <f>IF(ISBLANK('FXI - NIVEAU N'!D49),"",'FXI - NIVEAU N'!D49)</f>
        <v/>
      </c>
      <c r="E25" s="106" t="str">
        <f>IF(ISBLANK('FXI - NIVEAU N'!E49),"",'FXI - NIVEAU N'!E49)</f>
        <v/>
      </c>
      <c r="F25" s="93" t="str">
        <f t="shared" si="0"/>
        <v/>
      </c>
      <c r="G25" s="39" t="str">
        <f t="shared" si="7"/>
        <v/>
      </c>
      <c r="H25" s="39"/>
      <c r="I25" s="32" t="str">
        <f t="shared" si="1"/>
        <v/>
      </c>
      <c r="J25" s="21" t="str">
        <f t="shared" si="24"/>
        <v/>
      </c>
      <c r="K25" s="21" t="str">
        <f t="shared" si="25"/>
        <v/>
      </c>
      <c r="L25" s="21" t="str">
        <f t="shared" si="26"/>
        <v/>
      </c>
      <c r="M25" s="21" t="str">
        <f t="shared" si="8"/>
        <v/>
      </c>
      <c r="N25" s="21" t="str">
        <f t="shared" si="9"/>
        <v/>
      </c>
      <c r="O25" s="21" t="e">
        <f t="shared" si="2"/>
        <v>#N/A</v>
      </c>
      <c r="P25" s="41" t="e">
        <f t="shared" si="10"/>
        <v>#N/A</v>
      </c>
      <c r="Q25" s="41" t="e">
        <f t="shared" si="11"/>
        <v>#N/A</v>
      </c>
      <c r="R25" s="41" t="e">
        <f t="shared" si="3"/>
        <v>#N/A</v>
      </c>
      <c r="S25" s="21" t="str">
        <f t="shared" si="12"/>
        <v/>
      </c>
      <c r="T25" s="21" t="str">
        <f t="shared" si="13"/>
        <v/>
      </c>
      <c r="U25" s="21" t="str">
        <f t="shared" si="14"/>
        <v/>
      </c>
      <c r="V25" s="21" t="str">
        <f t="shared" si="27"/>
        <v/>
      </c>
      <c r="X25" s="53" t="s">
        <v>74</v>
      </c>
      <c r="Y25" s="54" t="str">
        <f>IF(ISBLANK('FXI - NIVEAU P'!B49),"",'FXI - NIVEAU P'!B49)</f>
        <v/>
      </c>
      <c r="Z25" s="151" t="str">
        <f>IF(ISBLANK('FXI - NIVEAU P'!C49),"",'FXI - NIVEAU P'!C49)</f>
        <v/>
      </c>
      <c r="AA25" s="106" t="str">
        <f>IF(ISBLANK('FXI - NIVEAU P'!D49),"",'FXI - NIVEAU P'!D49)</f>
        <v/>
      </c>
      <c r="AB25" s="106" t="str">
        <f>IF(ISBLANK('FXI - NIVEAU P'!E49),"",'FXI - NIVEAU P'!E49)</f>
        <v/>
      </c>
      <c r="AC25" s="93" t="str">
        <f t="shared" si="15"/>
        <v/>
      </c>
      <c r="AD25" s="39" t="str">
        <f t="shared" si="16"/>
        <v/>
      </c>
      <c r="AE25" s="39"/>
      <c r="AF25" s="32" t="str">
        <f t="shared" si="4"/>
        <v/>
      </c>
      <c r="AG25" s="21" t="str">
        <f t="shared" si="28"/>
        <v/>
      </c>
      <c r="AH25" s="21" t="str">
        <f t="shared" si="29"/>
        <v/>
      </c>
      <c r="AI25" s="21" t="str">
        <f t="shared" si="30"/>
        <v/>
      </c>
      <c r="AJ25" s="21" t="str">
        <f t="shared" si="17"/>
        <v/>
      </c>
      <c r="AK25" s="21" t="str">
        <f t="shared" si="18"/>
        <v/>
      </c>
      <c r="AL25" s="21" t="e">
        <f t="shared" si="5"/>
        <v>#N/A</v>
      </c>
      <c r="AM25" s="41" t="e">
        <f t="shared" si="19"/>
        <v>#N/A</v>
      </c>
      <c r="AN25" s="41" t="e">
        <f t="shared" si="20"/>
        <v>#N/A</v>
      </c>
      <c r="AO25" s="41" t="e">
        <f t="shared" si="6"/>
        <v>#N/A</v>
      </c>
      <c r="AP25" s="21" t="str">
        <f t="shared" si="21"/>
        <v/>
      </c>
      <c r="AQ25" s="21" t="str">
        <f t="shared" si="22"/>
        <v/>
      </c>
      <c r="AR25" s="21" t="str">
        <f t="shared" si="23"/>
        <v/>
      </c>
      <c r="AS25" s="21" t="str">
        <f t="shared" si="31"/>
        <v/>
      </c>
    </row>
    <row r="26" spans="1:45" ht="15" x14ac:dyDescent="0.25">
      <c r="A26" s="53" t="s">
        <v>74</v>
      </c>
      <c r="B26" s="54" t="str">
        <f>IF(ISBLANK('FXI - NIVEAU N'!B50),"",'FXI - NIVEAU N'!B50)</f>
        <v/>
      </c>
      <c r="C26" s="151" t="str">
        <f>IF(ISBLANK('FXI - NIVEAU N'!C50),"",'FXI - NIVEAU N'!C50)</f>
        <v/>
      </c>
      <c r="D26" s="106" t="str">
        <f>IF(ISBLANK('FXI - NIVEAU N'!D50),"",'FXI - NIVEAU N'!D50)</f>
        <v/>
      </c>
      <c r="E26" s="106" t="str">
        <f>IF(ISBLANK('FXI - NIVEAU N'!E50),"",'FXI - NIVEAU N'!E50)</f>
        <v/>
      </c>
      <c r="F26" s="93" t="str">
        <f t="shared" si="0"/>
        <v/>
      </c>
      <c r="G26" s="39" t="str">
        <f t="shared" si="7"/>
        <v/>
      </c>
      <c r="H26" s="39"/>
      <c r="I26" s="32" t="str">
        <f t="shared" si="1"/>
        <v/>
      </c>
      <c r="J26" s="21" t="str">
        <f t="shared" si="24"/>
        <v/>
      </c>
      <c r="K26" s="21" t="str">
        <f t="shared" si="25"/>
        <v/>
      </c>
      <c r="L26" s="21" t="str">
        <f t="shared" si="26"/>
        <v/>
      </c>
      <c r="M26" s="21" t="str">
        <f t="shared" si="8"/>
        <v/>
      </c>
      <c r="N26" s="21" t="str">
        <f t="shared" si="9"/>
        <v/>
      </c>
      <c r="O26" s="21" t="e">
        <f t="shared" si="2"/>
        <v>#N/A</v>
      </c>
      <c r="P26" s="41" t="e">
        <f t="shared" si="10"/>
        <v>#N/A</v>
      </c>
      <c r="Q26" s="41" t="e">
        <f t="shared" si="11"/>
        <v>#N/A</v>
      </c>
      <c r="R26" s="41" t="e">
        <f t="shared" si="3"/>
        <v>#N/A</v>
      </c>
      <c r="S26" s="21" t="str">
        <f t="shared" si="12"/>
        <v/>
      </c>
      <c r="T26" s="21" t="str">
        <f t="shared" si="13"/>
        <v/>
      </c>
      <c r="U26" s="21" t="str">
        <f t="shared" si="14"/>
        <v/>
      </c>
      <c r="V26" s="21" t="str">
        <f t="shared" si="27"/>
        <v/>
      </c>
      <c r="X26" s="53" t="s">
        <v>74</v>
      </c>
      <c r="Y26" s="54" t="str">
        <f>IF(ISBLANK('FXI - NIVEAU P'!B50),"",'FXI - NIVEAU P'!B50)</f>
        <v/>
      </c>
      <c r="Z26" s="151" t="str">
        <f>IF(ISBLANK('FXI - NIVEAU P'!C50),"",'FXI - NIVEAU P'!C50)</f>
        <v/>
      </c>
      <c r="AA26" s="106" t="str">
        <f>IF(ISBLANK('FXI - NIVEAU P'!D50),"",'FXI - NIVEAU P'!D50)</f>
        <v/>
      </c>
      <c r="AB26" s="106" t="str">
        <f>IF(ISBLANK('FXI - NIVEAU P'!E50),"",'FXI - NIVEAU P'!E50)</f>
        <v/>
      </c>
      <c r="AC26" s="93" t="str">
        <f t="shared" si="15"/>
        <v/>
      </c>
      <c r="AD26" s="39" t="str">
        <f t="shared" si="16"/>
        <v/>
      </c>
      <c r="AE26" s="39"/>
      <c r="AF26" s="32" t="str">
        <f t="shared" si="4"/>
        <v/>
      </c>
      <c r="AG26" s="21" t="str">
        <f t="shared" si="28"/>
        <v/>
      </c>
      <c r="AH26" s="21" t="str">
        <f t="shared" si="29"/>
        <v/>
      </c>
      <c r="AI26" s="21" t="str">
        <f t="shared" si="30"/>
        <v/>
      </c>
      <c r="AJ26" s="21" t="str">
        <f t="shared" si="17"/>
        <v/>
      </c>
      <c r="AK26" s="21" t="str">
        <f t="shared" si="18"/>
        <v/>
      </c>
      <c r="AL26" s="21" t="e">
        <f t="shared" si="5"/>
        <v>#N/A</v>
      </c>
      <c r="AM26" s="41" t="e">
        <f t="shared" si="19"/>
        <v>#N/A</v>
      </c>
      <c r="AN26" s="41" t="e">
        <f t="shared" si="20"/>
        <v>#N/A</v>
      </c>
      <c r="AO26" s="41" t="e">
        <f t="shared" si="6"/>
        <v>#N/A</v>
      </c>
      <c r="AP26" s="21" t="str">
        <f t="shared" si="21"/>
        <v/>
      </c>
      <c r="AQ26" s="21" t="str">
        <f t="shared" si="22"/>
        <v/>
      </c>
      <c r="AR26" s="21" t="str">
        <f t="shared" si="23"/>
        <v/>
      </c>
      <c r="AS26" s="21" t="str">
        <f t="shared" si="31"/>
        <v/>
      </c>
    </row>
    <row r="27" spans="1:45" ht="15" x14ac:dyDescent="0.25">
      <c r="A27" s="53" t="s">
        <v>74</v>
      </c>
      <c r="B27" s="54" t="str">
        <f>IF(ISBLANK('FXI - NIVEAU N'!B51),"",'FXI - NIVEAU N'!B51)</f>
        <v/>
      </c>
      <c r="C27" s="151" t="str">
        <f>IF(ISBLANK('FXI - NIVEAU N'!C51),"",'FXI - NIVEAU N'!C51)</f>
        <v/>
      </c>
      <c r="D27" s="106" t="str">
        <f>IF(ISBLANK('FXI - NIVEAU N'!D51),"",'FXI - NIVEAU N'!D51)</f>
        <v/>
      </c>
      <c r="E27" s="106" t="str">
        <f>IF(ISBLANK('FXI - NIVEAU N'!E51),"",'FXI - NIVEAU N'!E51)</f>
        <v/>
      </c>
      <c r="F27" s="93" t="str">
        <f t="shared" si="0"/>
        <v/>
      </c>
      <c r="G27" s="39" t="str">
        <f t="shared" si="7"/>
        <v/>
      </c>
      <c r="H27" s="39"/>
      <c r="I27" s="32" t="str">
        <f t="shared" si="1"/>
        <v/>
      </c>
      <c r="J27" s="21" t="str">
        <f t="shared" si="24"/>
        <v/>
      </c>
      <c r="K27" s="21" t="str">
        <f t="shared" si="25"/>
        <v/>
      </c>
      <c r="L27" s="21" t="str">
        <f t="shared" si="26"/>
        <v/>
      </c>
      <c r="M27" s="21" t="str">
        <f t="shared" si="8"/>
        <v/>
      </c>
      <c r="N27" s="21" t="str">
        <f t="shared" si="9"/>
        <v/>
      </c>
      <c r="O27" s="21" t="e">
        <f t="shared" si="2"/>
        <v>#N/A</v>
      </c>
      <c r="P27" s="41" t="e">
        <f t="shared" si="10"/>
        <v>#N/A</v>
      </c>
      <c r="Q27" s="41" t="e">
        <f t="shared" si="11"/>
        <v>#N/A</v>
      </c>
      <c r="R27" s="41" t="e">
        <f t="shared" si="3"/>
        <v>#N/A</v>
      </c>
      <c r="S27" s="21" t="str">
        <f t="shared" si="12"/>
        <v/>
      </c>
      <c r="T27" s="21" t="str">
        <f t="shared" si="13"/>
        <v/>
      </c>
      <c r="U27" s="21" t="str">
        <f t="shared" si="14"/>
        <v/>
      </c>
      <c r="V27" s="21" t="str">
        <f t="shared" si="27"/>
        <v/>
      </c>
      <c r="X27" s="53" t="s">
        <v>74</v>
      </c>
      <c r="Y27" s="54" t="str">
        <f>IF(ISBLANK('FXI - NIVEAU P'!B51),"",'FXI - NIVEAU P'!B51)</f>
        <v/>
      </c>
      <c r="Z27" s="151" t="str">
        <f>IF(ISBLANK('FXI - NIVEAU P'!C51),"",'FXI - NIVEAU P'!C51)</f>
        <v/>
      </c>
      <c r="AA27" s="106" t="str">
        <f>IF(ISBLANK('FXI - NIVEAU P'!D51),"",'FXI - NIVEAU P'!D51)</f>
        <v/>
      </c>
      <c r="AB27" s="106" t="str">
        <f>IF(ISBLANK('FXI - NIVEAU P'!E51),"",'FXI - NIVEAU P'!E51)</f>
        <v/>
      </c>
      <c r="AC27" s="93" t="str">
        <f t="shared" si="15"/>
        <v/>
      </c>
      <c r="AD27" s="39" t="str">
        <f t="shared" si="16"/>
        <v/>
      </c>
      <c r="AE27" s="39"/>
      <c r="AF27" s="32" t="str">
        <f t="shared" si="4"/>
        <v/>
      </c>
      <c r="AG27" s="21" t="str">
        <f t="shared" si="28"/>
        <v/>
      </c>
      <c r="AH27" s="21" t="str">
        <f t="shared" si="29"/>
        <v/>
      </c>
      <c r="AI27" s="21" t="str">
        <f t="shared" si="30"/>
        <v/>
      </c>
      <c r="AJ27" s="21" t="str">
        <f t="shared" si="17"/>
        <v/>
      </c>
      <c r="AK27" s="21" t="str">
        <f t="shared" si="18"/>
        <v/>
      </c>
      <c r="AL27" s="21" t="e">
        <f t="shared" si="5"/>
        <v>#N/A</v>
      </c>
      <c r="AM27" s="41" t="e">
        <f t="shared" si="19"/>
        <v>#N/A</v>
      </c>
      <c r="AN27" s="41" t="e">
        <f t="shared" si="20"/>
        <v>#N/A</v>
      </c>
      <c r="AO27" s="41" t="e">
        <f t="shared" si="6"/>
        <v>#N/A</v>
      </c>
      <c r="AP27" s="21" t="str">
        <f t="shared" si="21"/>
        <v/>
      </c>
      <c r="AQ27" s="21" t="str">
        <f t="shared" si="22"/>
        <v/>
      </c>
      <c r="AR27" s="21" t="str">
        <f t="shared" si="23"/>
        <v/>
      </c>
      <c r="AS27" s="21" t="str">
        <f t="shared" si="31"/>
        <v/>
      </c>
    </row>
    <row r="28" spans="1:45" ht="15" x14ac:dyDescent="0.25">
      <c r="A28" s="53" t="s">
        <v>74</v>
      </c>
      <c r="B28" s="54" t="str">
        <f>IF(ISBLANK('FXI - NIVEAU N'!B52),"",'FXI - NIVEAU N'!B52)</f>
        <v/>
      </c>
      <c r="C28" s="151" t="str">
        <f>IF(ISBLANK('FXI - NIVEAU N'!C52),"",'FXI - NIVEAU N'!C52)</f>
        <v/>
      </c>
      <c r="D28" s="106" t="str">
        <f>IF(ISBLANK('FXI - NIVEAU N'!D52),"",'FXI - NIVEAU N'!D52)</f>
        <v/>
      </c>
      <c r="E28" s="106" t="str">
        <f>IF(ISBLANK('FXI - NIVEAU N'!E52),"",'FXI - NIVEAU N'!E52)</f>
        <v/>
      </c>
      <c r="F28" s="93" t="str">
        <f t="shared" si="0"/>
        <v/>
      </c>
      <c r="G28" s="39" t="str">
        <f t="shared" si="7"/>
        <v/>
      </c>
      <c r="H28" s="39"/>
      <c r="I28" s="32" t="str">
        <f t="shared" si="1"/>
        <v/>
      </c>
      <c r="J28" s="21" t="str">
        <f t="shared" si="24"/>
        <v/>
      </c>
      <c r="K28" s="21" t="str">
        <f t="shared" si="25"/>
        <v/>
      </c>
      <c r="L28" s="21" t="str">
        <f t="shared" si="26"/>
        <v/>
      </c>
      <c r="M28" s="21" t="str">
        <f t="shared" si="8"/>
        <v/>
      </c>
      <c r="N28" s="21" t="str">
        <f t="shared" si="9"/>
        <v/>
      </c>
      <c r="O28" s="21" t="e">
        <f t="shared" si="2"/>
        <v>#N/A</v>
      </c>
      <c r="P28" s="41" t="e">
        <f t="shared" si="10"/>
        <v>#N/A</v>
      </c>
      <c r="Q28" s="41" t="e">
        <f t="shared" si="11"/>
        <v>#N/A</v>
      </c>
      <c r="R28" s="41" t="e">
        <f t="shared" si="3"/>
        <v>#N/A</v>
      </c>
      <c r="S28" s="21" t="str">
        <f t="shared" si="12"/>
        <v/>
      </c>
      <c r="T28" s="21" t="str">
        <f t="shared" si="13"/>
        <v/>
      </c>
      <c r="U28" s="21" t="str">
        <f t="shared" si="14"/>
        <v/>
      </c>
      <c r="V28" s="21" t="str">
        <f t="shared" si="27"/>
        <v/>
      </c>
      <c r="X28" s="53" t="s">
        <v>74</v>
      </c>
      <c r="Y28" s="54" t="str">
        <f>IF(ISBLANK('FXI - NIVEAU P'!B52),"",'FXI - NIVEAU P'!B52)</f>
        <v/>
      </c>
      <c r="Z28" s="151" t="str">
        <f>IF(ISBLANK('FXI - NIVEAU P'!C52),"",'FXI - NIVEAU P'!C52)</f>
        <v/>
      </c>
      <c r="AA28" s="106" t="str">
        <f>IF(ISBLANK('FXI - NIVEAU P'!D52),"",'FXI - NIVEAU P'!D52)</f>
        <v/>
      </c>
      <c r="AB28" s="106" t="str">
        <f>IF(ISBLANK('FXI - NIVEAU P'!E52),"",'FXI - NIVEAU P'!E52)</f>
        <v/>
      </c>
      <c r="AC28" s="93" t="str">
        <f t="shared" si="15"/>
        <v/>
      </c>
      <c r="AD28" s="39" t="str">
        <f t="shared" si="16"/>
        <v/>
      </c>
      <c r="AE28" s="39"/>
      <c r="AF28" s="32" t="str">
        <f t="shared" si="4"/>
        <v/>
      </c>
      <c r="AG28" s="21" t="str">
        <f t="shared" si="28"/>
        <v/>
      </c>
      <c r="AH28" s="21" t="str">
        <f t="shared" si="29"/>
        <v/>
      </c>
      <c r="AI28" s="21" t="str">
        <f t="shared" si="30"/>
        <v/>
      </c>
      <c r="AJ28" s="21" t="str">
        <f t="shared" si="17"/>
        <v/>
      </c>
      <c r="AK28" s="21" t="str">
        <f t="shared" si="18"/>
        <v/>
      </c>
      <c r="AL28" s="21" t="e">
        <f t="shared" si="5"/>
        <v>#N/A</v>
      </c>
      <c r="AM28" s="41" t="e">
        <f t="shared" si="19"/>
        <v>#N/A</v>
      </c>
      <c r="AN28" s="41" t="e">
        <f t="shared" si="20"/>
        <v>#N/A</v>
      </c>
      <c r="AO28" s="41" t="e">
        <f t="shared" si="6"/>
        <v>#N/A</v>
      </c>
      <c r="AP28" s="21" t="str">
        <f t="shared" si="21"/>
        <v/>
      </c>
      <c r="AQ28" s="21" t="str">
        <f t="shared" si="22"/>
        <v/>
      </c>
      <c r="AR28" s="21" t="str">
        <f t="shared" si="23"/>
        <v/>
      </c>
      <c r="AS28" s="21" t="str">
        <f t="shared" si="31"/>
        <v/>
      </c>
    </row>
    <row r="29" spans="1:45" ht="15" x14ac:dyDescent="0.25">
      <c r="A29" s="53" t="s">
        <v>74</v>
      </c>
      <c r="B29" s="54" t="str">
        <f>IF(ISBLANK('FXI - NIVEAU N'!B53),"",'FXI - NIVEAU N'!B53)</f>
        <v/>
      </c>
      <c r="C29" s="151" t="str">
        <f>IF(ISBLANK('FXI - NIVEAU N'!C53),"",'FXI - NIVEAU N'!C53)</f>
        <v/>
      </c>
      <c r="D29" s="106" t="str">
        <f>IF(ISBLANK('FXI - NIVEAU N'!D53),"",'FXI - NIVEAU N'!D53)</f>
        <v/>
      </c>
      <c r="E29" s="106" t="str">
        <f>IF(ISBLANK('FXI - NIVEAU N'!E53),"",'FXI - NIVEAU N'!E53)</f>
        <v/>
      </c>
      <c r="F29" s="93" t="str">
        <f t="shared" si="0"/>
        <v/>
      </c>
      <c r="G29" s="39" t="str">
        <f t="shared" si="7"/>
        <v/>
      </c>
      <c r="H29" s="39"/>
      <c r="I29" s="32" t="str">
        <f t="shared" si="1"/>
        <v/>
      </c>
      <c r="J29" s="21" t="str">
        <f t="shared" si="24"/>
        <v/>
      </c>
      <c r="K29" s="21" t="str">
        <f t="shared" si="25"/>
        <v/>
      </c>
      <c r="L29" s="21" t="str">
        <f t="shared" si="26"/>
        <v/>
      </c>
      <c r="M29" s="21" t="str">
        <f t="shared" si="8"/>
        <v/>
      </c>
      <c r="N29" s="21" t="str">
        <f t="shared" si="9"/>
        <v/>
      </c>
      <c r="O29" s="21" t="e">
        <f t="shared" si="2"/>
        <v>#N/A</v>
      </c>
      <c r="P29" s="41" t="e">
        <f t="shared" si="10"/>
        <v>#N/A</v>
      </c>
      <c r="Q29" s="41" t="e">
        <f t="shared" si="11"/>
        <v>#N/A</v>
      </c>
      <c r="R29" s="41" t="e">
        <f t="shared" si="3"/>
        <v>#N/A</v>
      </c>
      <c r="S29" s="21" t="str">
        <f t="shared" si="12"/>
        <v/>
      </c>
      <c r="T29" s="21" t="str">
        <f t="shared" si="13"/>
        <v/>
      </c>
      <c r="U29" s="21" t="str">
        <f t="shared" si="14"/>
        <v/>
      </c>
      <c r="V29" s="21" t="str">
        <f t="shared" si="27"/>
        <v/>
      </c>
      <c r="X29" s="53" t="s">
        <v>74</v>
      </c>
      <c r="Y29" s="54" t="str">
        <f>IF(ISBLANK('FXI - NIVEAU P'!B53),"",'FXI - NIVEAU P'!B53)</f>
        <v/>
      </c>
      <c r="Z29" s="151" t="str">
        <f>IF(ISBLANK('FXI - NIVEAU P'!C53),"",'FXI - NIVEAU P'!C53)</f>
        <v/>
      </c>
      <c r="AA29" s="106" t="str">
        <f>IF(ISBLANK('FXI - NIVEAU P'!D53),"",'FXI - NIVEAU P'!D53)</f>
        <v/>
      </c>
      <c r="AB29" s="106" t="str">
        <f>IF(ISBLANK('FXI - NIVEAU P'!E53),"",'FXI - NIVEAU P'!E53)</f>
        <v/>
      </c>
      <c r="AC29" s="93" t="str">
        <f t="shared" si="15"/>
        <v/>
      </c>
      <c r="AD29" s="39" t="str">
        <f t="shared" si="16"/>
        <v/>
      </c>
      <c r="AE29" s="39"/>
      <c r="AF29" s="32" t="str">
        <f t="shared" si="4"/>
        <v/>
      </c>
      <c r="AG29" s="21" t="str">
        <f t="shared" si="28"/>
        <v/>
      </c>
      <c r="AH29" s="21" t="str">
        <f t="shared" si="29"/>
        <v/>
      </c>
      <c r="AI29" s="21" t="str">
        <f t="shared" si="30"/>
        <v/>
      </c>
      <c r="AJ29" s="21" t="str">
        <f t="shared" si="17"/>
        <v/>
      </c>
      <c r="AK29" s="21" t="str">
        <f t="shared" si="18"/>
        <v/>
      </c>
      <c r="AL29" s="21" t="e">
        <f t="shared" si="5"/>
        <v>#N/A</v>
      </c>
      <c r="AM29" s="41" t="e">
        <f t="shared" si="19"/>
        <v>#N/A</v>
      </c>
      <c r="AN29" s="41" t="e">
        <f t="shared" si="20"/>
        <v>#N/A</v>
      </c>
      <c r="AO29" s="41" t="e">
        <f t="shared" si="6"/>
        <v>#N/A</v>
      </c>
      <c r="AP29" s="21" t="str">
        <f t="shared" si="21"/>
        <v/>
      </c>
      <c r="AQ29" s="21" t="str">
        <f t="shared" si="22"/>
        <v/>
      </c>
      <c r="AR29" s="21" t="str">
        <f t="shared" si="23"/>
        <v/>
      </c>
      <c r="AS29" s="21" t="str">
        <f t="shared" si="31"/>
        <v/>
      </c>
    </row>
    <row r="30" spans="1:45" ht="15" x14ac:dyDescent="0.25">
      <c r="A30" s="53" t="s">
        <v>74</v>
      </c>
      <c r="B30" s="54" t="str">
        <f>IF(ISBLANK('FXI - NIVEAU N'!B54),"",'FXI - NIVEAU N'!B54)</f>
        <v/>
      </c>
      <c r="C30" s="151" t="str">
        <f>IF(ISBLANK('FXI - NIVEAU N'!C54),"",'FXI - NIVEAU N'!C54)</f>
        <v/>
      </c>
      <c r="D30" s="106" t="str">
        <f>IF(ISBLANK('FXI - NIVEAU N'!D54),"",'FXI - NIVEAU N'!D54)</f>
        <v/>
      </c>
      <c r="E30" s="106" t="str">
        <f>IF(ISBLANK('FXI - NIVEAU N'!E54),"",'FXI - NIVEAU N'!E54)</f>
        <v/>
      </c>
      <c r="F30" s="93" t="str">
        <f t="shared" si="0"/>
        <v/>
      </c>
      <c r="G30" s="39" t="str">
        <f t="shared" si="7"/>
        <v/>
      </c>
      <c r="H30" s="39"/>
      <c r="I30" s="32" t="str">
        <f t="shared" si="1"/>
        <v/>
      </c>
      <c r="J30" s="21" t="str">
        <f t="shared" si="24"/>
        <v/>
      </c>
      <c r="K30" s="21" t="str">
        <f t="shared" si="25"/>
        <v/>
      </c>
      <c r="L30" s="21" t="str">
        <f t="shared" si="26"/>
        <v/>
      </c>
      <c r="M30" s="21" t="str">
        <f t="shared" si="8"/>
        <v/>
      </c>
      <c r="N30" s="21" t="str">
        <f t="shared" si="9"/>
        <v/>
      </c>
      <c r="O30" s="21" t="e">
        <f t="shared" si="2"/>
        <v>#N/A</v>
      </c>
      <c r="P30" s="41" t="e">
        <f t="shared" si="10"/>
        <v>#N/A</v>
      </c>
      <c r="Q30" s="41" t="e">
        <f t="shared" si="11"/>
        <v>#N/A</v>
      </c>
      <c r="R30" s="41" t="e">
        <f t="shared" si="3"/>
        <v>#N/A</v>
      </c>
      <c r="S30" s="21" t="str">
        <f t="shared" si="12"/>
        <v/>
      </c>
      <c r="T30" s="21" t="str">
        <f t="shared" si="13"/>
        <v/>
      </c>
      <c r="U30" s="21" t="str">
        <f t="shared" si="14"/>
        <v/>
      </c>
      <c r="V30" s="21" t="str">
        <f t="shared" si="27"/>
        <v/>
      </c>
      <c r="X30" s="53" t="s">
        <v>74</v>
      </c>
      <c r="Y30" s="54" t="str">
        <f>IF(ISBLANK('FXI - NIVEAU P'!B54),"",'FXI - NIVEAU P'!B54)</f>
        <v/>
      </c>
      <c r="Z30" s="151" t="str">
        <f>IF(ISBLANK('FXI - NIVEAU P'!C54),"",'FXI - NIVEAU P'!C54)</f>
        <v/>
      </c>
      <c r="AA30" s="106" t="str">
        <f>IF(ISBLANK('FXI - NIVEAU P'!D54),"",'FXI - NIVEAU P'!D54)</f>
        <v/>
      </c>
      <c r="AB30" s="106" t="str">
        <f>IF(ISBLANK('FXI - NIVEAU P'!E54),"",'FXI - NIVEAU P'!E54)</f>
        <v/>
      </c>
      <c r="AC30" s="93" t="str">
        <f t="shared" si="15"/>
        <v/>
      </c>
      <c r="AD30" s="39" t="str">
        <f t="shared" si="16"/>
        <v/>
      </c>
      <c r="AE30" s="39"/>
      <c r="AF30" s="32" t="str">
        <f t="shared" si="4"/>
        <v/>
      </c>
      <c r="AG30" s="21" t="str">
        <f t="shared" si="28"/>
        <v/>
      </c>
      <c r="AH30" s="21" t="str">
        <f t="shared" si="29"/>
        <v/>
      </c>
      <c r="AI30" s="21" t="str">
        <f t="shared" si="30"/>
        <v/>
      </c>
      <c r="AJ30" s="21" t="str">
        <f t="shared" si="17"/>
        <v/>
      </c>
      <c r="AK30" s="21" t="str">
        <f t="shared" si="18"/>
        <v/>
      </c>
      <c r="AL30" s="21" t="e">
        <f t="shared" si="5"/>
        <v>#N/A</v>
      </c>
      <c r="AM30" s="41" t="e">
        <f t="shared" si="19"/>
        <v>#N/A</v>
      </c>
      <c r="AN30" s="41" t="e">
        <f t="shared" si="20"/>
        <v>#N/A</v>
      </c>
      <c r="AO30" s="41" t="e">
        <f t="shared" si="6"/>
        <v>#N/A</v>
      </c>
      <c r="AP30" s="21" t="str">
        <f t="shared" si="21"/>
        <v/>
      </c>
      <c r="AQ30" s="21" t="str">
        <f t="shared" si="22"/>
        <v/>
      </c>
      <c r="AR30" s="21" t="str">
        <f t="shared" si="23"/>
        <v/>
      </c>
      <c r="AS30" s="21" t="str">
        <f t="shared" si="31"/>
        <v/>
      </c>
    </row>
    <row r="31" spans="1:45" ht="15" x14ac:dyDescent="0.25">
      <c r="A31" s="53" t="s">
        <v>74</v>
      </c>
      <c r="B31" s="54" t="str">
        <f>IF(ISBLANK('FXI - NIVEAU N'!B55),"",'FXI - NIVEAU N'!B55)</f>
        <v/>
      </c>
      <c r="C31" s="151" t="str">
        <f>IF(ISBLANK('FXI - NIVEAU N'!C55),"",'FXI - NIVEAU N'!C55)</f>
        <v/>
      </c>
      <c r="D31" s="106" t="str">
        <f>IF(ISBLANK('FXI - NIVEAU N'!D55),"",'FXI - NIVEAU N'!D55)</f>
        <v/>
      </c>
      <c r="E31" s="106" t="str">
        <f>IF(ISBLANK('FXI - NIVEAU N'!E55),"",'FXI - NIVEAU N'!E55)</f>
        <v/>
      </c>
      <c r="F31" s="93" t="str">
        <f t="shared" si="0"/>
        <v/>
      </c>
      <c r="G31" s="39" t="str">
        <f t="shared" si="7"/>
        <v/>
      </c>
      <c r="H31" s="39"/>
      <c r="I31" s="32" t="str">
        <f t="shared" si="1"/>
        <v/>
      </c>
      <c r="J31" s="21" t="str">
        <f t="shared" si="24"/>
        <v/>
      </c>
      <c r="K31" s="21" t="str">
        <f t="shared" si="25"/>
        <v/>
      </c>
      <c r="L31" s="21" t="str">
        <f t="shared" si="26"/>
        <v/>
      </c>
      <c r="M31" s="21" t="str">
        <f t="shared" si="8"/>
        <v/>
      </c>
      <c r="N31" s="21" t="str">
        <f t="shared" si="9"/>
        <v/>
      </c>
      <c r="O31" s="21" t="e">
        <f t="shared" si="2"/>
        <v>#N/A</v>
      </c>
      <c r="P31" s="41" t="e">
        <f t="shared" si="10"/>
        <v>#N/A</v>
      </c>
      <c r="Q31" s="41" t="e">
        <f t="shared" si="11"/>
        <v>#N/A</v>
      </c>
      <c r="R31" s="41" t="e">
        <f t="shared" si="3"/>
        <v>#N/A</v>
      </c>
      <c r="S31" s="21" t="str">
        <f t="shared" si="12"/>
        <v/>
      </c>
      <c r="T31" s="21" t="str">
        <f t="shared" si="13"/>
        <v/>
      </c>
      <c r="U31" s="21" t="str">
        <f t="shared" si="14"/>
        <v/>
      </c>
      <c r="V31" s="21" t="str">
        <f t="shared" si="27"/>
        <v/>
      </c>
      <c r="X31" s="53" t="s">
        <v>74</v>
      </c>
      <c r="Y31" s="54" t="str">
        <f>IF(ISBLANK('FXI - NIVEAU P'!B55),"",'FXI - NIVEAU P'!B55)</f>
        <v/>
      </c>
      <c r="Z31" s="151" t="str">
        <f>IF(ISBLANK('FXI - NIVEAU P'!C55),"",'FXI - NIVEAU P'!C55)</f>
        <v/>
      </c>
      <c r="AA31" s="106" t="str">
        <f>IF(ISBLANK('FXI - NIVEAU P'!D55),"",'FXI - NIVEAU P'!D55)</f>
        <v/>
      </c>
      <c r="AB31" s="106" t="str">
        <f>IF(ISBLANK('FXI - NIVEAU P'!E55),"",'FXI - NIVEAU P'!E55)</f>
        <v/>
      </c>
      <c r="AC31" s="93" t="str">
        <f t="shared" si="15"/>
        <v/>
      </c>
      <c r="AD31" s="39" t="str">
        <f t="shared" si="16"/>
        <v/>
      </c>
      <c r="AE31" s="39"/>
      <c r="AF31" s="32" t="str">
        <f t="shared" si="4"/>
        <v/>
      </c>
      <c r="AG31" s="21" t="str">
        <f t="shared" si="28"/>
        <v/>
      </c>
      <c r="AH31" s="21" t="str">
        <f t="shared" si="29"/>
        <v/>
      </c>
      <c r="AI31" s="21" t="str">
        <f t="shared" si="30"/>
        <v/>
      </c>
      <c r="AJ31" s="21" t="str">
        <f t="shared" si="17"/>
        <v/>
      </c>
      <c r="AK31" s="21" t="str">
        <f t="shared" si="18"/>
        <v/>
      </c>
      <c r="AL31" s="21" t="e">
        <f t="shared" si="5"/>
        <v>#N/A</v>
      </c>
      <c r="AM31" s="41" t="e">
        <f t="shared" si="19"/>
        <v>#N/A</v>
      </c>
      <c r="AN31" s="41" t="e">
        <f t="shared" si="20"/>
        <v>#N/A</v>
      </c>
      <c r="AO31" s="41" t="e">
        <f t="shared" si="6"/>
        <v>#N/A</v>
      </c>
      <c r="AP31" s="21" t="str">
        <f t="shared" si="21"/>
        <v/>
      </c>
      <c r="AQ31" s="21" t="str">
        <f t="shared" si="22"/>
        <v/>
      </c>
      <c r="AR31" s="21" t="str">
        <f t="shared" si="23"/>
        <v/>
      </c>
      <c r="AS31" s="21" t="str">
        <f t="shared" si="31"/>
        <v/>
      </c>
    </row>
    <row r="32" spans="1:45" ht="15" x14ac:dyDescent="0.25">
      <c r="A32" s="53" t="s">
        <v>74</v>
      </c>
      <c r="B32" s="54" t="str">
        <f>IF(ISBLANK('FXI - NIVEAU N'!B56),"",'FXI - NIVEAU N'!B56)</f>
        <v/>
      </c>
      <c r="C32" s="151" t="str">
        <f>IF(ISBLANK('FXI - NIVEAU N'!C56),"",'FXI - NIVEAU N'!C56)</f>
        <v/>
      </c>
      <c r="D32" s="106" t="str">
        <f>IF(ISBLANK('FXI - NIVEAU N'!D56),"",'FXI - NIVEAU N'!D56)</f>
        <v/>
      </c>
      <c r="E32" s="106" t="str">
        <f>IF(ISBLANK('FXI - NIVEAU N'!E56),"",'FXI - NIVEAU N'!E56)</f>
        <v/>
      </c>
      <c r="F32" s="93" t="str">
        <f t="shared" si="0"/>
        <v/>
      </c>
      <c r="G32" s="39" t="str">
        <f t="shared" si="7"/>
        <v/>
      </c>
      <c r="H32" s="39"/>
      <c r="I32" s="32" t="str">
        <f t="shared" si="1"/>
        <v/>
      </c>
      <c r="J32" s="21" t="str">
        <f t="shared" si="24"/>
        <v/>
      </c>
      <c r="K32" s="21" t="str">
        <f t="shared" si="25"/>
        <v/>
      </c>
      <c r="L32" s="21" t="str">
        <f t="shared" si="26"/>
        <v/>
      </c>
      <c r="M32" s="21" t="str">
        <f t="shared" si="8"/>
        <v/>
      </c>
      <c r="N32" s="21" t="str">
        <f t="shared" si="9"/>
        <v/>
      </c>
      <c r="O32" s="21" t="e">
        <f t="shared" si="2"/>
        <v>#N/A</v>
      </c>
      <c r="P32" s="41" t="e">
        <f t="shared" si="10"/>
        <v>#N/A</v>
      </c>
      <c r="Q32" s="41" t="e">
        <f t="shared" si="11"/>
        <v>#N/A</v>
      </c>
      <c r="R32" s="41" t="e">
        <f t="shared" si="3"/>
        <v>#N/A</v>
      </c>
      <c r="S32" s="21" t="str">
        <f t="shared" si="12"/>
        <v/>
      </c>
      <c r="T32" s="21" t="str">
        <f t="shared" si="13"/>
        <v/>
      </c>
      <c r="U32" s="21" t="str">
        <f t="shared" si="14"/>
        <v/>
      </c>
      <c r="V32" s="21" t="str">
        <f t="shared" si="27"/>
        <v/>
      </c>
      <c r="X32" s="53" t="s">
        <v>74</v>
      </c>
      <c r="Y32" s="54" t="str">
        <f>IF(ISBLANK('FXI - NIVEAU P'!B56),"",'FXI - NIVEAU P'!B56)</f>
        <v/>
      </c>
      <c r="Z32" s="151" t="str">
        <f>IF(ISBLANK('FXI - NIVEAU P'!C56),"",'FXI - NIVEAU P'!C56)</f>
        <v/>
      </c>
      <c r="AA32" s="106" t="str">
        <f>IF(ISBLANK('FXI - NIVEAU P'!D56),"",'FXI - NIVEAU P'!D56)</f>
        <v/>
      </c>
      <c r="AB32" s="106" t="str">
        <f>IF(ISBLANK('FXI - NIVEAU P'!E56),"",'FXI - NIVEAU P'!E56)</f>
        <v/>
      </c>
      <c r="AC32" s="93" t="str">
        <f t="shared" si="15"/>
        <v/>
      </c>
      <c r="AD32" s="39" t="str">
        <f t="shared" si="16"/>
        <v/>
      </c>
      <c r="AE32" s="39"/>
      <c r="AF32" s="32" t="str">
        <f t="shared" si="4"/>
        <v/>
      </c>
      <c r="AG32" s="21" t="str">
        <f t="shared" si="28"/>
        <v/>
      </c>
      <c r="AH32" s="21" t="str">
        <f t="shared" si="29"/>
        <v/>
      </c>
      <c r="AI32" s="21" t="str">
        <f t="shared" si="30"/>
        <v/>
      </c>
      <c r="AJ32" s="21" t="str">
        <f t="shared" si="17"/>
        <v/>
      </c>
      <c r="AK32" s="21" t="str">
        <f t="shared" si="18"/>
        <v/>
      </c>
      <c r="AL32" s="21" t="e">
        <f t="shared" si="5"/>
        <v>#N/A</v>
      </c>
      <c r="AM32" s="41" t="e">
        <f t="shared" si="19"/>
        <v>#N/A</v>
      </c>
      <c r="AN32" s="41" t="e">
        <f t="shared" si="20"/>
        <v>#N/A</v>
      </c>
      <c r="AO32" s="41" t="e">
        <f t="shared" si="6"/>
        <v>#N/A</v>
      </c>
      <c r="AP32" s="21" t="str">
        <f t="shared" si="21"/>
        <v/>
      </c>
      <c r="AQ32" s="21" t="str">
        <f t="shared" si="22"/>
        <v/>
      </c>
      <c r="AR32" s="21" t="str">
        <f t="shared" si="23"/>
        <v/>
      </c>
      <c r="AS32" s="21" t="str">
        <f t="shared" si="31"/>
        <v/>
      </c>
    </row>
    <row r="33" spans="1:45" ht="15" x14ac:dyDescent="0.25">
      <c r="A33" s="53" t="s">
        <v>74</v>
      </c>
      <c r="B33" s="54" t="str">
        <f>IF(ISBLANK('FXI - NIVEAU N'!B57),"",'FXI - NIVEAU N'!B57)</f>
        <v/>
      </c>
      <c r="C33" s="151" t="str">
        <f>IF(ISBLANK('FXI - NIVEAU N'!C57),"",'FXI - NIVEAU N'!C57)</f>
        <v/>
      </c>
      <c r="D33" s="106" t="str">
        <f>IF(ISBLANK('FXI - NIVEAU N'!D57),"",'FXI - NIVEAU N'!D57)</f>
        <v/>
      </c>
      <c r="E33" s="106" t="str">
        <f>IF(ISBLANK('FXI - NIVEAU N'!E57),"",'FXI - NIVEAU N'!E57)</f>
        <v/>
      </c>
      <c r="F33" s="93" t="str">
        <f t="shared" si="0"/>
        <v/>
      </c>
      <c r="G33" s="39" t="str">
        <f t="shared" si="7"/>
        <v/>
      </c>
      <c r="H33" s="39"/>
      <c r="I33" s="32" t="str">
        <f t="shared" si="1"/>
        <v/>
      </c>
      <c r="J33" s="21" t="str">
        <f t="shared" si="24"/>
        <v/>
      </c>
      <c r="K33" s="21" t="str">
        <f t="shared" si="25"/>
        <v/>
      </c>
      <c r="L33" s="21" t="str">
        <f t="shared" si="26"/>
        <v/>
      </c>
      <c r="M33" s="21" t="str">
        <f t="shared" si="8"/>
        <v/>
      </c>
      <c r="N33" s="21" t="str">
        <f t="shared" si="9"/>
        <v/>
      </c>
      <c r="O33" s="21" t="e">
        <f t="shared" si="2"/>
        <v>#N/A</v>
      </c>
      <c r="P33" s="41" t="e">
        <f t="shared" si="10"/>
        <v>#N/A</v>
      </c>
      <c r="Q33" s="41" t="e">
        <f t="shared" si="11"/>
        <v>#N/A</v>
      </c>
      <c r="R33" s="41" t="e">
        <f t="shared" si="3"/>
        <v>#N/A</v>
      </c>
      <c r="S33" s="21" t="str">
        <f t="shared" si="12"/>
        <v/>
      </c>
      <c r="T33" s="21" t="str">
        <f t="shared" si="13"/>
        <v/>
      </c>
      <c r="U33" s="21" t="str">
        <f t="shared" si="14"/>
        <v/>
      </c>
      <c r="V33" s="21" t="str">
        <f t="shared" si="27"/>
        <v/>
      </c>
      <c r="X33" s="53" t="s">
        <v>74</v>
      </c>
      <c r="Y33" s="54" t="str">
        <f>IF(ISBLANK('FXI - NIVEAU P'!B57),"",'FXI - NIVEAU P'!B57)</f>
        <v/>
      </c>
      <c r="Z33" s="151" t="str">
        <f>IF(ISBLANK('FXI - NIVEAU P'!C57),"",'FXI - NIVEAU P'!C57)</f>
        <v/>
      </c>
      <c r="AA33" s="106" t="str">
        <f>IF(ISBLANK('FXI - NIVEAU P'!D57),"",'FXI - NIVEAU P'!D57)</f>
        <v/>
      </c>
      <c r="AB33" s="106" t="str">
        <f>IF(ISBLANK('FXI - NIVEAU P'!E57),"",'FXI - NIVEAU P'!E57)</f>
        <v/>
      </c>
      <c r="AC33" s="93" t="str">
        <f t="shared" si="15"/>
        <v/>
      </c>
      <c r="AD33" s="39" t="str">
        <f t="shared" si="16"/>
        <v/>
      </c>
      <c r="AE33" s="39"/>
      <c r="AF33" s="32" t="str">
        <f t="shared" si="4"/>
        <v/>
      </c>
      <c r="AG33" s="21" t="str">
        <f t="shared" si="28"/>
        <v/>
      </c>
      <c r="AH33" s="21" t="str">
        <f t="shared" si="29"/>
        <v/>
      </c>
      <c r="AI33" s="21" t="str">
        <f t="shared" si="30"/>
        <v/>
      </c>
      <c r="AJ33" s="21" t="str">
        <f t="shared" si="17"/>
        <v/>
      </c>
      <c r="AK33" s="21" t="str">
        <f t="shared" si="18"/>
        <v/>
      </c>
      <c r="AL33" s="21" t="e">
        <f t="shared" si="5"/>
        <v>#N/A</v>
      </c>
      <c r="AM33" s="41" t="e">
        <f t="shared" si="19"/>
        <v>#N/A</v>
      </c>
      <c r="AN33" s="41" t="e">
        <f t="shared" si="20"/>
        <v>#N/A</v>
      </c>
      <c r="AO33" s="41" t="e">
        <f t="shared" si="6"/>
        <v>#N/A</v>
      </c>
      <c r="AP33" s="21" t="str">
        <f t="shared" si="21"/>
        <v/>
      </c>
      <c r="AQ33" s="21" t="str">
        <f t="shared" si="22"/>
        <v/>
      </c>
      <c r="AR33" s="21" t="str">
        <f t="shared" si="23"/>
        <v/>
      </c>
      <c r="AS33" s="21" t="str">
        <f t="shared" si="31"/>
        <v/>
      </c>
    </row>
    <row r="34" spans="1:45" ht="15" x14ac:dyDescent="0.25">
      <c r="A34" s="53" t="s">
        <v>74</v>
      </c>
      <c r="B34" s="54" t="str">
        <f>IF(ISBLANK('FXI - NIVEAU N'!B58),"",'FXI - NIVEAU N'!B58)</f>
        <v/>
      </c>
      <c r="C34" s="151" t="str">
        <f>IF(ISBLANK('FXI - NIVEAU N'!C58),"",'FXI - NIVEAU N'!C58)</f>
        <v/>
      </c>
      <c r="D34" s="106" t="str">
        <f>IF(ISBLANK('FXI - NIVEAU N'!D58),"",'FXI - NIVEAU N'!D58)</f>
        <v/>
      </c>
      <c r="E34" s="106" t="str">
        <f>IF(ISBLANK('FXI - NIVEAU N'!E58),"",'FXI - NIVEAU N'!E58)</f>
        <v/>
      </c>
      <c r="F34" s="93" t="str">
        <f t="shared" si="0"/>
        <v/>
      </c>
      <c r="G34" s="39" t="str">
        <f t="shared" si="7"/>
        <v/>
      </c>
      <c r="H34" s="39"/>
      <c r="I34" s="44" t="str">
        <f t="shared" si="1"/>
        <v/>
      </c>
      <c r="J34" s="45" t="str">
        <f t="shared" si="24"/>
        <v/>
      </c>
      <c r="K34" s="45" t="str">
        <f t="shared" si="25"/>
        <v/>
      </c>
      <c r="L34" s="45" t="str">
        <f t="shared" si="26"/>
        <v/>
      </c>
      <c r="M34" s="45" t="str">
        <f t="shared" si="8"/>
        <v/>
      </c>
      <c r="N34" s="45" t="str">
        <f t="shared" si="9"/>
        <v/>
      </c>
      <c r="O34" s="45" t="e">
        <f t="shared" si="2"/>
        <v>#N/A</v>
      </c>
      <c r="P34" s="46" t="e">
        <f t="shared" si="10"/>
        <v>#N/A</v>
      </c>
      <c r="Q34" s="46" t="e">
        <f t="shared" si="11"/>
        <v>#N/A</v>
      </c>
      <c r="R34" s="46" t="e">
        <f t="shared" si="3"/>
        <v>#N/A</v>
      </c>
      <c r="S34" s="45" t="str">
        <f t="shared" si="12"/>
        <v/>
      </c>
      <c r="T34" s="45" t="str">
        <f t="shared" si="13"/>
        <v/>
      </c>
      <c r="U34" s="45" t="str">
        <f t="shared" si="14"/>
        <v/>
      </c>
      <c r="V34" s="21" t="str">
        <f t="shared" si="27"/>
        <v/>
      </c>
      <c r="X34" s="53" t="s">
        <v>74</v>
      </c>
      <c r="Y34" s="54" t="str">
        <f>IF(ISBLANK('FXI - NIVEAU P'!B58),"",'FXI - NIVEAU P'!B58)</f>
        <v/>
      </c>
      <c r="Z34" s="151" t="str">
        <f>IF(ISBLANK('FXI - NIVEAU P'!C58),"",'FXI - NIVEAU P'!C58)</f>
        <v/>
      </c>
      <c r="AA34" s="106" t="str">
        <f>IF(ISBLANK('FXI - NIVEAU P'!D58),"",'FXI - NIVEAU P'!D58)</f>
        <v/>
      </c>
      <c r="AB34" s="106" t="str">
        <f>IF(ISBLANK('FXI - NIVEAU P'!E58),"",'FXI - NIVEAU P'!E58)</f>
        <v/>
      </c>
      <c r="AC34" s="93" t="str">
        <f t="shared" si="15"/>
        <v/>
      </c>
      <c r="AD34" s="39" t="str">
        <f t="shared" si="16"/>
        <v/>
      </c>
      <c r="AE34" s="39"/>
      <c r="AF34" s="44" t="str">
        <f t="shared" si="4"/>
        <v/>
      </c>
      <c r="AG34" s="45" t="str">
        <f t="shared" si="28"/>
        <v/>
      </c>
      <c r="AH34" s="45" t="str">
        <f t="shared" si="29"/>
        <v/>
      </c>
      <c r="AI34" s="45" t="str">
        <f t="shared" si="30"/>
        <v/>
      </c>
      <c r="AJ34" s="45" t="str">
        <f t="shared" si="17"/>
        <v/>
      </c>
      <c r="AK34" s="45" t="str">
        <f t="shared" si="18"/>
        <v/>
      </c>
      <c r="AL34" s="45" t="e">
        <f t="shared" si="5"/>
        <v>#N/A</v>
      </c>
      <c r="AM34" s="46" t="e">
        <f t="shared" si="19"/>
        <v>#N/A</v>
      </c>
      <c r="AN34" s="46" t="e">
        <f t="shared" si="20"/>
        <v>#N/A</v>
      </c>
      <c r="AO34" s="46" t="e">
        <f t="shared" si="6"/>
        <v>#N/A</v>
      </c>
      <c r="AP34" s="45" t="str">
        <f t="shared" si="21"/>
        <v/>
      </c>
      <c r="AQ34" s="45" t="str">
        <f t="shared" si="22"/>
        <v/>
      </c>
      <c r="AR34" s="45" t="str">
        <f t="shared" si="23"/>
        <v/>
      </c>
      <c r="AS34" s="21" t="str">
        <f t="shared" si="31"/>
        <v/>
      </c>
    </row>
    <row r="35" spans="1:45" ht="15" x14ac:dyDescent="0.25">
      <c r="A35" s="53" t="s">
        <v>74</v>
      </c>
      <c r="B35" s="54" t="str">
        <f>IF(ISBLANK('FXI - NIVEAU N'!B59),"",'FXI - NIVEAU N'!B59)</f>
        <v/>
      </c>
      <c r="C35" s="151" t="str">
        <f>IF(ISBLANK('FXI - NIVEAU N'!C59),"",'FXI - NIVEAU N'!C59)</f>
        <v/>
      </c>
      <c r="D35" s="106" t="str">
        <f>IF(ISBLANK('FXI - NIVEAU N'!D59),"",'FXI - NIVEAU N'!D59)</f>
        <v/>
      </c>
      <c r="E35" s="106" t="str">
        <f>IF(ISBLANK('FXI - NIVEAU N'!E59),"",'FXI - NIVEAU N'!E59)</f>
        <v/>
      </c>
      <c r="F35" s="93" t="str">
        <f t="shared" si="0"/>
        <v/>
      </c>
      <c r="G35" s="39" t="str">
        <f t="shared" si="7"/>
        <v/>
      </c>
      <c r="H35" s="39"/>
      <c r="I35" s="44" t="str">
        <f t="shared" si="1"/>
        <v/>
      </c>
      <c r="J35" s="45" t="str">
        <f t="shared" si="24"/>
        <v/>
      </c>
      <c r="K35" s="45" t="str">
        <f t="shared" si="25"/>
        <v/>
      </c>
      <c r="L35" s="45" t="str">
        <f t="shared" si="26"/>
        <v/>
      </c>
      <c r="M35" s="45" t="str">
        <f t="shared" si="8"/>
        <v/>
      </c>
      <c r="N35" s="45" t="str">
        <f t="shared" si="9"/>
        <v/>
      </c>
      <c r="O35" s="45" t="e">
        <f t="shared" si="2"/>
        <v>#N/A</v>
      </c>
      <c r="P35" s="46" t="e">
        <f t="shared" si="10"/>
        <v>#N/A</v>
      </c>
      <c r="Q35" s="46" t="e">
        <f t="shared" si="11"/>
        <v>#N/A</v>
      </c>
      <c r="R35" s="46" t="e">
        <f t="shared" si="3"/>
        <v>#N/A</v>
      </c>
      <c r="S35" s="45" t="str">
        <f t="shared" si="12"/>
        <v/>
      </c>
      <c r="T35" s="45" t="str">
        <f t="shared" si="13"/>
        <v/>
      </c>
      <c r="U35" s="45" t="str">
        <f t="shared" si="14"/>
        <v/>
      </c>
      <c r="V35" s="21" t="str">
        <f t="shared" si="27"/>
        <v/>
      </c>
      <c r="X35" s="53" t="s">
        <v>74</v>
      </c>
      <c r="Y35" s="54" t="str">
        <f>IF(ISBLANK('FXI - NIVEAU P'!B59),"",'FXI - NIVEAU P'!B59)</f>
        <v/>
      </c>
      <c r="Z35" s="151" t="str">
        <f>IF(ISBLANK('FXI - NIVEAU P'!C59),"",'FXI - NIVEAU P'!C59)</f>
        <v/>
      </c>
      <c r="AA35" s="106" t="str">
        <f>IF(ISBLANK('FXI - NIVEAU P'!D59),"",'FXI - NIVEAU P'!D59)</f>
        <v/>
      </c>
      <c r="AB35" s="106" t="str">
        <f>IF(ISBLANK('FXI - NIVEAU P'!E59),"",'FXI - NIVEAU P'!E59)</f>
        <v/>
      </c>
      <c r="AC35" s="93" t="str">
        <f t="shared" si="15"/>
        <v/>
      </c>
      <c r="AD35" s="39" t="str">
        <f t="shared" si="16"/>
        <v/>
      </c>
      <c r="AE35" s="39"/>
      <c r="AF35" s="44" t="str">
        <f t="shared" si="4"/>
        <v/>
      </c>
      <c r="AG35" s="45" t="str">
        <f t="shared" si="28"/>
        <v/>
      </c>
      <c r="AH35" s="45" t="str">
        <f t="shared" si="29"/>
        <v/>
      </c>
      <c r="AI35" s="45" t="str">
        <f t="shared" si="30"/>
        <v/>
      </c>
      <c r="AJ35" s="45" t="str">
        <f t="shared" si="17"/>
        <v/>
      </c>
      <c r="AK35" s="45" t="str">
        <f t="shared" si="18"/>
        <v/>
      </c>
      <c r="AL35" s="45" t="e">
        <f t="shared" si="5"/>
        <v>#N/A</v>
      </c>
      <c r="AM35" s="46" t="e">
        <f t="shared" si="19"/>
        <v>#N/A</v>
      </c>
      <c r="AN35" s="46" t="e">
        <f t="shared" si="20"/>
        <v>#N/A</v>
      </c>
      <c r="AO35" s="46" t="e">
        <f t="shared" si="6"/>
        <v>#N/A</v>
      </c>
      <c r="AP35" s="45" t="str">
        <f t="shared" si="21"/>
        <v/>
      </c>
      <c r="AQ35" s="45" t="str">
        <f t="shared" si="22"/>
        <v/>
      </c>
      <c r="AR35" s="45" t="str">
        <f t="shared" si="23"/>
        <v/>
      </c>
      <c r="AS35" s="21" t="str">
        <f t="shared" si="31"/>
        <v/>
      </c>
    </row>
    <row r="36" spans="1:45" ht="15" x14ac:dyDescent="0.25">
      <c r="A36" s="53" t="s">
        <v>74</v>
      </c>
      <c r="B36" s="54" t="str">
        <f>IF(ISBLANK('FXI - NIVEAU N'!B60),"",'FXI - NIVEAU N'!B60)</f>
        <v/>
      </c>
      <c r="C36" s="151" t="str">
        <f>IF(ISBLANK('FXI - NIVEAU N'!C60),"",'FXI - NIVEAU N'!C60)</f>
        <v/>
      </c>
      <c r="D36" s="106" t="str">
        <f>IF(ISBLANK('FXI - NIVEAU N'!D60),"",'FXI - NIVEAU N'!D60)</f>
        <v/>
      </c>
      <c r="E36" s="106" t="str">
        <f>IF(ISBLANK('FXI - NIVEAU N'!E60),"",'FXI - NIVEAU N'!E60)</f>
        <v/>
      </c>
      <c r="F36" s="94" t="str">
        <f t="shared" si="0"/>
        <v/>
      </c>
      <c r="G36" s="82" t="str">
        <f t="shared" si="7"/>
        <v/>
      </c>
      <c r="H36" s="82"/>
      <c r="I36" s="44" t="str">
        <f t="shared" si="1"/>
        <v/>
      </c>
      <c r="J36" s="45" t="str">
        <f t="shared" si="24"/>
        <v/>
      </c>
      <c r="K36" s="45" t="str">
        <f t="shared" si="25"/>
        <v/>
      </c>
      <c r="L36" s="45" t="str">
        <f t="shared" si="26"/>
        <v/>
      </c>
      <c r="M36" s="45" t="str">
        <f t="shared" si="8"/>
        <v/>
      </c>
      <c r="N36" s="45" t="str">
        <f t="shared" si="9"/>
        <v/>
      </c>
      <c r="O36" s="45" t="e">
        <f t="shared" si="2"/>
        <v>#N/A</v>
      </c>
      <c r="P36" s="46" t="e">
        <f t="shared" si="10"/>
        <v>#N/A</v>
      </c>
      <c r="Q36" s="46" t="e">
        <f t="shared" si="11"/>
        <v>#N/A</v>
      </c>
      <c r="R36" s="46" t="e">
        <f t="shared" si="3"/>
        <v>#N/A</v>
      </c>
      <c r="S36" s="45" t="str">
        <f t="shared" si="12"/>
        <v/>
      </c>
      <c r="T36" s="45" t="str">
        <f t="shared" si="13"/>
        <v/>
      </c>
      <c r="U36" s="45" t="str">
        <f t="shared" si="14"/>
        <v/>
      </c>
      <c r="V36" s="21" t="str">
        <f t="shared" si="27"/>
        <v/>
      </c>
      <c r="X36" s="53" t="s">
        <v>74</v>
      </c>
      <c r="Y36" s="54" t="str">
        <f>IF(ISBLANK('FXI - NIVEAU P'!B60),"",'FXI - NIVEAU P'!B60)</f>
        <v/>
      </c>
      <c r="Z36" s="151" t="str">
        <f>IF(ISBLANK('FXI - NIVEAU P'!C60),"",'FXI - NIVEAU P'!C60)</f>
        <v/>
      </c>
      <c r="AA36" s="106" t="str">
        <f>IF(ISBLANK('FXI - NIVEAU P'!D60),"",'FXI - NIVEAU P'!D60)</f>
        <v/>
      </c>
      <c r="AB36" s="106" t="str">
        <f>IF(ISBLANK('FXI - NIVEAU P'!E60),"",'FXI - NIVEAU P'!E60)</f>
        <v/>
      </c>
      <c r="AC36" s="93" t="str">
        <f t="shared" si="15"/>
        <v/>
      </c>
      <c r="AD36" s="82" t="str">
        <f t="shared" si="16"/>
        <v/>
      </c>
      <c r="AE36" s="82"/>
      <c r="AF36" s="44" t="str">
        <f t="shared" si="4"/>
        <v/>
      </c>
      <c r="AG36" s="45" t="str">
        <f t="shared" si="28"/>
        <v/>
      </c>
      <c r="AH36" s="45" t="str">
        <f t="shared" si="29"/>
        <v/>
      </c>
      <c r="AI36" s="45" t="str">
        <f t="shared" si="30"/>
        <v/>
      </c>
      <c r="AJ36" s="45" t="str">
        <f t="shared" si="17"/>
        <v/>
      </c>
      <c r="AK36" s="45" t="str">
        <f t="shared" si="18"/>
        <v/>
      </c>
      <c r="AL36" s="45" t="e">
        <f t="shared" si="5"/>
        <v>#N/A</v>
      </c>
      <c r="AM36" s="46" t="e">
        <f t="shared" si="19"/>
        <v>#N/A</v>
      </c>
      <c r="AN36" s="46" t="e">
        <f t="shared" si="20"/>
        <v>#N/A</v>
      </c>
      <c r="AO36" s="46" t="e">
        <f t="shared" si="6"/>
        <v>#N/A</v>
      </c>
      <c r="AP36" s="45" t="str">
        <f t="shared" si="21"/>
        <v/>
      </c>
      <c r="AQ36" s="45" t="str">
        <f t="shared" si="22"/>
        <v/>
      </c>
      <c r="AR36" s="45" t="str">
        <f t="shared" si="23"/>
        <v/>
      </c>
      <c r="AS36" s="21" t="str">
        <f t="shared" si="31"/>
        <v/>
      </c>
    </row>
    <row r="37" spans="1:45" ht="15" x14ac:dyDescent="0.25">
      <c r="A37" s="315" t="s">
        <v>123</v>
      </c>
      <c r="B37" s="316" t="str">
        <f>IF(ISBLANK('FXI - NIVEAU N'!B107),"",'FXI - NIVEAU N'!B107)</f>
        <v/>
      </c>
      <c r="C37" s="317" t="str">
        <f>IF(ISBLANK('FXI - NIVEAU N'!C107),"",'FXI - NIVEAU N'!C107)</f>
        <v/>
      </c>
      <c r="D37" s="318" t="str">
        <f>IF(ISBLANK('FXI - NIVEAU N'!D107),"",'FXI - NIVEAU N'!D107)</f>
        <v/>
      </c>
      <c r="E37" s="318" t="str">
        <f>IF(ISBLANK('FXI - NIVEAU N'!E107),"",'FXI - NIVEAU N'!E107)</f>
        <v/>
      </c>
      <c r="F37" s="93" t="str">
        <f t="shared" si="0"/>
        <v/>
      </c>
      <c r="G37" s="39" t="str">
        <f t="shared" si="7"/>
        <v/>
      </c>
      <c r="H37" s="39"/>
      <c r="I37" s="44" t="str">
        <f t="shared" si="1"/>
        <v/>
      </c>
      <c r="J37" s="45" t="str">
        <f t="shared" si="24"/>
        <v/>
      </c>
      <c r="K37" s="45" t="str">
        <f t="shared" si="25"/>
        <v/>
      </c>
      <c r="L37" s="45" t="str">
        <f t="shared" si="26"/>
        <v/>
      </c>
      <c r="M37" s="45" t="str">
        <f t="shared" si="8"/>
        <v/>
      </c>
      <c r="N37" s="45" t="str">
        <f t="shared" si="9"/>
        <v/>
      </c>
      <c r="O37" s="45" t="e">
        <f t="shared" si="2"/>
        <v>#N/A</v>
      </c>
      <c r="P37" s="46" t="e">
        <f t="shared" si="10"/>
        <v>#N/A</v>
      </c>
      <c r="Q37" s="46" t="e">
        <f t="shared" si="11"/>
        <v>#N/A</v>
      </c>
      <c r="R37" s="46" t="e">
        <f t="shared" si="3"/>
        <v>#N/A</v>
      </c>
      <c r="S37" s="45" t="str">
        <f t="shared" si="12"/>
        <v/>
      </c>
      <c r="T37" s="45" t="str">
        <f t="shared" si="13"/>
        <v/>
      </c>
      <c r="U37" s="45" t="str">
        <f t="shared" si="14"/>
        <v/>
      </c>
      <c r="V37" s="21" t="str">
        <f t="shared" si="27"/>
        <v/>
      </c>
      <c r="X37" s="315" t="s">
        <v>123</v>
      </c>
      <c r="Y37" s="316" t="str">
        <f>IF(ISBLANK('FXI - NIVEAU P'!B107),"",'FXI - NIVEAU P'!B107)</f>
        <v/>
      </c>
      <c r="Z37" s="317" t="str">
        <f>IF(ISBLANK('FXI - NIVEAU P'!C107),"",'FXI - NIVEAU P'!C107)</f>
        <v/>
      </c>
      <c r="AA37" s="318" t="str">
        <f>IF(ISBLANK('FXI - NIVEAU P'!D107),"",'FXI - NIVEAU P'!D107)</f>
        <v/>
      </c>
      <c r="AB37" s="318" t="str">
        <f>IF(ISBLANK('FXI - NIVEAU P'!E107),"",'FXI - NIVEAU P'!E107)</f>
        <v/>
      </c>
      <c r="AC37" s="93" t="str">
        <f t="shared" si="15"/>
        <v/>
      </c>
      <c r="AD37" s="39" t="str">
        <f t="shared" si="16"/>
        <v/>
      </c>
      <c r="AE37" s="39"/>
      <c r="AF37" s="44" t="str">
        <f t="shared" si="4"/>
        <v/>
      </c>
      <c r="AG37" s="45" t="str">
        <f t="shared" si="28"/>
        <v/>
      </c>
      <c r="AH37" s="45" t="str">
        <f t="shared" si="29"/>
        <v/>
      </c>
      <c r="AI37" s="45" t="str">
        <f t="shared" si="30"/>
        <v/>
      </c>
      <c r="AJ37" s="45" t="str">
        <f t="shared" si="17"/>
        <v/>
      </c>
      <c r="AK37" s="45" t="str">
        <f t="shared" si="18"/>
        <v/>
      </c>
      <c r="AL37" s="45" t="e">
        <f t="shared" si="5"/>
        <v>#N/A</v>
      </c>
      <c r="AM37" s="46" t="e">
        <f t="shared" si="19"/>
        <v>#N/A</v>
      </c>
      <c r="AN37" s="46" t="e">
        <f t="shared" si="20"/>
        <v>#N/A</v>
      </c>
      <c r="AO37" s="46" t="e">
        <f t="shared" si="6"/>
        <v>#N/A</v>
      </c>
      <c r="AP37" s="45" t="str">
        <f t="shared" si="21"/>
        <v/>
      </c>
      <c r="AQ37" s="45" t="str">
        <f t="shared" si="22"/>
        <v/>
      </c>
      <c r="AR37" s="45" t="str">
        <f t="shared" si="23"/>
        <v/>
      </c>
      <c r="AS37" s="21" t="str">
        <f t="shared" si="31"/>
        <v/>
      </c>
    </row>
    <row r="38" spans="1:45" ht="15" x14ac:dyDescent="0.25">
      <c r="A38" s="315" t="s">
        <v>123</v>
      </c>
      <c r="B38" s="316" t="str">
        <f>IF(ISBLANK('FXI - NIVEAU N'!B108),"",'FXI - NIVEAU N'!B108)</f>
        <v/>
      </c>
      <c r="C38" s="317" t="str">
        <f>IF(ISBLANK('FXI - NIVEAU N'!C108),"",'FXI - NIVEAU N'!C108)</f>
        <v/>
      </c>
      <c r="D38" s="318" t="str">
        <f>IF(ISBLANK('FXI - NIVEAU N'!D108),"",'FXI - NIVEAU N'!D108)</f>
        <v/>
      </c>
      <c r="E38" s="318" t="str">
        <f>IF(ISBLANK('FXI - NIVEAU N'!E108),"",'FXI - NIVEAU N'!E108)</f>
        <v/>
      </c>
      <c r="F38" s="93" t="str">
        <f t="shared" si="0"/>
        <v/>
      </c>
      <c r="G38" s="39" t="str">
        <f t="shared" si="7"/>
        <v/>
      </c>
      <c r="H38" s="39"/>
      <c r="I38" s="44" t="str">
        <f t="shared" si="1"/>
        <v/>
      </c>
      <c r="J38" s="45" t="str">
        <f t="shared" si="24"/>
        <v/>
      </c>
      <c r="K38" s="45" t="str">
        <f t="shared" si="25"/>
        <v/>
      </c>
      <c r="L38" s="45" t="str">
        <f t="shared" si="26"/>
        <v/>
      </c>
      <c r="M38" s="45" t="str">
        <f t="shared" si="8"/>
        <v/>
      </c>
      <c r="N38" s="45" t="str">
        <f t="shared" si="9"/>
        <v/>
      </c>
      <c r="O38" s="45" t="e">
        <f t="shared" si="2"/>
        <v>#N/A</v>
      </c>
      <c r="P38" s="46" t="e">
        <f t="shared" si="10"/>
        <v>#N/A</v>
      </c>
      <c r="Q38" s="46" t="e">
        <f t="shared" si="11"/>
        <v>#N/A</v>
      </c>
      <c r="R38" s="46" t="e">
        <f t="shared" si="3"/>
        <v>#N/A</v>
      </c>
      <c r="S38" s="45" t="str">
        <f t="shared" si="12"/>
        <v/>
      </c>
      <c r="T38" s="45" t="str">
        <f t="shared" si="13"/>
        <v/>
      </c>
      <c r="U38" s="45" t="str">
        <f t="shared" si="14"/>
        <v/>
      </c>
      <c r="V38" s="21" t="str">
        <f t="shared" si="27"/>
        <v/>
      </c>
      <c r="X38" s="315" t="s">
        <v>123</v>
      </c>
      <c r="Y38" s="316" t="str">
        <f>IF(ISBLANK('FXI - NIVEAU P'!B108),"",'FXI - NIVEAU P'!B108)</f>
        <v/>
      </c>
      <c r="Z38" s="317" t="str">
        <f>IF(ISBLANK('FXI - NIVEAU P'!C108),"",'FXI - NIVEAU P'!C108)</f>
        <v/>
      </c>
      <c r="AA38" s="318" t="str">
        <f>IF(ISBLANK('FXI - NIVEAU P'!D108),"",'FXI - NIVEAU P'!D108)</f>
        <v/>
      </c>
      <c r="AB38" s="318" t="str">
        <f>IF(ISBLANK('FXI - NIVEAU P'!E108),"",'FXI - NIVEAU P'!E108)</f>
        <v/>
      </c>
      <c r="AC38" s="93" t="str">
        <f t="shared" si="15"/>
        <v/>
      </c>
      <c r="AD38" s="39" t="str">
        <f t="shared" si="16"/>
        <v/>
      </c>
      <c r="AE38" s="39"/>
      <c r="AF38" s="44" t="str">
        <f t="shared" si="4"/>
        <v/>
      </c>
      <c r="AG38" s="45" t="str">
        <f t="shared" si="28"/>
        <v/>
      </c>
      <c r="AH38" s="45" t="str">
        <f t="shared" si="29"/>
        <v/>
      </c>
      <c r="AI38" s="45" t="str">
        <f t="shared" si="30"/>
        <v/>
      </c>
      <c r="AJ38" s="45" t="str">
        <f t="shared" si="17"/>
        <v/>
      </c>
      <c r="AK38" s="45" t="str">
        <f t="shared" si="18"/>
        <v/>
      </c>
      <c r="AL38" s="45" t="e">
        <f t="shared" si="5"/>
        <v>#N/A</v>
      </c>
      <c r="AM38" s="46" t="e">
        <f t="shared" si="19"/>
        <v>#N/A</v>
      </c>
      <c r="AN38" s="46" t="e">
        <f t="shared" si="20"/>
        <v>#N/A</v>
      </c>
      <c r="AO38" s="46" t="e">
        <f t="shared" si="6"/>
        <v>#N/A</v>
      </c>
      <c r="AP38" s="45" t="str">
        <f t="shared" si="21"/>
        <v/>
      </c>
      <c r="AQ38" s="45" t="str">
        <f t="shared" si="22"/>
        <v/>
      </c>
      <c r="AR38" s="45" t="str">
        <f t="shared" si="23"/>
        <v/>
      </c>
      <c r="AS38" s="21" t="str">
        <f t="shared" si="31"/>
        <v/>
      </c>
    </row>
    <row r="39" spans="1:45" ht="15" x14ac:dyDescent="0.25">
      <c r="A39" s="315" t="s">
        <v>123</v>
      </c>
      <c r="B39" s="316" t="str">
        <f>IF(ISBLANK('FXI - NIVEAU N'!B109),"",'FXI - NIVEAU N'!B109)</f>
        <v/>
      </c>
      <c r="C39" s="317" t="str">
        <f>IF(ISBLANK('FXI - NIVEAU N'!C109),"",'FXI - NIVEAU N'!C109)</f>
        <v/>
      </c>
      <c r="D39" s="318" t="str">
        <f>IF(ISBLANK('FXI - NIVEAU N'!D109),"",'FXI - NIVEAU N'!D109)</f>
        <v/>
      </c>
      <c r="E39" s="318" t="str">
        <f>IF(ISBLANK('FXI - NIVEAU N'!E109),"",'FXI - NIVEAU N'!E109)</f>
        <v/>
      </c>
      <c r="F39" s="93" t="str">
        <f t="shared" si="0"/>
        <v/>
      </c>
      <c r="G39" s="39" t="str">
        <f t="shared" si="7"/>
        <v/>
      </c>
      <c r="H39" s="39"/>
      <c r="I39" s="44" t="str">
        <f t="shared" si="1"/>
        <v/>
      </c>
      <c r="J39" s="45" t="str">
        <f t="shared" si="24"/>
        <v/>
      </c>
      <c r="K39" s="45" t="str">
        <f t="shared" si="25"/>
        <v/>
      </c>
      <c r="L39" s="45" t="str">
        <f t="shared" si="26"/>
        <v/>
      </c>
      <c r="M39" s="45" t="str">
        <f t="shared" si="8"/>
        <v/>
      </c>
      <c r="N39" s="45" t="str">
        <f t="shared" si="9"/>
        <v/>
      </c>
      <c r="O39" s="45" t="e">
        <f t="shared" si="2"/>
        <v>#N/A</v>
      </c>
      <c r="P39" s="46" t="e">
        <f t="shared" si="10"/>
        <v>#N/A</v>
      </c>
      <c r="Q39" s="46" t="e">
        <f t="shared" si="11"/>
        <v>#N/A</v>
      </c>
      <c r="R39" s="46" t="e">
        <f t="shared" si="3"/>
        <v>#N/A</v>
      </c>
      <c r="S39" s="45" t="str">
        <f t="shared" si="12"/>
        <v/>
      </c>
      <c r="T39" s="45" t="str">
        <f t="shared" si="13"/>
        <v/>
      </c>
      <c r="U39" s="45" t="str">
        <f t="shared" si="14"/>
        <v/>
      </c>
      <c r="V39" s="21" t="str">
        <f t="shared" si="27"/>
        <v/>
      </c>
      <c r="X39" s="315" t="s">
        <v>123</v>
      </c>
      <c r="Y39" s="316" t="str">
        <f>IF(ISBLANK('FXI - NIVEAU P'!B109),"",'FXI - NIVEAU P'!B109)</f>
        <v/>
      </c>
      <c r="Z39" s="317" t="str">
        <f>IF(ISBLANK('FXI - NIVEAU P'!C109),"",'FXI - NIVEAU P'!C109)</f>
        <v/>
      </c>
      <c r="AA39" s="318" t="str">
        <f>IF(ISBLANK('FXI - NIVEAU P'!D109),"",'FXI - NIVEAU P'!D109)</f>
        <v/>
      </c>
      <c r="AB39" s="318" t="str">
        <f>IF(ISBLANK('FXI - NIVEAU P'!E109),"",'FXI - NIVEAU P'!E109)</f>
        <v/>
      </c>
      <c r="AC39" s="93" t="str">
        <f t="shared" si="15"/>
        <v/>
      </c>
      <c r="AD39" s="39" t="str">
        <f t="shared" si="16"/>
        <v/>
      </c>
      <c r="AE39" s="39"/>
      <c r="AF39" s="44" t="str">
        <f t="shared" si="4"/>
        <v/>
      </c>
      <c r="AG39" s="45" t="str">
        <f t="shared" si="28"/>
        <v/>
      </c>
      <c r="AH39" s="45" t="str">
        <f t="shared" si="29"/>
        <v/>
      </c>
      <c r="AI39" s="45" t="str">
        <f t="shared" si="30"/>
        <v/>
      </c>
      <c r="AJ39" s="45" t="str">
        <f t="shared" si="17"/>
        <v/>
      </c>
      <c r="AK39" s="45" t="str">
        <f t="shared" si="18"/>
        <v/>
      </c>
      <c r="AL39" s="45" t="e">
        <f t="shared" si="5"/>
        <v>#N/A</v>
      </c>
      <c r="AM39" s="46" t="e">
        <f t="shared" si="19"/>
        <v>#N/A</v>
      </c>
      <c r="AN39" s="46" t="e">
        <f t="shared" si="20"/>
        <v>#N/A</v>
      </c>
      <c r="AO39" s="46" t="e">
        <f t="shared" si="6"/>
        <v>#N/A</v>
      </c>
      <c r="AP39" s="45" t="str">
        <f t="shared" si="21"/>
        <v/>
      </c>
      <c r="AQ39" s="45" t="str">
        <f t="shared" si="22"/>
        <v/>
      </c>
      <c r="AR39" s="45" t="str">
        <f t="shared" si="23"/>
        <v/>
      </c>
      <c r="AS39" s="21" t="str">
        <f t="shared" si="31"/>
        <v/>
      </c>
    </row>
    <row r="40" spans="1:45" ht="15" x14ac:dyDescent="0.25">
      <c r="A40" s="315" t="s">
        <v>123</v>
      </c>
      <c r="B40" s="316" t="str">
        <f>IF(ISBLANK('FXI - NIVEAU N'!B110),"",'FXI - NIVEAU N'!B110)</f>
        <v/>
      </c>
      <c r="C40" s="317" t="str">
        <f>IF(ISBLANK('FXI - NIVEAU N'!C110),"",'FXI - NIVEAU N'!C110)</f>
        <v/>
      </c>
      <c r="D40" s="318" t="str">
        <f>IF(ISBLANK('FXI - NIVEAU N'!D110),"",'FXI - NIVEAU N'!D110)</f>
        <v/>
      </c>
      <c r="E40" s="318" t="str">
        <f>IF(ISBLANK('FXI - NIVEAU N'!E110),"",'FXI - NIVEAU N'!E110)</f>
        <v/>
      </c>
      <c r="F40" s="93" t="str">
        <f t="shared" si="0"/>
        <v/>
      </c>
      <c r="G40" s="39" t="str">
        <f t="shared" si="7"/>
        <v/>
      </c>
      <c r="H40" s="39"/>
      <c r="I40" s="32" t="str">
        <f t="shared" si="1"/>
        <v/>
      </c>
      <c r="J40" s="21" t="str">
        <f t="shared" si="24"/>
        <v/>
      </c>
      <c r="K40" s="21" t="str">
        <f t="shared" si="25"/>
        <v/>
      </c>
      <c r="L40" s="21" t="str">
        <f t="shared" si="26"/>
        <v/>
      </c>
      <c r="M40" s="21" t="str">
        <f t="shared" si="8"/>
        <v/>
      </c>
      <c r="N40" s="21" t="str">
        <f t="shared" si="9"/>
        <v/>
      </c>
      <c r="O40" s="21" t="e">
        <f t="shared" si="2"/>
        <v>#N/A</v>
      </c>
      <c r="P40" s="41" t="e">
        <f t="shared" si="10"/>
        <v>#N/A</v>
      </c>
      <c r="Q40" s="41" t="e">
        <f t="shared" si="11"/>
        <v>#N/A</v>
      </c>
      <c r="R40" s="41" t="e">
        <f t="shared" si="3"/>
        <v>#N/A</v>
      </c>
      <c r="S40" s="21" t="str">
        <f t="shared" si="12"/>
        <v/>
      </c>
      <c r="T40" s="21" t="str">
        <f t="shared" si="13"/>
        <v/>
      </c>
      <c r="U40" s="21" t="str">
        <f t="shared" si="14"/>
        <v/>
      </c>
      <c r="V40" s="21" t="str">
        <f t="shared" si="27"/>
        <v/>
      </c>
      <c r="X40" s="315" t="s">
        <v>123</v>
      </c>
      <c r="Y40" s="316" t="str">
        <f>IF(ISBLANK('FXI - NIVEAU P'!B110),"",'FXI - NIVEAU P'!B110)</f>
        <v/>
      </c>
      <c r="Z40" s="317" t="str">
        <f>IF(ISBLANK('FXI - NIVEAU P'!C110),"",'FXI - NIVEAU P'!C110)</f>
        <v/>
      </c>
      <c r="AA40" s="318" t="str">
        <f>IF(ISBLANK('FXI - NIVEAU P'!D110),"",'FXI - NIVEAU P'!D110)</f>
        <v/>
      </c>
      <c r="AB40" s="318" t="str">
        <f>IF(ISBLANK('FXI - NIVEAU P'!E110),"",'FXI - NIVEAU P'!E110)</f>
        <v/>
      </c>
      <c r="AC40" s="93" t="str">
        <f t="shared" si="15"/>
        <v/>
      </c>
      <c r="AD40" s="39" t="str">
        <f t="shared" si="16"/>
        <v/>
      </c>
      <c r="AE40" s="39"/>
      <c r="AF40" s="32" t="str">
        <f t="shared" si="4"/>
        <v/>
      </c>
      <c r="AG40" s="21" t="str">
        <f t="shared" si="28"/>
        <v/>
      </c>
      <c r="AH40" s="21" t="str">
        <f t="shared" si="29"/>
        <v/>
      </c>
      <c r="AI40" s="21" t="str">
        <f t="shared" si="30"/>
        <v/>
      </c>
      <c r="AJ40" s="21" t="str">
        <f t="shared" si="17"/>
        <v/>
      </c>
      <c r="AK40" s="21" t="str">
        <f t="shared" si="18"/>
        <v/>
      </c>
      <c r="AL40" s="21" t="e">
        <f t="shared" si="5"/>
        <v>#N/A</v>
      </c>
      <c r="AM40" s="41" t="e">
        <f t="shared" si="19"/>
        <v>#N/A</v>
      </c>
      <c r="AN40" s="41" t="e">
        <f t="shared" si="20"/>
        <v>#N/A</v>
      </c>
      <c r="AO40" s="41" t="e">
        <f t="shared" si="6"/>
        <v>#N/A</v>
      </c>
      <c r="AP40" s="21" t="str">
        <f t="shared" si="21"/>
        <v/>
      </c>
      <c r="AQ40" s="21" t="str">
        <f t="shared" si="22"/>
        <v/>
      </c>
      <c r="AR40" s="21" t="str">
        <f t="shared" si="23"/>
        <v/>
      </c>
      <c r="AS40" s="21" t="str">
        <f t="shared" si="31"/>
        <v/>
      </c>
    </row>
    <row r="41" spans="1:45" ht="15" x14ac:dyDescent="0.25">
      <c r="A41" s="315" t="s">
        <v>123</v>
      </c>
      <c r="B41" s="316" t="str">
        <f>IF(ISBLANK('FXI - NIVEAU N'!B111),"",'FXI - NIVEAU N'!B111)</f>
        <v/>
      </c>
      <c r="C41" s="317" t="str">
        <f>IF(ISBLANK('FXI - NIVEAU N'!C111),"",'FXI - NIVEAU N'!C111)</f>
        <v/>
      </c>
      <c r="D41" s="318" t="str">
        <f>IF(ISBLANK('FXI - NIVEAU N'!D111),"",'FXI - NIVEAU N'!D111)</f>
        <v/>
      </c>
      <c r="E41" s="318" t="str">
        <f>IF(ISBLANK('FXI - NIVEAU N'!E111),"",'FXI - NIVEAU N'!E111)</f>
        <v/>
      </c>
      <c r="F41" s="93" t="str">
        <f t="shared" si="0"/>
        <v/>
      </c>
      <c r="G41" s="39" t="str">
        <f t="shared" si="7"/>
        <v/>
      </c>
      <c r="H41" s="39"/>
      <c r="I41" s="32" t="str">
        <f t="shared" si="1"/>
        <v/>
      </c>
      <c r="J41" s="21" t="str">
        <f t="shared" si="24"/>
        <v/>
      </c>
      <c r="K41" s="21" t="str">
        <f t="shared" si="25"/>
        <v/>
      </c>
      <c r="L41" s="21" t="str">
        <f t="shared" si="26"/>
        <v/>
      </c>
      <c r="M41" s="21" t="str">
        <f t="shared" si="8"/>
        <v/>
      </c>
      <c r="N41" s="21" t="str">
        <f t="shared" si="9"/>
        <v/>
      </c>
      <c r="O41" s="21" t="e">
        <f t="shared" si="2"/>
        <v>#N/A</v>
      </c>
      <c r="P41" s="41" t="e">
        <f t="shared" si="10"/>
        <v>#N/A</v>
      </c>
      <c r="Q41" s="41" t="e">
        <f t="shared" si="11"/>
        <v>#N/A</v>
      </c>
      <c r="R41" s="41" t="e">
        <f t="shared" si="3"/>
        <v>#N/A</v>
      </c>
      <c r="S41" s="21" t="str">
        <f t="shared" si="12"/>
        <v/>
      </c>
      <c r="T41" s="21" t="str">
        <f t="shared" si="13"/>
        <v/>
      </c>
      <c r="U41" s="21" t="str">
        <f t="shared" si="14"/>
        <v/>
      </c>
      <c r="V41" s="21" t="str">
        <f t="shared" si="27"/>
        <v/>
      </c>
      <c r="X41" s="315" t="s">
        <v>123</v>
      </c>
      <c r="Y41" s="316" t="str">
        <f>IF(ISBLANK('FXI - NIVEAU P'!B111),"",'FXI - NIVEAU P'!B111)</f>
        <v/>
      </c>
      <c r="Z41" s="317" t="str">
        <f>IF(ISBLANK('FXI - NIVEAU P'!C111),"",'FXI - NIVEAU P'!C111)</f>
        <v/>
      </c>
      <c r="AA41" s="318" t="str">
        <f>IF(ISBLANK('FXI - NIVEAU P'!D111),"",'FXI - NIVEAU P'!D111)</f>
        <v/>
      </c>
      <c r="AB41" s="318" t="str">
        <f>IF(ISBLANK('FXI - NIVEAU P'!E111),"",'FXI - NIVEAU P'!E111)</f>
        <v/>
      </c>
      <c r="AC41" s="93" t="str">
        <f t="shared" si="15"/>
        <v/>
      </c>
      <c r="AD41" s="39" t="str">
        <f t="shared" si="16"/>
        <v/>
      </c>
      <c r="AE41" s="39"/>
      <c r="AF41" s="32" t="str">
        <f t="shared" si="4"/>
        <v/>
      </c>
      <c r="AG41" s="21" t="str">
        <f t="shared" si="28"/>
        <v/>
      </c>
      <c r="AH41" s="21" t="str">
        <f t="shared" si="29"/>
        <v/>
      </c>
      <c r="AI41" s="21" t="str">
        <f t="shared" si="30"/>
        <v/>
      </c>
      <c r="AJ41" s="21" t="str">
        <f t="shared" si="17"/>
        <v/>
      </c>
      <c r="AK41" s="21" t="str">
        <f t="shared" si="18"/>
        <v/>
      </c>
      <c r="AL41" s="21" t="e">
        <f t="shared" si="5"/>
        <v>#N/A</v>
      </c>
      <c r="AM41" s="41" t="e">
        <f t="shared" si="19"/>
        <v>#N/A</v>
      </c>
      <c r="AN41" s="41" t="e">
        <f t="shared" si="20"/>
        <v>#N/A</v>
      </c>
      <c r="AO41" s="41" t="e">
        <f t="shared" si="6"/>
        <v>#N/A</v>
      </c>
      <c r="AP41" s="21" t="str">
        <f t="shared" si="21"/>
        <v/>
      </c>
      <c r="AQ41" s="21" t="str">
        <f t="shared" si="22"/>
        <v/>
      </c>
      <c r="AR41" s="21" t="str">
        <f t="shared" si="23"/>
        <v/>
      </c>
      <c r="AS41" s="21" t="str">
        <f t="shared" si="31"/>
        <v/>
      </c>
    </row>
    <row r="42" spans="1:45" ht="15" x14ac:dyDescent="0.25">
      <c r="A42" s="315" t="s">
        <v>123</v>
      </c>
      <c r="B42" s="316" t="str">
        <f>IF(ISBLANK('FXI - NIVEAU N'!B112),"",'FXI - NIVEAU N'!B112)</f>
        <v/>
      </c>
      <c r="C42" s="317" t="str">
        <f>IF(ISBLANK('FXI - NIVEAU N'!C112),"",'FXI - NIVEAU N'!C112)</f>
        <v/>
      </c>
      <c r="D42" s="318" t="str">
        <f>IF(ISBLANK('FXI - NIVEAU N'!D112),"",'FXI - NIVEAU N'!D112)</f>
        <v/>
      </c>
      <c r="E42" s="318" t="str">
        <f>IF(ISBLANK('FXI - NIVEAU N'!E112),"",'FXI - NIVEAU N'!E112)</f>
        <v/>
      </c>
      <c r="F42" s="93" t="str">
        <f t="shared" si="0"/>
        <v/>
      </c>
      <c r="G42" s="39" t="str">
        <f t="shared" si="7"/>
        <v/>
      </c>
      <c r="H42" s="39"/>
      <c r="I42" s="32" t="str">
        <f t="shared" si="1"/>
        <v/>
      </c>
      <c r="J42" s="21" t="str">
        <f t="shared" si="24"/>
        <v/>
      </c>
      <c r="K42" s="21" t="str">
        <f t="shared" si="25"/>
        <v/>
      </c>
      <c r="L42" s="21" t="str">
        <f t="shared" si="26"/>
        <v/>
      </c>
      <c r="M42" s="21" t="str">
        <f t="shared" si="8"/>
        <v/>
      </c>
      <c r="N42" s="21" t="str">
        <f t="shared" si="9"/>
        <v/>
      </c>
      <c r="O42" s="21" t="e">
        <f t="shared" si="2"/>
        <v>#N/A</v>
      </c>
      <c r="P42" s="41" t="e">
        <f t="shared" si="10"/>
        <v>#N/A</v>
      </c>
      <c r="Q42" s="41" t="e">
        <f t="shared" si="11"/>
        <v>#N/A</v>
      </c>
      <c r="R42" s="41" t="e">
        <f t="shared" si="3"/>
        <v>#N/A</v>
      </c>
      <c r="S42" s="21" t="str">
        <f t="shared" si="12"/>
        <v/>
      </c>
      <c r="T42" s="21" t="str">
        <f t="shared" si="13"/>
        <v/>
      </c>
      <c r="U42" s="21" t="str">
        <f t="shared" si="14"/>
        <v/>
      </c>
      <c r="V42" s="21" t="str">
        <f t="shared" si="27"/>
        <v/>
      </c>
      <c r="X42" s="315" t="s">
        <v>123</v>
      </c>
      <c r="Y42" s="316" t="str">
        <f>IF(ISBLANK('FXI - NIVEAU P'!B112),"",'FXI - NIVEAU P'!B112)</f>
        <v/>
      </c>
      <c r="Z42" s="317" t="str">
        <f>IF(ISBLANK('FXI - NIVEAU P'!C112),"",'FXI - NIVEAU P'!C112)</f>
        <v/>
      </c>
      <c r="AA42" s="318" t="str">
        <f>IF(ISBLANK('FXI - NIVEAU P'!D112),"",'FXI - NIVEAU P'!D112)</f>
        <v/>
      </c>
      <c r="AB42" s="318" t="str">
        <f>IF(ISBLANK('FXI - NIVEAU P'!E112),"",'FXI - NIVEAU P'!E112)</f>
        <v/>
      </c>
      <c r="AC42" s="93" t="str">
        <f t="shared" si="15"/>
        <v/>
      </c>
      <c r="AD42" s="39" t="str">
        <f t="shared" si="16"/>
        <v/>
      </c>
      <c r="AE42" s="39"/>
      <c r="AF42" s="32" t="str">
        <f t="shared" si="4"/>
        <v/>
      </c>
      <c r="AG42" s="21" t="str">
        <f t="shared" si="28"/>
        <v/>
      </c>
      <c r="AH42" s="21" t="str">
        <f t="shared" si="29"/>
        <v/>
      </c>
      <c r="AI42" s="21" t="str">
        <f t="shared" si="30"/>
        <v/>
      </c>
      <c r="AJ42" s="21" t="str">
        <f t="shared" si="17"/>
        <v/>
      </c>
      <c r="AK42" s="21" t="str">
        <f t="shared" si="18"/>
        <v/>
      </c>
      <c r="AL42" s="21" t="e">
        <f t="shared" si="5"/>
        <v>#N/A</v>
      </c>
      <c r="AM42" s="41" t="e">
        <f t="shared" si="19"/>
        <v>#N/A</v>
      </c>
      <c r="AN42" s="41" t="e">
        <f t="shared" si="20"/>
        <v>#N/A</v>
      </c>
      <c r="AO42" s="41" t="e">
        <f t="shared" si="6"/>
        <v>#N/A</v>
      </c>
      <c r="AP42" s="21" t="str">
        <f t="shared" si="21"/>
        <v/>
      </c>
      <c r="AQ42" s="21" t="str">
        <f t="shared" si="22"/>
        <v/>
      </c>
      <c r="AR42" s="21" t="str">
        <f t="shared" si="23"/>
        <v/>
      </c>
      <c r="AS42" s="21" t="str">
        <f t="shared" si="31"/>
        <v/>
      </c>
    </row>
    <row r="43" spans="1:45" ht="15" x14ac:dyDescent="0.25">
      <c r="A43" s="315" t="s">
        <v>123</v>
      </c>
      <c r="B43" s="316" t="str">
        <f>IF(ISBLANK('FXI - NIVEAU N'!B113),"",'FXI - NIVEAU N'!B113)</f>
        <v/>
      </c>
      <c r="C43" s="317" t="str">
        <f>IF(ISBLANK('FXI - NIVEAU N'!C113),"",'FXI - NIVEAU N'!C113)</f>
        <v/>
      </c>
      <c r="D43" s="318" t="str">
        <f>IF(ISBLANK('FXI - NIVEAU N'!D113),"",'FXI - NIVEAU N'!D113)</f>
        <v/>
      </c>
      <c r="E43" s="318" t="str">
        <f>IF(ISBLANK('FXI - NIVEAU N'!E113),"",'FXI - NIVEAU N'!E113)</f>
        <v/>
      </c>
      <c r="F43" s="93" t="str">
        <f t="shared" si="0"/>
        <v/>
      </c>
      <c r="G43" s="39" t="str">
        <f t="shared" si="7"/>
        <v/>
      </c>
      <c r="H43" s="39"/>
      <c r="I43" s="32" t="str">
        <f t="shared" si="1"/>
        <v/>
      </c>
      <c r="J43" s="21" t="str">
        <f t="shared" si="24"/>
        <v/>
      </c>
      <c r="K43" s="21" t="str">
        <f t="shared" si="25"/>
        <v/>
      </c>
      <c r="L43" s="21" t="str">
        <f t="shared" si="26"/>
        <v/>
      </c>
      <c r="M43" s="21" t="str">
        <f t="shared" si="8"/>
        <v/>
      </c>
      <c r="N43" s="21" t="str">
        <f t="shared" si="9"/>
        <v/>
      </c>
      <c r="O43" s="21" t="e">
        <f t="shared" si="2"/>
        <v>#N/A</v>
      </c>
      <c r="P43" s="41" t="e">
        <f t="shared" si="10"/>
        <v>#N/A</v>
      </c>
      <c r="Q43" s="41" t="e">
        <f t="shared" si="11"/>
        <v>#N/A</v>
      </c>
      <c r="R43" s="41" t="e">
        <f t="shared" si="3"/>
        <v>#N/A</v>
      </c>
      <c r="S43" s="21" t="str">
        <f t="shared" si="12"/>
        <v/>
      </c>
      <c r="T43" s="21" t="str">
        <f t="shared" si="13"/>
        <v/>
      </c>
      <c r="U43" s="21" t="str">
        <f t="shared" si="14"/>
        <v/>
      </c>
      <c r="V43" s="21" t="str">
        <f t="shared" si="27"/>
        <v/>
      </c>
      <c r="X43" s="315" t="s">
        <v>123</v>
      </c>
      <c r="Y43" s="316" t="str">
        <f>IF(ISBLANK('FXI - NIVEAU P'!B113),"",'FXI - NIVEAU P'!B113)</f>
        <v/>
      </c>
      <c r="Z43" s="317" t="str">
        <f>IF(ISBLANK('FXI - NIVEAU P'!C113),"",'FXI - NIVEAU P'!C113)</f>
        <v/>
      </c>
      <c r="AA43" s="318" t="str">
        <f>IF(ISBLANK('FXI - NIVEAU P'!D113),"",'FXI - NIVEAU P'!D113)</f>
        <v/>
      </c>
      <c r="AB43" s="318" t="str">
        <f>IF(ISBLANK('FXI - NIVEAU P'!E113),"",'FXI - NIVEAU P'!E113)</f>
        <v/>
      </c>
      <c r="AC43" s="93" t="str">
        <f t="shared" si="15"/>
        <v/>
      </c>
      <c r="AD43" s="39" t="str">
        <f t="shared" si="16"/>
        <v/>
      </c>
      <c r="AE43" s="39"/>
      <c r="AF43" s="32" t="str">
        <f t="shared" si="4"/>
        <v/>
      </c>
      <c r="AG43" s="21" t="str">
        <f t="shared" si="28"/>
        <v/>
      </c>
      <c r="AH43" s="21" t="str">
        <f t="shared" si="29"/>
        <v/>
      </c>
      <c r="AI43" s="21" t="str">
        <f t="shared" si="30"/>
        <v/>
      </c>
      <c r="AJ43" s="21" t="str">
        <f t="shared" si="17"/>
        <v/>
      </c>
      <c r="AK43" s="21" t="str">
        <f t="shared" si="18"/>
        <v/>
      </c>
      <c r="AL43" s="21" t="e">
        <f t="shared" si="5"/>
        <v>#N/A</v>
      </c>
      <c r="AM43" s="41" t="e">
        <f t="shared" si="19"/>
        <v>#N/A</v>
      </c>
      <c r="AN43" s="41" t="e">
        <f t="shared" si="20"/>
        <v>#N/A</v>
      </c>
      <c r="AO43" s="41" t="e">
        <f t="shared" si="6"/>
        <v>#N/A</v>
      </c>
      <c r="AP43" s="21" t="str">
        <f t="shared" si="21"/>
        <v/>
      </c>
      <c r="AQ43" s="21" t="str">
        <f t="shared" si="22"/>
        <v/>
      </c>
      <c r="AR43" s="21" t="str">
        <f t="shared" si="23"/>
        <v/>
      </c>
      <c r="AS43" s="21" t="str">
        <f t="shared" si="31"/>
        <v/>
      </c>
    </row>
    <row r="44" spans="1:45" ht="15" x14ac:dyDescent="0.25">
      <c r="A44" s="315" t="s">
        <v>123</v>
      </c>
      <c r="B44" s="316" t="str">
        <f>IF(ISBLANK('FXI - NIVEAU N'!B114),"",'FXI - NIVEAU N'!B114)</f>
        <v/>
      </c>
      <c r="C44" s="317" t="str">
        <f>IF(ISBLANK('FXI - NIVEAU N'!C114),"",'FXI - NIVEAU N'!C114)</f>
        <v/>
      </c>
      <c r="D44" s="318" t="str">
        <f>IF(ISBLANK('FXI - NIVEAU N'!D114),"",'FXI - NIVEAU N'!D114)</f>
        <v/>
      </c>
      <c r="E44" s="318" t="str">
        <f>IF(ISBLANK('FXI - NIVEAU N'!E114),"",'FXI - NIVEAU N'!E114)</f>
        <v/>
      </c>
      <c r="F44" s="93" t="str">
        <f t="shared" si="0"/>
        <v/>
      </c>
      <c r="G44" s="39" t="str">
        <f t="shared" si="7"/>
        <v/>
      </c>
      <c r="H44" s="39"/>
      <c r="I44" s="32" t="str">
        <f t="shared" si="1"/>
        <v/>
      </c>
      <c r="J44" s="21" t="str">
        <f t="shared" si="24"/>
        <v/>
      </c>
      <c r="K44" s="21" t="str">
        <f t="shared" si="25"/>
        <v/>
      </c>
      <c r="L44" s="21" t="str">
        <f t="shared" si="26"/>
        <v/>
      </c>
      <c r="M44" s="21" t="str">
        <f t="shared" si="8"/>
        <v/>
      </c>
      <c r="N44" s="21" t="str">
        <f t="shared" si="9"/>
        <v/>
      </c>
      <c r="O44" s="21" t="e">
        <f t="shared" si="2"/>
        <v>#N/A</v>
      </c>
      <c r="P44" s="41" t="e">
        <f t="shared" si="10"/>
        <v>#N/A</v>
      </c>
      <c r="Q44" s="41" t="e">
        <f t="shared" si="11"/>
        <v>#N/A</v>
      </c>
      <c r="R44" s="41" t="e">
        <f t="shared" si="3"/>
        <v>#N/A</v>
      </c>
      <c r="S44" s="21" t="str">
        <f t="shared" si="12"/>
        <v/>
      </c>
      <c r="T44" s="21" t="str">
        <f t="shared" si="13"/>
        <v/>
      </c>
      <c r="U44" s="21" t="str">
        <f t="shared" si="14"/>
        <v/>
      </c>
      <c r="V44" s="21" t="str">
        <f t="shared" si="27"/>
        <v/>
      </c>
      <c r="X44" s="315" t="s">
        <v>123</v>
      </c>
      <c r="Y44" s="316" t="str">
        <f>IF(ISBLANK('FXI - NIVEAU P'!B114),"",'FXI - NIVEAU P'!B114)</f>
        <v/>
      </c>
      <c r="Z44" s="317" t="str">
        <f>IF(ISBLANK('FXI - NIVEAU P'!C114),"",'FXI - NIVEAU P'!C114)</f>
        <v/>
      </c>
      <c r="AA44" s="318" t="str">
        <f>IF(ISBLANK('FXI - NIVEAU P'!D114),"",'FXI - NIVEAU P'!D114)</f>
        <v/>
      </c>
      <c r="AB44" s="318" t="str">
        <f>IF(ISBLANK('FXI - NIVEAU P'!E114),"",'FXI - NIVEAU P'!E114)</f>
        <v/>
      </c>
      <c r="AC44" s="93" t="str">
        <f t="shared" si="15"/>
        <v/>
      </c>
      <c r="AD44" s="39" t="str">
        <f t="shared" si="16"/>
        <v/>
      </c>
      <c r="AE44" s="39"/>
      <c r="AF44" s="32" t="str">
        <f t="shared" si="4"/>
        <v/>
      </c>
      <c r="AG44" s="21" t="str">
        <f t="shared" si="28"/>
        <v/>
      </c>
      <c r="AH44" s="21" t="str">
        <f t="shared" si="29"/>
        <v/>
      </c>
      <c r="AI44" s="21" t="str">
        <f t="shared" si="30"/>
        <v/>
      </c>
      <c r="AJ44" s="21" t="str">
        <f t="shared" si="17"/>
        <v/>
      </c>
      <c r="AK44" s="21" t="str">
        <f t="shared" si="18"/>
        <v/>
      </c>
      <c r="AL44" s="21" t="e">
        <f t="shared" si="5"/>
        <v>#N/A</v>
      </c>
      <c r="AM44" s="41" t="e">
        <f t="shared" si="19"/>
        <v>#N/A</v>
      </c>
      <c r="AN44" s="41" t="e">
        <f t="shared" si="20"/>
        <v>#N/A</v>
      </c>
      <c r="AO44" s="41" t="e">
        <f t="shared" si="6"/>
        <v>#N/A</v>
      </c>
      <c r="AP44" s="21" t="str">
        <f t="shared" si="21"/>
        <v/>
      </c>
      <c r="AQ44" s="21" t="str">
        <f t="shared" si="22"/>
        <v/>
      </c>
      <c r="AR44" s="21" t="str">
        <f t="shared" si="23"/>
        <v/>
      </c>
      <c r="AS44" s="21" t="str">
        <f t="shared" si="31"/>
        <v/>
      </c>
    </row>
    <row r="45" spans="1:45" ht="15" x14ac:dyDescent="0.25">
      <c r="A45" s="315" t="s">
        <v>123</v>
      </c>
      <c r="B45" s="316" t="str">
        <f>IF(ISBLANK('FXI - NIVEAU N'!B115),"",'FXI - NIVEAU N'!B115)</f>
        <v/>
      </c>
      <c r="C45" s="317" t="str">
        <f>IF(ISBLANK('FXI - NIVEAU N'!C115),"",'FXI - NIVEAU N'!C115)</f>
        <v/>
      </c>
      <c r="D45" s="318" t="str">
        <f>IF(ISBLANK('FXI - NIVEAU N'!D115),"",'FXI - NIVEAU N'!D115)</f>
        <v/>
      </c>
      <c r="E45" s="318" t="str">
        <f>IF(ISBLANK('FXI - NIVEAU N'!E115),"",'FXI - NIVEAU N'!E115)</f>
        <v/>
      </c>
      <c r="F45" s="93" t="str">
        <f t="shared" si="0"/>
        <v/>
      </c>
      <c r="G45" s="39" t="str">
        <f t="shared" si="7"/>
        <v/>
      </c>
      <c r="H45" s="39"/>
      <c r="I45" s="32" t="str">
        <f t="shared" si="1"/>
        <v/>
      </c>
      <c r="J45" s="21" t="str">
        <f t="shared" si="24"/>
        <v/>
      </c>
      <c r="K45" s="21" t="str">
        <f t="shared" si="25"/>
        <v/>
      </c>
      <c r="L45" s="21" t="str">
        <f t="shared" si="26"/>
        <v/>
      </c>
      <c r="M45" s="21" t="str">
        <f t="shared" si="8"/>
        <v/>
      </c>
      <c r="N45" s="21" t="str">
        <f t="shared" si="9"/>
        <v/>
      </c>
      <c r="O45" s="21" t="e">
        <f t="shared" si="2"/>
        <v>#N/A</v>
      </c>
      <c r="P45" s="41" t="e">
        <f t="shared" si="10"/>
        <v>#N/A</v>
      </c>
      <c r="Q45" s="41" t="e">
        <f t="shared" si="11"/>
        <v>#N/A</v>
      </c>
      <c r="R45" s="41" t="e">
        <f t="shared" si="3"/>
        <v>#N/A</v>
      </c>
      <c r="S45" s="21" t="str">
        <f t="shared" si="12"/>
        <v/>
      </c>
      <c r="T45" s="21" t="str">
        <f t="shared" si="13"/>
        <v/>
      </c>
      <c r="U45" s="21" t="str">
        <f t="shared" si="14"/>
        <v/>
      </c>
      <c r="V45" s="21" t="str">
        <f t="shared" si="27"/>
        <v/>
      </c>
      <c r="X45" s="315" t="s">
        <v>123</v>
      </c>
      <c r="Y45" s="316" t="str">
        <f>IF(ISBLANK('FXI - NIVEAU P'!B115),"",'FXI - NIVEAU P'!B115)</f>
        <v/>
      </c>
      <c r="Z45" s="317" t="str">
        <f>IF(ISBLANK('FXI - NIVEAU P'!C115),"",'FXI - NIVEAU P'!C115)</f>
        <v/>
      </c>
      <c r="AA45" s="318" t="str">
        <f>IF(ISBLANK('FXI - NIVEAU P'!D115),"",'FXI - NIVEAU P'!D115)</f>
        <v/>
      </c>
      <c r="AB45" s="318" t="str">
        <f>IF(ISBLANK('FXI - NIVEAU P'!E115),"",'FXI - NIVEAU P'!E115)</f>
        <v/>
      </c>
      <c r="AC45" s="93" t="str">
        <f t="shared" si="15"/>
        <v/>
      </c>
      <c r="AD45" s="39" t="str">
        <f t="shared" si="16"/>
        <v/>
      </c>
      <c r="AE45" s="39"/>
      <c r="AF45" s="32" t="str">
        <f t="shared" si="4"/>
        <v/>
      </c>
      <c r="AG45" s="21" t="str">
        <f t="shared" si="28"/>
        <v/>
      </c>
      <c r="AH45" s="21" t="str">
        <f t="shared" si="29"/>
        <v/>
      </c>
      <c r="AI45" s="21" t="str">
        <f t="shared" si="30"/>
        <v/>
      </c>
      <c r="AJ45" s="21" t="str">
        <f t="shared" si="17"/>
        <v/>
      </c>
      <c r="AK45" s="21" t="str">
        <f t="shared" si="18"/>
        <v/>
      </c>
      <c r="AL45" s="21" t="e">
        <f t="shared" si="5"/>
        <v>#N/A</v>
      </c>
      <c r="AM45" s="41" t="e">
        <f t="shared" si="19"/>
        <v>#N/A</v>
      </c>
      <c r="AN45" s="41" t="e">
        <f t="shared" si="20"/>
        <v>#N/A</v>
      </c>
      <c r="AO45" s="41" t="e">
        <f t="shared" si="6"/>
        <v>#N/A</v>
      </c>
      <c r="AP45" s="21" t="str">
        <f t="shared" si="21"/>
        <v/>
      </c>
      <c r="AQ45" s="21" t="str">
        <f t="shared" si="22"/>
        <v/>
      </c>
      <c r="AR45" s="21" t="str">
        <f t="shared" si="23"/>
        <v/>
      </c>
      <c r="AS45" s="21" t="str">
        <f t="shared" si="31"/>
        <v/>
      </c>
    </row>
    <row r="46" spans="1:45" ht="15" x14ac:dyDescent="0.25">
      <c r="A46" s="315" t="s">
        <v>123</v>
      </c>
      <c r="B46" s="316" t="str">
        <f>IF(ISBLANK('FXI - NIVEAU N'!B116),"",'FXI - NIVEAU N'!B116)</f>
        <v/>
      </c>
      <c r="C46" s="317" t="str">
        <f>IF(ISBLANK('FXI - NIVEAU N'!C116),"",'FXI - NIVEAU N'!C116)</f>
        <v/>
      </c>
      <c r="D46" s="318" t="str">
        <f>IF(ISBLANK('FXI - NIVEAU N'!D116),"",'FXI - NIVEAU N'!D116)</f>
        <v/>
      </c>
      <c r="E46" s="318" t="str">
        <f>IF(ISBLANK('FXI - NIVEAU N'!E116),"",'FXI - NIVEAU N'!E116)</f>
        <v/>
      </c>
      <c r="F46" s="93" t="str">
        <f t="shared" si="0"/>
        <v/>
      </c>
      <c r="G46" s="39" t="str">
        <f t="shared" si="7"/>
        <v/>
      </c>
      <c r="H46" s="39"/>
      <c r="I46" s="32" t="str">
        <f t="shared" si="1"/>
        <v/>
      </c>
      <c r="J46" s="21" t="str">
        <f t="shared" si="24"/>
        <v/>
      </c>
      <c r="K46" s="21" t="str">
        <f t="shared" si="25"/>
        <v/>
      </c>
      <c r="L46" s="21" t="str">
        <f t="shared" si="26"/>
        <v/>
      </c>
      <c r="M46" s="21" t="str">
        <f t="shared" si="8"/>
        <v/>
      </c>
      <c r="N46" s="21" t="str">
        <f t="shared" si="9"/>
        <v/>
      </c>
      <c r="O46" s="21" t="e">
        <f t="shared" si="2"/>
        <v>#N/A</v>
      </c>
      <c r="P46" s="41" t="e">
        <f t="shared" si="10"/>
        <v>#N/A</v>
      </c>
      <c r="Q46" s="41" t="e">
        <f t="shared" si="11"/>
        <v>#N/A</v>
      </c>
      <c r="R46" s="41" t="e">
        <f t="shared" si="3"/>
        <v>#N/A</v>
      </c>
      <c r="S46" s="21" t="str">
        <f t="shared" si="12"/>
        <v/>
      </c>
      <c r="T46" s="21" t="str">
        <f t="shared" si="13"/>
        <v/>
      </c>
      <c r="U46" s="21" t="str">
        <f t="shared" si="14"/>
        <v/>
      </c>
      <c r="V46" s="21" t="str">
        <f t="shared" si="27"/>
        <v/>
      </c>
      <c r="X46" s="315" t="s">
        <v>123</v>
      </c>
      <c r="Y46" s="316" t="str">
        <f>IF(ISBLANK('FXI - NIVEAU P'!B116),"",'FXI - NIVEAU P'!B116)</f>
        <v/>
      </c>
      <c r="Z46" s="317" t="str">
        <f>IF(ISBLANK('FXI - NIVEAU P'!C116),"",'FXI - NIVEAU P'!C116)</f>
        <v/>
      </c>
      <c r="AA46" s="318" t="str">
        <f>IF(ISBLANK('FXI - NIVEAU P'!D116),"",'FXI - NIVEAU P'!D116)</f>
        <v/>
      </c>
      <c r="AB46" s="318" t="str">
        <f>IF(ISBLANK('FXI - NIVEAU P'!E116),"",'FXI - NIVEAU P'!E116)</f>
        <v/>
      </c>
      <c r="AC46" s="93" t="str">
        <f t="shared" si="15"/>
        <v/>
      </c>
      <c r="AD46" s="39" t="str">
        <f t="shared" si="16"/>
        <v/>
      </c>
      <c r="AE46" s="39"/>
      <c r="AF46" s="32" t="str">
        <f t="shared" si="4"/>
        <v/>
      </c>
      <c r="AG46" s="21" t="str">
        <f t="shared" si="28"/>
        <v/>
      </c>
      <c r="AH46" s="21" t="str">
        <f t="shared" si="29"/>
        <v/>
      </c>
      <c r="AI46" s="21" t="str">
        <f t="shared" si="30"/>
        <v/>
      </c>
      <c r="AJ46" s="21" t="str">
        <f t="shared" si="17"/>
        <v/>
      </c>
      <c r="AK46" s="21" t="str">
        <f t="shared" si="18"/>
        <v/>
      </c>
      <c r="AL46" s="21" t="e">
        <f t="shared" si="5"/>
        <v>#N/A</v>
      </c>
      <c r="AM46" s="41" t="e">
        <f t="shared" si="19"/>
        <v>#N/A</v>
      </c>
      <c r="AN46" s="41" t="e">
        <f t="shared" si="20"/>
        <v>#N/A</v>
      </c>
      <c r="AO46" s="41" t="e">
        <f t="shared" si="6"/>
        <v>#N/A</v>
      </c>
      <c r="AP46" s="21" t="str">
        <f t="shared" si="21"/>
        <v/>
      </c>
      <c r="AQ46" s="21" t="str">
        <f t="shared" si="22"/>
        <v/>
      </c>
      <c r="AR46" s="21" t="str">
        <f t="shared" si="23"/>
        <v/>
      </c>
      <c r="AS46" s="21" t="str">
        <f t="shared" si="31"/>
        <v/>
      </c>
    </row>
    <row r="47" spans="1:45" ht="15" x14ac:dyDescent="0.25">
      <c r="A47" s="315" t="s">
        <v>123</v>
      </c>
      <c r="B47" s="316" t="str">
        <f>IF(ISBLANK('FXI - NIVEAU N'!B117),"",'FXI - NIVEAU N'!B117)</f>
        <v/>
      </c>
      <c r="C47" s="317" t="str">
        <f>IF(ISBLANK('FXI - NIVEAU N'!C117),"",'FXI - NIVEAU N'!C117)</f>
        <v/>
      </c>
      <c r="D47" s="318" t="str">
        <f>IF(ISBLANK('FXI - NIVEAU N'!D117),"",'FXI - NIVEAU N'!D117)</f>
        <v/>
      </c>
      <c r="E47" s="318" t="str">
        <f>IF(ISBLANK('FXI - NIVEAU N'!E117),"",'FXI - NIVEAU N'!E117)</f>
        <v/>
      </c>
      <c r="F47" s="93" t="str">
        <f t="shared" si="0"/>
        <v/>
      </c>
      <c r="G47" s="39" t="str">
        <f t="shared" si="7"/>
        <v/>
      </c>
      <c r="H47" s="39"/>
      <c r="I47" s="32" t="str">
        <f t="shared" si="1"/>
        <v/>
      </c>
      <c r="J47" s="21" t="str">
        <f t="shared" si="24"/>
        <v/>
      </c>
      <c r="K47" s="21" t="str">
        <f t="shared" si="25"/>
        <v/>
      </c>
      <c r="L47" s="21" t="str">
        <f t="shared" si="26"/>
        <v/>
      </c>
      <c r="M47" s="21" t="str">
        <f t="shared" si="8"/>
        <v/>
      </c>
      <c r="N47" s="21" t="str">
        <f t="shared" si="9"/>
        <v/>
      </c>
      <c r="O47" s="21" t="e">
        <f t="shared" si="2"/>
        <v>#N/A</v>
      </c>
      <c r="P47" s="41" t="e">
        <f t="shared" si="10"/>
        <v>#N/A</v>
      </c>
      <c r="Q47" s="41" t="e">
        <f t="shared" si="11"/>
        <v>#N/A</v>
      </c>
      <c r="R47" s="41" t="e">
        <f t="shared" si="3"/>
        <v>#N/A</v>
      </c>
      <c r="S47" s="21" t="str">
        <f t="shared" si="12"/>
        <v/>
      </c>
      <c r="T47" s="21" t="str">
        <f t="shared" si="13"/>
        <v/>
      </c>
      <c r="U47" s="21" t="str">
        <f t="shared" si="14"/>
        <v/>
      </c>
      <c r="V47" s="21" t="str">
        <f t="shared" si="27"/>
        <v/>
      </c>
      <c r="X47" s="315" t="s">
        <v>123</v>
      </c>
      <c r="Y47" s="316" t="str">
        <f>IF(ISBLANK('FXI - NIVEAU P'!B117),"",'FXI - NIVEAU P'!B117)</f>
        <v/>
      </c>
      <c r="Z47" s="317" t="str">
        <f>IF(ISBLANK('FXI - NIVEAU P'!C117),"",'FXI - NIVEAU P'!C117)</f>
        <v/>
      </c>
      <c r="AA47" s="318" t="str">
        <f>IF(ISBLANK('FXI - NIVEAU P'!D117),"",'FXI - NIVEAU P'!D117)</f>
        <v/>
      </c>
      <c r="AB47" s="318" t="str">
        <f>IF(ISBLANK('FXI - NIVEAU P'!E117),"",'FXI - NIVEAU P'!E117)</f>
        <v/>
      </c>
      <c r="AC47" s="93" t="str">
        <f t="shared" si="15"/>
        <v/>
      </c>
      <c r="AD47" s="39" t="str">
        <f t="shared" si="16"/>
        <v/>
      </c>
      <c r="AE47" s="39"/>
      <c r="AF47" s="32" t="str">
        <f t="shared" si="4"/>
        <v/>
      </c>
      <c r="AG47" s="21" t="str">
        <f t="shared" si="28"/>
        <v/>
      </c>
      <c r="AH47" s="21" t="str">
        <f t="shared" si="29"/>
        <v/>
      </c>
      <c r="AI47" s="21" t="str">
        <f t="shared" si="30"/>
        <v/>
      </c>
      <c r="AJ47" s="21" t="str">
        <f t="shared" si="17"/>
        <v/>
      </c>
      <c r="AK47" s="21" t="str">
        <f t="shared" si="18"/>
        <v/>
      </c>
      <c r="AL47" s="21" t="e">
        <f t="shared" si="5"/>
        <v>#N/A</v>
      </c>
      <c r="AM47" s="41" t="e">
        <f t="shared" si="19"/>
        <v>#N/A</v>
      </c>
      <c r="AN47" s="41" t="e">
        <f t="shared" si="20"/>
        <v>#N/A</v>
      </c>
      <c r="AO47" s="41" t="e">
        <f t="shared" si="6"/>
        <v>#N/A</v>
      </c>
      <c r="AP47" s="21" t="str">
        <f t="shared" si="21"/>
        <v/>
      </c>
      <c r="AQ47" s="21" t="str">
        <f t="shared" si="22"/>
        <v/>
      </c>
      <c r="AR47" s="21" t="str">
        <f t="shared" si="23"/>
        <v/>
      </c>
      <c r="AS47" s="21" t="str">
        <f t="shared" si="31"/>
        <v/>
      </c>
    </row>
    <row r="48" spans="1:45" ht="15" x14ac:dyDescent="0.25">
      <c r="A48" s="315" t="s">
        <v>123</v>
      </c>
      <c r="B48" s="316" t="str">
        <f>IF(ISBLANK('FXI - NIVEAU N'!B118),"",'FXI - NIVEAU N'!B118)</f>
        <v/>
      </c>
      <c r="C48" s="317" t="str">
        <f>IF(ISBLANK('FXI - NIVEAU N'!C118),"",'FXI - NIVEAU N'!C118)</f>
        <v/>
      </c>
      <c r="D48" s="318" t="str">
        <f>IF(ISBLANK('FXI - NIVEAU N'!D118),"",'FXI - NIVEAU N'!D118)</f>
        <v/>
      </c>
      <c r="E48" s="318" t="str">
        <f>IF(ISBLANK('FXI - NIVEAU N'!E118),"",'FXI - NIVEAU N'!E118)</f>
        <v/>
      </c>
      <c r="F48" s="93" t="str">
        <f t="shared" si="0"/>
        <v/>
      </c>
      <c r="G48" s="39" t="str">
        <f t="shared" si="7"/>
        <v/>
      </c>
      <c r="H48" s="39"/>
      <c r="I48" s="32" t="str">
        <f t="shared" si="1"/>
        <v/>
      </c>
      <c r="J48" s="21" t="str">
        <f t="shared" si="24"/>
        <v/>
      </c>
      <c r="K48" s="21" t="str">
        <f t="shared" si="25"/>
        <v/>
      </c>
      <c r="L48" s="21" t="str">
        <f t="shared" si="26"/>
        <v/>
      </c>
      <c r="M48" s="21" t="str">
        <f t="shared" si="8"/>
        <v/>
      </c>
      <c r="N48" s="21" t="str">
        <f t="shared" si="9"/>
        <v/>
      </c>
      <c r="O48" s="21" t="e">
        <f t="shared" si="2"/>
        <v>#N/A</v>
      </c>
      <c r="P48" s="41" t="e">
        <f t="shared" si="10"/>
        <v>#N/A</v>
      </c>
      <c r="Q48" s="41" t="e">
        <f t="shared" si="11"/>
        <v>#N/A</v>
      </c>
      <c r="R48" s="41" t="e">
        <f t="shared" si="3"/>
        <v>#N/A</v>
      </c>
      <c r="S48" s="21" t="str">
        <f t="shared" si="12"/>
        <v/>
      </c>
      <c r="T48" s="21" t="str">
        <f t="shared" si="13"/>
        <v/>
      </c>
      <c r="U48" s="21" t="str">
        <f t="shared" si="14"/>
        <v/>
      </c>
      <c r="V48" s="21" t="str">
        <f t="shared" si="27"/>
        <v/>
      </c>
      <c r="X48" s="315" t="s">
        <v>123</v>
      </c>
      <c r="Y48" s="316" t="str">
        <f>IF(ISBLANK('FXI - NIVEAU P'!B118),"",'FXI - NIVEAU P'!B118)</f>
        <v/>
      </c>
      <c r="Z48" s="317" t="str">
        <f>IF(ISBLANK('FXI - NIVEAU P'!C118),"",'FXI - NIVEAU P'!C118)</f>
        <v/>
      </c>
      <c r="AA48" s="318" t="str">
        <f>IF(ISBLANK('FXI - NIVEAU P'!D118),"",'FXI - NIVEAU P'!D118)</f>
        <v/>
      </c>
      <c r="AB48" s="318" t="str">
        <f>IF(ISBLANK('FXI - NIVEAU P'!E118),"",'FXI - NIVEAU P'!E118)</f>
        <v/>
      </c>
      <c r="AC48" s="93" t="str">
        <f t="shared" si="15"/>
        <v/>
      </c>
      <c r="AD48" s="39" t="str">
        <f t="shared" si="16"/>
        <v/>
      </c>
      <c r="AE48" s="39"/>
      <c r="AF48" s="32" t="str">
        <f t="shared" si="4"/>
        <v/>
      </c>
      <c r="AG48" s="21" t="str">
        <f t="shared" si="28"/>
        <v/>
      </c>
      <c r="AH48" s="21" t="str">
        <f t="shared" si="29"/>
        <v/>
      </c>
      <c r="AI48" s="21" t="str">
        <f t="shared" si="30"/>
        <v/>
      </c>
      <c r="AJ48" s="21" t="str">
        <f t="shared" si="17"/>
        <v/>
      </c>
      <c r="AK48" s="21" t="str">
        <f t="shared" si="18"/>
        <v/>
      </c>
      <c r="AL48" s="21" t="e">
        <f t="shared" si="5"/>
        <v>#N/A</v>
      </c>
      <c r="AM48" s="41" t="e">
        <f t="shared" si="19"/>
        <v>#N/A</v>
      </c>
      <c r="AN48" s="41" t="e">
        <f t="shared" si="20"/>
        <v>#N/A</v>
      </c>
      <c r="AO48" s="41" t="e">
        <f t="shared" si="6"/>
        <v>#N/A</v>
      </c>
      <c r="AP48" s="21" t="str">
        <f t="shared" si="21"/>
        <v/>
      </c>
      <c r="AQ48" s="21" t="str">
        <f t="shared" si="22"/>
        <v/>
      </c>
      <c r="AR48" s="21" t="str">
        <f t="shared" si="23"/>
        <v/>
      </c>
      <c r="AS48" s="21" t="str">
        <f t="shared" si="31"/>
        <v/>
      </c>
    </row>
    <row r="49" spans="1:45" ht="15" x14ac:dyDescent="0.25">
      <c r="A49" s="315" t="s">
        <v>123</v>
      </c>
      <c r="B49" s="316" t="str">
        <f>IF(ISBLANK('FXI - NIVEAU N'!B119),"",'FXI - NIVEAU N'!B119)</f>
        <v/>
      </c>
      <c r="C49" s="317" t="str">
        <f>IF(ISBLANK('FXI - NIVEAU N'!C119),"",'FXI - NIVEAU N'!C119)</f>
        <v/>
      </c>
      <c r="D49" s="318" t="str">
        <f>IF(ISBLANK('FXI - NIVEAU N'!D119),"",'FXI - NIVEAU N'!D119)</f>
        <v/>
      </c>
      <c r="E49" s="318" t="str">
        <f>IF(ISBLANK('FXI - NIVEAU N'!E119),"",'FXI - NIVEAU N'!E119)</f>
        <v/>
      </c>
      <c r="F49" s="93" t="str">
        <f t="shared" si="0"/>
        <v/>
      </c>
      <c r="G49" s="39" t="str">
        <f t="shared" si="7"/>
        <v/>
      </c>
      <c r="H49" s="39"/>
      <c r="I49" s="32" t="str">
        <f t="shared" si="1"/>
        <v/>
      </c>
      <c r="J49" s="21" t="str">
        <f t="shared" si="24"/>
        <v/>
      </c>
      <c r="K49" s="21" t="str">
        <f t="shared" si="25"/>
        <v/>
      </c>
      <c r="L49" s="21" t="str">
        <f t="shared" si="26"/>
        <v/>
      </c>
      <c r="M49" s="21" t="str">
        <f t="shared" si="8"/>
        <v/>
      </c>
      <c r="N49" s="21" t="str">
        <f t="shared" si="9"/>
        <v/>
      </c>
      <c r="O49" s="40" t="e">
        <f t="shared" si="2"/>
        <v>#N/A</v>
      </c>
      <c r="P49" s="41" t="e">
        <f t="shared" si="10"/>
        <v>#N/A</v>
      </c>
      <c r="Q49" s="41" t="e">
        <f t="shared" si="11"/>
        <v>#N/A</v>
      </c>
      <c r="R49" s="42" t="e">
        <f t="shared" si="3"/>
        <v>#N/A</v>
      </c>
      <c r="S49" s="21" t="str">
        <f t="shared" si="12"/>
        <v/>
      </c>
      <c r="T49" s="21" t="str">
        <f t="shared" si="13"/>
        <v/>
      </c>
      <c r="U49" s="21" t="str">
        <f t="shared" si="14"/>
        <v/>
      </c>
      <c r="V49" s="43" t="str">
        <f t="shared" si="27"/>
        <v/>
      </c>
      <c r="X49" s="315" t="s">
        <v>123</v>
      </c>
      <c r="Y49" s="316" t="str">
        <f>IF(ISBLANK('FXI - NIVEAU P'!B119),"",'FXI - NIVEAU P'!B119)</f>
        <v/>
      </c>
      <c r="Z49" s="317" t="str">
        <f>IF(ISBLANK('FXI - NIVEAU P'!C119),"",'FXI - NIVEAU P'!C119)</f>
        <v/>
      </c>
      <c r="AA49" s="318" t="str">
        <f>IF(ISBLANK('FXI - NIVEAU P'!D119),"",'FXI - NIVEAU P'!D119)</f>
        <v/>
      </c>
      <c r="AB49" s="318" t="str">
        <f>IF(ISBLANK('FXI - NIVEAU P'!E119),"",'FXI - NIVEAU P'!E119)</f>
        <v/>
      </c>
      <c r="AC49" s="93" t="str">
        <f t="shared" si="15"/>
        <v/>
      </c>
      <c r="AD49" s="39" t="str">
        <f t="shared" si="16"/>
        <v/>
      </c>
      <c r="AE49" s="39"/>
      <c r="AF49" s="32" t="str">
        <f t="shared" si="4"/>
        <v/>
      </c>
      <c r="AG49" s="21" t="str">
        <f t="shared" si="28"/>
        <v/>
      </c>
      <c r="AH49" s="21" t="str">
        <f t="shared" si="29"/>
        <v/>
      </c>
      <c r="AI49" s="21" t="str">
        <f t="shared" si="30"/>
        <v/>
      </c>
      <c r="AJ49" s="21" t="str">
        <f t="shared" si="17"/>
        <v/>
      </c>
      <c r="AK49" s="21" t="str">
        <f t="shared" si="18"/>
        <v/>
      </c>
      <c r="AL49" s="40" t="e">
        <f t="shared" si="5"/>
        <v>#N/A</v>
      </c>
      <c r="AM49" s="41" t="e">
        <f t="shared" si="19"/>
        <v>#N/A</v>
      </c>
      <c r="AN49" s="41" t="e">
        <f t="shared" si="20"/>
        <v>#N/A</v>
      </c>
      <c r="AO49" s="42" t="e">
        <f t="shared" si="6"/>
        <v>#N/A</v>
      </c>
      <c r="AP49" s="21" t="str">
        <f t="shared" si="21"/>
        <v/>
      </c>
      <c r="AQ49" s="21" t="str">
        <f t="shared" si="22"/>
        <v/>
      </c>
      <c r="AR49" s="21" t="str">
        <f t="shared" si="23"/>
        <v/>
      </c>
      <c r="AS49" s="43" t="str">
        <f t="shared" si="31"/>
        <v/>
      </c>
    </row>
    <row r="50" spans="1:45" ht="15" x14ac:dyDescent="0.25">
      <c r="A50" s="315" t="s">
        <v>123</v>
      </c>
      <c r="B50" s="316" t="str">
        <f>IF(ISBLANK('FXI - NIVEAU N'!B120),"",'FXI - NIVEAU N'!B120)</f>
        <v/>
      </c>
      <c r="C50" s="317" t="str">
        <f>IF(ISBLANK('FXI - NIVEAU N'!C120),"",'FXI - NIVEAU N'!C120)</f>
        <v/>
      </c>
      <c r="D50" s="318" t="str">
        <f>IF(ISBLANK('FXI - NIVEAU N'!D120),"",'FXI - NIVEAU N'!D120)</f>
        <v/>
      </c>
      <c r="E50" s="318" t="str">
        <f>IF(ISBLANK('FXI - NIVEAU N'!E120),"",'FXI - NIVEAU N'!E120)</f>
        <v/>
      </c>
      <c r="F50" s="93" t="str">
        <f t="shared" si="0"/>
        <v/>
      </c>
      <c r="G50" s="39" t="str">
        <f t="shared" si="7"/>
        <v/>
      </c>
      <c r="H50" s="39"/>
      <c r="I50" s="32" t="str">
        <f t="shared" si="1"/>
        <v/>
      </c>
      <c r="J50" s="21" t="str">
        <f t="shared" si="24"/>
        <v/>
      </c>
      <c r="K50" s="21" t="str">
        <f t="shared" si="25"/>
        <v/>
      </c>
      <c r="L50" s="21" t="str">
        <f t="shared" si="26"/>
        <v/>
      </c>
      <c r="M50" s="21" t="str">
        <f t="shared" si="8"/>
        <v/>
      </c>
      <c r="N50" s="21" t="str">
        <f t="shared" si="9"/>
        <v/>
      </c>
      <c r="O50" s="40" t="e">
        <f t="shared" si="2"/>
        <v>#N/A</v>
      </c>
      <c r="P50" s="41" t="e">
        <f t="shared" si="10"/>
        <v>#N/A</v>
      </c>
      <c r="Q50" s="41" t="e">
        <f t="shared" si="11"/>
        <v>#N/A</v>
      </c>
      <c r="R50" s="42" t="e">
        <f t="shared" si="3"/>
        <v>#N/A</v>
      </c>
      <c r="S50" s="21" t="str">
        <f t="shared" si="12"/>
        <v/>
      </c>
      <c r="T50" s="21" t="str">
        <f t="shared" si="13"/>
        <v/>
      </c>
      <c r="U50" s="21" t="str">
        <f t="shared" si="14"/>
        <v/>
      </c>
      <c r="V50" s="43" t="str">
        <f t="shared" si="27"/>
        <v/>
      </c>
      <c r="X50" s="315" t="s">
        <v>123</v>
      </c>
      <c r="Y50" s="316" t="str">
        <f>IF(ISBLANK('FXI - NIVEAU P'!B120),"",'FXI - NIVEAU P'!B120)</f>
        <v/>
      </c>
      <c r="Z50" s="317" t="str">
        <f>IF(ISBLANK('FXI - NIVEAU P'!C120),"",'FXI - NIVEAU P'!C120)</f>
        <v/>
      </c>
      <c r="AA50" s="318" t="str">
        <f>IF(ISBLANK('FXI - NIVEAU P'!D120),"",'FXI - NIVEAU P'!D120)</f>
        <v/>
      </c>
      <c r="AB50" s="318" t="str">
        <f>IF(ISBLANK('FXI - NIVEAU P'!E120),"",'FXI - NIVEAU P'!E120)</f>
        <v/>
      </c>
      <c r="AC50" s="93" t="str">
        <f t="shared" si="15"/>
        <v/>
      </c>
      <c r="AD50" s="39" t="str">
        <f t="shared" si="16"/>
        <v/>
      </c>
      <c r="AE50" s="39"/>
      <c r="AF50" s="32" t="str">
        <f t="shared" si="4"/>
        <v/>
      </c>
      <c r="AG50" s="21" t="str">
        <f t="shared" si="28"/>
        <v/>
      </c>
      <c r="AH50" s="21" t="str">
        <f t="shared" si="29"/>
        <v/>
      </c>
      <c r="AI50" s="21" t="str">
        <f t="shared" si="30"/>
        <v/>
      </c>
      <c r="AJ50" s="21" t="str">
        <f t="shared" si="17"/>
        <v/>
      </c>
      <c r="AK50" s="21" t="str">
        <f t="shared" si="18"/>
        <v/>
      </c>
      <c r="AL50" s="40" t="e">
        <f t="shared" si="5"/>
        <v>#N/A</v>
      </c>
      <c r="AM50" s="41" t="e">
        <f t="shared" si="19"/>
        <v>#N/A</v>
      </c>
      <c r="AN50" s="41" t="e">
        <f t="shared" si="20"/>
        <v>#N/A</v>
      </c>
      <c r="AO50" s="42" t="e">
        <f t="shared" si="6"/>
        <v>#N/A</v>
      </c>
      <c r="AP50" s="21" t="str">
        <f t="shared" si="21"/>
        <v/>
      </c>
      <c r="AQ50" s="21" t="str">
        <f t="shared" si="22"/>
        <v/>
      </c>
      <c r="AR50" s="21" t="str">
        <f t="shared" si="23"/>
        <v/>
      </c>
      <c r="AS50" s="43" t="str">
        <f t="shared" si="31"/>
        <v/>
      </c>
    </row>
    <row r="51" spans="1:45" ht="15" x14ac:dyDescent="0.25">
      <c r="A51" s="315" t="s">
        <v>123</v>
      </c>
      <c r="B51" s="316" t="str">
        <f>IF(ISBLANK('FXI - NIVEAU N'!B121),"",'FXI - NIVEAU N'!B121)</f>
        <v/>
      </c>
      <c r="C51" s="317" t="str">
        <f>IF(ISBLANK('FXI - NIVEAU N'!C121),"",'FXI - NIVEAU N'!C121)</f>
        <v/>
      </c>
      <c r="D51" s="318" t="str">
        <f>IF(ISBLANK('FXI - NIVEAU N'!D121),"",'FXI - NIVEAU N'!D121)</f>
        <v/>
      </c>
      <c r="E51" s="318" t="str">
        <f>IF(ISBLANK('FXI - NIVEAU N'!E121),"",'FXI - NIVEAU N'!E121)</f>
        <v/>
      </c>
      <c r="F51" s="93" t="str">
        <f t="shared" si="0"/>
        <v/>
      </c>
      <c r="G51" s="39" t="str">
        <f t="shared" si="7"/>
        <v/>
      </c>
      <c r="H51" s="39"/>
      <c r="I51" s="32" t="str">
        <f t="shared" si="1"/>
        <v/>
      </c>
      <c r="J51" s="21" t="str">
        <f t="shared" si="24"/>
        <v/>
      </c>
      <c r="K51" s="21" t="str">
        <f t="shared" si="25"/>
        <v/>
      </c>
      <c r="L51" s="21" t="str">
        <f t="shared" si="26"/>
        <v/>
      </c>
      <c r="M51" s="21" t="str">
        <f t="shared" si="8"/>
        <v/>
      </c>
      <c r="N51" s="21" t="str">
        <f t="shared" si="9"/>
        <v/>
      </c>
      <c r="O51" s="40" t="e">
        <f t="shared" si="2"/>
        <v>#N/A</v>
      </c>
      <c r="P51" s="41" t="e">
        <f t="shared" si="10"/>
        <v>#N/A</v>
      </c>
      <c r="Q51" s="41" t="e">
        <f t="shared" si="11"/>
        <v>#N/A</v>
      </c>
      <c r="R51" s="42" t="e">
        <f t="shared" si="3"/>
        <v>#N/A</v>
      </c>
      <c r="S51" s="21" t="str">
        <f t="shared" si="12"/>
        <v/>
      </c>
      <c r="T51" s="21" t="str">
        <f t="shared" si="13"/>
        <v/>
      </c>
      <c r="U51" s="21" t="str">
        <f t="shared" si="14"/>
        <v/>
      </c>
      <c r="V51" s="43" t="str">
        <f t="shared" si="27"/>
        <v/>
      </c>
      <c r="X51" s="315" t="s">
        <v>123</v>
      </c>
      <c r="Y51" s="316" t="str">
        <f>IF(ISBLANK('FXI - NIVEAU P'!B121),"",'FXI - NIVEAU P'!B121)</f>
        <v/>
      </c>
      <c r="Z51" s="317" t="str">
        <f>IF(ISBLANK('FXI - NIVEAU P'!C121),"",'FXI - NIVEAU P'!C121)</f>
        <v/>
      </c>
      <c r="AA51" s="318" t="str">
        <f>IF(ISBLANK('FXI - NIVEAU P'!D121),"",'FXI - NIVEAU P'!D121)</f>
        <v/>
      </c>
      <c r="AB51" s="318" t="str">
        <f>IF(ISBLANK('FXI - NIVEAU P'!E121),"",'FXI - NIVEAU P'!E121)</f>
        <v/>
      </c>
      <c r="AC51" s="93" t="str">
        <f t="shared" si="15"/>
        <v/>
      </c>
      <c r="AD51" s="39" t="str">
        <f t="shared" si="16"/>
        <v/>
      </c>
      <c r="AE51" s="39"/>
      <c r="AF51" s="32" t="str">
        <f t="shared" si="4"/>
        <v/>
      </c>
      <c r="AG51" s="21" t="str">
        <f t="shared" si="28"/>
        <v/>
      </c>
      <c r="AH51" s="21" t="str">
        <f t="shared" si="29"/>
        <v/>
      </c>
      <c r="AI51" s="21" t="str">
        <f t="shared" si="30"/>
        <v/>
      </c>
      <c r="AJ51" s="21" t="str">
        <f t="shared" si="17"/>
        <v/>
      </c>
      <c r="AK51" s="21" t="str">
        <f t="shared" si="18"/>
        <v/>
      </c>
      <c r="AL51" s="40" t="e">
        <f t="shared" si="5"/>
        <v>#N/A</v>
      </c>
      <c r="AM51" s="41" t="e">
        <f t="shared" si="19"/>
        <v>#N/A</v>
      </c>
      <c r="AN51" s="41" t="e">
        <f t="shared" si="20"/>
        <v>#N/A</v>
      </c>
      <c r="AO51" s="42" t="e">
        <f t="shared" si="6"/>
        <v>#N/A</v>
      </c>
      <c r="AP51" s="21" t="str">
        <f t="shared" si="21"/>
        <v/>
      </c>
      <c r="AQ51" s="21" t="str">
        <f t="shared" si="22"/>
        <v/>
      </c>
      <c r="AR51" s="21" t="str">
        <f t="shared" si="23"/>
        <v/>
      </c>
      <c r="AS51" s="43" t="str">
        <f t="shared" si="31"/>
        <v/>
      </c>
    </row>
    <row r="52" spans="1:45" ht="15" x14ac:dyDescent="0.25">
      <c r="A52" s="315" t="s">
        <v>123</v>
      </c>
      <c r="B52" s="316" t="str">
        <f>IF(ISBLANK('FXI - NIVEAU N'!B122),"",'FXI - NIVEAU N'!B122)</f>
        <v/>
      </c>
      <c r="C52" s="317" t="str">
        <f>IF(ISBLANK('FXI - NIVEAU N'!C122),"",'FXI - NIVEAU N'!C122)</f>
        <v/>
      </c>
      <c r="D52" s="318" t="str">
        <f>IF(ISBLANK('FXI - NIVEAU N'!D122),"",'FXI - NIVEAU N'!D122)</f>
        <v/>
      </c>
      <c r="E52" s="318" t="str">
        <f>IF(ISBLANK('FXI - NIVEAU N'!E122),"",'FXI - NIVEAU N'!E122)</f>
        <v/>
      </c>
      <c r="F52" s="93" t="str">
        <f t="shared" si="0"/>
        <v/>
      </c>
      <c r="G52" s="39" t="str">
        <f t="shared" si="7"/>
        <v/>
      </c>
      <c r="H52" s="39"/>
      <c r="I52" s="32" t="str">
        <f t="shared" si="1"/>
        <v/>
      </c>
      <c r="J52" s="21" t="str">
        <f t="shared" si="24"/>
        <v/>
      </c>
      <c r="K52" s="21" t="str">
        <f t="shared" si="25"/>
        <v/>
      </c>
      <c r="L52" s="21" t="str">
        <f t="shared" si="26"/>
        <v/>
      </c>
      <c r="M52" s="21" t="str">
        <f t="shared" si="8"/>
        <v/>
      </c>
      <c r="N52" s="21" t="str">
        <f t="shared" si="9"/>
        <v/>
      </c>
      <c r="O52" s="40" t="e">
        <f t="shared" si="2"/>
        <v>#N/A</v>
      </c>
      <c r="P52" s="41" t="e">
        <f t="shared" si="10"/>
        <v>#N/A</v>
      </c>
      <c r="Q52" s="41" t="e">
        <f t="shared" si="11"/>
        <v>#N/A</v>
      </c>
      <c r="R52" s="42" t="e">
        <f t="shared" si="3"/>
        <v>#N/A</v>
      </c>
      <c r="S52" s="21" t="str">
        <f t="shared" si="12"/>
        <v/>
      </c>
      <c r="T52" s="21" t="str">
        <f t="shared" si="13"/>
        <v/>
      </c>
      <c r="U52" s="21" t="str">
        <f t="shared" si="14"/>
        <v/>
      </c>
      <c r="V52" s="43" t="str">
        <f t="shared" si="27"/>
        <v/>
      </c>
      <c r="X52" s="315" t="s">
        <v>123</v>
      </c>
      <c r="Y52" s="316" t="str">
        <f>IF(ISBLANK('FXI - NIVEAU P'!B122),"",'FXI - NIVEAU P'!B122)</f>
        <v/>
      </c>
      <c r="Z52" s="317" t="str">
        <f>IF(ISBLANK('FXI - NIVEAU P'!C122),"",'FXI - NIVEAU P'!C122)</f>
        <v/>
      </c>
      <c r="AA52" s="318" t="str">
        <f>IF(ISBLANK('FXI - NIVEAU P'!D122),"",'FXI - NIVEAU P'!D122)</f>
        <v/>
      </c>
      <c r="AB52" s="318" t="str">
        <f>IF(ISBLANK('FXI - NIVEAU P'!E122),"",'FXI - NIVEAU P'!E122)</f>
        <v/>
      </c>
      <c r="AC52" s="93" t="str">
        <f t="shared" si="15"/>
        <v/>
      </c>
      <c r="AD52" s="39" t="str">
        <f t="shared" si="16"/>
        <v/>
      </c>
      <c r="AE52" s="39"/>
      <c r="AF52" s="32" t="str">
        <f t="shared" si="4"/>
        <v/>
      </c>
      <c r="AG52" s="21" t="str">
        <f t="shared" si="28"/>
        <v/>
      </c>
      <c r="AH52" s="21" t="str">
        <f t="shared" si="29"/>
        <v/>
      </c>
      <c r="AI52" s="21" t="str">
        <f t="shared" si="30"/>
        <v/>
      </c>
      <c r="AJ52" s="21" t="str">
        <f t="shared" si="17"/>
        <v/>
      </c>
      <c r="AK52" s="21" t="str">
        <f t="shared" si="18"/>
        <v/>
      </c>
      <c r="AL52" s="40" t="e">
        <f t="shared" si="5"/>
        <v>#N/A</v>
      </c>
      <c r="AM52" s="41" t="e">
        <f t="shared" si="19"/>
        <v>#N/A</v>
      </c>
      <c r="AN52" s="41" t="e">
        <f t="shared" si="20"/>
        <v>#N/A</v>
      </c>
      <c r="AO52" s="42" t="e">
        <f t="shared" si="6"/>
        <v>#N/A</v>
      </c>
      <c r="AP52" s="21" t="str">
        <f t="shared" si="21"/>
        <v/>
      </c>
      <c r="AQ52" s="21" t="str">
        <f t="shared" si="22"/>
        <v/>
      </c>
      <c r="AR52" s="21" t="str">
        <f t="shared" si="23"/>
        <v/>
      </c>
      <c r="AS52" s="43" t="str">
        <f t="shared" si="31"/>
        <v/>
      </c>
    </row>
    <row r="53" spans="1:45" ht="15" x14ac:dyDescent="0.25">
      <c r="A53" s="315" t="s">
        <v>123</v>
      </c>
      <c r="B53" s="316" t="str">
        <f>IF(ISBLANK('FXI - NIVEAU N'!B123),"",'FXI - NIVEAU N'!B123)</f>
        <v/>
      </c>
      <c r="C53" s="317" t="str">
        <f>IF(ISBLANK('FXI - NIVEAU N'!C123),"",'FXI - NIVEAU N'!C123)</f>
        <v/>
      </c>
      <c r="D53" s="318" t="str">
        <f>IF(ISBLANK('FXI - NIVEAU N'!D123),"",'FXI - NIVEAU N'!D123)</f>
        <v/>
      </c>
      <c r="E53" s="318" t="str">
        <f>IF(ISBLANK('FXI - NIVEAU N'!E123),"",'FXI - NIVEAU N'!E123)</f>
        <v/>
      </c>
      <c r="F53" s="93" t="str">
        <f t="shared" si="0"/>
        <v/>
      </c>
      <c r="G53" s="39" t="str">
        <f t="shared" si="7"/>
        <v/>
      </c>
      <c r="H53" s="39"/>
      <c r="I53" s="32" t="str">
        <f t="shared" si="1"/>
        <v/>
      </c>
      <c r="J53" s="21" t="str">
        <f t="shared" si="24"/>
        <v/>
      </c>
      <c r="K53" s="21" t="str">
        <f t="shared" si="25"/>
        <v/>
      </c>
      <c r="L53" s="21" t="str">
        <f t="shared" si="26"/>
        <v/>
      </c>
      <c r="M53" s="21" t="str">
        <f t="shared" si="8"/>
        <v/>
      </c>
      <c r="N53" s="21" t="str">
        <f t="shared" si="9"/>
        <v/>
      </c>
      <c r="O53" s="40" t="e">
        <f t="shared" si="2"/>
        <v>#N/A</v>
      </c>
      <c r="P53" s="41" t="e">
        <f t="shared" si="10"/>
        <v>#N/A</v>
      </c>
      <c r="Q53" s="41" t="e">
        <f t="shared" si="11"/>
        <v>#N/A</v>
      </c>
      <c r="R53" s="42" t="e">
        <f t="shared" si="3"/>
        <v>#N/A</v>
      </c>
      <c r="S53" s="21" t="str">
        <f t="shared" si="12"/>
        <v/>
      </c>
      <c r="T53" s="21" t="str">
        <f t="shared" si="13"/>
        <v/>
      </c>
      <c r="U53" s="21" t="str">
        <f t="shared" si="14"/>
        <v/>
      </c>
      <c r="V53" s="43" t="str">
        <f t="shared" si="27"/>
        <v/>
      </c>
      <c r="X53" s="315" t="s">
        <v>123</v>
      </c>
      <c r="Y53" s="316" t="str">
        <f>IF(ISBLANK('FXI - NIVEAU P'!B123),"",'FXI - NIVEAU P'!B123)</f>
        <v/>
      </c>
      <c r="Z53" s="317" t="str">
        <f>IF(ISBLANK('FXI - NIVEAU P'!C123),"",'FXI - NIVEAU P'!C123)</f>
        <v/>
      </c>
      <c r="AA53" s="318" t="str">
        <f>IF(ISBLANK('FXI - NIVEAU P'!D123),"",'FXI - NIVEAU P'!D123)</f>
        <v/>
      </c>
      <c r="AB53" s="318" t="str">
        <f>IF(ISBLANK('FXI - NIVEAU P'!E123),"",'FXI - NIVEAU P'!E123)</f>
        <v/>
      </c>
      <c r="AC53" s="93" t="str">
        <f t="shared" si="15"/>
        <v/>
      </c>
      <c r="AD53" s="39" t="str">
        <f t="shared" si="16"/>
        <v/>
      </c>
      <c r="AE53" s="39"/>
      <c r="AF53" s="32" t="str">
        <f t="shared" si="4"/>
        <v/>
      </c>
      <c r="AG53" s="21" t="str">
        <f t="shared" si="28"/>
        <v/>
      </c>
      <c r="AH53" s="21" t="str">
        <f t="shared" si="29"/>
        <v/>
      </c>
      <c r="AI53" s="21" t="str">
        <f t="shared" si="30"/>
        <v/>
      </c>
      <c r="AJ53" s="21" t="str">
        <f t="shared" si="17"/>
        <v/>
      </c>
      <c r="AK53" s="21" t="str">
        <f t="shared" si="18"/>
        <v/>
      </c>
      <c r="AL53" s="40" t="e">
        <f t="shared" si="5"/>
        <v>#N/A</v>
      </c>
      <c r="AM53" s="41" t="e">
        <f t="shared" si="19"/>
        <v>#N/A</v>
      </c>
      <c r="AN53" s="41" t="e">
        <f t="shared" si="20"/>
        <v>#N/A</v>
      </c>
      <c r="AO53" s="42" t="e">
        <f t="shared" si="6"/>
        <v>#N/A</v>
      </c>
      <c r="AP53" s="21" t="str">
        <f t="shared" si="21"/>
        <v/>
      </c>
      <c r="AQ53" s="21" t="str">
        <f t="shared" si="22"/>
        <v/>
      </c>
      <c r="AR53" s="21" t="str">
        <f t="shared" si="23"/>
        <v/>
      </c>
      <c r="AS53" s="43" t="str">
        <f t="shared" si="31"/>
        <v/>
      </c>
    </row>
    <row r="54" spans="1:45" ht="15" x14ac:dyDescent="0.25">
      <c r="A54" s="315" t="s">
        <v>123</v>
      </c>
      <c r="B54" s="316" t="str">
        <f>IF(ISBLANK('FXI - NIVEAU N'!B124),"",'FXI - NIVEAU N'!B124)</f>
        <v/>
      </c>
      <c r="C54" s="317" t="str">
        <f>IF(ISBLANK('FXI - NIVEAU N'!C124),"",'FXI - NIVEAU N'!C124)</f>
        <v/>
      </c>
      <c r="D54" s="318" t="str">
        <f>IF(ISBLANK('FXI - NIVEAU N'!D124),"",'FXI - NIVEAU N'!D124)</f>
        <v/>
      </c>
      <c r="E54" s="318" t="str">
        <f>IF(ISBLANK('FXI - NIVEAU N'!E124),"",'FXI - NIVEAU N'!E124)</f>
        <v/>
      </c>
      <c r="F54" s="93" t="str">
        <f t="shared" si="0"/>
        <v/>
      </c>
      <c r="G54" s="39" t="str">
        <f t="shared" si="7"/>
        <v/>
      </c>
      <c r="H54" s="39"/>
      <c r="I54" s="32" t="str">
        <f t="shared" si="1"/>
        <v/>
      </c>
      <c r="J54" s="21" t="str">
        <f t="shared" si="24"/>
        <v/>
      </c>
      <c r="K54" s="21" t="str">
        <f t="shared" si="25"/>
        <v/>
      </c>
      <c r="L54" s="21" t="str">
        <f t="shared" si="26"/>
        <v/>
      </c>
      <c r="M54" s="21" t="str">
        <f t="shared" si="8"/>
        <v/>
      </c>
      <c r="N54" s="21" t="str">
        <f t="shared" si="9"/>
        <v/>
      </c>
      <c r="O54" s="40" t="e">
        <f t="shared" si="2"/>
        <v>#N/A</v>
      </c>
      <c r="P54" s="41" t="e">
        <f t="shared" si="10"/>
        <v>#N/A</v>
      </c>
      <c r="Q54" s="41" t="e">
        <f t="shared" si="11"/>
        <v>#N/A</v>
      </c>
      <c r="R54" s="42" t="e">
        <f t="shared" si="3"/>
        <v>#N/A</v>
      </c>
      <c r="S54" s="21" t="str">
        <f t="shared" si="12"/>
        <v/>
      </c>
      <c r="T54" s="21" t="str">
        <f t="shared" si="13"/>
        <v/>
      </c>
      <c r="U54" s="21" t="str">
        <f t="shared" si="14"/>
        <v/>
      </c>
      <c r="V54" s="43" t="str">
        <f t="shared" si="27"/>
        <v/>
      </c>
      <c r="X54" s="315" t="s">
        <v>123</v>
      </c>
      <c r="Y54" s="316" t="str">
        <f>IF(ISBLANK('FXI - NIVEAU P'!B124),"",'FXI - NIVEAU P'!B124)</f>
        <v/>
      </c>
      <c r="Z54" s="317" t="str">
        <f>IF(ISBLANK('FXI - NIVEAU P'!C124),"",'FXI - NIVEAU P'!C124)</f>
        <v/>
      </c>
      <c r="AA54" s="318" t="str">
        <f>IF(ISBLANK('FXI - NIVEAU P'!D124),"",'FXI - NIVEAU P'!D124)</f>
        <v/>
      </c>
      <c r="AB54" s="318" t="str">
        <f>IF(ISBLANK('FXI - NIVEAU P'!E124),"",'FXI - NIVEAU P'!E124)</f>
        <v/>
      </c>
      <c r="AC54" s="93" t="str">
        <f t="shared" si="15"/>
        <v/>
      </c>
      <c r="AD54" s="39" t="str">
        <f t="shared" si="16"/>
        <v/>
      </c>
      <c r="AE54" s="39"/>
      <c r="AF54" s="32" t="str">
        <f t="shared" si="4"/>
        <v/>
      </c>
      <c r="AG54" s="21" t="str">
        <f t="shared" si="28"/>
        <v/>
      </c>
      <c r="AH54" s="21" t="str">
        <f t="shared" si="29"/>
        <v/>
      </c>
      <c r="AI54" s="21" t="str">
        <f t="shared" si="30"/>
        <v/>
      </c>
      <c r="AJ54" s="21" t="str">
        <f t="shared" si="17"/>
        <v/>
      </c>
      <c r="AK54" s="21" t="str">
        <f t="shared" si="18"/>
        <v/>
      </c>
      <c r="AL54" s="40" t="e">
        <f t="shared" si="5"/>
        <v>#N/A</v>
      </c>
      <c r="AM54" s="41" t="e">
        <f t="shared" si="19"/>
        <v>#N/A</v>
      </c>
      <c r="AN54" s="41" t="e">
        <f t="shared" si="20"/>
        <v>#N/A</v>
      </c>
      <c r="AO54" s="42" t="e">
        <f t="shared" si="6"/>
        <v>#N/A</v>
      </c>
      <c r="AP54" s="21" t="str">
        <f t="shared" si="21"/>
        <v/>
      </c>
      <c r="AQ54" s="21" t="str">
        <f t="shared" si="22"/>
        <v/>
      </c>
      <c r="AR54" s="21" t="str">
        <f t="shared" si="23"/>
        <v/>
      </c>
      <c r="AS54" s="43" t="str">
        <f t="shared" si="31"/>
        <v/>
      </c>
    </row>
    <row r="55" spans="1:45" ht="15" x14ac:dyDescent="0.25">
      <c r="A55" s="315" t="s">
        <v>123</v>
      </c>
      <c r="B55" s="316" t="str">
        <f>IF(ISBLANK('FXI - NIVEAU N'!B125),"",'FXI - NIVEAU N'!B125)</f>
        <v/>
      </c>
      <c r="C55" s="317" t="str">
        <f>IF(ISBLANK('FXI - NIVEAU N'!C125),"",'FXI - NIVEAU N'!C125)</f>
        <v/>
      </c>
      <c r="D55" s="318" t="str">
        <f>IF(ISBLANK('FXI - NIVEAU N'!D125),"",'FXI - NIVEAU N'!D125)</f>
        <v/>
      </c>
      <c r="E55" s="318" t="str">
        <f>IF(ISBLANK('FXI - NIVEAU N'!E125),"",'FXI - NIVEAU N'!E125)</f>
        <v/>
      </c>
      <c r="F55" s="93" t="str">
        <f t="shared" si="0"/>
        <v/>
      </c>
      <c r="G55" s="39" t="str">
        <f t="shared" si="7"/>
        <v/>
      </c>
      <c r="H55" s="39"/>
      <c r="I55" s="32" t="str">
        <f t="shared" si="1"/>
        <v/>
      </c>
      <c r="J55" s="21" t="str">
        <f t="shared" si="24"/>
        <v/>
      </c>
      <c r="K55" s="21" t="str">
        <f t="shared" si="25"/>
        <v/>
      </c>
      <c r="L55" s="21" t="str">
        <f t="shared" si="26"/>
        <v/>
      </c>
      <c r="M55" s="21" t="str">
        <f t="shared" si="8"/>
        <v/>
      </c>
      <c r="N55" s="21" t="str">
        <f t="shared" si="9"/>
        <v/>
      </c>
      <c r="O55" s="21" t="e">
        <f t="shared" si="2"/>
        <v>#N/A</v>
      </c>
      <c r="P55" s="41" t="e">
        <f t="shared" si="10"/>
        <v>#N/A</v>
      </c>
      <c r="Q55" s="41" t="e">
        <f t="shared" si="11"/>
        <v>#N/A</v>
      </c>
      <c r="R55" s="41" t="e">
        <f t="shared" si="3"/>
        <v>#N/A</v>
      </c>
      <c r="S55" s="21" t="str">
        <f t="shared" si="12"/>
        <v/>
      </c>
      <c r="T55" s="21" t="str">
        <f t="shared" si="13"/>
        <v/>
      </c>
      <c r="U55" s="21" t="str">
        <f t="shared" si="14"/>
        <v/>
      </c>
      <c r="V55" s="21" t="str">
        <f t="shared" si="27"/>
        <v/>
      </c>
      <c r="X55" s="315" t="s">
        <v>123</v>
      </c>
      <c r="Y55" s="316" t="str">
        <f>IF(ISBLANK('FXI - NIVEAU P'!B125),"",'FXI - NIVEAU P'!B125)</f>
        <v/>
      </c>
      <c r="Z55" s="317" t="str">
        <f>IF(ISBLANK('FXI - NIVEAU P'!C125),"",'FXI - NIVEAU P'!C125)</f>
        <v/>
      </c>
      <c r="AA55" s="318" t="str">
        <f>IF(ISBLANK('FXI - NIVEAU P'!D125),"",'FXI - NIVEAU P'!D125)</f>
        <v/>
      </c>
      <c r="AB55" s="318" t="str">
        <f>IF(ISBLANK('FXI - NIVEAU P'!E125),"",'FXI - NIVEAU P'!E125)</f>
        <v/>
      </c>
      <c r="AC55" s="93" t="str">
        <f t="shared" si="15"/>
        <v/>
      </c>
      <c r="AD55" s="39" t="str">
        <f t="shared" si="16"/>
        <v/>
      </c>
      <c r="AE55" s="39"/>
      <c r="AF55" s="32" t="str">
        <f t="shared" si="4"/>
        <v/>
      </c>
      <c r="AG55" s="21" t="str">
        <f t="shared" si="28"/>
        <v/>
      </c>
      <c r="AH55" s="21" t="str">
        <f t="shared" si="29"/>
        <v/>
      </c>
      <c r="AI55" s="21" t="str">
        <f t="shared" si="30"/>
        <v/>
      </c>
      <c r="AJ55" s="21" t="str">
        <f t="shared" si="17"/>
        <v/>
      </c>
      <c r="AK55" s="21" t="str">
        <f t="shared" si="18"/>
        <v/>
      </c>
      <c r="AL55" s="21" t="e">
        <f t="shared" si="5"/>
        <v>#N/A</v>
      </c>
      <c r="AM55" s="41" t="e">
        <f t="shared" si="19"/>
        <v>#N/A</v>
      </c>
      <c r="AN55" s="41" t="e">
        <f t="shared" si="20"/>
        <v>#N/A</v>
      </c>
      <c r="AO55" s="41" t="e">
        <f t="shared" si="6"/>
        <v>#N/A</v>
      </c>
      <c r="AP55" s="21" t="str">
        <f t="shared" si="21"/>
        <v/>
      </c>
      <c r="AQ55" s="21" t="str">
        <f t="shared" si="22"/>
        <v/>
      </c>
      <c r="AR55" s="21" t="str">
        <f t="shared" si="23"/>
        <v/>
      </c>
      <c r="AS55" s="21" t="str">
        <f t="shared" si="31"/>
        <v/>
      </c>
    </row>
    <row r="56" spans="1:45" ht="15" x14ac:dyDescent="0.25">
      <c r="A56" s="315" t="s">
        <v>123</v>
      </c>
      <c r="B56" s="316" t="str">
        <f>IF(ISBLANK('FXI - NIVEAU N'!B126),"",'FXI - NIVEAU N'!B126)</f>
        <v/>
      </c>
      <c r="C56" s="317" t="str">
        <f>IF(ISBLANK('FXI - NIVEAU N'!C126),"",'FXI - NIVEAU N'!C126)</f>
        <v/>
      </c>
      <c r="D56" s="318" t="str">
        <f>IF(ISBLANK('FXI - NIVEAU N'!D126),"",'FXI - NIVEAU N'!D126)</f>
        <v/>
      </c>
      <c r="E56" s="318" t="str">
        <f>IF(ISBLANK('FXI - NIVEAU N'!E126),"",'FXI - NIVEAU N'!E126)</f>
        <v/>
      </c>
      <c r="F56" s="93" t="str">
        <f t="shared" si="0"/>
        <v/>
      </c>
      <c r="G56" s="39" t="str">
        <f t="shared" si="7"/>
        <v/>
      </c>
      <c r="H56" s="39"/>
      <c r="I56" s="32" t="str">
        <f t="shared" si="1"/>
        <v/>
      </c>
      <c r="J56" s="21" t="str">
        <f t="shared" si="24"/>
        <v/>
      </c>
      <c r="K56" s="21" t="str">
        <f t="shared" si="25"/>
        <v/>
      </c>
      <c r="L56" s="21" t="str">
        <f t="shared" si="26"/>
        <v/>
      </c>
      <c r="M56" s="21" t="str">
        <f t="shared" si="8"/>
        <v/>
      </c>
      <c r="N56" s="21" t="str">
        <f t="shared" si="9"/>
        <v/>
      </c>
      <c r="O56" s="21" t="e">
        <f t="shared" si="2"/>
        <v>#N/A</v>
      </c>
      <c r="P56" s="41" t="e">
        <f t="shared" si="10"/>
        <v>#N/A</v>
      </c>
      <c r="Q56" s="41" t="e">
        <f t="shared" si="11"/>
        <v>#N/A</v>
      </c>
      <c r="R56" s="41" t="e">
        <f t="shared" si="3"/>
        <v>#N/A</v>
      </c>
      <c r="S56" s="21" t="str">
        <f t="shared" si="12"/>
        <v/>
      </c>
      <c r="T56" s="21" t="str">
        <f t="shared" si="13"/>
        <v/>
      </c>
      <c r="U56" s="21" t="str">
        <f t="shared" si="14"/>
        <v/>
      </c>
      <c r="V56" s="21" t="str">
        <f t="shared" si="27"/>
        <v/>
      </c>
      <c r="X56" s="315" t="s">
        <v>123</v>
      </c>
      <c r="Y56" s="316" t="str">
        <f>IF(ISBLANK('FXI - NIVEAU P'!B126),"",'FXI - NIVEAU P'!B126)</f>
        <v/>
      </c>
      <c r="Z56" s="317" t="str">
        <f>IF(ISBLANK('FXI - NIVEAU P'!C126),"",'FXI - NIVEAU P'!C126)</f>
        <v/>
      </c>
      <c r="AA56" s="318" t="str">
        <f>IF(ISBLANK('FXI - NIVEAU P'!D126),"",'FXI - NIVEAU P'!D126)</f>
        <v/>
      </c>
      <c r="AB56" s="318" t="str">
        <f>IF(ISBLANK('FXI - NIVEAU P'!E126),"",'FXI - NIVEAU P'!E126)</f>
        <v/>
      </c>
      <c r="AC56" s="93" t="str">
        <f t="shared" si="15"/>
        <v/>
      </c>
      <c r="AD56" s="39" t="str">
        <f t="shared" si="16"/>
        <v/>
      </c>
      <c r="AE56" s="39"/>
      <c r="AF56" s="32" t="str">
        <f t="shared" si="4"/>
        <v/>
      </c>
      <c r="AG56" s="21" t="str">
        <f t="shared" si="28"/>
        <v/>
      </c>
      <c r="AH56" s="21" t="str">
        <f t="shared" si="29"/>
        <v/>
      </c>
      <c r="AI56" s="21" t="str">
        <f t="shared" si="30"/>
        <v/>
      </c>
      <c r="AJ56" s="21" t="str">
        <f t="shared" si="17"/>
        <v/>
      </c>
      <c r="AK56" s="21" t="str">
        <f t="shared" si="18"/>
        <v/>
      </c>
      <c r="AL56" s="21" t="e">
        <f t="shared" si="5"/>
        <v>#N/A</v>
      </c>
      <c r="AM56" s="41" t="e">
        <f t="shared" si="19"/>
        <v>#N/A</v>
      </c>
      <c r="AN56" s="41" t="e">
        <f t="shared" si="20"/>
        <v>#N/A</v>
      </c>
      <c r="AO56" s="41" t="e">
        <f t="shared" si="6"/>
        <v>#N/A</v>
      </c>
      <c r="AP56" s="21" t="str">
        <f t="shared" si="21"/>
        <v/>
      </c>
      <c r="AQ56" s="21" t="str">
        <f t="shared" si="22"/>
        <v/>
      </c>
      <c r="AR56" s="21" t="str">
        <f t="shared" si="23"/>
        <v/>
      </c>
      <c r="AS56" s="21" t="str">
        <f t="shared" si="31"/>
        <v/>
      </c>
    </row>
    <row r="57" spans="1:45" ht="15" hidden="1" x14ac:dyDescent="0.25">
      <c r="A57" s="322"/>
      <c r="B57" s="323"/>
      <c r="C57" s="324"/>
      <c r="D57" s="325"/>
      <c r="E57" s="325"/>
      <c r="F57" s="209"/>
      <c r="G57" s="326"/>
      <c r="H57" s="326"/>
      <c r="I57" s="327"/>
      <c r="J57" s="328"/>
      <c r="K57" s="328"/>
      <c r="L57" s="328"/>
      <c r="M57" s="328"/>
      <c r="N57" s="328"/>
      <c r="O57" s="328"/>
      <c r="P57" s="329"/>
      <c r="Q57" s="329"/>
      <c r="R57" s="329"/>
      <c r="S57" s="328"/>
      <c r="T57" s="328"/>
      <c r="U57" s="328"/>
      <c r="V57" s="328"/>
      <c r="W57" s="89"/>
      <c r="X57" s="322"/>
      <c r="Y57" s="323"/>
      <c r="Z57" s="324"/>
      <c r="AA57" s="325"/>
      <c r="AB57" s="325"/>
      <c r="AC57" s="209"/>
      <c r="AD57" s="39" t="str">
        <f t="shared" si="16"/>
        <v/>
      </c>
      <c r="AE57" s="39"/>
      <c r="AF57" s="32" t="str">
        <f t="shared" si="4"/>
        <v/>
      </c>
      <c r="AG57" s="21" t="str">
        <f t="shared" si="28"/>
        <v/>
      </c>
      <c r="AH57" s="21" t="str">
        <f t="shared" si="29"/>
        <v/>
      </c>
      <c r="AI57" s="21" t="str">
        <f t="shared" si="30"/>
        <v/>
      </c>
      <c r="AJ57" s="21" t="str">
        <f t="shared" si="17"/>
        <v/>
      </c>
      <c r="AK57" s="21" t="str">
        <f t="shared" si="18"/>
        <v/>
      </c>
      <c r="AL57" s="21" t="e">
        <f t="shared" si="5"/>
        <v>#N/A</v>
      </c>
      <c r="AM57" s="41" t="e">
        <f t="shared" si="19"/>
        <v>#N/A</v>
      </c>
      <c r="AN57" s="41" t="e">
        <f t="shared" si="20"/>
        <v>#N/A</v>
      </c>
      <c r="AO57" s="41" t="e">
        <f t="shared" si="6"/>
        <v>#N/A</v>
      </c>
      <c r="AP57" s="21" t="str">
        <f t="shared" si="21"/>
        <v/>
      </c>
      <c r="AQ57" s="21" t="str">
        <f t="shared" si="22"/>
        <v/>
      </c>
      <c r="AR57" s="21" t="str">
        <f t="shared" si="23"/>
        <v/>
      </c>
      <c r="AS57" s="21" t="str">
        <f t="shared" si="31"/>
        <v/>
      </c>
    </row>
    <row r="58" spans="1:45" ht="15" hidden="1" x14ac:dyDescent="0.25">
      <c r="A58" s="322"/>
      <c r="B58" s="323"/>
      <c r="C58" s="324"/>
      <c r="D58" s="325"/>
      <c r="E58" s="325"/>
      <c r="F58" s="209"/>
      <c r="G58" s="326"/>
      <c r="H58" s="326"/>
      <c r="I58" s="327"/>
      <c r="J58" s="328"/>
      <c r="K58" s="328"/>
      <c r="L58" s="328"/>
      <c r="M58" s="328"/>
      <c r="N58" s="328"/>
      <c r="O58" s="328"/>
      <c r="P58" s="329"/>
      <c r="Q58" s="329"/>
      <c r="R58" s="329"/>
      <c r="S58" s="328"/>
      <c r="T58" s="328"/>
      <c r="U58" s="328"/>
      <c r="V58" s="328"/>
      <c r="W58" s="89"/>
      <c r="X58" s="322"/>
      <c r="Y58" s="323"/>
      <c r="Z58" s="324"/>
      <c r="AA58" s="325"/>
      <c r="AB58" s="325"/>
      <c r="AC58" s="209"/>
      <c r="AD58" s="39" t="str">
        <f t="shared" si="16"/>
        <v/>
      </c>
      <c r="AE58" s="39"/>
      <c r="AF58" s="32" t="str">
        <f t="shared" si="4"/>
        <v/>
      </c>
      <c r="AG58" s="21" t="str">
        <f t="shared" si="28"/>
        <v/>
      </c>
      <c r="AH58" s="21" t="str">
        <f t="shared" si="29"/>
        <v/>
      </c>
      <c r="AI58" s="21" t="str">
        <f t="shared" si="30"/>
        <v/>
      </c>
      <c r="AJ58" s="21" t="str">
        <f t="shared" si="17"/>
        <v/>
      </c>
      <c r="AK58" s="21" t="str">
        <f t="shared" si="18"/>
        <v/>
      </c>
      <c r="AL58" s="21" t="e">
        <f t="shared" si="5"/>
        <v>#N/A</v>
      </c>
      <c r="AM58" s="41" t="e">
        <f t="shared" si="19"/>
        <v>#N/A</v>
      </c>
      <c r="AN58" s="41" t="e">
        <f t="shared" si="20"/>
        <v>#N/A</v>
      </c>
      <c r="AO58" s="41" t="e">
        <f t="shared" si="6"/>
        <v>#N/A</v>
      </c>
      <c r="AP58" s="21" t="str">
        <f t="shared" si="21"/>
        <v/>
      </c>
      <c r="AQ58" s="21" t="str">
        <f t="shared" si="22"/>
        <v/>
      </c>
      <c r="AR58" s="21" t="str">
        <f t="shared" si="23"/>
        <v/>
      </c>
      <c r="AS58" s="21" t="str">
        <f t="shared" si="31"/>
        <v/>
      </c>
    </row>
    <row r="59" spans="1:45" ht="15" hidden="1" x14ac:dyDescent="0.25">
      <c r="A59" s="322"/>
      <c r="B59" s="323"/>
      <c r="C59" s="324"/>
      <c r="D59" s="325"/>
      <c r="E59" s="325"/>
      <c r="F59" s="209"/>
      <c r="G59" s="326"/>
      <c r="H59" s="326"/>
      <c r="I59" s="327"/>
      <c r="J59" s="328"/>
      <c r="K59" s="328"/>
      <c r="L59" s="328"/>
      <c r="M59" s="328"/>
      <c r="N59" s="328"/>
      <c r="O59" s="328"/>
      <c r="P59" s="329"/>
      <c r="Q59" s="329"/>
      <c r="R59" s="329"/>
      <c r="S59" s="328"/>
      <c r="T59" s="328"/>
      <c r="U59" s="328"/>
      <c r="V59" s="328"/>
      <c r="W59" s="89"/>
      <c r="X59" s="322"/>
      <c r="Y59" s="323"/>
      <c r="Z59" s="324"/>
      <c r="AA59" s="325"/>
      <c r="AB59" s="325"/>
      <c r="AC59" s="209"/>
      <c r="AD59" s="39" t="str">
        <f t="shared" si="16"/>
        <v/>
      </c>
      <c r="AE59" s="39"/>
      <c r="AF59" s="32" t="str">
        <f t="shared" si="4"/>
        <v/>
      </c>
      <c r="AG59" s="21" t="str">
        <f t="shared" si="28"/>
        <v/>
      </c>
      <c r="AH59" s="21" t="str">
        <f t="shared" si="29"/>
        <v/>
      </c>
      <c r="AI59" s="21" t="str">
        <f t="shared" si="30"/>
        <v/>
      </c>
      <c r="AJ59" s="21" t="str">
        <f t="shared" si="17"/>
        <v/>
      </c>
      <c r="AK59" s="21" t="str">
        <f t="shared" si="18"/>
        <v/>
      </c>
      <c r="AL59" s="21" t="e">
        <f t="shared" si="5"/>
        <v>#N/A</v>
      </c>
      <c r="AM59" s="41" t="e">
        <f t="shared" si="19"/>
        <v>#N/A</v>
      </c>
      <c r="AN59" s="41" t="e">
        <f t="shared" si="20"/>
        <v>#N/A</v>
      </c>
      <c r="AO59" s="41" t="e">
        <f t="shared" si="6"/>
        <v>#N/A</v>
      </c>
      <c r="AP59" s="21" t="str">
        <f t="shared" si="21"/>
        <v/>
      </c>
      <c r="AQ59" s="21" t="str">
        <f t="shared" si="22"/>
        <v/>
      </c>
      <c r="AR59" s="21" t="str">
        <f t="shared" si="23"/>
        <v/>
      </c>
      <c r="AS59" s="21" t="str">
        <f t="shared" si="31"/>
        <v/>
      </c>
    </row>
    <row r="60" spans="1:45" ht="15" hidden="1" x14ac:dyDescent="0.25">
      <c r="A60" s="322"/>
      <c r="B60" s="323"/>
      <c r="C60" s="324"/>
      <c r="D60" s="325"/>
      <c r="E60" s="325"/>
      <c r="F60" s="209"/>
      <c r="G60" s="326"/>
      <c r="H60" s="326"/>
      <c r="I60" s="327"/>
      <c r="J60" s="328"/>
      <c r="K60" s="328"/>
      <c r="L60" s="328"/>
      <c r="M60" s="328"/>
      <c r="N60" s="328"/>
      <c r="O60" s="328"/>
      <c r="P60" s="329"/>
      <c r="Q60" s="329"/>
      <c r="R60" s="329"/>
      <c r="S60" s="328"/>
      <c r="T60" s="328"/>
      <c r="U60" s="328"/>
      <c r="V60" s="328"/>
      <c r="W60" s="89"/>
      <c r="X60" s="322"/>
      <c r="Y60" s="323"/>
      <c r="Z60" s="324"/>
      <c r="AA60" s="325"/>
      <c r="AB60" s="325"/>
      <c r="AC60" s="209"/>
      <c r="AD60" s="39" t="str">
        <f t="shared" si="16"/>
        <v/>
      </c>
      <c r="AE60" s="39"/>
      <c r="AF60" s="32" t="str">
        <f t="shared" si="4"/>
        <v/>
      </c>
      <c r="AG60" s="21" t="str">
        <f t="shared" si="28"/>
        <v/>
      </c>
      <c r="AH60" s="21" t="str">
        <f t="shared" si="29"/>
        <v/>
      </c>
      <c r="AI60" s="21" t="str">
        <f t="shared" si="30"/>
        <v/>
      </c>
      <c r="AJ60" s="21" t="str">
        <f t="shared" si="17"/>
        <v/>
      </c>
      <c r="AK60" s="21" t="str">
        <f t="shared" si="18"/>
        <v/>
      </c>
      <c r="AL60" s="21" t="e">
        <f t="shared" si="5"/>
        <v>#N/A</v>
      </c>
      <c r="AM60" s="41" t="e">
        <f t="shared" si="19"/>
        <v>#N/A</v>
      </c>
      <c r="AN60" s="41" t="e">
        <f t="shared" si="20"/>
        <v>#N/A</v>
      </c>
      <c r="AO60" s="41" t="e">
        <f t="shared" si="6"/>
        <v>#N/A</v>
      </c>
      <c r="AP60" s="21" t="str">
        <f t="shared" si="21"/>
        <v/>
      </c>
      <c r="AQ60" s="21" t="str">
        <f t="shared" si="22"/>
        <v/>
      </c>
      <c r="AR60" s="21" t="str">
        <f t="shared" si="23"/>
        <v/>
      </c>
      <c r="AS60" s="21" t="str">
        <f t="shared" si="31"/>
        <v/>
      </c>
    </row>
    <row r="61" spans="1:45" ht="15" hidden="1" x14ac:dyDescent="0.25">
      <c r="A61" s="322"/>
      <c r="B61" s="323"/>
      <c r="C61" s="324"/>
      <c r="D61" s="325"/>
      <c r="E61" s="325"/>
      <c r="F61" s="209"/>
      <c r="G61" s="326"/>
      <c r="H61" s="326"/>
      <c r="I61" s="327"/>
      <c r="J61" s="328"/>
      <c r="K61" s="328"/>
      <c r="L61" s="328"/>
      <c r="M61" s="328"/>
      <c r="N61" s="328"/>
      <c r="O61" s="328"/>
      <c r="P61" s="329"/>
      <c r="Q61" s="329"/>
      <c r="R61" s="329"/>
      <c r="S61" s="328"/>
      <c r="T61" s="328"/>
      <c r="U61" s="328"/>
      <c r="V61" s="328"/>
      <c r="W61" s="89"/>
      <c r="X61" s="322"/>
      <c r="Y61" s="323"/>
      <c r="Z61" s="324"/>
      <c r="AA61" s="325"/>
      <c r="AB61" s="325"/>
      <c r="AC61" s="209"/>
      <c r="AD61" s="39" t="str">
        <f t="shared" si="16"/>
        <v/>
      </c>
      <c r="AE61" s="39"/>
      <c r="AF61" s="32" t="str">
        <f t="shared" si="4"/>
        <v/>
      </c>
      <c r="AG61" s="21" t="str">
        <f t="shared" si="28"/>
        <v/>
      </c>
      <c r="AH61" s="21" t="str">
        <f t="shared" si="29"/>
        <v/>
      </c>
      <c r="AI61" s="21" t="str">
        <f t="shared" si="30"/>
        <v/>
      </c>
      <c r="AJ61" s="21" t="str">
        <f t="shared" si="17"/>
        <v/>
      </c>
      <c r="AK61" s="21" t="str">
        <f t="shared" si="18"/>
        <v/>
      </c>
      <c r="AL61" s="21" t="e">
        <f t="shared" si="5"/>
        <v>#N/A</v>
      </c>
      <c r="AM61" s="41" t="e">
        <f t="shared" si="19"/>
        <v>#N/A</v>
      </c>
      <c r="AN61" s="41" t="e">
        <f t="shared" si="20"/>
        <v>#N/A</v>
      </c>
      <c r="AO61" s="41" t="e">
        <f t="shared" si="6"/>
        <v>#N/A</v>
      </c>
      <c r="AP61" s="21" t="str">
        <f t="shared" si="21"/>
        <v/>
      </c>
      <c r="AQ61" s="21" t="str">
        <f t="shared" si="22"/>
        <v/>
      </c>
      <c r="AR61" s="21" t="str">
        <f t="shared" si="23"/>
        <v/>
      </c>
      <c r="AS61" s="21" t="str">
        <f t="shared" si="31"/>
        <v/>
      </c>
    </row>
    <row r="62" spans="1:45" ht="15" hidden="1" x14ac:dyDescent="0.25">
      <c r="A62" s="322"/>
      <c r="B62" s="323"/>
      <c r="C62" s="324"/>
      <c r="D62" s="325"/>
      <c r="E62" s="325"/>
      <c r="F62" s="209"/>
      <c r="G62" s="326"/>
      <c r="H62" s="326"/>
      <c r="I62" s="327"/>
      <c r="J62" s="328"/>
      <c r="K62" s="328"/>
      <c r="L62" s="328"/>
      <c r="M62" s="328"/>
      <c r="N62" s="328"/>
      <c r="O62" s="328"/>
      <c r="P62" s="329"/>
      <c r="Q62" s="329"/>
      <c r="R62" s="329"/>
      <c r="S62" s="328"/>
      <c r="T62" s="328"/>
      <c r="U62" s="328"/>
      <c r="V62" s="328"/>
      <c r="W62" s="89"/>
      <c r="X62" s="322"/>
      <c r="Y62" s="323"/>
      <c r="Z62" s="324"/>
      <c r="AA62" s="325"/>
      <c r="AB62" s="325"/>
      <c r="AC62" s="209"/>
      <c r="AD62" s="39" t="str">
        <f t="shared" si="16"/>
        <v/>
      </c>
      <c r="AE62" s="39"/>
      <c r="AF62" s="32" t="str">
        <f t="shared" si="4"/>
        <v/>
      </c>
      <c r="AG62" s="21" t="str">
        <f t="shared" si="28"/>
        <v/>
      </c>
      <c r="AH62" s="21" t="str">
        <f t="shared" si="29"/>
        <v/>
      </c>
      <c r="AI62" s="21" t="str">
        <f t="shared" si="30"/>
        <v/>
      </c>
      <c r="AJ62" s="21" t="str">
        <f t="shared" si="17"/>
        <v/>
      </c>
      <c r="AK62" s="21" t="str">
        <f t="shared" si="18"/>
        <v/>
      </c>
      <c r="AL62" s="21" t="e">
        <f t="shared" si="5"/>
        <v>#N/A</v>
      </c>
      <c r="AM62" s="41" t="e">
        <f t="shared" si="19"/>
        <v>#N/A</v>
      </c>
      <c r="AN62" s="41" t="e">
        <f t="shared" si="20"/>
        <v>#N/A</v>
      </c>
      <c r="AO62" s="41" t="e">
        <f t="shared" si="6"/>
        <v>#N/A</v>
      </c>
      <c r="AP62" s="21" t="str">
        <f t="shared" si="21"/>
        <v/>
      </c>
      <c r="AQ62" s="21" t="str">
        <f t="shared" si="22"/>
        <v/>
      </c>
      <c r="AR62" s="21" t="str">
        <f t="shared" si="23"/>
        <v/>
      </c>
      <c r="AS62" s="21" t="str">
        <f t="shared" si="31"/>
        <v/>
      </c>
    </row>
    <row r="63" spans="1:45" s="335" customFormat="1" ht="15" hidden="1" x14ac:dyDescent="0.25">
      <c r="A63" s="330"/>
      <c r="B63" s="330"/>
      <c r="C63" s="330"/>
      <c r="D63" s="330"/>
      <c r="E63" s="330"/>
      <c r="F63" s="331"/>
      <c r="G63" s="332"/>
      <c r="H63" s="332"/>
      <c r="I63" s="333"/>
      <c r="J63" s="334"/>
      <c r="K63" s="334"/>
      <c r="L63" s="334"/>
      <c r="M63" s="334"/>
      <c r="N63" s="334"/>
      <c r="O63" s="334"/>
      <c r="P63" s="334"/>
      <c r="Q63" s="334"/>
      <c r="R63" s="334"/>
      <c r="S63" s="334"/>
      <c r="T63" s="334"/>
      <c r="U63" s="334"/>
      <c r="V63" s="334"/>
      <c r="X63" s="330"/>
      <c r="Y63" s="330"/>
      <c r="Z63" s="330"/>
      <c r="AA63" s="330"/>
      <c r="AB63" s="330"/>
      <c r="AC63" s="331"/>
      <c r="AD63" s="332" t="str">
        <f t="shared" si="16"/>
        <v/>
      </c>
      <c r="AE63" s="332"/>
      <c r="AF63" s="333" t="str">
        <f t="shared" si="4"/>
        <v/>
      </c>
      <c r="AG63" s="334" t="str">
        <f t="shared" si="28"/>
        <v/>
      </c>
      <c r="AH63" s="334" t="str">
        <f t="shared" si="29"/>
        <v/>
      </c>
      <c r="AI63" s="334" t="str">
        <f t="shared" si="30"/>
        <v/>
      </c>
      <c r="AJ63" s="334" t="str">
        <f t="shared" si="17"/>
        <v/>
      </c>
      <c r="AK63" s="334" t="str">
        <f t="shared" si="18"/>
        <v/>
      </c>
      <c r="AL63" s="334" t="e">
        <f t="shared" si="5"/>
        <v>#N/A</v>
      </c>
      <c r="AM63" s="334" t="e">
        <f t="shared" si="19"/>
        <v>#N/A</v>
      </c>
      <c r="AN63" s="334" t="e">
        <f t="shared" si="20"/>
        <v>#N/A</v>
      </c>
      <c r="AO63" s="334" t="e">
        <f t="shared" si="6"/>
        <v>#N/A</v>
      </c>
      <c r="AP63" s="334" t="str">
        <f t="shared" si="21"/>
        <v/>
      </c>
      <c r="AQ63" s="334" t="str">
        <f t="shared" si="22"/>
        <v/>
      </c>
      <c r="AR63" s="334" t="str">
        <f t="shared" si="23"/>
        <v/>
      </c>
      <c r="AS63" s="334" t="str">
        <f t="shared" si="31"/>
        <v/>
      </c>
    </row>
    <row r="64" spans="1:45" ht="15" hidden="1" x14ac:dyDescent="0.25">
      <c r="A64" s="322"/>
      <c r="B64" s="323"/>
      <c r="C64" s="324"/>
      <c r="D64" s="325"/>
      <c r="E64" s="325"/>
      <c r="F64" s="209"/>
      <c r="G64" s="326"/>
      <c r="H64" s="326"/>
      <c r="I64" s="327"/>
      <c r="J64" s="328"/>
      <c r="K64" s="328"/>
      <c r="L64" s="328"/>
      <c r="M64" s="328"/>
      <c r="N64" s="328"/>
      <c r="O64" s="328"/>
      <c r="P64" s="329"/>
      <c r="Q64" s="329"/>
      <c r="R64" s="329"/>
      <c r="S64" s="328"/>
      <c r="T64" s="328"/>
      <c r="U64" s="328"/>
      <c r="V64" s="328"/>
      <c r="W64" s="89"/>
      <c r="X64" s="322"/>
      <c r="Y64" s="323"/>
      <c r="Z64" s="324"/>
      <c r="AA64" s="325"/>
      <c r="AB64" s="325"/>
      <c r="AC64" s="209"/>
      <c r="AD64" s="39" t="str">
        <f t="shared" si="16"/>
        <v/>
      </c>
      <c r="AE64" s="39"/>
      <c r="AF64" s="32" t="str">
        <f t="shared" si="4"/>
        <v/>
      </c>
      <c r="AG64" s="21" t="str">
        <f t="shared" si="28"/>
        <v/>
      </c>
      <c r="AH64" s="21" t="str">
        <f t="shared" si="29"/>
        <v/>
      </c>
      <c r="AI64" s="21" t="str">
        <f t="shared" si="30"/>
        <v/>
      </c>
      <c r="AJ64" s="21" t="str">
        <f t="shared" si="17"/>
        <v/>
      </c>
      <c r="AK64" s="21" t="str">
        <f t="shared" si="18"/>
        <v/>
      </c>
      <c r="AL64" s="21" t="e">
        <f t="shared" si="5"/>
        <v>#N/A</v>
      </c>
      <c r="AM64" s="41" t="e">
        <f t="shared" si="19"/>
        <v>#N/A</v>
      </c>
      <c r="AN64" s="41" t="e">
        <f t="shared" si="20"/>
        <v>#N/A</v>
      </c>
      <c r="AO64" s="41" t="e">
        <f t="shared" si="6"/>
        <v>#N/A</v>
      </c>
      <c r="AP64" s="21" t="str">
        <f t="shared" si="21"/>
        <v/>
      </c>
      <c r="AQ64" s="21" t="str">
        <f t="shared" si="22"/>
        <v/>
      </c>
      <c r="AR64" s="21" t="str">
        <f t="shared" si="23"/>
        <v/>
      </c>
      <c r="AS64" s="21" t="str">
        <f t="shared" si="31"/>
        <v/>
      </c>
    </row>
    <row r="65" spans="1:45" ht="15" hidden="1" x14ac:dyDescent="0.25">
      <c r="A65" s="322"/>
      <c r="B65" s="323"/>
      <c r="C65" s="324"/>
      <c r="D65" s="325"/>
      <c r="E65" s="325"/>
      <c r="F65" s="209"/>
      <c r="G65" s="326"/>
      <c r="H65" s="326"/>
      <c r="I65" s="327"/>
      <c r="J65" s="328"/>
      <c r="K65" s="328"/>
      <c r="L65" s="328"/>
      <c r="M65" s="328"/>
      <c r="N65" s="328"/>
      <c r="O65" s="328"/>
      <c r="P65" s="329"/>
      <c r="Q65" s="329"/>
      <c r="R65" s="329"/>
      <c r="S65" s="328"/>
      <c r="T65" s="328"/>
      <c r="U65" s="328"/>
      <c r="V65" s="328"/>
      <c r="W65" s="89"/>
      <c r="X65" s="322"/>
      <c r="Y65" s="323"/>
      <c r="Z65" s="324"/>
      <c r="AA65" s="325"/>
      <c r="AB65" s="325"/>
      <c r="AC65" s="209"/>
      <c r="AD65" s="39" t="str">
        <f t="shared" si="16"/>
        <v/>
      </c>
      <c r="AE65" s="39"/>
      <c r="AF65" s="32" t="str">
        <f t="shared" si="4"/>
        <v/>
      </c>
      <c r="AG65" s="21" t="str">
        <f t="shared" si="28"/>
        <v/>
      </c>
      <c r="AH65" s="21" t="str">
        <f t="shared" si="29"/>
        <v/>
      </c>
      <c r="AI65" s="21" t="str">
        <f t="shared" si="30"/>
        <v/>
      </c>
      <c r="AJ65" s="21" t="str">
        <f t="shared" si="17"/>
        <v/>
      </c>
      <c r="AK65" s="21" t="str">
        <f t="shared" si="18"/>
        <v/>
      </c>
      <c r="AL65" s="21" t="e">
        <f t="shared" si="5"/>
        <v>#N/A</v>
      </c>
      <c r="AM65" s="41" t="e">
        <f t="shared" si="19"/>
        <v>#N/A</v>
      </c>
      <c r="AN65" s="41" t="e">
        <f t="shared" si="20"/>
        <v>#N/A</v>
      </c>
      <c r="AO65" s="41" t="e">
        <f t="shared" si="6"/>
        <v>#N/A</v>
      </c>
      <c r="AP65" s="21" t="str">
        <f t="shared" si="21"/>
        <v/>
      </c>
      <c r="AQ65" s="21" t="str">
        <f t="shared" si="22"/>
        <v/>
      </c>
      <c r="AR65" s="21" t="str">
        <f t="shared" si="23"/>
        <v/>
      </c>
      <c r="AS65" s="21" t="str">
        <f t="shared" si="31"/>
        <v/>
      </c>
    </row>
    <row r="66" spans="1:45" ht="15" hidden="1" x14ac:dyDescent="0.25">
      <c r="A66" s="322"/>
      <c r="B66" s="323"/>
      <c r="C66" s="324"/>
      <c r="D66" s="325"/>
      <c r="E66" s="325"/>
      <c r="F66" s="209"/>
      <c r="G66" s="326"/>
      <c r="H66" s="326"/>
      <c r="I66" s="327"/>
      <c r="J66" s="328"/>
      <c r="K66" s="328"/>
      <c r="L66" s="328"/>
      <c r="M66" s="328"/>
      <c r="N66" s="328"/>
      <c r="O66" s="328"/>
      <c r="P66" s="329"/>
      <c r="Q66" s="329"/>
      <c r="R66" s="329"/>
      <c r="S66" s="328"/>
      <c r="T66" s="328"/>
      <c r="U66" s="328"/>
      <c r="V66" s="328"/>
      <c r="W66" s="89"/>
      <c r="X66" s="322"/>
      <c r="Y66" s="323"/>
      <c r="Z66" s="324"/>
      <c r="AA66" s="325"/>
      <c r="AB66" s="325"/>
      <c r="AC66" s="209"/>
      <c r="AD66" s="39" t="str">
        <f t="shared" si="16"/>
        <v/>
      </c>
      <c r="AE66" s="39"/>
      <c r="AF66" s="32" t="str">
        <f t="shared" si="4"/>
        <v/>
      </c>
      <c r="AG66" s="21" t="str">
        <f t="shared" si="28"/>
        <v/>
      </c>
      <c r="AH66" s="21" t="str">
        <f t="shared" si="29"/>
        <v/>
      </c>
      <c r="AI66" s="21" t="str">
        <f t="shared" si="30"/>
        <v/>
      </c>
      <c r="AJ66" s="21" t="str">
        <f t="shared" si="17"/>
        <v/>
      </c>
      <c r="AK66" s="21" t="str">
        <f t="shared" si="18"/>
        <v/>
      </c>
      <c r="AL66" s="21" t="e">
        <f t="shared" si="5"/>
        <v>#N/A</v>
      </c>
      <c r="AM66" s="41" t="e">
        <f t="shared" si="19"/>
        <v>#N/A</v>
      </c>
      <c r="AN66" s="41" t="e">
        <f t="shared" si="20"/>
        <v>#N/A</v>
      </c>
      <c r="AO66" s="41" t="e">
        <f t="shared" si="6"/>
        <v>#N/A</v>
      </c>
      <c r="AP66" s="21" t="str">
        <f t="shared" si="21"/>
        <v/>
      </c>
      <c r="AQ66" s="21" t="str">
        <f t="shared" si="22"/>
        <v/>
      </c>
      <c r="AR66" s="21" t="str">
        <f t="shared" si="23"/>
        <v/>
      </c>
      <c r="AS66" s="21" t="str">
        <f t="shared" si="31"/>
        <v/>
      </c>
    </row>
    <row r="67" spans="1:45" ht="15" hidden="1" x14ac:dyDescent="0.25">
      <c r="A67" s="322"/>
      <c r="B67" s="323"/>
      <c r="C67" s="324"/>
      <c r="D67" s="325"/>
      <c r="E67" s="325"/>
      <c r="F67" s="209"/>
      <c r="G67" s="326"/>
      <c r="H67" s="326"/>
      <c r="I67" s="327"/>
      <c r="J67" s="328"/>
      <c r="K67" s="328"/>
      <c r="L67" s="328"/>
      <c r="M67" s="328"/>
      <c r="N67" s="328"/>
      <c r="O67" s="328"/>
      <c r="P67" s="329"/>
      <c r="Q67" s="329"/>
      <c r="R67" s="329"/>
      <c r="S67" s="328"/>
      <c r="T67" s="328"/>
      <c r="U67" s="328"/>
      <c r="V67" s="328"/>
      <c r="W67" s="89"/>
      <c r="X67" s="322"/>
      <c r="Y67" s="323"/>
      <c r="Z67" s="324"/>
      <c r="AA67" s="325"/>
      <c r="AB67" s="325"/>
      <c r="AC67" s="209"/>
      <c r="AD67" s="39" t="str">
        <f t="shared" si="16"/>
        <v/>
      </c>
      <c r="AE67" s="39"/>
      <c r="AF67" s="32" t="str">
        <f t="shared" si="4"/>
        <v/>
      </c>
      <c r="AG67" s="21" t="str">
        <f t="shared" si="28"/>
        <v/>
      </c>
      <c r="AH67" s="21" t="str">
        <f t="shared" si="29"/>
        <v/>
      </c>
      <c r="AI67" s="21" t="str">
        <f t="shared" si="30"/>
        <v/>
      </c>
      <c r="AJ67" s="21" t="str">
        <f t="shared" si="17"/>
        <v/>
      </c>
      <c r="AK67" s="21" t="str">
        <f t="shared" si="18"/>
        <v/>
      </c>
      <c r="AL67" s="21" t="e">
        <f t="shared" si="5"/>
        <v>#N/A</v>
      </c>
      <c r="AM67" s="41" t="e">
        <f t="shared" si="19"/>
        <v>#N/A</v>
      </c>
      <c r="AN67" s="41" t="e">
        <f t="shared" si="20"/>
        <v>#N/A</v>
      </c>
      <c r="AO67" s="41" t="e">
        <f t="shared" si="6"/>
        <v>#N/A</v>
      </c>
      <c r="AP67" s="21" t="str">
        <f t="shared" si="21"/>
        <v/>
      </c>
      <c r="AQ67" s="21" t="str">
        <f t="shared" si="22"/>
        <v/>
      </c>
      <c r="AR67" s="21" t="str">
        <f t="shared" si="23"/>
        <v/>
      </c>
      <c r="AS67" s="21" t="str">
        <f t="shared" si="31"/>
        <v/>
      </c>
    </row>
    <row r="68" spans="1:45" ht="15" hidden="1" x14ac:dyDescent="0.25">
      <c r="A68" s="322"/>
      <c r="B68" s="323"/>
      <c r="C68" s="324"/>
      <c r="D68" s="325"/>
      <c r="E68" s="325"/>
      <c r="F68" s="209"/>
      <c r="G68" s="326"/>
      <c r="H68" s="326"/>
      <c r="I68" s="327"/>
      <c r="J68" s="328"/>
      <c r="K68" s="328"/>
      <c r="L68" s="328"/>
      <c r="M68" s="328"/>
      <c r="N68" s="328"/>
      <c r="O68" s="328"/>
      <c r="P68" s="329"/>
      <c r="Q68" s="329"/>
      <c r="R68" s="329"/>
      <c r="S68" s="328"/>
      <c r="T68" s="328"/>
      <c r="U68" s="328"/>
      <c r="V68" s="328"/>
      <c r="W68" s="89"/>
      <c r="X68" s="322"/>
      <c r="Y68" s="323"/>
      <c r="Z68" s="324"/>
      <c r="AA68" s="325"/>
      <c r="AB68" s="325"/>
      <c r="AC68" s="209"/>
      <c r="AD68" s="39" t="str">
        <f t="shared" si="16"/>
        <v/>
      </c>
      <c r="AE68" s="39"/>
      <c r="AF68" s="32" t="str">
        <f t="shared" si="4"/>
        <v/>
      </c>
      <c r="AG68" s="21" t="str">
        <f t="shared" si="28"/>
        <v/>
      </c>
      <c r="AH68" s="21" t="str">
        <f t="shared" si="29"/>
        <v/>
      </c>
      <c r="AI68" s="21" t="str">
        <f t="shared" si="30"/>
        <v/>
      </c>
      <c r="AJ68" s="21" t="str">
        <f t="shared" si="17"/>
        <v/>
      </c>
      <c r="AK68" s="21" t="str">
        <f t="shared" si="18"/>
        <v/>
      </c>
      <c r="AL68" s="21" t="e">
        <f t="shared" si="5"/>
        <v>#N/A</v>
      </c>
      <c r="AM68" s="41" t="e">
        <f t="shared" si="19"/>
        <v>#N/A</v>
      </c>
      <c r="AN68" s="41" t="e">
        <f t="shared" si="20"/>
        <v>#N/A</v>
      </c>
      <c r="AO68" s="41" t="e">
        <f t="shared" si="6"/>
        <v>#N/A</v>
      </c>
      <c r="AP68" s="21" t="str">
        <f t="shared" si="21"/>
        <v/>
      </c>
      <c r="AQ68" s="21" t="str">
        <f t="shared" si="22"/>
        <v/>
      </c>
      <c r="AR68" s="21" t="str">
        <f t="shared" si="23"/>
        <v/>
      </c>
      <c r="AS68" s="21" t="str">
        <f t="shared" si="31"/>
        <v/>
      </c>
    </row>
    <row r="69" spans="1:45" ht="15" hidden="1" x14ac:dyDescent="0.25">
      <c r="A69" s="322"/>
      <c r="B69" s="323"/>
      <c r="C69" s="324"/>
      <c r="D69" s="325"/>
      <c r="E69" s="325"/>
      <c r="F69" s="209"/>
      <c r="G69" s="326"/>
      <c r="H69" s="326"/>
      <c r="I69" s="327"/>
      <c r="J69" s="328"/>
      <c r="K69" s="328"/>
      <c r="L69" s="328"/>
      <c r="M69" s="328"/>
      <c r="N69" s="328"/>
      <c r="O69" s="328"/>
      <c r="P69" s="329"/>
      <c r="Q69" s="329"/>
      <c r="R69" s="329"/>
      <c r="S69" s="328"/>
      <c r="T69" s="328"/>
      <c r="U69" s="328"/>
      <c r="V69" s="328"/>
      <c r="W69" s="89"/>
      <c r="X69" s="322"/>
      <c r="Y69" s="323"/>
      <c r="Z69" s="324"/>
      <c r="AA69" s="325"/>
      <c r="AB69" s="325"/>
      <c r="AC69" s="209"/>
      <c r="AD69" s="39" t="str">
        <f t="shared" si="16"/>
        <v/>
      </c>
      <c r="AE69" s="39"/>
      <c r="AF69" s="32" t="str">
        <f t="shared" si="4"/>
        <v/>
      </c>
      <c r="AG69" s="21" t="str">
        <f t="shared" si="28"/>
        <v/>
      </c>
      <c r="AH69" s="21" t="str">
        <f t="shared" si="29"/>
        <v/>
      </c>
      <c r="AI69" s="21" t="str">
        <f t="shared" si="30"/>
        <v/>
      </c>
      <c r="AJ69" s="21" t="str">
        <f t="shared" si="17"/>
        <v/>
      </c>
      <c r="AK69" s="21" t="str">
        <f t="shared" si="18"/>
        <v/>
      </c>
      <c r="AL69" s="21" t="e">
        <f t="shared" si="5"/>
        <v>#N/A</v>
      </c>
      <c r="AM69" s="41" t="e">
        <f t="shared" si="19"/>
        <v>#N/A</v>
      </c>
      <c r="AN69" s="41" t="e">
        <f t="shared" si="20"/>
        <v>#N/A</v>
      </c>
      <c r="AO69" s="41" t="e">
        <f t="shared" si="6"/>
        <v>#N/A</v>
      </c>
      <c r="AP69" s="21" t="str">
        <f t="shared" si="21"/>
        <v/>
      </c>
      <c r="AQ69" s="21" t="str">
        <f t="shared" si="22"/>
        <v/>
      </c>
      <c r="AR69" s="21" t="str">
        <f t="shared" si="23"/>
        <v/>
      </c>
      <c r="AS69" s="21" t="str">
        <f t="shared" si="31"/>
        <v/>
      </c>
    </row>
    <row r="70" spans="1:45" ht="15" hidden="1" x14ac:dyDescent="0.25">
      <c r="A70" s="322"/>
      <c r="B70" s="323"/>
      <c r="C70" s="324"/>
      <c r="D70" s="325"/>
      <c r="E70" s="325"/>
      <c r="F70" s="209"/>
      <c r="G70" s="326"/>
      <c r="H70" s="326"/>
      <c r="I70" s="327"/>
      <c r="J70" s="328"/>
      <c r="K70" s="328"/>
      <c r="L70" s="328"/>
      <c r="M70" s="328"/>
      <c r="N70" s="328"/>
      <c r="O70" s="328"/>
      <c r="P70" s="329"/>
      <c r="Q70" s="329"/>
      <c r="R70" s="329"/>
      <c r="S70" s="328"/>
      <c r="T70" s="328"/>
      <c r="U70" s="328"/>
      <c r="V70" s="328"/>
      <c r="W70" s="89"/>
      <c r="X70" s="322"/>
      <c r="Y70" s="323"/>
      <c r="Z70" s="324"/>
      <c r="AA70" s="325"/>
      <c r="AB70" s="325"/>
      <c r="AC70" s="209"/>
      <c r="AD70" s="39" t="str">
        <f t="shared" si="16"/>
        <v/>
      </c>
      <c r="AE70" s="39"/>
      <c r="AF70" s="32" t="str">
        <f t="shared" si="4"/>
        <v/>
      </c>
      <c r="AG70" s="21" t="str">
        <f t="shared" si="28"/>
        <v/>
      </c>
      <c r="AH70" s="21" t="str">
        <f t="shared" si="29"/>
        <v/>
      </c>
      <c r="AI70" s="21" t="str">
        <f t="shared" si="30"/>
        <v/>
      </c>
      <c r="AJ70" s="21" t="str">
        <f t="shared" si="17"/>
        <v/>
      </c>
      <c r="AK70" s="21" t="str">
        <f t="shared" si="18"/>
        <v/>
      </c>
      <c r="AL70" s="21" t="e">
        <f t="shared" si="5"/>
        <v>#N/A</v>
      </c>
      <c r="AM70" s="41" t="e">
        <f t="shared" si="19"/>
        <v>#N/A</v>
      </c>
      <c r="AN70" s="41" t="e">
        <f t="shared" si="20"/>
        <v>#N/A</v>
      </c>
      <c r="AO70" s="41" t="e">
        <f t="shared" si="6"/>
        <v>#N/A</v>
      </c>
      <c r="AP70" s="21" t="str">
        <f t="shared" si="21"/>
        <v/>
      </c>
      <c r="AQ70" s="21" t="str">
        <f t="shared" si="22"/>
        <v/>
      </c>
      <c r="AR70" s="21" t="str">
        <f t="shared" si="23"/>
        <v/>
      </c>
      <c r="AS70" s="21" t="str">
        <f t="shared" si="31"/>
        <v/>
      </c>
    </row>
    <row r="71" spans="1:45" ht="15" hidden="1" x14ac:dyDescent="0.25">
      <c r="A71" s="322"/>
      <c r="B71" s="323"/>
      <c r="C71" s="324"/>
      <c r="D71" s="325"/>
      <c r="E71" s="325"/>
      <c r="F71" s="209"/>
      <c r="G71" s="326"/>
      <c r="H71" s="326"/>
      <c r="I71" s="327"/>
      <c r="J71" s="328"/>
      <c r="K71" s="328"/>
      <c r="L71" s="328"/>
      <c r="M71" s="328"/>
      <c r="N71" s="328"/>
      <c r="O71" s="328"/>
      <c r="P71" s="329"/>
      <c r="Q71" s="329"/>
      <c r="R71" s="329"/>
      <c r="S71" s="328"/>
      <c r="T71" s="328"/>
      <c r="U71" s="328"/>
      <c r="V71" s="328"/>
      <c r="W71" s="89"/>
      <c r="X71" s="322"/>
      <c r="Y71" s="323"/>
      <c r="Z71" s="324"/>
      <c r="AA71" s="325"/>
      <c r="AB71" s="325"/>
      <c r="AC71" s="209"/>
      <c r="AD71" s="39" t="str">
        <f t="shared" si="16"/>
        <v/>
      </c>
      <c r="AE71" s="39"/>
      <c r="AF71" s="32" t="str">
        <f t="shared" si="4"/>
        <v/>
      </c>
      <c r="AG71" s="21" t="str">
        <f t="shared" si="28"/>
        <v/>
      </c>
      <c r="AH71" s="21" t="str">
        <f t="shared" si="29"/>
        <v/>
      </c>
      <c r="AI71" s="21" t="str">
        <f t="shared" si="30"/>
        <v/>
      </c>
      <c r="AJ71" s="21" t="str">
        <f t="shared" si="17"/>
        <v/>
      </c>
      <c r="AK71" s="21" t="str">
        <f t="shared" si="18"/>
        <v/>
      </c>
      <c r="AL71" s="21" t="e">
        <f t="shared" si="5"/>
        <v>#N/A</v>
      </c>
      <c r="AM71" s="41" t="e">
        <f t="shared" si="19"/>
        <v>#N/A</v>
      </c>
      <c r="AN71" s="41" t="e">
        <f t="shared" si="20"/>
        <v>#N/A</v>
      </c>
      <c r="AO71" s="41" t="e">
        <f t="shared" si="6"/>
        <v>#N/A</v>
      </c>
      <c r="AP71" s="21" t="str">
        <f t="shared" si="21"/>
        <v/>
      </c>
      <c r="AQ71" s="21" t="str">
        <f t="shared" si="22"/>
        <v/>
      </c>
      <c r="AR71" s="21" t="str">
        <f t="shared" si="23"/>
        <v/>
      </c>
      <c r="AS71" s="21" t="str">
        <f t="shared" si="31"/>
        <v/>
      </c>
    </row>
    <row r="72" spans="1:45" ht="15" hidden="1" x14ac:dyDescent="0.25">
      <c r="A72" s="322"/>
      <c r="B72" s="323"/>
      <c r="C72" s="324"/>
      <c r="D72" s="325"/>
      <c r="E72" s="325"/>
      <c r="F72" s="209"/>
      <c r="G72" s="326"/>
      <c r="H72" s="326"/>
      <c r="I72" s="327"/>
      <c r="J72" s="328"/>
      <c r="K72" s="328"/>
      <c r="L72" s="328"/>
      <c r="M72" s="328"/>
      <c r="N72" s="328"/>
      <c r="O72" s="328"/>
      <c r="P72" s="329"/>
      <c r="Q72" s="329"/>
      <c r="R72" s="329"/>
      <c r="S72" s="328"/>
      <c r="T72" s="328"/>
      <c r="U72" s="328"/>
      <c r="V72" s="328"/>
      <c r="W72" s="89"/>
      <c r="X72" s="322"/>
      <c r="Y72" s="323"/>
      <c r="Z72" s="324"/>
      <c r="AA72" s="325"/>
      <c r="AB72" s="325"/>
      <c r="AC72" s="209"/>
      <c r="AD72" s="39" t="str">
        <f t="shared" si="16"/>
        <v/>
      </c>
      <c r="AE72" s="39"/>
      <c r="AF72" s="32" t="str">
        <f t="shared" si="4"/>
        <v/>
      </c>
      <c r="AG72" s="21" t="str">
        <f t="shared" si="28"/>
        <v/>
      </c>
      <c r="AH72" s="21" t="str">
        <f t="shared" si="29"/>
        <v/>
      </c>
      <c r="AI72" s="21" t="str">
        <f t="shared" si="30"/>
        <v/>
      </c>
      <c r="AJ72" s="21" t="str">
        <f t="shared" si="17"/>
        <v/>
      </c>
      <c r="AK72" s="21" t="str">
        <f t="shared" si="18"/>
        <v/>
      </c>
      <c r="AL72" s="21" t="e">
        <f t="shared" si="5"/>
        <v>#N/A</v>
      </c>
      <c r="AM72" s="41" t="e">
        <f t="shared" si="19"/>
        <v>#N/A</v>
      </c>
      <c r="AN72" s="41" t="e">
        <f t="shared" si="20"/>
        <v>#N/A</v>
      </c>
      <c r="AO72" s="41" t="e">
        <f t="shared" si="6"/>
        <v>#N/A</v>
      </c>
      <c r="AP72" s="21" t="str">
        <f t="shared" si="21"/>
        <v/>
      </c>
      <c r="AQ72" s="21" t="str">
        <f t="shared" si="22"/>
        <v/>
      </c>
      <c r="AR72" s="21" t="str">
        <f t="shared" si="23"/>
        <v/>
      </c>
      <c r="AS72" s="21" t="str">
        <f t="shared" si="31"/>
        <v/>
      </c>
    </row>
    <row r="73" spans="1:45" ht="15" hidden="1" x14ac:dyDescent="0.25">
      <c r="A73" s="322"/>
      <c r="B73" s="323"/>
      <c r="C73" s="324"/>
      <c r="D73" s="325"/>
      <c r="E73" s="325"/>
      <c r="F73" s="209"/>
      <c r="G73" s="326"/>
      <c r="H73" s="326"/>
      <c r="I73" s="327"/>
      <c r="J73" s="328"/>
      <c r="K73" s="328"/>
      <c r="L73" s="328"/>
      <c r="M73" s="328"/>
      <c r="N73" s="328"/>
      <c r="O73" s="328"/>
      <c r="P73" s="329"/>
      <c r="Q73" s="329"/>
      <c r="R73" s="329"/>
      <c r="S73" s="328"/>
      <c r="T73" s="328"/>
      <c r="U73" s="328"/>
      <c r="V73" s="328"/>
      <c r="W73" s="89"/>
      <c r="X73" s="322"/>
      <c r="Y73" s="323"/>
      <c r="Z73" s="324"/>
      <c r="AA73" s="325"/>
      <c r="AB73" s="325"/>
      <c r="AC73" s="209"/>
      <c r="AD73" s="39" t="str">
        <f t="shared" si="16"/>
        <v/>
      </c>
      <c r="AE73" s="39"/>
      <c r="AF73" s="32" t="str">
        <f t="shared" si="4"/>
        <v/>
      </c>
      <c r="AG73" s="21" t="str">
        <f t="shared" si="28"/>
        <v/>
      </c>
      <c r="AH73" s="21" t="str">
        <f t="shared" si="29"/>
        <v/>
      </c>
      <c r="AI73" s="21" t="str">
        <f t="shared" si="30"/>
        <v/>
      </c>
      <c r="AJ73" s="21" t="str">
        <f t="shared" si="17"/>
        <v/>
      </c>
      <c r="AK73" s="21" t="str">
        <f t="shared" si="18"/>
        <v/>
      </c>
      <c r="AL73" s="21" t="e">
        <f t="shared" si="5"/>
        <v>#N/A</v>
      </c>
      <c r="AM73" s="41" t="e">
        <f t="shared" si="19"/>
        <v>#N/A</v>
      </c>
      <c r="AN73" s="41" t="e">
        <f t="shared" si="20"/>
        <v>#N/A</v>
      </c>
      <c r="AO73" s="41" t="e">
        <f t="shared" si="6"/>
        <v>#N/A</v>
      </c>
      <c r="AP73" s="21" t="str">
        <f t="shared" si="21"/>
        <v/>
      </c>
      <c r="AQ73" s="21" t="str">
        <f t="shared" si="22"/>
        <v/>
      </c>
      <c r="AR73" s="21" t="str">
        <f t="shared" si="23"/>
        <v/>
      </c>
      <c r="AS73" s="21" t="str">
        <f t="shared" si="31"/>
        <v/>
      </c>
    </row>
    <row r="74" spans="1:45" ht="15" hidden="1" x14ac:dyDescent="0.25">
      <c r="A74" s="322"/>
      <c r="B74" s="323"/>
      <c r="C74" s="324"/>
      <c r="D74" s="325"/>
      <c r="E74" s="325"/>
      <c r="F74" s="209"/>
      <c r="G74" s="326"/>
      <c r="H74" s="326"/>
      <c r="I74" s="327"/>
      <c r="J74" s="328"/>
      <c r="K74" s="328"/>
      <c r="L74" s="328"/>
      <c r="M74" s="328"/>
      <c r="N74" s="328"/>
      <c r="O74" s="328"/>
      <c r="P74" s="329"/>
      <c r="Q74" s="329"/>
      <c r="R74" s="329"/>
      <c r="S74" s="328"/>
      <c r="T74" s="328"/>
      <c r="U74" s="328"/>
      <c r="V74" s="328"/>
      <c r="W74" s="89"/>
      <c r="X74" s="322"/>
      <c r="Y74" s="323"/>
      <c r="Z74" s="324"/>
      <c r="AA74" s="325"/>
      <c r="AB74" s="325"/>
      <c r="AC74" s="209"/>
      <c r="AD74" s="39" t="str">
        <f t="shared" si="16"/>
        <v/>
      </c>
      <c r="AE74" s="39"/>
      <c r="AF74" s="32" t="str">
        <f t="shared" si="4"/>
        <v/>
      </c>
      <c r="AG74" s="21" t="str">
        <f t="shared" si="28"/>
        <v/>
      </c>
      <c r="AH74" s="21" t="str">
        <f t="shared" si="29"/>
        <v/>
      </c>
      <c r="AI74" s="21" t="str">
        <f t="shared" si="30"/>
        <v/>
      </c>
      <c r="AJ74" s="21" t="str">
        <f t="shared" si="17"/>
        <v/>
      </c>
      <c r="AK74" s="21" t="str">
        <f t="shared" si="18"/>
        <v/>
      </c>
      <c r="AL74" s="21" t="e">
        <f t="shared" si="5"/>
        <v>#N/A</v>
      </c>
      <c r="AM74" s="41" t="e">
        <f t="shared" si="19"/>
        <v>#N/A</v>
      </c>
      <c r="AN74" s="41" t="e">
        <f t="shared" si="20"/>
        <v>#N/A</v>
      </c>
      <c r="AO74" s="41" t="e">
        <f t="shared" si="6"/>
        <v>#N/A</v>
      </c>
      <c r="AP74" s="21" t="str">
        <f t="shared" si="21"/>
        <v/>
      </c>
      <c r="AQ74" s="21" t="str">
        <f t="shared" si="22"/>
        <v/>
      </c>
      <c r="AR74" s="21" t="str">
        <f t="shared" si="23"/>
        <v/>
      </c>
      <c r="AS74" s="21" t="str">
        <f t="shared" si="31"/>
        <v/>
      </c>
    </row>
    <row r="75" spans="1:45" ht="15" hidden="1" x14ac:dyDescent="0.25">
      <c r="A75" s="322"/>
      <c r="B75" s="323"/>
      <c r="C75" s="324"/>
      <c r="D75" s="325"/>
      <c r="E75" s="325"/>
      <c r="F75" s="209"/>
      <c r="G75" s="326"/>
      <c r="H75" s="326"/>
      <c r="I75" s="327"/>
      <c r="J75" s="328"/>
      <c r="K75" s="328"/>
      <c r="L75" s="328"/>
      <c r="M75" s="328"/>
      <c r="N75" s="328"/>
      <c r="O75" s="328"/>
      <c r="P75" s="329"/>
      <c r="Q75" s="329"/>
      <c r="R75" s="329"/>
      <c r="S75" s="328"/>
      <c r="T75" s="328"/>
      <c r="U75" s="328"/>
      <c r="V75" s="328"/>
      <c r="W75" s="89"/>
      <c r="X75" s="322"/>
      <c r="Y75" s="323"/>
      <c r="Z75" s="324"/>
      <c r="AA75" s="325"/>
      <c r="AB75" s="325"/>
      <c r="AC75" s="209"/>
      <c r="AD75" s="39" t="str">
        <f t="shared" si="16"/>
        <v/>
      </c>
      <c r="AE75" s="39"/>
      <c r="AF75" s="32" t="str">
        <f t="shared" si="4"/>
        <v/>
      </c>
      <c r="AG75" s="21" t="str">
        <f t="shared" si="28"/>
        <v/>
      </c>
      <c r="AH75" s="21" t="str">
        <f t="shared" si="29"/>
        <v/>
      </c>
      <c r="AI75" s="21" t="str">
        <f t="shared" si="30"/>
        <v/>
      </c>
      <c r="AJ75" s="21" t="str">
        <f t="shared" si="17"/>
        <v/>
      </c>
      <c r="AK75" s="21" t="str">
        <f t="shared" si="18"/>
        <v/>
      </c>
      <c r="AL75" s="21" t="e">
        <f t="shared" si="5"/>
        <v>#N/A</v>
      </c>
      <c r="AM75" s="41" t="e">
        <f t="shared" si="19"/>
        <v>#N/A</v>
      </c>
      <c r="AN75" s="41" t="e">
        <f t="shared" si="20"/>
        <v>#N/A</v>
      </c>
      <c r="AO75" s="41" t="e">
        <f t="shared" si="6"/>
        <v>#N/A</v>
      </c>
      <c r="AP75" s="21" t="str">
        <f t="shared" si="21"/>
        <v/>
      </c>
      <c r="AQ75" s="21" t="str">
        <f t="shared" si="22"/>
        <v/>
      </c>
      <c r="AR75" s="21" t="str">
        <f t="shared" si="23"/>
        <v/>
      </c>
      <c r="AS75" s="21" t="str">
        <f t="shared" si="31"/>
        <v/>
      </c>
    </row>
    <row r="76" spans="1:45" ht="15" hidden="1" x14ac:dyDescent="0.25">
      <c r="A76" s="322"/>
      <c r="B76" s="323"/>
      <c r="C76" s="324"/>
      <c r="D76" s="325"/>
      <c r="E76" s="325"/>
      <c r="F76" s="209"/>
      <c r="G76" s="326"/>
      <c r="H76" s="326"/>
      <c r="I76" s="327"/>
      <c r="J76" s="328"/>
      <c r="K76" s="328"/>
      <c r="L76" s="328"/>
      <c r="M76" s="328"/>
      <c r="N76" s="328"/>
      <c r="O76" s="328"/>
      <c r="P76" s="329"/>
      <c r="Q76" s="329"/>
      <c r="R76" s="329"/>
      <c r="S76" s="328"/>
      <c r="T76" s="328"/>
      <c r="U76" s="328"/>
      <c r="V76" s="328"/>
      <c r="W76" s="89"/>
      <c r="X76" s="322"/>
      <c r="Y76" s="323"/>
      <c r="Z76" s="324"/>
      <c r="AA76" s="325"/>
      <c r="AB76" s="325"/>
      <c r="AC76" s="209"/>
      <c r="AD76" s="39" t="str">
        <f t="shared" si="16"/>
        <v/>
      </c>
      <c r="AE76" s="39"/>
      <c r="AF76" s="32" t="str">
        <f t="shared" si="4"/>
        <v/>
      </c>
      <c r="AG76" s="21" t="str">
        <f t="shared" si="28"/>
        <v/>
      </c>
      <c r="AH76" s="21" t="str">
        <f t="shared" si="29"/>
        <v/>
      </c>
      <c r="AI76" s="21" t="str">
        <f t="shared" si="30"/>
        <v/>
      </c>
      <c r="AJ76" s="21" t="str">
        <f t="shared" si="17"/>
        <v/>
      </c>
      <c r="AK76" s="21" t="str">
        <f t="shared" si="18"/>
        <v/>
      </c>
      <c r="AL76" s="21" t="e">
        <f t="shared" si="5"/>
        <v>#N/A</v>
      </c>
      <c r="AM76" s="41" t="e">
        <f t="shared" si="19"/>
        <v>#N/A</v>
      </c>
      <c r="AN76" s="41" t="e">
        <f t="shared" si="20"/>
        <v>#N/A</v>
      </c>
      <c r="AO76" s="41" t="e">
        <f t="shared" si="6"/>
        <v>#N/A</v>
      </c>
      <c r="AP76" s="21" t="str">
        <f t="shared" si="21"/>
        <v/>
      </c>
      <c r="AQ76" s="21" t="str">
        <f t="shared" si="22"/>
        <v/>
      </c>
      <c r="AR76" s="21" t="str">
        <f t="shared" si="23"/>
        <v/>
      </c>
      <c r="AS76" s="21" t="str">
        <f t="shared" si="31"/>
        <v/>
      </c>
    </row>
    <row r="77" spans="1:45" hidden="1" x14ac:dyDescent="0.2">
      <c r="O77" s="48"/>
      <c r="P77" s="49"/>
      <c r="Q77" s="49"/>
      <c r="AL77" s="48"/>
      <c r="AM77" s="49"/>
      <c r="AN77" s="49"/>
    </row>
    <row r="78" spans="1:45" hidden="1" x14ac:dyDescent="0.2">
      <c r="O78" s="48"/>
      <c r="P78" s="49"/>
      <c r="Q78" s="49"/>
      <c r="AL78" s="48"/>
      <c r="AM78" s="49"/>
      <c r="AN78" s="49"/>
    </row>
    <row r="79" spans="1:45" x14ac:dyDescent="0.2">
      <c r="O79" s="48"/>
      <c r="P79" s="49"/>
      <c r="Q79" s="49"/>
      <c r="AL79" s="48"/>
      <c r="AM79" s="49"/>
      <c r="AN79" s="49"/>
    </row>
    <row r="80" spans="1:45" ht="15" x14ac:dyDescent="0.2">
      <c r="A80" s="386" t="s">
        <v>75</v>
      </c>
      <c r="B80" s="386"/>
      <c r="C80" s="386"/>
      <c r="D80" s="386"/>
      <c r="E80" s="386"/>
      <c r="F80" s="386"/>
      <c r="G80" s="386"/>
      <c r="H80" s="431"/>
      <c r="I80" s="52"/>
      <c r="O80" s="48"/>
      <c r="P80" s="49"/>
      <c r="Q80" s="49"/>
      <c r="X80" s="386" t="s">
        <v>75</v>
      </c>
      <c r="Y80" s="386"/>
      <c r="Z80" s="386"/>
      <c r="AA80" s="386"/>
      <c r="AB80" s="386"/>
      <c r="AC80" s="386"/>
      <c r="AD80" s="386"/>
      <c r="AE80" s="387"/>
      <c r="AL80" s="48"/>
      <c r="AM80" s="49"/>
      <c r="AN80" s="49"/>
    </row>
    <row r="81" spans="1:40" ht="15" x14ac:dyDescent="0.25">
      <c r="A81" s="51" t="s">
        <v>55</v>
      </c>
      <c r="O81" s="48"/>
      <c r="P81" s="49"/>
      <c r="Q81" s="49"/>
      <c r="X81" s="51" t="s">
        <v>55</v>
      </c>
      <c r="AL81" s="48"/>
      <c r="AM81" s="49"/>
      <c r="AN81" s="49"/>
    </row>
    <row r="82" spans="1:40" ht="15" thickBot="1" x14ac:dyDescent="0.25">
      <c r="O82" s="48"/>
      <c r="P82" s="49"/>
      <c r="Q82" s="49"/>
      <c r="AL82" s="48"/>
      <c r="AM82" s="49"/>
      <c r="AN82" s="49"/>
    </row>
    <row r="83" spans="1:40" ht="15.75" thickBot="1" x14ac:dyDescent="0.25">
      <c r="B83" s="50" t="e">
        <f>R56</f>
        <v>#N/A</v>
      </c>
      <c r="Y83" s="50" t="e">
        <f>AO56</f>
        <v>#N/A</v>
      </c>
    </row>
    <row r="85" spans="1:40" ht="31.5" customHeight="1" x14ac:dyDescent="0.2">
      <c r="A85" s="432" t="s">
        <v>82</v>
      </c>
      <c r="B85" s="432"/>
      <c r="C85" s="432"/>
      <c r="D85" s="432"/>
      <c r="E85" s="432"/>
      <c r="F85" s="432"/>
      <c r="X85" s="432" t="s">
        <v>82</v>
      </c>
      <c r="Y85" s="432"/>
      <c r="Z85" s="432"/>
      <c r="AA85" s="432"/>
      <c r="AB85" s="432"/>
      <c r="AC85" s="432"/>
    </row>
    <row r="87" spans="1:40" ht="24" customHeight="1" x14ac:dyDescent="0.2">
      <c r="A87" s="321" t="s">
        <v>83</v>
      </c>
      <c r="B87" s="194" t="e">
        <f>B83</f>
        <v>#N/A</v>
      </c>
      <c r="C87" s="71"/>
      <c r="D87" s="269" t="s">
        <v>100</v>
      </c>
      <c r="E87" s="434">
        <f>'FXI - NIVEAU N'!F8</f>
        <v>0</v>
      </c>
      <c r="F87" s="435"/>
      <c r="X87" s="321" t="s">
        <v>83</v>
      </c>
      <c r="Y87" s="194" t="e">
        <f>Y83</f>
        <v>#N/A</v>
      </c>
      <c r="Z87" s="71"/>
      <c r="AA87" s="269" t="s">
        <v>100</v>
      </c>
      <c r="AB87" s="433">
        <f>'FXI - NIVEAU P'!F8</f>
        <v>0</v>
      </c>
      <c r="AC87" s="433"/>
    </row>
    <row r="88" spans="1:40" ht="24" customHeight="1" x14ac:dyDescent="0.2">
      <c r="A88" s="321" t="s">
        <v>68</v>
      </c>
      <c r="B88" s="319"/>
      <c r="C88" s="71"/>
      <c r="D88" s="71"/>
      <c r="E88" s="71"/>
      <c r="X88" s="321" t="s">
        <v>68</v>
      </c>
      <c r="Y88" s="320"/>
      <c r="Z88" s="71"/>
      <c r="AA88" s="71"/>
      <c r="AB88" s="71"/>
    </row>
    <row r="89" spans="1:40" ht="24" customHeight="1" x14ac:dyDescent="0.2">
      <c r="A89" s="321" t="s">
        <v>84</v>
      </c>
      <c r="B89" s="186" t="e">
        <f>B87*B88</f>
        <v>#N/A</v>
      </c>
      <c r="C89" s="71"/>
      <c r="D89" s="71"/>
      <c r="E89" s="71"/>
      <c r="X89" s="321" t="s">
        <v>84</v>
      </c>
      <c r="Y89" s="186" t="e">
        <f>Y87*Y88</f>
        <v>#N/A</v>
      </c>
      <c r="Z89" s="71"/>
      <c r="AA89" s="71"/>
      <c r="AB89" s="71"/>
    </row>
    <row r="90" spans="1:40" ht="24" customHeight="1" x14ac:dyDescent="0.2">
      <c r="A90" s="187" t="s">
        <v>69</v>
      </c>
      <c r="B90" s="195" t="e">
        <f>B87-(2*B89)</f>
        <v>#N/A</v>
      </c>
      <c r="C90" s="187" t="s">
        <v>70</v>
      </c>
      <c r="D90" s="195" t="e">
        <f>B87+(2*B89)</f>
        <v>#N/A</v>
      </c>
      <c r="E90" s="71"/>
      <c r="X90" s="187" t="s">
        <v>69</v>
      </c>
      <c r="Y90" s="195" t="e">
        <f>Y87-(2*Y89)</f>
        <v>#N/A</v>
      </c>
      <c r="Z90" s="187" t="s">
        <v>70</v>
      </c>
      <c r="AA90" s="195" t="e">
        <f>Y87+(2*Y89)</f>
        <v>#N/A</v>
      </c>
      <c r="AB90" s="71"/>
    </row>
    <row r="91" spans="1:40" ht="29.25" customHeight="1" x14ac:dyDescent="0.2">
      <c r="A91" s="187" t="s">
        <v>71</v>
      </c>
      <c r="B91" s="195" t="e">
        <f>B87-(3*B89)</f>
        <v>#N/A</v>
      </c>
      <c r="C91" s="187" t="s">
        <v>72</v>
      </c>
      <c r="D91" s="195" t="e">
        <f>B87+(3*B89)</f>
        <v>#N/A</v>
      </c>
      <c r="E91" s="71"/>
      <c r="X91" s="187" t="s">
        <v>71</v>
      </c>
      <c r="Y91" s="195" t="e">
        <f>Y87-(3*Y89)</f>
        <v>#N/A</v>
      </c>
      <c r="Z91" s="187" t="s">
        <v>72</v>
      </c>
      <c r="AA91" s="195" t="e">
        <f>Y87+(3*Y89)</f>
        <v>#N/A</v>
      </c>
      <c r="AB91" s="71"/>
    </row>
  </sheetData>
  <sheetProtection password="EB33" sheet="1" objects="1" scenarios="1" deleteRows="0"/>
  <mergeCells count="18">
    <mergeCell ref="A1:A2"/>
    <mergeCell ref="B1:B2"/>
    <mergeCell ref="X1:X2"/>
    <mergeCell ref="Y1:Y2"/>
    <mergeCell ref="A3:B3"/>
    <mergeCell ref="X3:Y3"/>
    <mergeCell ref="E4:F4"/>
    <mergeCell ref="AB4:AC4"/>
    <mergeCell ref="D6:H6"/>
    <mergeCell ref="AA6:AE6"/>
    <mergeCell ref="D15:E15"/>
    <mergeCell ref="AA15:AB15"/>
    <mergeCell ref="A80:H80"/>
    <mergeCell ref="X80:AE80"/>
    <mergeCell ref="A85:F85"/>
    <mergeCell ref="X85:AC85"/>
    <mergeCell ref="E87:F87"/>
    <mergeCell ref="AB87:AC87"/>
  </mergeCells>
  <pageMargins left="0.74803149606299213" right="0.74803149606299213" top="0.98425196850393704" bottom="0.98425196850393704" header="0.51181102362204722" footer="0.51181102362204722"/>
  <pageSetup scale="74" orientation="portrait" r:id="rId1"/>
  <headerFooter>
    <oddFooter>&amp;LSeule la version électronique fait foi&amp;CPage &amp;P de &amp;N&amp;A
&amp;R© Document interne, propriété du C.H.U. de Dijon</oddFooter>
  </headerFooter>
  <colBreaks count="1" manualBreakCount="1">
    <brk id="22" max="91" man="1"/>
  </colBreaks>
  <drawing r:id="rId2"/>
  <tableParts count="2">
    <tablePart r:id="rId3"/>
    <tablePart r:id="rId4"/>
  </tableParts>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tabColor theme="3" tint="0.39997558519241921"/>
  </sheetPr>
  <dimension ref="A1:AB68"/>
  <sheetViews>
    <sheetView showGridLines="0" view="pageBreakPreview" zoomScale="70" zoomScaleNormal="100" zoomScaleSheetLayoutView="70" workbookViewId="0">
      <selection activeCell="A14" sqref="A14"/>
    </sheetView>
  </sheetViews>
  <sheetFormatPr baseColWidth="10" defaultRowHeight="14.25" x14ac:dyDescent="0.2"/>
  <cols>
    <col min="1" max="1" width="35.42578125" style="11" customWidth="1"/>
    <col min="2" max="2" width="23.85546875" style="11" customWidth="1"/>
    <col min="3" max="3" width="18.28515625" style="11" customWidth="1"/>
    <col min="4" max="4" width="15.140625" style="11" customWidth="1"/>
    <col min="5" max="5" width="21.42578125" style="11"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4.28515625" style="11" customWidth="1"/>
    <col min="26" max="26" width="13.85546875" style="11" customWidth="1"/>
    <col min="27" max="27" width="11.42578125" style="11"/>
    <col min="28" max="28" width="17.7109375" style="11" customWidth="1"/>
    <col min="29" max="16384" width="11.42578125" style="11"/>
  </cols>
  <sheetData>
    <row r="1" spans="1:28" x14ac:dyDescent="0.2">
      <c r="A1" s="374"/>
      <c r="B1" s="384" t="str">
        <f>'SAISIE - RECAPITULATIF'!B1:B2</f>
        <v>CARTE BAYESIENNE - ROUTINE QC</v>
      </c>
      <c r="C1" s="110" t="s">
        <v>87</v>
      </c>
      <c r="D1" s="110" t="s">
        <v>88</v>
      </c>
    </row>
    <row r="2" spans="1:28" x14ac:dyDescent="0.2">
      <c r="A2" s="374"/>
      <c r="B2" s="385"/>
      <c r="C2" s="207">
        <f>'SAISIE - RECAPITULATIF'!F2</f>
        <v>14011</v>
      </c>
      <c r="D2" s="207">
        <f>'SAISIE - RECAPITULATIF'!G2</f>
        <v>1</v>
      </c>
    </row>
    <row r="3" spans="1:28" ht="15.75" x14ac:dyDescent="0.25">
      <c r="A3" s="383"/>
      <c r="B3" s="383"/>
      <c r="AB3" s="71"/>
    </row>
    <row r="4" spans="1:28" ht="47.25" customHeight="1" x14ac:dyDescent="0.2">
      <c r="A4" s="117" t="s">
        <v>43</v>
      </c>
      <c r="B4" s="494"/>
      <c r="C4" s="94" t="s">
        <v>96</v>
      </c>
      <c r="D4" s="494"/>
      <c r="F4" s="251" t="s">
        <v>48</v>
      </c>
      <c r="G4" s="297" t="s">
        <v>134</v>
      </c>
      <c r="H4" s="52"/>
      <c r="X4" s="401"/>
      <c r="Y4" s="401"/>
      <c r="Z4" s="401"/>
    </row>
    <row r="5" spans="1:28" ht="31.5" customHeight="1" x14ac:dyDescent="0.2">
      <c r="A5" s="117" t="s">
        <v>47</v>
      </c>
      <c r="B5" s="495"/>
      <c r="C5" s="495"/>
      <c r="D5" s="495"/>
      <c r="E5" s="52"/>
      <c r="F5" s="52"/>
      <c r="G5" s="52"/>
      <c r="H5" s="52"/>
      <c r="X5" s="396"/>
      <c r="Y5" s="396"/>
      <c r="Z5" s="211"/>
    </row>
    <row r="6" spans="1:28" ht="59.25" customHeight="1" x14ac:dyDescent="0.2">
      <c r="A6" s="117" t="s">
        <v>44</v>
      </c>
      <c r="B6" s="496"/>
      <c r="C6" s="289" t="s">
        <v>97</v>
      </c>
      <c r="D6" s="497"/>
      <c r="E6" s="253" t="s">
        <v>99</v>
      </c>
      <c r="F6" s="498">
        <f>'SAISIE - RECAPITULATIF'!B4</f>
        <v>0</v>
      </c>
      <c r="G6" s="498"/>
      <c r="H6" s="498"/>
      <c r="X6" s="396"/>
      <c r="Y6" s="396"/>
      <c r="Z6" s="211"/>
    </row>
    <row r="7" spans="1:28" ht="52.5" customHeight="1" x14ac:dyDescent="0.2">
      <c r="A7" s="117" t="s">
        <v>45</v>
      </c>
      <c r="B7" s="390">
        <f>B5*B4/100</f>
        <v>0</v>
      </c>
      <c r="C7" s="390"/>
      <c r="D7" s="390"/>
      <c r="E7" s="215" t="s">
        <v>98</v>
      </c>
      <c r="F7" s="468" t="s">
        <v>121</v>
      </c>
      <c r="G7" s="468"/>
      <c r="H7" s="468"/>
      <c r="X7" s="396"/>
      <c r="Y7" s="396"/>
      <c r="Z7" s="211"/>
    </row>
    <row r="8" spans="1:28" ht="36.75" customHeight="1" x14ac:dyDescent="0.2">
      <c r="A8" s="65" t="s">
        <v>7</v>
      </c>
      <c r="B8" s="66">
        <v>20</v>
      </c>
      <c r="C8" s="52"/>
      <c r="D8" s="52"/>
      <c r="E8" s="253" t="s">
        <v>100</v>
      </c>
      <c r="F8" s="499"/>
      <c r="G8" s="500"/>
      <c r="H8" s="501"/>
    </row>
    <row r="9" spans="1:28" x14ac:dyDescent="0.2">
      <c r="A9" s="65" t="s">
        <v>8</v>
      </c>
      <c r="B9" s="66">
        <v>0.05</v>
      </c>
      <c r="C9" s="52"/>
      <c r="D9" s="52"/>
      <c r="E9" s="52"/>
      <c r="F9" s="52"/>
      <c r="G9" s="52"/>
      <c r="H9" s="52"/>
    </row>
    <row r="10" spans="1:28" x14ac:dyDescent="0.2">
      <c r="A10" s="65" t="s">
        <v>9</v>
      </c>
      <c r="B10" s="66">
        <v>370</v>
      </c>
      <c r="C10" s="52"/>
      <c r="D10" s="52"/>
      <c r="E10" s="52"/>
      <c r="F10" s="52"/>
      <c r="G10" s="52"/>
      <c r="H10" s="52"/>
    </row>
    <row r="11" spans="1:28" ht="15" customHeight="1" x14ac:dyDescent="0.2">
      <c r="A11" s="67"/>
      <c r="B11" s="68"/>
      <c r="C11" s="52"/>
      <c r="D11" s="52"/>
      <c r="E11" s="399"/>
      <c r="F11" s="399"/>
      <c r="G11" s="52"/>
      <c r="H11" s="52"/>
    </row>
    <row r="12" spans="1:28" ht="15" customHeight="1" x14ac:dyDescent="0.2">
      <c r="A12" s="69" t="s">
        <v>81</v>
      </c>
      <c r="B12" s="70">
        <f>1-(1-B9)^(1/(B8-1))</f>
        <v>2.6960063028712566E-3</v>
      </c>
      <c r="C12" s="52"/>
      <c r="D12" s="52"/>
      <c r="E12" s="399"/>
      <c r="F12" s="399"/>
      <c r="G12" s="52"/>
      <c r="H12" s="52"/>
    </row>
    <row r="13" spans="1:28" x14ac:dyDescent="0.2">
      <c r="A13" s="69" t="s">
        <v>0</v>
      </c>
      <c r="B13" s="70">
        <f>NORMSINV($B$12/2)</f>
        <v>-3.0004278342529251</v>
      </c>
      <c r="C13" s="52"/>
      <c r="D13" s="52"/>
      <c r="E13" s="52"/>
      <c r="F13" s="52"/>
      <c r="G13" s="52"/>
      <c r="H13" s="52"/>
    </row>
    <row r="14" spans="1:28" x14ac:dyDescent="0.2">
      <c r="A14" s="69" t="s">
        <v>1</v>
      </c>
      <c r="B14" s="70">
        <f>NORMSINV(1-$B$12/2)</f>
        <v>3.0004278342529132</v>
      </c>
      <c r="C14" s="52"/>
      <c r="D14" s="52"/>
      <c r="E14" s="52"/>
      <c r="F14" s="52"/>
      <c r="G14" s="52"/>
      <c r="H14" s="52"/>
    </row>
    <row r="15" spans="1:28"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8" ht="15.75" x14ac:dyDescent="0.2">
      <c r="A33" s="12"/>
      <c r="B33" s="14"/>
    </row>
    <row r="34" spans="1:28" ht="15.75" x14ac:dyDescent="0.2">
      <c r="A34" s="12"/>
      <c r="B34" s="14"/>
    </row>
    <row r="35" spans="1:28" ht="15.75" x14ac:dyDescent="0.2">
      <c r="A35" s="12"/>
      <c r="B35" s="14"/>
    </row>
    <row r="36" spans="1:28" ht="15.75" x14ac:dyDescent="0.2">
      <c r="A36" s="12"/>
      <c r="B36" s="14"/>
    </row>
    <row r="37" spans="1:28" ht="15.75" x14ac:dyDescent="0.2">
      <c r="A37" s="12"/>
      <c r="B37" s="14"/>
    </row>
    <row r="39" spans="1:28" ht="15" x14ac:dyDescent="0.2">
      <c r="D39" s="493" t="s">
        <v>59</v>
      </c>
      <c r="E39" s="493"/>
      <c r="W39" s="402" t="s">
        <v>67</v>
      </c>
      <c r="X39" s="403"/>
      <c r="Y39" s="403"/>
      <c r="Z39" s="404"/>
    </row>
    <row r="40" spans="1:28" ht="36" x14ac:dyDescent="0.2">
      <c r="A40" s="490" t="s">
        <v>49</v>
      </c>
      <c r="B40" s="491" t="s">
        <v>61</v>
      </c>
      <c r="C40" s="491" t="s">
        <v>62</v>
      </c>
      <c r="D40" s="492" t="s">
        <v>50</v>
      </c>
      <c r="E40" s="492" t="s">
        <v>51</v>
      </c>
      <c r="F40" s="18" t="s">
        <v>52</v>
      </c>
      <c r="G40" s="19" t="s">
        <v>56</v>
      </c>
      <c r="H40" s="20" t="s">
        <v>53</v>
      </c>
      <c r="I40" s="21"/>
      <c r="J40" s="128" t="s">
        <v>5</v>
      </c>
      <c r="K40" s="128" t="s">
        <v>10</v>
      </c>
      <c r="L40" s="128" t="s">
        <v>6</v>
      </c>
      <c r="M40" s="128" t="s">
        <v>3</v>
      </c>
      <c r="N40" s="128" t="s">
        <v>4</v>
      </c>
      <c r="O40" s="128" t="s">
        <v>2</v>
      </c>
      <c r="P40" s="128" t="s">
        <v>11</v>
      </c>
      <c r="Q40" s="128" t="s">
        <v>12</v>
      </c>
      <c r="R40" s="128" t="s">
        <v>10</v>
      </c>
      <c r="S40" s="129"/>
      <c r="T40" s="129"/>
      <c r="U40" s="128" t="s">
        <v>33</v>
      </c>
      <c r="V40" s="128" t="s">
        <v>34</v>
      </c>
      <c r="W40" s="27" t="s">
        <v>63</v>
      </c>
      <c r="X40" s="27" t="s">
        <v>65</v>
      </c>
      <c r="Y40" s="27" t="s">
        <v>66</v>
      </c>
      <c r="Z40" s="27" t="s">
        <v>64</v>
      </c>
      <c r="AB40" s="11" t="str">
        <f>LOOKUP("zzz",S42:S60)</f>
        <v/>
      </c>
    </row>
    <row r="41" spans="1:28" ht="15" x14ac:dyDescent="0.2">
      <c r="A41" s="299"/>
      <c r="B41" s="300"/>
      <c r="C41" s="301"/>
      <c r="D41" s="302"/>
      <c r="E41" s="302"/>
      <c r="F41" s="281" t="str">
        <f>IF(AND(D41="",E41=""),"",IF(OR(AND(D41&lt;&gt;"",E41=""),AND(D41="",E41&lt;&gt;"")),"Fill the number twice",IF(AND(D41&lt;&gt;"",E41&lt;&gt;"",D41=E41),E41,"Error in entry")))</f>
        <v/>
      </c>
      <c r="G41" s="31"/>
      <c r="H41" s="31"/>
      <c r="I41" s="32" t="str">
        <f t="shared" ref="I41:I60" si="0">IF(OR(OR(D41="",E41=""),AND(D41&lt;&gt;"",E41&lt;&gt;"",AND(ISNUMBER(D41),ISNUMBER(E41)))),"","Need to enter a number")</f>
        <v/>
      </c>
      <c r="J41" s="130" t="e">
        <f>B7^2/(B7^2+B6^2)</f>
        <v>#DIV/0!</v>
      </c>
      <c r="K41" s="130" t="str">
        <f>IF(ISNUMBER(F41),J41*F41+(1-J41)*B5,"")</f>
        <v/>
      </c>
      <c r="L41" s="130" t="e">
        <f>J41*$B$6^2</f>
        <v>#DIV/0!</v>
      </c>
      <c r="M41" s="130"/>
      <c r="N41" s="130"/>
      <c r="O41" s="130" t="e">
        <f t="shared" ref="O41:O60" si="1">IF(ISNUMBER(F41),F41,NA())</f>
        <v>#N/A</v>
      </c>
      <c r="P41" s="131"/>
      <c r="Q41" s="131"/>
      <c r="R41" s="131" t="e">
        <f t="shared" ref="R41:R60" si="2">IF(ISNUMBER($O41),K41,NA())</f>
        <v>#N/A</v>
      </c>
      <c r="S41" s="130"/>
      <c r="T41" s="130"/>
      <c r="U41" s="130"/>
      <c r="V41" s="130"/>
      <c r="W41" s="38"/>
      <c r="X41" s="38"/>
      <c r="Y41" s="38"/>
      <c r="Z41" s="38"/>
    </row>
    <row r="42" spans="1:28" ht="15" x14ac:dyDescent="0.25">
      <c r="A42" s="299"/>
      <c r="B42" s="300"/>
      <c r="C42" s="301"/>
      <c r="D42" s="302"/>
      <c r="E42" s="302"/>
      <c r="F42" s="281" t="str">
        <f>IF(AND(D42="",E42=""),"",IF(OR(AND(D42&lt;&gt;"",E42=""),AND(D42="",E42&lt;&gt;"")),"Fill the number twice",IF(AND(D42&lt;&gt;"",E42&lt;&gt;"",D42=E42),E42,"Error in entry")))</f>
        <v/>
      </c>
      <c r="G42" s="39"/>
      <c r="H42" s="39"/>
      <c r="I42" s="32" t="str">
        <f t="shared" si="0"/>
        <v/>
      </c>
      <c r="J42" s="129" t="str">
        <f>IF(ISNUMBER(F42),L41/(L41+$B$6^2),"")</f>
        <v/>
      </c>
      <c r="K42" s="129" t="str">
        <f t="shared" ref="K42:K60" si="3">IF(ISNUMBER(F42),J42*F42+(1-J42)*K41,"")</f>
        <v/>
      </c>
      <c r="L42" s="129" t="str">
        <f t="shared" ref="L42:L60" si="4">IF(ISNUMBER(F42),J42*$B$6^2,"")</f>
        <v/>
      </c>
      <c r="M42" s="129" t="str">
        <f t="shared" ref="M42:M60" si="5">IF(ISNUMBER(F42),K41,"")</f>
        <v/>
      </c>
      <c r="N42" s="129" t="str">
        <f t="shared" ref="N42:N60" si="6">IF(ISNUMBER(F42),L41+$B$6^2,"")</f>
        <v/>
      </c>
      <c r="O42" s="129" t="e">
        <f t="shared" si="1"/>
        <v>#N/A</v>
      </c>
      <c r="P42" s="132" t="e">
        <f>IF(ISNUMBER(O42),M42+$B$13*SQRT(N42),NA())</f>
        <v>#N/A</v>
      </c>
      <c r="Q42" s="132" t="e">
        <f t="shared" ref="Q42:Q60" si="7">IF(ISNUMBER(O42),M42+$B$14*SQRT(N42),NA())</f>
        <v>#N/A</v>
      </c>
      <c r="R42" s="132" t="e">
        <f t="shared" si="2"/>
        <v>#N/A</v>
      </c>
      <c r="S42" s="129" t="str">
        <f t="shared" ref="S42:S60" si="8">IF(ISNUMBER(O42),M42+$B$13*SQRT(N42),"")</f>
        <v/>
      </c>
      <c r="T42" s="129" t="str">
        <f t="shared" ref="T42:T60" si="9">IF(ISNUMBER(O42),M42+$B$14*SQRT(N42),"")</f>
        <v/>
      </c>
      <c r="U42" s="129" t="str">
        <f t="shared" ref="U42:U60" si="10">IF(OR(S42="",T42=""),"",IF(OR(F42&lt;S42,F42&gt;T42),0,1))</f>
        <v/>
      </c>
      <c r="V42" s="129" t="str">
        <f>IF(AND(ISNUMBER(O42),U42=1),O42,"")</f>
        <v/>
      </c>
      <c r="W42" s="38"/>
      <c r="X42" s="38"/>
      <c r="Y42" s="38"/>
      <c r="Z42" s="38"/>
    </row>
    <row r="43" spans="1:28" ht="15" x14ac:dyDescent="0.25">
      <c r="A43" s="299"/>
      <c r="B43" s="300"/>
      <c r="C43" s="301"/>
      <c r="D43" s="302"/>
      <c r="E43" s="302"/>
      <c r="F43" s="281" t="str">
        <f t="shared" ref="F43:F60" si="11">IF(AND(D43="",E43=""),"",IF(OR(AND(D43&lt;&gt;"",E43=""),AND(D43="",E43&lt;&gt;"")),"Fill the number twice",IF(AND(D43&lt;&gt;"",E43&lt;&gt;"",D43=E43),E43,"Error in entry")))</f>
        <v/>
      </c>
      <c r="G43" s="39" t="str">
        <f t="shared" ref="G43:G60" si="12">IF(OR(S43="",T43=""),"",IF(OR(F43&lt;S43,F43&gt;T43),"*** ALARM ***",""))</f>
        <v/>
      </c>
      <c r="H43" s="39"/>
      <c r="I43" s="32" t="str">
        <f t="shared" si="0"/>
        <v/>
      </c>
      <c r="J43" s="129" t="str">
        <f t="shared" ref="J43:J60" si="13">IF(ISNUMBER(F43),L42/(L42+$B$6^2),"")</f>
        <v/>
      </c>
      <c r="K43" s="129" t="str">
        <f t="shared" si="3"/>
        <v/>
      </c>
      <c r="L43" s="129" t="str">
        <f t="shared" si="4"/>
        <v/>
      </c>
      <c r="M43" s="129" t="str">
        <f t="shared" si="5"/>
        <v/>
      </c>
      <c r="N43" s="129" t="str">
        <f t="shared" si="6"/>
        <v/>
      </c>
      <c r="O43" s="133" t="e">
        <f t="shared" si="1"/>
        <v>#N/A</v>
      </c>
      <c r="P43" s="132" t="e">
        <f t="shared" ref="P43:P60" si="14">IF(ISNUMBER(O43),M43+$B$13*SQRT(N43),NA())</f>
        <v>#N/A</v>
      </c>
      <c r="Q43" s="132" t="e">
        <f t="shared" si="7"/>
        <v>#N/A</v>
      </c>
      <c r="R43" s="134" t="e">
        <f t="shared" si="2"/>
        <v>#N/A</v>
      </c>
      <c r="S43" s="129" t="str">
        <f t="shared" si="8"/>
        <v/>
      </c>
      <c r="T43" s="129" t="str">
        <f t="shared" si="9"/>
        <v/>
      </c>
      <c r="U43" s="129" t="str">
        <f t="shared" si="10"/>
        <v/>
      </c>
      <c r="V43" s="135" t="str">
        <f t="shared" ref="V43:V60" si="15">IF(AND(ISNUMBER(O43),U43=1),O43,"")</f>
        <v/>
      </c>
      <c r="W43" s="38"/>
      <c r="X43" s="38"/>
      <c r="Y43" s="38"/>
      <c r="Z43" s="38"/>
    </row>
    <row r="44" spans="1:28" ht="15" x14ac:dyDescent="0.25">
      <c r="A44" s="299"/>
      <c r="B44" s="300"/>
      <c r="C44" s="301"/>
      <c r="D44" s="302"/>
      <c r="E44" s="302"/>
      <c r="F44" s="281" t="str">
        <f t="shared" si="11"/>
        <v/>
      </c>
      <c r="G44" s="39" t="str">
        <f t="shared" si="12"/>
        <v/>
      </c>
      <c r="H44" s="39"/>
      <c r="I44" s="32" t="str">
        <f t="shared" si="0"/>
        <v/>
      </c>
      <c r="J44" s="129" t="str">
        <f t="shared" si="13"/>
        <v/>
      </c>
      <c r="K44" s="129" t="str">
        <f t="shared" si="3"/>
        <v/>
      </c>
      <c r="L44" s="129" t="str">
        <f t="shared" si="4"/>
        <v/>
      </c>
      <c r="M44" s="129" t="str">
        <f t="shared" si="5"/>
        <v/>
      </c>
      <c r="N44" s="129" t="str">
        <f t="shared" si="6"/>
        <v/>
      </c>
      <c r="O44" s="133" t="e">
        <f t="shared" si="1"/>
        <v>#N/A</v>
      </c>
      <c r="P44" s="132" t="e">
        <f t="shared" si="14"/>
        <v>#N/A</v>
      </c>
      <c r="Q44" s="132" t="e">
        <f t="shared" si="7"/>
        <v>#N/A</v>
      </c>
      <c r="R44" s="134" t="e">
        <f t="shared" si="2"/>
        <v>#N/A</v>
      </c>
      <c r="S44" s="129" t="str">
        <f t="shared" si="8"/>
        <v/>
      </c>
      <c r="T44" s="129" t="str">
        <f t="shared" si="9"/>
        <v/>
      </c>
      <c r="U44" s="129" t="str">
        <f t="shared" si="10"/>
        <v/>
      </c>
      <c r="V44" s="135" t="str">
        <f t="shared" si="15"/>
        <v/>
      </c>
      <c r="W44" s="38"/>
      <c r="X44" s="38"/>
      <c r="Y44" s="38"/>
      <c r="Z44" s="38"/>
    </row>
    <row r="45" spans="1:28" ht="15" x14ac:dyDescent="0.25">
      <c r="A45" s="299"/>
      <c r="B45" s="300"/>
      <c r="C45" s="301"/>
      <c r="D45" s="302"/>
      <c r="E45" s="302"/>
      <c r="F45" s="281" t="str">
        <f t="shared" si="11"/>
        <v/>
      </c>
      <c r="G45" s="39" t="str">
        <f t="shared" si="12"/>
        <v/>
      </c>
      <c r="H45" s="39"/>
      <c r="I45" s="32" t="str">
        <f t="shared" si="0"/>
        <v/>
      </c>
      <c r="J45" s="129" t="str">
        <f t="shared" si="13"/>
        <v/>
      </c>
      <c r="K45" s="129" t="str">
        <f t="shared" si="3"/>
        <v/>
      </c>
      <c r="L45" s="129" t="str">
        <f t="shared" si="4"/>
        <v/>
      </c>
      <c r="M45" s="129" t="str">
        <f t="shared" si="5"/>
        <v/>
      </c>
      <c r="N45" s="129" t="str">
        <f t="shared" si="6"/>
        <v/>
      </c>
      <c r="O45" s="133" t="e">
        <f t="shared" si="1"/>
        <v>#N/A</v>
      </c>
      <c r="P45" s="132" t="e">
        <f t="shared" si="14"/>
        <v>#N/A</v>
      </c>
      <c r="Q45" s="132" t="e">
        <f t="shared" si="7"/>
        <v>#N/A</v>
      </c>
      <c r="R45" s="134" t="e">
        <f t="shared" si="2"/>
        <v>#N/A</v>
      </c>
      <c r="S45" s="129" t="str">
        <f t="shared" si="8"/>
        <v/>
      </c>
      <c r="T45" s="129" t="str">
        <f t="shared" si="9"/>
        <v/>
      </c>
      <c r="U45" s="129" t="str">
        <f t="shared" si="10"/>
        <v/>
      </c>
      <c r="V45" s="135" t="str">
        <f t="shared" si="15"/>
        <v/>
      </c>
      <c r="W45" s="38"/>
      <c r="X45" s="38"/>
      <c r="Y45" s="38"/>
      <c r="Z45" s="38"/>
    </row>
    <row r="46" spans="1:28" ht="15" x14ac:dyDescent="0.25">
      <c r="A46" s="299"/>
      <c r="B46" s="300"/>
      <c r="C46" s="301"/>
      <c r="D46" s="302"/>
      <c r="E46" s="302"/>
      <c r="F46" s="281" t="str">
        <f t="shared" si="11"/>
        <v/>
      </c>
      <c r="G46" s="39" t="str">
        <f t="shared" si="12"/>
        <v/>
      </c>
      <c r="H46" s="39"/>
      <c r="I46" s="32" t="str">
        <f t="shared" si="0"/>
        <v/>
      </c>
      <c r="J46" s="129" t="str">
        <f t="shared" si="13"/>
        <v/>
      </c>
      <c r="K46" s="129" t="str">
        <f t="shared" si="3"/>
        <v/>
      </c>
      <c r="L46" s="129" t="str">
        <f t="shared" si="4"/>
        <v/>
      </c>
      <c r="M46" s="129" t="str">
        <f t="shared" si="5"/>
        <v/>
      </c>
      <c r="N46" s="129" t="str">
        <f t="shared" si="6"/>
        <v/>
      </c>
      <c r="O46" s="133" t="e">
        <f t="shared" si="1"/>
        <v>#N/A</v>
      </c>
      <c r="P46" s="132" t="e">
        <f t="shared" si="14"/>
        <v>#N/A</v>
      </c>
      <c r="Q46" s="132" t="e">
        <f t="shared" si="7"/>
        <v>#N/A</v>
      </c>
      <c r="R46" s="134" t="e">
        <f t="shared" si="2"/>
        <v>#N/A</v>
      </c>
      <c r="S46" s="129" t="str">
        <f t="shared" si="8"/>
        <v/>
      </c>
      <c r="T46" s="129" t="str">
        <f t="shared" si="9"/>
        <v/>
      </c>
      <c r="U46" s="129" t="str">
        <f t="shared" si="10"/>
        <v/>
      </c>
      <c r="V46" s="135" t="str">
        <f t="shared" si="15"/>
        <v/>
      </c>
      <c r="W46" s="38"/>
      <c r="X46" s="38"/>
      <c r="Y46" s="38"/>
      <c r="Z46" s="38"/>
    </row>
    <row r="47" spans="1:28" ht="15" x14ac:dyDescent="0.25">
      <c r="A47" s="299"/>
      <c r="B47" s="300"/>
      <c r="C47" s="301"/>
      <c r="D47" s="302"/>
      <c r="E47" s="302"/>
      <c r="F47" s="281" t="str">
        <f t="shared" si="11"/>
        <v/>
      </c>
      <c r="G47" s="39" t="str">
        <f t="shared" si="12"/>
        <v/>
      </c>
      <c r="H47" s="39"/>
      <c r="I47" s="32" t="str">
        <f t="shared" si="0"/>
        <v/>
      </c>
      <c r="J47" s="129" t="str">
        <f t="shared" si="13"/>
        <v/>
      </c>
      <c r="K47" s="129" t="str">
        <f t="shared" si="3"/>
        <v/>
      </c>
      <c r="L47" s="129" t="str">
        <f t="shared" si="4"/>
        <v/>
      </c>
      <c r="M47" s="129" t="str">
        <f t="shared" si="5"/>
        <v/>
      </c>
      <c r="N47" s="129" t="str">
        <f t="shared" si="6"/>
        <v/>
      </c>
      <c r="O47" s="133" t="e">
        <f t="shared" si="1"/>
        <v>#N/A</v>
      </c>
      <c r="P47" s="132" t="e">
        <f t="shared" si="14"/>
        <v>#N/A</v>
      </c>
      <c r="Q47" s="132" t="e">
        <f t="shared" si="7"/>
        <v>#N/A</v>
      </c>
      <c r="R47" s="134" t="e">
        <f t="shared" si="2"/>
        <v>#N/A</v>
      </c>
      <c r="S47" s="129" t="str">
        <f t="shared" si="8"/>
        <v/>
      </c>
      <c r="T47" s="129" t="str">
        <f t="shared" si="9"/>
        <v/>
      </c>
      <c r="U47" s="129" t="str">
        <f t="shared" si="10"/>
        <v/>
      </c>
      <c r="V47" s="135" t="str">
        <f t="shared" si="15"/>
        <v/>
      </c>
      <c r="W47" s="38"/>
      <c r="X47" s="38"/>
      <c r="Y47" s="38"/>
      <c r="Z47" s="38"/>
    </row>
    <row r="48" spans="1:28" ht="15" x14ac:dyDescent="0.25">
      <c r="A48" s="299"/>
      <c r="B48" s="300"/>
      <c r="C48" s="301"/>
      <c r="D48" s="302"/>
      <c r="E48" s="302"/>
      <c r="F48" s="281" t="str">
        <f t="shared" si="11"/>
        <v/>
      </c>
      <c r="G48" s="39" t="str">
        <f t="shared" si="12"/>
        <v/>
      </c>
      <c r="H48" s="39"/>
      <c r="I48" s="32" t="str">
        <f t="shared" si="0"/>
        <v/>
      </c>
      <c r="J48" s="129" t="str">
        <f t="shared" si="13"/>
        <v/>
      </c>
      <c r="K48" s="129" t="str">
        <f t="shared" si="3"/>
        <v/>
      </c>
      <c r="L48" s="129" t="str">
        <f t="shared" si="4"/>
        <v/>
      </c>
      <c r="M48" s="129" t="str">
        <f t="shared" si="5"/>
        <v/>
      </c>
      <c r="N48" s="129" t="str">
        <f t="shared" si="6"/>
        <v/>
      </c>
      <c r="O48" s="133" t="e">
        <f t="shared" si="1"/>
        <v>#N/A</v>
      </c>
      <c r="P48" s="132" t="e">
        <f t="shared" si="14"/>
        <v>#N/A</v>
      </c>
      <c r="Q48" s="132" t="e">
        <f t="shared" si="7"/>
        <v>#N/A</v>
      </c>
      <c r="R48" s="134" t="e">
        <f t="shared" si="2"/>
        <v>#N/A</v>
      </c>
      <c r="S48" s="129" t="str">
        <f t="shared" si="8"/>
        <v/>
      </c>
      <c r="T48" s="129" t="str">
        <f t="shared" si="9"/>
        <v/>
      </c>
      <c r="U48" s="129" t="str">
        <f t="shared" si="10"/>
        <v/>
      </c>
      <c r="V48" s="135" t="str">
        <f t="shared" si="15"/>
        <v/>
      </c>
      <c r="W48" s="38"/>
      <c r="X48" s="38"/>
      <c r="Y48" s="38"/>
      <c r="Z48" s="38"/>
    </row>
    <row r="49" spans="1:26" ht="15" x14ac:dyDescent="0.25">
      <c r="A49" s="299"/>
      <c r="B49" s="300"/>
      <c r="C49" s="301"/>
      <c r="D49" s="302"/>
      <c r="E49" s="302"/>
      <c r="F49" s="281" t="str">
        <f t="shared" si="11"/>
        <v/>
      </c>
      <c r="G49" s="39" t="str">
        <f t="shared" si="12"/>
        <v/>
      </c>
      <c r="H49" s="39"/>
      <c r="I49" s="32" t="str">
        <f t="shared" si="0"/>
        <v/>
      </c>
      <c r="J49" s="129" t="str">
        <f t="shared" si="13"/>
        <v/>
      </c>
      <c r="K49" s="129" t="str">
        <f t="shared" si="3"/>
        <v/>
      </c>
      <c r="L49" s="129" t="str">
        <f t="shared" si="4"/>
        <v/>
      </c>
      <c r="M49" s="129" t="str">
        <f t="shared" si="5"/>
        <v/>
      </c>
      <c r="N49" s="129" t="str">
        <f t="shared" si="6"/>
        <v/>
      </c>
      <c r="O49" s="133" t="e">
        <f t="shared" si="1"/>
        <v>#N/A</v>
      </c>
      <c r="P49" s="132" t="e">
        <f t="shared" si="14"/>
        <v>#N/A</v>
      </c>
      <c r="Q49" s="132" t="e">
        <f t="shared" si="7"/>
        <v>#N/A</v>
      </c>
      <c r="R49" s="134" t="e">
        <f t="shared" si="2"/>
        <v>#N/A</v>
      </c>
      <c r="S49" s="129" t="str">
        <f t="shared" si="8"/>
        <v/>
      </c>
      <c r="T49" s="129" t="str">
        <f t="shared" si="9"/>
        <v/>
      </c>
      <c r="U49" s="129" t="str">
        <f t="shared" si="10"/>
        <v/>
      </c>
      <c r="V49" s="135" t="str">
        <f t="shared" si="15"/>
        <v/>
      </c>
      <c r="W49" s="38"/>
      <c r="X49" s="38"/>
      <c r="Y49" s="38"/>
      <c r="Z49" s="38"/>
    </row>
    <row r="50" spans="1:26" ht="15" x14ac:dyDescent="0.25">
      <c r="A50" s="299"/>
      <c r="B50" s="300"/>
      <c r="C50" s="301"/>
      <c r="D50" s="302"/>
      <c r="E50" s="302"/>
      <c r="F50" s="281" t="str">
        <f t="shared" si="11"/>
        <v/>
      </c>
      <c r="G50" s="39" t="str">
        <f t="shared" si="12"/>
        <v/>
      </c>
      <c r="H50" s="39"/>
      <c r="I50" s="32" t="str">
        <f t="shared" si="0"/>
        <v/>
      </c>
      <c r="J50" s="129" t="str">
        <f t="shared" si="13"/>
        <v/>
      </c>
      <c r="K50" s="129" t="str">
        <f t="shared" si="3"/>
        <v/>
      </c>
      <c r="L50" s="129" t="str">
        <f t="shared" si="4"/>
        <v/>
      </c>
      <c r="M50" s="129" t="str">
        <f t="shared" si="5"/>
        <v/>
      </c>
      <c r="N50" s="129" t="str">
        <f t="shared" si="6"/>
        <v/>
      </c>
      <c r="O50" s="133" t="e">
        <f t="shared" si="1"/>
        <v>#N/A</v>
      </c>
      <c r="P50" s="132" t="e">
        <f t="shared" si="14"/>
        <v>#N/A</v>
      </c>
      <c r="Q50" s="132" t="e">
        <f t="shared" si="7"/>
        <v>#N/A</v>
      </c>
      <c r="R50" s="134" t="e">
        <f t="shared" si="2"/>
        <v>#N/A</v>
      </c>
      <c r="S50" s="129" t="str">
        <f t="shared" si="8"/>
        <v/>
      </c>
      <c r="T50" s="129" t="str">
        <f t="shared" si="9"/>
        <v/>
      </c>
      <c r="U50" s="129" t="str">
        <f t="shared" si="10"/>
        <v/>
      </c>
      <c r="V50" s="135" t="str">
        <f t="shared" si="15"/>
        <v/>
      </c>
      <c r="W50" s="38"/>
      <c r="X50" s="38"/>
      <c r="Y50" s="38"/>
      <c r="Z50" s="38"/>
    </row>
    <row r="51" spans="1:26" ht="15" x14ac:dyDescent="0.25">
      <c r="A51" s="299"/>
      <c r="B51" s="300"/>
      <c r="C51" s="301"/>
      <c r="D51" s="302"/>
      <c r="E51" s="302"/>
      <c r="F51" s="281" t="str">
        <f t="shared" si="11"/>
        <v/>
      </c>
      <c r="G51" s="39" t="str">
        <f t="shared" si="12"/>
        <v/>
      </c>
      <c r="H51" s="39"/>
      <c r="I51" s="32" t="str">
        <f t="shared" si="0"/>
        <v/>
      </c>
      <c r="J51" s="129" t="str">
        <f t="shared" si="13"/>
        <v/>
      </c>
      <c r="K51" s="129" t="str">
        <f t="shared" si="3"/>
        <v/>
      </c>
      <c r="L51" s="129" t="str">
        <f t="shared" si="4"/>
        <v/>
      </c>
      <c r="M51" s="129" t="str">
        <f t="shared" si="5"/>
        <v/>
      </c>
      <c r="N51" s="129" t="str">
        <f t="shared" si="6"/>
        <v/>
      </c>
      <c r="O51" s="133" t="e">
        <f t="shared" si="1"/>
        <v>#N/A</v>
      </c>
      <c r="P51" s="132" t="e">
        <f t="shared" si="14"/>
        <v>#N/A</v>
      </c>
      <c r="Q51" s="132" t="e">
        <f t="shared" si="7"/>
        <v>#N/A</v>
      </c>
      <c r="R51" s="134" t="e">
        <f t="shared" si="2"/>
        <v>#N/A</v>
      </c>
      <c r="S51" s="129" t="str">
        <f t="shared" si="8"/>
        <v/>
      </c>
      <c r="T51" s="129" t="str">
        <f t="shared" si="9"/>
        <v/>
      </c>
      <c r="U51" s="129" t="str">
        <f t="shared" si="10"/>
        <v/>
      </c>
      <c r="V51" s="135" t="str">
        <f t="shared" si="15"/>
        <v/>
      </c>
      <c r="W51" s="38"/>
      <c r="X51" s="38"/>
      <c r="Y51" s="38"/>
      <c r="Z51" s="38"/>
    </row>
    <row r="52" spans="1:26" ht="15" x14ac:dyDescent="0.25">
      <c r="A52" s="299"/>
      <c r="B52" s="300"/>
      <c r="C52" s="301"/>
      <c r="D52" s="302"/>
      <c r="E52" s="302"/>
      <c r="F52" s="281" t="str">
        <f t="shared" si="11"/>
        <v/>
      </c>
      <c r="G52" s="39" t="str">
        <f t="shared" si="12"/>
        <v/>
      </c>
      <c r="H52" s="39"/>
      <c r="I52" s="32" t="str">
        <f t="shared" si="0"/>
        <v/>
      </c>
      <c r="J52" s="129" t="str">
        <f t="shared" si="13"/>
        <v/>
      </c>
      <c r="K52" s="129" t="str">
        <f t="shared" si="3"/>
        <v/>
      </c>
      <c r="L52" s="129" t="str">
        <f t="shared" si="4"/>
        <v/>
      </c>
      <c r="M52" s="129" t="str">
        <f t="shared" si="5"/>
        <v/>
      </c>
      <c r="N52" s="129" t="str">
        <f t="shared" si="6"/>
        <v/>
      </c>
      <c r="O52" s="133" t="e">
        <f t="shared" si="1"/>
        <v>#N/A</v>
      </c>
      <c r="P52" s="132" t="e">
        <f t="shared" si="14"/>
        <v>#N/A</v>
      </c>
      <c r="Q52" s="132" t="e">
        <f t="shared" si="7"/>
        <v>#N/A</v>
      </c>
      <c r="R52" s="134" t="e">
        <f t="shared" si="2"/>
        <v>#N/A</v>
      </c>
      <c r="S52" s="129" t="str">
        <f t="shared" si="8"/>
        <v/>
      </c>
      <c r="T52" s="129" t="str">
        <f t="shared" si="9"/>
        <v/>
      </c>
      <c r="U52" s="129" t="str">
        <f t="shared" si="10"/>
        <v/>
      </c>
      <c r="V52" s="135" t="str">
        <f t="shared" si="15"/>
        <v/>
      </c>
      <c r="W52" s="38"/>
      <c r="X52" s="38"/>
      <c r="Y52" s="38"/>
      <c r="Z52" s="38"/>
    </row>
    <row r="53" spans="1:26" ht="15" x14ac:dyDescent="0.25">
      <c r="A53" s="299"/>
      <c r="B53" s="300"/>
      <c r="C53" s="301"/>
      <c r="D53" s="302"/>
      <c r="E53" s="302"/>
      <c r="F53" s="281" t="str">
        <f t="shared" si="11"/>
        <v/>
      </c>
      <c r="G53" s="39" t="str">
        <f t="shared" si="12"/>
        <v/>
      </c>
      <c r="H53" s="39"/>
      <c r="I53" s="32" t="str">
        <f t="shared" si="0"/>
        <v/>
      </c>
      <c r="J53" s="129" t="str">
        <f t="shared" si="13"/>
        <v/>
      </c>
      <c r="K53" s="129" t="str">
        <f t="shared" si="3"/>
        <v/>
      </c>
      <c r="L53" s="129" t="str">
        <f t="shared" si="4"/>
        <v/>
      </c>
      <c r="M53" s="129" t="str">
        <f t="shared" si="5"/>
        <v/>
      </c>
      <c r="N53" s="129" t="str">
        <f t="shared" si="6"/>
        <v/>
      </c>
      <c r="O53" s="133" t="e">
        <f t="shared" si="1"/>
        <v>#N/A</v>
      </c>
      <c r="P53" s="132" t="e">
        <f t="shared" si="14"/>
        <v>#N/A</v>
      </c>
      <c r="Q53" s="132" t="e">
        <f t="shared" si="7"/>
        <v>#N/A</v>
      </c>
      <c r="R53" s="134" t="e">
        <f t="shared" si="2"/>
        <v>#N/A</v>
      </c>
      <c r="S53" s="129" t="str">
        <f t="shared" si="8"/>
        <v/>
      </c>
      <c r="T53" s="129" t="str">
        <f t="shared" si="9"/>
        <v/>
      </c>
      <c r="U53" s="129" t="str">
        <f t="shared" si="10"/>
        <v/>
      </c>
      <c r="V53" s="135" t="str">
        <f t="shared" si="15"/>
        <v/>
      </c>
      <c r="W53" s="38"/>
      <c r="X53" s="38"/>
      <c r="Y53" s="38"/>
      <c r="Z53" s="38"/>
    </row>
    <row r="54" spans="1:26" ht="15" x14ac:dyDescent="0.25">
      <c r="A54" s="299"/>
      <c r="B54" s="300"/>
      <c r="C54" s="301"/>
      <c r="D54" s="302"/>
      <c r="E54" s="302"/>
      <c r="F54" s="281" t="str">
        <f t="shared" si="11"/>
        <v/>
      </c>
      <c r="G54" s="39" t="str">
        <f t="shared" si="12"/>
        <v/>
      </c>
      <c r="H54" s="39"/>
      <c r="I54" s="32" t="str">
        <f t="shared" si="0"/>
        <v/>
      </c>
      <c r="J54" s="129" t="str">
        <f t="shared" si="13"/>
        <v/>
      </c>
      <c r="K54" s="129" t="str">
        <f t="shared" si="3"/>
        <v/>
      </c>
      <c r="L54" s="129" t="str">
        <f t="shared" si="4"/>
        <v/>
      </c>
      <c r="M54" s="129" t="str">
        <f t="shared" si="5"/>
        <v/>
      </c>
      <c r="N54" s="129" t="str">
        <f t="shared" si="6"/>
        <v/>
      </c>
      <c r="O54" s="133" t="e">
        <f t="shared" si="1"/>
        <v>#N/A</v>
      </c>
      <c r="P54" s="132" t="e">
        <f t="shared" si="14"/>
        <v>#N/A</v>
      </c>
      <c r="Q54" s="132" t="e">
        <f t="shared" si="7"/>
        <v>#N/A</v>
      </c>
      <c r="R54" s="134" t="e">
        <f t="shared" si="2"/>
        <v>#N/A</v>
      </c>
      <c r="S54" s="129" t="str">
        <f t="shared" si="8"/>
        <v/>
      </c>
      <c r="T54" s="129" t="str">
        <f t="shared" si="9"/>
        <v/>
      </c>
      <c r="U54" s="129" t="str">
        <f t="shared" si="10"/>
        <v/>
      </c>
      <c r="V54" s="135" t="str">
        <f t="shared" si="15"/>
        <v/>
      </c>
      <c r="W54" s="38"/>
      <c r="X54" s="38"/>
      <c r="Y54" s="38"/>
      <c r="Z54" s="38"/>
    </row>
    <row r="55" spans="1:26" ht="15" x14ac:dyDescent="0.25">
      <c r="A55" s="299"/>
      <c r="B55" s="300"/>
      <c r="C55" s="301"/>
      <c r="D55" s="302"/>
      <c r="E55" s="302"/>
      <c r="F55" s="281" t="str">
        <f t="shared" si="11"/>
        <v/>
      </c>
      <c r="G55" s="39" t="str">
        <f t="shared" si="12"/>
        <v/>
      </c>
      <c r="H55" s="39"/>
      <c r="I55" s="32" t="str">
        <f t="shared" si="0"/>
        <v/>
      </c>
      <c r="J55" s="129" t="str">
        <f t="shared" si="13"/>
        <v/>
      </c>
      <c r="K55" s="129" t="str">
        <f t="shared" si="3"/>
        <v/>
      </c>
      <c r="L55" s="129" t="str">
        <f t="shared" si="4"/>
        <v/>
      </c>
      <c r="M55" s="129" t="str">
        <f t="shared" si="5"/>
        <v/>
      </c>
      <c r="N55" s="129" t="str">
        <f t="shared" si="6"/>
        <v/>
      </c>
      <c r="O55" s="133" t="e">
        <f t="shared" si="1"/>
        <v>#N/A</v>
      </c>
      <c r="P55" s="132" t="e">
        <f t="shared" si="14"/>
        <v>#N/A</v>
      </c>
      <c r="Q55" s="132" t="e">
        <f t="shared" si="7"/>
        <v>#N/A</v>
      </c>
      <c r="R55" s="134" t="e">
        <f t="shared" si="2"/>
        <v>#N/A</v>
      </c>
      <c r="S55" s="129" t="str">
        <f t="shared" si="8"/>
        <v/>
      </c>
      <c r="T55" s="129" t="str">
        <f t="shared" si="9"/>
        <v/>
      </c>
      <c r="U55" s="129" t="str">
        <f t="shared" si="10"/>
        <v/>
      </c>
      <c r="V55" s="135" t="str">
        <f t="shared" si="15"/>
        <v/>
      </c>
      <c r="W55" s="38"/>
      <c r="X55" s="38"/>
      <c r="Y55" s="38"/>
      <c r="Z55" s="38"/>
    </row>
    <row r="56" spans="1:26" ht="15" x14ac:dyDescent="0.25">
      <c r="A56" s="299"/>
      <c r="B56" s="300"/>
      <c r="C56" s="301"/>
      <c r="D56" s="302"/>
      <c r="E56" s="302"/>
      <c r="F56" s="281" t="str">
        <f t="shared" si="11"/>
        <v/>
      </c>
      <c r="G56" s="39" t="str">
        <f t="shared" si="12"/>
        <v/>
      </c>
      <c r="H56" s="39"/>
      <c r="I56" s="32" t="str">
        <f t="shared" si="0"/>
        <v/>
      </c>
      <c r="J56" s="129" t="str">
        <f t="shared" si="13"/>
        <v/>
      </c>
      <c r="K56" s="129" t="str">
        <f t="shared" si="3"/>
        <v/>
      </c>
      <c r="L56" s="129" t="str">
        <f t="shared" si="4"/>
        <v/>
      </c>
      <c r="M56" s="129" t="str">
        <f t="shared" si="5"/>
        <v/>
      </c>
      <c r="N56" s="129" t="str">
        <f t="shared" si="6"/>
        <v/>
      </c>
      <c r="O56" s="133" t="e">
        <f t="shared" si="1"/>
        <v>#N/A</v>
      </c>
      <c r="P56" s="132" t="e">
        <f t="shared" si="14"/>
        <v>#N/A</v>
      </c>
      <c r="Q56" s="132" t="e">
        <f t="shared" si="7"/>
        <v>#N/A</v>
      </c>
      <c r="R56" s="134" t="e">
        <f t="shared" si="2"/>
        <v>#N/A</v>
      </c>
      <c r="S56" s="129" t="str">
        <f t="shared" si="8"/>
        <v/>
      </c>
      <c r="T56" s="129" t="str">
        <f t="shared" si="9"/>
        <v/>
      </c>
      <c r="U56" s="129" t="str">
        <f t="shared" si="10"/>
        <v/>
      </c>
      <c r="V56" s="135" t="str">
        <f t="shared" si="15"/>
        <v/>
      </c>
      <c r="W56" s="38"/>
      <c r="X56" s="38"/>
      <c r="Y56" s="38"/>
      <c r="Z56" s="38"/>
    </row>
    <row r="57" spans="1:26" ht="15" x14ac:dyDescent="0.25">
      <c r="A57" s="299"/>
      <c r="B57" s="300"/>
      <c r="C57" s="301"/>
      <c r="D57" s="302"/>
      <c r="E57" s="302"/>
      <c r="F57" s="281" t="str">
        <f t="shared" si="11"/>
        <v/>
      </c>
      <c r="G57" s="39" t="str">
        <f t="shared" si="12"/>
        <v/>
      </c>
      <c r="H57" s="39"/>
      <c r="I57" s="32" t="str">
        <f t="shared" si="0"/>
        <v/>
      </c>
      <c r="J57" s="129" t="str">
        <f t="shared" si="13"/>
        <v/>
      </c>
      <c r="K57" s="129" t="str">
        <f t="shared" si="3"/>
        <v/>
      </c>
      <c r="L57" s="129" t="str">
        <f t="shared" si="4"/>
        <v/>
      </c>
      <c r="M57" s="129" t="str">
        <f t="shared" si="5"/>
        <v/>
      </c>
      <c r="N57" s="129" t="str">
        <f t="shared" si="6"/>
        <v/>
      </c>
      <c r="O57" s="133" t="e">
        <f t="shared" si="1"/>
        <v>#N/A</v>
      </c>
      <c r="P57" s="132" t="e">
        <f t="shared" si="14"/>
        <v>#N/A</v>
      </c>
      <c r="Q57" s="132" t="e">
        <f t="shared" si="7"/>
        <v>#N/A</v>
      </c>
      <c r="R57" s="134" t="e">
        <f t="shared" si="2"/>
        <v>#N/A</v>
      </c>
      <c r="S57" s="129" t="str">
        <f t="shared" si="8"/>
        <v/>
      </c>
      <c r="T57" s="129" t="str">
        <f t="shared" si="9"/>
        <v/>
      </c>
      <c r="U57" s="129" t="str">
        <f t="shared" si="10"/>
        <v/>
      </c>
      <c r="V57" s="135" t="str">
        <f t="shared" si="15"/>
        <v/>
      </c>
      <c r="W57" s="38"/>
      <c r="X57" s="38"/>
      <c r="Y57" s="38"/>
      <c r="Z57" s="38"/>
    </row>
    <row r="58" spans="1:26" ht="15" x14ac:dyDescent="0.25">
      <c r="A58" s="299"/>
      <c r="B58" s="300"/>
      <c r="C58" s="301"/>
      <c r="D58" s="302"/>
      <c r="E58" s="302"/>
      <c r="F58" s="281" t="str">
        <f t="shared" si="11"/>
        <v/>
      </c>
      <c r="G58" s="39" t="str">
        <f t="shared" si="12"/>
        <v/>
      </c>
      <c r="H58" s="39"/>
      <c r="I58" s="44" t="str">
        <f t="shared" si="0"/>
        <v/>
      </c>
      <c r="J58" s="136" t="str">
        <f t="shared" si="13"/>
        <v/>
      </c>
      <c r="K58" s="136" t="str">
        <f t="shared" si="3"/>
        <v/>
      </c>
      <c r="L58" s="136" t="str">
        <f t="shared" si="4"/>
        <v/>
      </c>
      <c r="M58" s="136" t="str">
        <f t="shared" si="5"/>
        <v/>
      </c>
      <c r="N58" s="136" t="str">
        <f t="shared" si="6"/>
        <v/>
      </c>
      <c r="O58" s="136" t="e">
        <f t="shared" si="1"/>
        <v>#N/A</v>
      </c>
      <c r="P58" s="137" t="e">
        <f t="shared" si="14"/>
        <v>#N/A</v>
      </c>
      <c r="Q58" s="137" t="e">
        <f t="shared" si="7"/>
        <v>#N/A</v>
      </c>
      <c r="R58" s="137" t="e">
        <f t="shared" si="2"/>
        <v>#N/A</v>
      </c>
      <c r="S58" s="136" t="str">
        <f t="shared" si="8"/>
        <v/>
      </c>
      <c r="T58" s="136" t="str">
        <f t="shared" si="9"/>
        <v/>
      </c>
      <c r="U58" s="136" t="str">
        <f t="shared" si="10"/>
        <v/>
      </c>
      <c r="V58" s="135" t="str">
        <f t="shared" si="15"/>
        <v/>
      </c>
      <c r="W58" s="47"/>
      <c r="X58" s="38"/>
      <c r="Y58" s="38"/>
      <c r="Z58" s="38"/>
    </row>
    <row r="59" spans="1:26" ht="15" x14ac:dyDescent="0.25">
      <c r="A59" s="299"/>
      <c r="B59" s="300"/>
      <c r="C59" s="301"/>
      <c r="D59" s="302"/>
      <c r="E59" s="302"/>
      <c r="F59" s="281" t="str">
        <f t="shared" si="11"/>
        <v/>
      </c>
      <c r="G59" s="39" t="str">
        <f t="shared" si="12"/>
        <v/>
      </c>
      <c r="H59" s="39"/>
      <c r="I59" s="44" t="str">
        <f t="shared" si="0"/>
        <v/>
      </c>
      <c r="J59" s="136" t="str">
        <f t="shared" si="13"/>
        <v/>
      </c>
      <c r="K59" s="136" t="str">
        <f t="shared" si="3"/>
        <v/>
      </c>
      <c r="L59" s="136" t="str">
        <f t="shared" si="4"/>
        <v/>
      </c>
      <c r="M59" s="136" t="str">
        <f t="shared" si="5"/>
        <v/>
      </c>
      <c r="N59" s="136" t="str">
        <f t="shared" si="6"/>
        <v/>
      </c>
      <c r="O59" s="136" t="e">
        <f t="shared" si="1"/>
        <v>#N/A</v>
      </c>
      <c r="P59" s="137" t="e">
        <f t="shared" si="14"/>
        <v>#N/A</v>
      </c>
      <c r="Q59" s="137" t="e">
        <f t="shared" si="7"/>
        <v>#N/A</v>
      </c>
      <c r="R59" s="137" t="e">
        <f t="shared" si="2"/>
        <v>#N/A</v>
      </c>
      <c r="S59" s="136" t="str">
        <f t="shared" si="8"/>
        <v/>
      </c>
      <c r="T59" s="136" t="str">
        <f t="shared" si="9"/>
        <v/>
      </c>
      <c r="U59" s="136" t="str">
        <f t="shared" si="10"/>
        <v/>
      </c>
      <c r="V59" s="135" t="str">
        <f t="shared" si="15"/>
        <v/>
      </c>
      <c r="W59" s="47"/>
      <c r="X59" s="38"/>
      <c r="Y59" s="38"/>
      <c r="Z59" s="38"/>
    </row>
    <row r="60" spans="1:26" ht="15" x14ac:dyDescent="0.25">
      <c r="A60" s="299"/>
      <c r="B60" s="300"/>
      <c r="C60" s="301"/>
      <c r="D60" s="302"/>
      <c r="E60" s="302"/>
      <c r="F60" s="281" t="str">
        <f t="shared" si="11"/>
        <v/>
      </c>
      <c r="G60" s="39" t="str">
        <f t="shared" si="12"/>
        <v/>
      </c>
      <c r="H60" s="82"/>
      <c r="I60" s="44" t="str">
        <f t="shared" si="0"/>
        <v/>
      </c>
      <c r="J60" s="136" t="str">
        <f t="shared" si="13"/>
        <v/>
      </c>
      <c r="K60" s="136" t="str">
        <f t="shared" si="3"/>
        <v/>
      </c>
      <c r="L60" s="136" t="str">
        <f t="shared" si="4"/>
        <v/>
      </c>
      <c r="M60" s="136" t="str">
        <f t="shared" si="5"/>
        <v/>
      </c>
      <c r="N60" s="136" t="str">
        <f t="shared" si="6"/>
        <v/>
      </c>
      <c r="O60" s="136" t="e">
        <f t="shared" si="1"/>
        <v>#N/A</v>
      </c>
      <c r="P60" s="137" t="e">
        <f t="shared" si="14"/>
        <v>#N/A</v>
      </c>
      <c r="Q60" s="137" t="e">
        <f t="shared" si="7"/>
        <v>#N/A</v>
      </c>
      <c r="R60" s="137" t="e">
        <f t="shared" si="2"/>
        <v>#N/A</v>
      </c>
      <c r="S60" s="136" t="str">
        <f t="shared" si="8"/>
        <v/>
      </c>
      <c r="T60" s="136" t="str">
        <f t="shared" si="9"/>
        <v/>
      </c>
      <c r="U60" s="136" t="str">
        <f t="shared" si="10"/>
        <v/>
      </c>
      <c r="V60" s="135" t="str">
        <f t="shared" si="15"/>
        <v/>
      </c>
      <c r="W60" s="47"/>
      <c r="X60" s="38"/>
      <c r="Y60" s="38"/>
      <c r="Z60" s="38"/>
    </row>
    <row r="61" spans="1:26" x14ac:dyDescent="0.2">
      <c r="O61" s="48"/>
      <c r="P61" s="49"/>
      <c r="Q61" s="49"/>
    </row>
    <row r="62" spans="1:26" ht="16.5" thickBot="1" x14ac:dyDescent="0.25">
      <c r="O62" s="48"/>
      <c r="P62" s="49"/>
      <c r="Q62" s="49"/>
      <c r="X62" s="472" t="s">
        <v>92</v>
      </c>
      <c r="Y62" s="472"/>
      <c r="Z62" s="303" t="e">
        <f>I63</f>
        <v>#N/A</v>
      </c>
    </row>
    <row r="63" spans="1:26" ht="16.5" thickBot="1" x14ac:dyDescent="0.25">
      <c r="A63" s="386" t="s">
        <v>54</v>
      </c>
      <c r="B63" s="386"/>
      <c r="C63" s="386"/>
      <c r="D63" s="386"/>
      <c r="E63" s="386"/>
      <c r="F63" s="386"/>
      <c r="G63" s="386"/>
      <c r="H63" s="387"/>
      <c r="I63" s="176" t="e">
        <f>R60</f>
        <v>#N/A</v>
      </c>
      <c r="O63" s="48"/>
      <c r="P63" s="49"/>
      <c r="Q63" s="49"/>
      <c r="X63" s="472" t="s">
        <v>93</v>
      </c>
      <c r="Y63" s="472"/>
      <c r="Z63" s="304">
        <f>'POOL FVIII'!B88</f>
        <v>0</v>
      </c>
    </row>
    <row r="64" spans="1:26" ht="15.75" x14ac:dyDescent="0.2">
      <c r="A64" s="282"/>
      <c r="B64" s="282"/>
      <c r="C64" s="282"/>
      <c r="D64" s="282"/>
      <c r="E64" s="282"/>
      <c r="F64" s="282"/>
      <c r="G64" s="282"/>
      <c r="H64" s="283"/>
      <c r="I64" s="188"/>
      <c r="O64" s="48"/>
      <c r="P64" s="49"/>
      <c r="Q64" s="49"/>
      <c r="X64" s="472" t="s">
        <v>94</v>
      </c>
      <c r="Y64" s="472"/>
      <c r="Z64" s="305" t="e">
        <f>Z62*Z63</f>
        <v>#N/A</v>
      </c>
    </row>
    <row r="65" spans="1:26" ht="15.75" x14ac:dyDescent="0.25">
      <c r="A65" s="51"/>
      <c r="O65" s="48"/>
      <c r="P65" s="49"/>
      <c r="Q65" s="49"/>
      <c r="X65" s="472" t="s">
        <v>69</v>
      </c>
      <c r="Y65" s="472"/>
      <c r="Z65" s="303" t="e">
        <f>Z62-(2*Z64)</f>
        <v>#N/A</v>
      </c>
    </row>
    <row r="66" spans="1:26" ht="15.75" x14ac:dyDescent="0.25">
      <c r="A66" s="51"/>
      <c r="O66" s="48"/>
      <c r="P66" s="49"/>
      <c r="Q66" s="49"/>
      <c r="X66" s="472" t="s">
        <v>70</v>
      </c>
      <c r="Y66" s="472"/>
      <c r="Z66" s="303" t="e">
        <f>Z62+(2*Z64)</f>
        <v>#N/A</v>
      </c>
    </row>
    <row r="67" spans="1:26" ht="15.75" x14ac:dyDescent="0.25">
      <c r="A67" s="51"/>
      <c r="O67" s="48"/>
      <c r="P67" s="49"/>
      <c r="Q67" s="49"/>
      <c r="X67" s="472" t="s">
        <v>71</v>
      </c>
      <c r="Y67" s="472"/>
      <c r="Z67" s="303" t="e">
        <f>Z62-(3*Z64)</f>
        <v>#N/A</v>
      </c>
    </row>
    <row r="68" spans="1:26" ht="15.75" x14ac:dyDescent="0.2">
      <c r="O68" s="48"/>
      <c r="P68" s="49"/>
      <c r="Q68" s="49"/>
      <c r="X68" s="472" t="s">
        <v>72</v>
      </c>
      <c r="Y68" s="472"/>
      <c r="Z68" s="303" t="e">
        <f>Z62+(3*Z64)</f>
        <v>#N/A</v>
      </c>
    </row>
  </sheetData>
  <sheetProtection deleteRows="0"/>
  <mergeCells count="23">
    <mergeCell ref="X64:Y64"/>
    <mergeCell ref="X65:Y65"/>
    <mergeCell ref="X66:Y66"/>
    <mergeCell ref="X67:Y67"/>
    <mergeCell ref="X68:Y68"/>
    <mergeCell ref="E11:F12"/>
    <mergeCell ref="D39:E39"/>
    <mergeCell ref="W39:Z39"/>
    <mergeCell ref="X62:Y62"/>
    <mergeCell ref="A63:H63"/>
    <mergeCell ref="X63:Y63"/>
    <mergeCell ref="F6:H6"/>
    <mergeCell ref="X6:Y6"/>
    <mergeCell ref="B7:D7"/>
    <mergeCell ref="F7:H7"/>
    <mergeCell ref="X7:Y7"/>
    <mergeCell ref="F8:H8"/>
    <mergeCell ref="A1:A2"/>
    <mergeCell ref="B1:B2"/>
    <mergeCell ref="A3:B3"/>
    <mergeCell ref="X4:Z4"/>
    <mergeCell ref="B5:D5"/>
    <mergeCell ref="X5:Y5"/>
  </mergeCells>
  <pageMargins left="0.74803149606299213" right="0.74803149606299213" top="0.98425196850393704" bottom="0.98425196850393704" header="0.51181102362204722" footer="0.51181102362204722"/>
  <pageSetup scale="13" orientation="landscape" r:id="rId1"/>
  <headerFooter>
    <oddFooter>&amp;LSeule la version électronique fait foi&amp;CPage &amp;P de &amp;N&amp;A
&amp;R© Document interne, propriété du C.H.U. de Dijon</oddFooter>
  </headerFooter>
  <drawing r:id="rId2"/>
  <tableParts count="1">
    <tablePart r:id="rId3"/>
  </tableParts>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tabColor theme="3" tint="0.39997558519241921"/>
  </sheetPr>
  <dimension ref="A1:Z68"/>
  <sheetViews>
    <sheetView showGridLines="0" tabSelected="1" view="pageBreakPreview" topLeftCell="A13" zoomScale="70" zoomScaleNormal="100" zoomScaleSheetLayoutView="70" workbookViewId="0">
      <selection activeCell="AC26" sqref="AC26"/>
    </sheetView>
  </sheetViews>
  <sheetFormatPr baseColWidth="10" defaultRowHeight="14.25" x14ac:dyDescent="0.2"/>
  <cols>
    <col min="1" max="1" width="35.42578125" style="11" customWidth="1"/>
    <col min="2" max="2" width="23.85546875" style="11" customWidth="1"/>
    <col min="3" max="3" width="25.28515625" style="11" customWidth="1"/>
    <col min="4" max="4" width="15.7109375" style="86" customWidth="1"/>
    <col min="5" max="5" width="32.28515625" style="86" customWidth="1"/>
    <col min="6" max="7" width="35.5703125" style="11" customWidth="1"/>
    <col min="8" max="8" width="18" style="11" customWidth="1"/>
    <col min="9" max="9" width="14.28515625" style="11" customWidth="1"/>
    <col min="10" max="21" width="11.42578125" style="11" hidden="1" customWidth="1"/>
    <col min="22" max="22" width="11.5703125" style="11" hidden="1" customWidth="1"/>
    <col min="23" max="23" width="11.42578125" style="11"/>
    <col min="24" max="24" width="14.140625" style="11" customWidth="1"/>
    <col min="25" max="25" width="13.5703125" style="11" customWidth="1"/>
    <col min="26" max="16384" width="11.42578125" style="11"/>
  </cols>
  <sheetData>
    <row r="1" spans="1:26" x14ac:dyDescent="0.2">
      <c r="A1" s="374"/>
      <c r="B1" s="384" t="str">
        <f>'SAISIE - RECAPITULATIF'!B1:B2</f>
        <v>CARTE BAYESIENNE - ROUTINE QC</v>
      </c>
      <c r="C1" s="110" t="s">
        <v>87</v>
      </c>
      <c r="D1" s="110" t="s">
        <v>88</v>
      </c>
    </row>
    <row r="2" spans="1:26" x14ac:dyDescent="0.2">
      <c r="A2" s="374"/>
      <c r="B2" s="385"/>
      <c r="C2" s="207">
        <f>'SAISIE - RECAPITULATIF'!F2</f>
        <v>14011</v>
      </c>
      <c r="D2" s="207">
        <f>'SAISIE - RECAPITULATIF'!G2</f>
        <v>1</v>
      </c>
    </row>
    <row r="3" spans="1:26" ht="15.75" x14ac:dyDescent="0.25">
      <c r="A3" s="383"/>
      <c r="B3" s="383"/>
      <c r="X3" s="239"/>
      <c r="Y3" s="239"/>
      <c r="Z3" s="239"/>
    </row>
    <row r="4" spans="1:26" ht="30.75" customHeight="1" x14ac:dyDescent="0.2">
      <c r="A4" s="117" t="s">
        <v>43</v>
      </c>
      <c r="B4" s="494"/>
      <c r="C4" s="93" t="s">
        <v>96</v>
      </c>
      <c r="D4" s="494"/>
      <c r="E4" s="12"/>
      <c r="F4" s="251" t="s">
        <v>48</v>
      </c>
      <c r="G4" s="297" t="s">
        <v>135</v>
      </c>
      <c r="H4" s="52"/>
      <c r="X4" s="401"/>
      <c r="Y4" s="401"/>
      <c r="Z4" s="401"/>
    </row>
    <row r="5" spans="1:26" ht="31.5" customHeight="1" x14ac:dyDescent="0.2">
      <c r="A5" s="117" t="s">
        <v>47</v>
      </c>
      <c r="B5" s="495"/>
      <c r="C5" s="495"/>
      <c r="D5" s="495"/>
      <c r="E5" s="87"/>
      <c r="F5" s="52"/>
      <c r="G5" s="311"/>
      <c r="H5" s="52"/>
      <c r="X5" s="396"/>
      <c r="Y5" s="396"/>
      <c r="Z5" s="211"/>
    </row>
    <row r="6" spans="1:26" ht="58.5" customHeight="1" x14ac:dyDescent="0.2">
      <c r="A6" s="117" t="s">
        <v>44</v>
      </c>
      <c r="B6" s="502"/>
      <c r="C6" s="252" t="s">
        <v>97</v>
      </c>
      <c r="D6" s="494"/>
      <c r="E6" s="253" t="s">
        <v>99</v>
      </c>
      <c r="F6" s="495">
        <f>'FII - NIVEAU N'!F6:H6</f>
        <v>0</v>
      </c>
      <c r="G6" s="495"/>
      <c r="H6" s="495"/>
      <c r="X6" s="396"/>
      <c r="Y6" s="396"/>
      <c r="Z6" s="211"/>
    </row>
    <row r="7" spans="1:26" ht="39.75" customHeight="1" x14ac:dyDescent="0.2">
      <c r="A7" s="117" t="s">
        <v>45</v>
      </c>
      <c r="B7" s="418">
        <f>B5*B4/100</f>
        <v>0</v>
      </c>
      <c r="C7" s="418"/>
      <c r="D7" s="418"/>
      <c r="E7" s="215" t="s">
        <v>98</v>
      </c>
      <c r="F7" s="468" t="s">
        <v>77</v>
      </c>
      <c r="G7" s="468"/>
      <c r="H7" s="468"/>
      <c r="X7" s="396"/>
      <c r="Y7" s="396"/>
      <c r="Z7" s="211"/>
    </row>
    <row r="8" spans="1:26" ht="18" x14ac:dyDescent="0.2">
      <c r="A8" s="65" t="s">
        <v>7</v>
      </c>
      <c r="B8" s="66">
        <v>20</v>
      </c>
      <c r="C8" s="52"/>
      <c r="D8" s="87"/>
      <c r="E8" s="253" t="s">
        <v>100</v>
      </c>
      <c r="F8" s="499"/>
      <c r="G8" s="500"/>
      <c r="H8" s="501"/>
    </row>
    <row r="9" spans="1:26" x14ac:dyDescent="0.2">
      <c r="A9" s="65" t="s">
        <v>8</v>
      </c>
      <c r="B9" s="66">
        <v>0.05</v>
      </c>
      <c r="C9" s="52"/>
      <c r="D9" s="87"/>
      <c r="E9" s="87"/>
      <c r="F9" s="52"/>
      <c r="G9" s="52"/>
      <c r="H9" s="52"/>
    </row>
    <row r="10" spans="1:26" x14ac:dyDescent="0.2">
      <c r="A10" s="65" t="s">
        <v>9</v>
      </c>
      <c r="B10" s="66">
        <v>370</v>
      </c>
      <c r="C10" s="52"/>
      <c r="D10" s="87"/>
      <c r="E10" s="87"/>
      <c r="F10" s="52"/>
      <c r="G10" s="52"/>
      <c r="H10" s="52"/>
    </row>
    <row r="11" spans="1:26" x14ac:dyDescent="0.2">
      <c r="A11" s="67"/>
      <c r="B11" s="68"/>
      <c r="C11" s="52"/>
      <c r="D11" s="87"/>
      <c r="E11" s="417"/>
      <c r="F11" s="417"/>
      <c r="G11" s="52"/>
      <c r="H11" s="52"/>
    </row>
    <row r="12" spans="1:26" x14ac:dyDescent="0.2">
      <c r="A12" s="69" t="s">
        <v>81</v>
      </c>
      <c r="B12" s="70">
        <f>1-(1-B9)^(1/(B8-1))</f>
        <v>2.6960063028712566E-3</v>
      </c>
      <c r="C12" s="52"/>
      <c r="D12" s="87"/>
      <c r="E12" s="417"/>
      <c r="F12" s="417"/>
      <c r="G12" s="52"/>
      <c r="H12" s="52"/>
    </row>
    <row r="13" spans="1:26" x14ac:dyDescent="0.2">
      <c r="A13" s="69" t="s">
        <v>0</v>
      </c>
      <c r="B13" s="70">
        <f>NORMSINV($B$12/2)</f>
        <v>-3.0004278342529251</v>
      </c>
      <c r="C13" s="52"/>
      <c r="D13" s="87"/>
      <c r="E13" s="87"/>
      <c r="F13" s="52"/>
      <c r="G13" s="52"/>
      <c r="H13" s="52"/>
    </row>
    <row r="14" spans="1:26" x14ac:dyDescent="0.2">
      <c r="A14" s="69" t="s">
        <v>1</v>
      </c>
      <c r="B14" s="70">
        <f>NORMSINV(1-$B$12/2)</f>
        <v>3.0004278342529132</v>
      </c>
      <c r="C14" s="52"/>
      <c r="D14" s="87"/>
      <c r="E14" s="87"/>
      <c r="F14" s="52"/>
      <c r="G14" s="52"/>
      <c r="H14" s="52"/>
    </row>
    <row r="15" spans="1:26" ht="15.75" x14ac:dyDescent="0.2">
      <c r="A15" s="12"/>
      <c r="B15" s="13"/>
    </row>
    <row r="17" spans="1:2" ht="15.75" x14ac:dyDescent="0.2">
      <c r="A17" s="12"/>
      <c r="B17" s="14"/>
    </row>
    <row r="18" spans="1:2" ht="15.75" x14ac:dyDescent="0.2">
      <c r="A18" s="12"/>
      <c r="B18" s="14"/>
    </row>
    <row r="19" spans="1:2" ht="15.75" x14ac:dyDescent="0.2">
      <c r="A19" s="12"/>
      <c r="B19" s="14"/>
    </row>
    <row r="20" spans="1:2" ht="15.75" x14ac:dyDescent="0.2">
      <c r="A20" s="12"/>
      <c r="B20" s="14"/>
    </row>
    <row r="21" spans="1:2" ht="15.75" x14ac:dyDescent="0.2">
      <c r="A21" s="12"/>
      <c r="B21" s="14"/>
    </row>
    <row r="22" spans="1:2" ht="15.75" x14ac:dyDescent="0.2">
      <c r="A22" s="12"/>
      <c r="B22" s="14"/>
    </row>
    <row r="23" spans="1:2" ht="15.75" x14ac:dyDescent="0.2">
      <c r="A23" s="12"/>
      <c r="B23" s="14"/>
    </row>
    <row r="24" spans="1:2" ht="15.75" x14ac:dyDescent="0.2">
      <c r="A24" s="12"/>
      <c r="B24" s="14"/>
    </row>
    <row r="25" spans="1:2" ht="15.75" x14ac:dyDescent="0.2">
      <c r="A25" s="12"/>
      <c r="B25" s="14"/>
    </row>
    <row r="26" spans="1:2" ht="15.75" x14ac:dyDescent="0.2">
      <c r="A26" s="12"/>
      <c r="B26" s="14"/>
    </row>
    <row r="27" spans="1:2" ht="15.75" x14ac:dyDescent="0.2">
      <c r="A27" s="12"/>
      <c r="B27" s="14"/>
    </row>
    <row r="28" spans="1:2" ht="15.75" x14ac:dyDescent="0.2">
      <c r="A28" s="12"/>
      <c r="B28" s="14"/>
    </row>
    <row r="29" spans="1:2" ht="15.75" x14ac:dyDescent="0.2">
      <c r="A29" s="12"/>
      <c r="B29" s="14"/>
    </row>
    <row r="30" spans="1:2" ht="15.75" x14ac:dyDescent="0.2">
      <c r="A30" s="12"/>
      <c r="B30" s="14"/>
    </row>
    <row r="31" spans="1:2" ht="15.75" x14ac:dyDescent="0.2">
      <c r="A31" s="12"/>
      <c r="B31" s="14"/>
    </row>
    <row r="32" spans="1:2" ht="15.75" x14ac:dyDescent="0.2">
      <c r="A32" s="12"/>
      <c r="B32" s="14"/>
    </row>
    <row r="33" spans="1:26" ht="15.75" x14ac:dyDescent="0.2">
      <c r="A33" s="12"/>
      <c r="B33" s="14"/>
    </row>
    <row r="34" spans="1:26" ht="15.75" x14ac:dyDescent="0.2">
      <c r="A34" s="12"/>
      <c r="B34" s="14"/>
    </row>
    <row r="35" spans="1:26" ht="15.75" x14ac:dyDescent="0.2">
      <c r="A35" s="12"/>
      <c r="B35" s="14"/>
    </row>
    <row r="36" spans="1:26" ht="15.75" x14ac:dyDescent="0.2">
      <c r="A36" s="12"/>
      <c r="B36" s="14"/>
    </row>
    <row r="37" spans="1:26" ht="15.75" x14ac:dyDescent="0.2">
      <c r="A37" s="12"/>
      <c r="B37" s="14"/>
    </row>
    <row r="39" spans="1:26" ht="27" customHeight="1" x14ac:dyDescent="0.2">
      <c r="D39" s="503" t="s">
        <v>59</v>
      </c>
      <c r="E39" s="503"/>
      <c r="W39" s="402" t="s">
        <v>67</v>
      </c>
      <c r="X39" s="403"/>
      <c r="Y39" s="403"/>
      <c r="Z39" s="404"/>
    </row>
    <row r="40" spans="1:26" ht="27" x14ac:dyDescent="0.2">
      <c r="A40" s="490" t="s">
        <v>49</v>
      </c>
      <c r="B40" s="491" t="s">
        <v>61</v>
      </c>
      <c r="C40" s="491" t="s">
        <v>62</v>
      </c>
      <c r="D40" s="492" t="s">
        <v>50</v>
      </c>
      <c r="E40" s="492" t="s">
        <v>51</v>
      </c>
      <c r="F40" s="18" t="s">
        <v>52</v>
      </c>
      <c r="G40" s="19" t="s">
        <v>56</v>
      </c>
      <c r="H40" s="20" t="s">
        <v>53</v>
      </c>
      <c r="I40" s="21"/>
      <c r="J40" s="22" t="s">
        <v>5</v>
      </c>
      <c r="K40" s="22" t="s">
        <v>10</v>
      </c>
      <c r="L40" s="22" t="s">
        <v>6</v>
      </c>
      <c r="M40" s="22" t="s">
        <v>3</v>
      </c>
      <c r="N40" s="22" t="s">
        <v>4</v>
      </c>
      <c r="O40" s="22" t="s">
        <v>2</v>
      </c>
      <c r="P40" s="22" t="s">
        <v>11</v>
      </c>
      <c r="Q40" s="22" t="s">
        <v>12</v>
      </c>
      <c r="R40" s="22" t="s">
        <v>10</v>
      </c>
      <c r="S40" s="21"/>
      <c r="T40" s="21"/>
      <c r="U40" s="22" t="s">
        <v>33</v>
      </c>
      <c r="V40" s="22" t="s">
        <v>34</v>
      </c>
      <c r="W40" s="27" t="s">
        <v>63</v>
      </c>
      <c r="X40" s="27" t="s">
        <v>65</v>
      </c>
      <c r="Y40" s="27" t="s">
        <v>66</v>
      </c>
      <c r="Z40" s="27" t="s">
        <v>64</v>
      </c>
    </row>
    <row r="41" spans="1:26" ht="15" x14ac:dyDescent="0.2">
      <c r="A41" s="299"/>
      <c r="B41" s="300"/>
      <c r="C41" s="301"/>
      <c r="D41" s="309"/>
      <c r="E41" s="309"/>
      <c r="F41" s="281" t="str">
        <f>IF(AND(D41="",E41=""),"",IF(OR(AND(D41&lt;&gt;"",E41=""),AND(D41="",E41&lt;&gt;"")),"Fill the number twice",IF(AND(D41&lt;&gt;"",E41&lt;&gt;"",D41=E41),E41,"Error in entry")))</f>
        <v/>
      </c>
      <c r="G41" s="31"/>
      <c r="H41" s="31"/>
      <c r="I41" s="32" t="str">
        <f t="shared" ref="I41:I60" si="0">IF(OR(OR(D41="",E41=""),AND(D41&lt;&gt;"",E41&lt;&gt;"",AND(ISNUMBER(D41),ISNUMBER(E41)))),"","Need to enter a number")</f>
        <v/>
      </c>
      <c r="J41" s="33" t="e">
        <f>B7^2/(B7^2+B6^2)</f>
        <v>#DIV/0!</v>
      </c>
      <c r="K41" s="33" t="str">
        <f>IF(ISNUMBER(F41),J41*F41+(1-J41)*B5,"")</f>
        <v/>
      </c>
      <c r="L41" s="33" t="e">
        <f>J41*$B$6^2</f>
        <v>#DIV/0!</v>
      </c>
      <c r="M41" s="33"/>
      <c r="N41" s="33"/>
      <c r="O41" s="33" t="e">
        <f t="shared" ref="O41:O60" si="1">IF(ISNUMBER(F41),F41,NA())</f>
        <v>#N/A</v>
      </c>
      <c r="P41" s="35"/>
      <c r="Q41" s="35"/>
      <c r="R41" s="35" t="e">
        <f t="shared" ref="R41:R60" si="2">IF(ISNUMBER($O41),K41,NA())</f>
        <v>#N/A</v>
      </c>
      <c r="S41" s="33"/>
      <c r="T41" s="33"/>
      <c r="U41" s="33"/>
      <c r="V41" s="33"/>
      <c r="W41" s="38"/>
      <c r="X41" s="38"/>
      <c r="Y41" s="38"/>
      <c r="Z41" s="38"/>
    </row>
    <row r="42" spans="1:26" ht="15" x14ac:dyDescent="0.25">
      <c r="A42" s="299"/>
      <c r="B42" s="300"/>
      <c r="C42" s="301"/>
      <c r="D42" s="309"/>
      <c r="E42" s="309"/>
      <c r="F42" s="281" t="str">
        <f t="shared" ref="F42:F60" si="3">IF(AND(D42="",E42=""),"",IF(OR(AND(D42&lt;&gt;"",E42=""),AND(D42="",E42&lt;&gt;"")),"Fill the number twice",IF(AND(D42&lt;&gt;"",E42&lt;&gt;"",D42=E42),E42,"Error in entry")))</f>
        <v/>
      </c>
      <c r="G42" s="39" t="str">
        <f>IF(OR(S42="",T42=""),"",IF(OR(F42&lt;S42,F42&gt;T42),"*** ALARM ***",""))</f>
        <v/>
      </c>
      <c r="H42" s="39"/>
      <c r="I42" s="32" t="str">
        <f t="shared" si="0"/>
        <v/>
      </c>
      <c r="J42" s="21" t="str">
        <f>IF(ISNUMBER(F42),L41/(L41+$B$6^2),"")</f>
        <v/>
      </c>
      <c r="K42" s="21" t="str">
        <f t="shared" ref="K42:K60" si="4">IF(ISNUMBER(F42),J42*F42+(1-J42)*K41,"")</f>
        <v/>
      </c>
      <c r="L42" s="21" t="str">
        <f t="shared" ref="L42:L60" si="5">IF(ISNUMBER(F42),J42*$B$6^2,"")</f>
        <v/>
      </c>
      <c r="M42" s="21" t="str">
        <f t="shared" ref="M42:M60" si="6">IF(ISNUMBER(F42),K41,"")</f>
        <v/>
      </c>
      <c r="N42" s="21" t="str">
        <f t="shared" ref="N42:N60" si="7">IF(ISNUMBER(F42),L41+$B$6^2,"")</f>
        <v/>
      </c>
      <c r="O42" s="21" t="e">
        <f t="shared" si="1"/>
        <v>#N/A</v>
      </c>
      <c r="P42" s="41" t="e">
        <f>IF(ISNUMBER(O42),M42+$B$13*SQRT(N42),NA())</f>
        <v>#N/A</v>
      </c>
      <c r="Q42" s="41" t="e">
        <f t="shared" ref="Q42:Q60" si="8">IF(ISNUMBER(O42),M42+$B$14*SQRT(N42),NA())</f>
        <v>#N/A</v>
      </c>
      <c r="R42" s="41" t="e">
        <f t="shared" si="2"/>
        <v>#N/A</v>
      </c>
      <c r="S42" s="21" t="str">
        <f t="shared" ref="S42:S60" si="9">IF(ISNUMBER(O42),M42+$B$13*SQRT(N42),"")</f>
        <v/>
      </c>
      <c r="T42" s="21" t="str">
        <f t="shared" ref="T42:T60" si="10">IF(ISNUMBER(O42),M42+$B$14*SQRT(N42),"")</f>
        <v/>
      </c>
      <c r="U42" s="21" t="str">
        <f t="shared" ref="U42:U60" si="11">IF(OR(S42="",T42=""),"",IF(OR(F42&lt;S42,F42&gt;T42),0,1))</f>
        <v/>
      </c>
      <c r="V42" s="21" t="str">
        <f>IF(AND(ISNUMBER(O42),U42=1),O42,"")</f>
        <v/>
      </c>
      <c r="W42" s="38"/>
      <c r="X42" s="38"/>
      <c r="Y42" s="38"/>
      <c r="Z42" s="38"/>
    </row>
    <row r="43" spans="1:26" ht="15" x14ac:dyDescent="0.25">
      <c r="A43" s="299"/>
      <c r="B43" s="300"/>
      <c r="C43" s="301"/>
      <c r="D43" s="309"/>
      <c r="E43" s="309"/>
      <c r="F43" s="281" t="str">
        <f t="shared" si="3"/>
        <v/>
      </c>
      <c r="G43" s="39" t="str">
        <f t="shared" ref="G43:G60" si="12">IF(OR(S43="",T43=""),"",IF(OR(F43&lt;S43,F43&gt;T43),"*** ALARM ***",""))</f>
        <v/>
      </c>
      <c r="H43" s="39"/>
      <c r="I43" s="32" t="str">
        <f t="shared" si="0"/>
        <v/>
      </c>
      <c r="J43" s="21" t="str">
        <f t="shared" ref="J43:J60" si="13">IF(ISNUMBER(F43),L42/(L42+$B$6^2),"")</f>
        <v/>
      </c>
      <c r="K43" s="21" t="str">
        <f t="shared" si="4"/>
        <v/>
      </c>
      <c r="L43" s="21" t="str">
        <f t="shared" si="5"/>
        <v/>
      </c>
      <c r="M43" s="21" t="str">
        <f t="shared" si="6"/>
        <v/>
      </c>
      <c r="N43" s="21" t="str">
        <f t="shared" si="7"/>
        <v/>
      </c>
      <c r="O43" s="40" t="e">
        <f t="shared" si="1"/>
        <v>#N/A</v>
      </c>
      <c r="P43" s="41" t="e">
        <f t="shared" ref="P43:P60" si="14">IF(ISNUMBER(O43),M43+$B$13*SQRT(N43),NA())</f>
        <v>#N/A</v>
      </c>
      <c r="Q43" s="41" t="e">
        <f t="shared" si="8"/>
        <v>#N/A</v>
      </c>
      <c r="R43" s="42" t="e">
        <f t="shared" si="2"/>
        <v>#N/A</v>
      </c>
      <c r="S43" s="21" t="str">
        <f t="shared" si="9"/>
        <v/>
      </c>
      <c r="T43" s="21" t="str">
        <f t="shared" si="10"/>
        <v/>
      </c>
      <c r="U43" s="21" t="str">
        <f t="shared" si="11"/>
        <v/>
      </c>
      <c r="V43" s="43" t="str">
        <f t="shared" ref="V43:V60" si="15">IF(AND(ISNUMBER(O43),U43=1),O43,"")</f>
        <v/>
      </c>
      <c r="W43" s="38"/>
      <c r="X43" s="38"/>
      <c r="Y43" s="38"/>
      <c r="Z43" s="38"/>
    </row>
    <row r="44" spans="1:26" ht="15" x14ac:dyDescent="0.25">
      <c r="A44" s="299"/>
      <c r="B44" s="300"/>
      <c r="C44" s="301"/>
      <c r="D44" s="309"/>
      <c r="E44" s="309"/>
      <c r="F44" s="281" t="str">
        <f t="shared" si="3"/>
        <v/>
      </c>
      <c r="G44" s="39" t="str">
        <f t="shared" si="12"/>
        <v/>
      </c>
      <c r="H44" s="39"/>
      <c r="I44" s="32" t="str">
        <f t="shared" si="0"/>
        <v/>
      </c>
      <c r="J44" s="21" t="str">
        <f t="shared" si="13"/>
        <v/>
      </c>
      <c r="K44" s="21" t="str">
        <f t="shared" si="4"/>
        <v/>
      </c>
      <c r="L44" s="21" t="str">
        <f t="shared" si="5"/>
        <v/>
      </c>
      <c r="M44" s="21" t="str">
        <f t="shared" si="6"/>
        <v/>
      </c>
      <c r="N44" s="21" t="str">
        <f t="shared" si="7"/>
        <v/>
      </c>
      <c r="O44" s="40" t="e">
        <f t="shared" si="1"/>
        <v>#N/A</v>
      </c>
      <c r="P44" s="41" t="e">
        <f t="shared" si="14"/>
        <v>#N/A</v>
      </c>
      <c r="Q44" s="41" t="e">
        <f t="shared" si="8"/>
        <v>#N/A</v>
      </c>
      <c r="R44" s="42" t="e">
        <f t="shared" si="2"/>
        <v>#N/A</v>
      </c>
      <c r="S44" s="21" t="str">
        <f t="shared" si="9"/>
        <v/>
      </c>
      <c r="T44" s="21" t="str">
        <f t="shared" si="10"/>
        <v/>
      </c>
      <c r="U44" s="21" t="str">
        <f t="shared" si="11"/>
        <v/>
      </c>
      <c r="V44" s="43" t="str">
        <f t="shared" si="15"/>
        <v/>
      </c>
      <c r="W44" s="38"/>
      <c r="X44" s="38"/>
      <c r="Y44" s="38"/>
      <c r="Z44" s="38"/>
    </row>
    <row r="45" spans="1:26" ht="15" x14ac:dyDescent="0.25">
      <c r="A45" s="299"/>
      <c r="B45" s="300"/>
      <c r="C45" s="301"/>
      <c r="D45" s="309"/>
      <c r="E45" s="309"/>
      <c r="F45" s="281" t="str">
        <f t="shared" si="3"/>
        <v/>
      </c>
      <c r="G45" s="39" t="str">
        <f t="shared" si="12"/>
        <v/>
      </c>
      <c r="H45" s="39"/>
      <c r="I45" s="32" t="str">
        <f t="shared" si="0"/>
        <v/>
      </c>
      <c r="J45" s="21" t="str">
        <f t="shared" si="13"/>
        <v/>
      </c>
      <c r="K45" s="21" t="str">
        <f t="shared" si="4"/>
        <v/>
      </c>
      <c r="L45" s="21" t="str">
        <f t="shared" si="5"/>
        <v/>
      </c>
      <c r="M45" s="21" t="str">
        <f t="shared" si="6"/>
        <v/>
      </c>
      <c r="N45" s="21" t="str">
        <f t="shared" si="7"/>
        <v/>
      </c>
      <c r="O45" s="40" t="e">
        <f t="shared" si="1"/>
        <v>#N/A</v>
      </c>
      <c r="P45" s="41" t="e">
        <f t="shared" si="14"/>
        <v>#N/A</v>
      </c>
      <c r="Q45" s="41" t="e">
        <f t="shared" si="8"/>
        <v>#N/A</v>
      </c>
      <c r="R45" s="42" t="e">
        <f t="shared" si="2"/>
        <v>#N/A</v>
      </c>
      <c r="S45" s="21" t="str">
        <f t="shared" si="9"/>
        <v/>
      </c>
      <c r="T45" s="21" t="str">
        <f t="shared" si="10"/>
        <v/>
      </c>
      <c r="U45" s="21" t="str">
        <f t="shared" si="11"/>
        <v/>
      </c>
      <c r="V45" s="43" t="str">
        <f t="shared" si="15"/>
        <v/>
      </c>
      <c r="W45" s="38"/>
      <c r="X45" s="38"/>
      <c r="Y45" s="38"/>
      <c r="Z45" s="38"/>
    </row>
    <row r="46" spans="1:26" ht="15" x14ac:dyDescent="0.25">
      <c r="A46" s="299"/>
      <c r="B46" s="300"/>
      <c r="C46" s="301"/>
      <c r="D46" s="309"/>
      <c r="E46" s="309"/>
      <c r="F46" s="281" t="str">
        <f t="shared" si="3"/>
        <v/>
      </c>
      <c r="G46" s="39" t="str">
        <f t="shared" si="12"/>
        <v/>
      </c>
      <c r="H46" s="39"/>
      <c r="I46" s="32" t="str">
        <f t="shared" si="0"/>
        <v/>
      </c>
      <c r="J46" s="21" t="str">
        <f t="shared" si="13"/>
        <v/>
      </c>
      <c r="K46" s="21" t="str">
        <f t="shared" si="4"/>
        <v/>
      </c>
      <c r="L46" s="21" t="str">
        <f t="shared" si="5"/>
        <v/>
      </c>
      <c r="M46" s="21" t="str">
        <f t="shared" si="6"/>
        <v/>
      </c>
      <c r="N46" s="21" t="str">
        <f t="shared" si="7"/>
        <v/>
      </c>
      <c r="O46" s="40" t="e">
        <f t="shared" si="1"/>
        <v>#N/A</v>
      </c>
      <c r="P46" s="41" t="e">
        <f t="shared" si="14"/>
        <v>#N/A</v>
      </c>
      <c r="Q46" s="41" t="e">
        <f t="shared" si="8"/>
        <v>#N/A</v>
      </c>
      <c r="R46" s="42" t="e">
        <f t="shared" si="2"/>
        <v>#N/A</v>
      </c>
      <c r="S46" s="21" t="str">
        <f t="shared" si="9"/>
        <v/>
      </c>
      <c r="T46" s="21" t="str">
        <f t="shared" si="10"/>
        <v/>
      </c>
      <c r="U46" s="21" t="str">
        <f t="shared" si="11"/>
        <v/>
      </c>
      <c r="V46" s="43" t="str">
        <f t="shared" si="15"/>
        <v/>
      </c>
      <c r="W46" s="38"/>
      <c r="X46" s="38"/>
      <c r="Y46" s="38"/>
      <c r="Z46" s="38"/>
    </row>
    <row r="47" spans="1:26" ht="15" x14ac:dyDescent="0.25">
      <c r="A47" s="299"/>
      <c r="B47" s="300"/>
      <c r="C47" s="301"/>
      <c r="D47" s="309"/>
      <c r="E47" s="309"/>
      <c r="F47" s="281" t="str">
        <f t="shared" si="3"/>
        <v/>
      </c>
      <c r="G47" s="39" t="str">
        <f t="shared" si="12"/>
        <v/>
      </c>
      <c r="H47" s="39"/>
      <c r="I47" s="32" t="str">
        <f t="shared" si="0"/>
        <v/>
      </c>
      <c r="J47" s="21" t="str">
        <f t="shared" si="13"/>
        <v/>
      </c>
      <c r="K47" s="21" t="str">
        <f t="shared" si="4"/>
        <v/>
      </c>
      <c r="L47" s="21" t="str">
        <f t="shared" si="5"/>
        <v/>
      </c>
      <c r="M47" s="21" t="str">
        <f t="shared" si="6"/>
        <v/>
      </c>
      <c r="N47" s="21" t="str">
        <f t="shared" si="7"/>
        <v/>
      </c>
      <c r="O47" s="40" t="e">
        <f t="shared" si="1"/>
        <v>#N/A</v>
      </c>
      <c r="P47" s="41" t="e">
        <f t="shared" si="14"/>
        <v>#N/A</v>
      </c>
      <c r="Q47" s="41" t="e">
        <f t="shared" si="8"/>
        <v>#N/A</v>
      </c>
      <c r="R47" s="42" t="e">
        <f t="shared" si="2"/>
        <v>#N/A</v>
      </c>
      <c r="S47" s="21" t="str">
        <f t="shared" si="9"/>
        <v/>
      </c>
      <c r="T47" s="21" t="str">
        <f t="shared" si="10"/>
        <v/>
      </c>
      <c r="U47" s="21" t="str">
        <f t="shared" si="11"/>
        <v/>
      </c>
      <c r="V47" s="43" t="str">
        <f t="shared" si="15"/>
        <v/>
      </c>
      <c r="W47" s="38"/>
      <c r="X47" s="38"/>
      <c r="Y47" s="38"/>
      <c r="Z47" s="38"/>
    </row>
    <row r="48" spans="1:26" ht="15" x14ac:dyDescent="0.25">
      <c r="A48" s="299"/>
      <c r="B48" s="300"/>
      <c r="C48" s="301"/>
      <c r="D48" s="309"/>
      <c r="E48" s="309"/>
      <c r="F48" s="281" t="str">
        <f t="shared" si="3"/>
        <v/>
      </c>
      <c r="G48" s="39" t="str">
        <f t="shared" si="12"/>
        <v/>
      </c>
      <c r="H48" s="39"/>
      <c r="I48" s="32" t="str">
        <f t="shared" si="0"/>
        <v/>
      </c>
      <c r="J48" s="21" t="str">
        <f t="shared" si="13"/>
        <v/>
      </c>
      <c r="K48" s="21" t="str">
        <f t="shared" si="4"/>
        <v/>
      </c>
      <c r="L48" s="21" t="str">
        <f t="shared" si="5"/>
        <v/>
      </c>
      <c r="M48" s="21" t="str">
        <f t="shared" si="6"/>
        <v/>
      </c>
      <c r="N48" s="21" t="str">
        <f t="shared" si="7"/>
        <v/>
      </c>
      <c r="O48" s="40" t="e">
        <f t="shared" si="1"/>
        <v>#N/A</v>
      </c>
      <c r="P48" s="41" t="e">
        <f t="shared" si="14"/>
        <v>#N/A</v>
      </c>
      <c r="Q48" s="41" t="e">
        <f t="shared" si="8"/>
        <v>#N/A</v>
      </c>
      <c r="R48" s="42" t="e">
        <f t="shared" si="2"/>
        <v>#N/A</v>
      </c>
      <c r="S48" s="21" t="str">
        <f t="shared" si="9"/>
        <v/>
      </c>
      <c r="T48" s="21" t="str">
        <f t="shared" si="10"/>
        <v/>
      </c>
      <c r="U48" s="21" t="str">
        <f t="shared" si="11"/>
        <v/>
      </c>
      <c r="V48" s="43" t="str">
        <f t="shared" si="15"/>
        <v/>
      </c>
      <c r="W48" s="38"/>
      <c r="X48" s="38"/>
      <c r="Y48" s="38"/>
      <c r="Z48" s="38"/>
    </row>
    <row r="49" spans="1:26" ht="15" x14ac:dyDescent="0.25">
      <c r="A49" s="299"/>
      <c r="B49" s="300"/>
      <c r="C49" s="301"/>
      <c r="D49" s="309"/>
      <c r="E49" s="309"/>
      <c r="F49" s="281" t="str">
        <f t="shared" si="3"/>
        <v/>
      </c>
      <c r="G49" s="39" t="str">
        <f t="shared" si="12"/>
        <v/>
      </c>
      <c r="H49" s="39"/>
      <c r="I49" s="32" t="str">
        <f t="shared" si="0"/>
        <v/>
      </c>
      <c r="J49" s="21" t="str">
        <f t="shared" si="13"/>
        <v/>
      </c>
      <c r="K49" s="21" t="str">
        <f t="shared" si="4"/>
        <v/>
      </c>
      <c r="L49" s="21" t="str">
        <f t="shared" si="5"/>
        <v/>
      </c>
      <c r="M49" s="21" t="str">
        <f t="shared" si="6"/>
        <v/>
      </c>
      <c r="N49" s="21" t="str">
        <f t="shared" si="7"/>
        <v/>
      </c>
      <c r="O49" s="40" t="e">
        <f t="shared" si="1"/>
        <v>#N/A</v>
      </c>
      <c r="P49" s="41" t="e">
        <f t="shared" si="14"/>
        <v>#N/A</v>
      </c>
      <c r="Q49" s="41" t="e">
        <f t="shared" si="8"/>
        <v>#N/A</v>
      </c>
      <c r="R49" s="42" t="e">
        <f t="shared" si="2"/>
        <v>#N/A</v>
      </c>
      <c r="S49" s="21" t="str">
        <f t="shared" si="9"/>
        <v/>
      </c>
      <c r="T49" s="21" t="str">
        <f t="shared" si="10"/>
        <v/>
      </c>
      <c r="U49" s="21" t="str">
        <f t="shared" si="11"/>
        <v/>
      </c>
      <c r="V49" s="43" t="str">
        <f t="shared" si="15"/>
        <v/>
      </c>
      <c r="W49" s="38"/>
      <c r="X49" s="38"/>
      <c r="Y49" s="38"/>
      <c r="Z49" s="38"/>
    </row>
    <row r="50" spans="1:26" ht="15" x14ac:dyDescent="0.25">
      <c r="A50" s="299"/>
      <c r="B50" s="300"/>
      <c r="C50" s="301"/>
      <c r="D50" s="309"/>
      <c r="E50" s="309"/>
      <c r="F50" s="281" t="str">
        <f t="shared" si="3"/>
        <v/>
      </c>
      <c r="G50" s="39" t="str">
        <f t="shared" si="12"/>
        <v/>
      </c>
      <c r="H50" s="39"/>
      <c r="I50" s="32" t="str">
        <f t="shared" si="0"/>
        <v/>
      </c>
      <c r="J50" s="21" t="str">
        <f t="shared" si="13"/>
        <v/>
      </c>
      <c r="K50" s="21" t="str">
        <f t="shared" si="4"/>
        <v/>
      </c>
      <c r="L50" s="21" t="str">
        <f t="shared" si="5"/>
        <v/>
      </c>
      <c r="M50" s="21" t="str">
        <f t="shared" si="6"/>
        <v/>
      </c>
      <c r="N50" s="21" t="str">
        <f t="shared" si="7"/>
        <v/>
      </c>
      <c r="O50" s="40" t="e">
        <f t="shared" si="1"/>
        <v>#N/A</v>
      </c>
      <c r="P50" s="41" t="e">
        <f t="shared" si="14"/>
        <v>#N/A</v>
      </c>
      <c r="Q50" s="41" t="e">
        <f t="shared" si="8"/>
        <v>#N/A</v>
      </c>
      <c r="R50" s="42" t="e">
        <f t="shared" si="2"/>
        <v>#N/A</v>
      </c>
      <c r="S50" s="21" t="str">
        <f t="shared" si="9"/>
        <v/>
      </c>
      <c r="T50" s="21" t="str">
        <f t="shared" si="10"/>
        <v/>
      </c>
      <c r="U50" s="21" t="str">
        <f t="shared" si="11"/>
        <v/>
      </c>
      <c r="V50" s="43" t="str">
        <f t="shared" si="15"/>
        <v/>
      </c>
      <c r="W50" s="38"/>
      <c r="X50" s="38"/>
      <c r="Y50" s="38"/>
      <c r="Z50" s="38"/>
    </row>
    <row r="51" spans="1:26" ht="15" x14ac:dyDescent="0.25">
      <c r="A51" s="299"/>
      <c r="B51" s="300"/>
      <c r="C51" s="301"/>
      <c r="D51" s="309"/>
      <c r="E51" s="309"/>
      <c r="F51" s="281" t="str">
        <f t="shared" si="3"/>
        <v/>
      </c>
      <c r="G51" s="39" t="str">
        <f t="shared" si="12"/>
        <v/>
      </c>
      <c r="H51" s="39"/>
      <c r="I51" s="32" t="str">
        <f t="shared" si="0"/>
        <v/>
      </c>
      <c r="J51" s="21" t="str">
        <f t="shared" si="13"/>
        <v/>
      </c>
      <c r="K51" s="21" t="str">
        <f t="shared" si="4"/>
        <v/>
      </c>
      <c r="L51" s="21" t="str">
        <f t="shared" si="5"/>
        <v/>
      </c>
      <c r="M51" s="21" t="str">
        <f t="shared" si="6"/>
        <v/>
      </c>
      <c r="N51" s="21" t="str">
        <f t="shared" si="7"/>
        <v/>
      </c>
      <c r="O51" s="40" t="e">
        <f t="shared" si="1"/>
        <v>#N/A</v>
      </c>
      <c r="P51" s="41" t="e">
        <f t="shared" si="14"/>
        <v>#N/A</v>
      </c>
      <c r="Q51" s="41" t="e">
        <f t="shared" si="8"/>
        <v>#N/A</v>
      </c>
      <c r="R51" s="42" t="e">
        <f t="shared" si="2"/>
        <v>#N/A</v>
      </c>
      <c r="S51" s="21" t="str">
        <f t="shared" si="9"/>
        <v/>
      </c>
      <c r="T51" s="21" t="str">
        <f t="shared" si="10"/>
        <v/>
      </c>
      <c r="U51" s="21" t="str">
        <f t="shared" si="11"/>
        <v/>
      </c>
      <c r="V51" s="43" t="str">
        <f t="shared" si="15"/>
        <v/>
      </c>
      <c r="W51" s="38"/>
      <c r="X51" s="38"/>
      <c r="Y51" s="38"/>
      <c r="Z51" s="38"/>
    </row>
    <row r="52" spans="1:26" ht="15" x14ac:dyDescent="0.25">
      <c r="A52" s="299"/>
      <c r="B52" s="300"/>
      <c r="C52" s="301"/>
      <c r="D52" s="309"/>
      <c r="E52" s="309"/>
      <c r="F52" s="281" t="str">
        <f t="shared" si="3"/>
        <v/>
      </c>
      <c r="G52" s="39" t="str">
        <f t="shared" si="12"/>
        <v/>
      </c>
      <c r="H52" s="39"/>
      <c r="I52" s="32" t="str">
        <f t="shared" si="0"/>
        <v/>
      </c>
      <c r="J52" s="21" t="str">
        <f t="shared" si="13"/>
        <v/>
      </c>
      <c r="K52" s="21" t="str">
        <f t="shared" si="4"/>
        <v/>
      </c>
      <c r="L52" s="21" t="str">
        <f t="shared" si="5"/>
        <v/>
      </c>
      <c r="M52" s="21" t="str">
        <f t="shared" si="6"/>
        <v/>
      </c>
      <c r="N52" s="21" t="str">
        <f t="shared" si="7"/>
        <v/>
      </c>
      <c r="O52" s="40" t="e">
        <f t="shared" si="1"/>
        <v>#N/A</v>
      </c>
      <c r="P52" s="41" t="e">
        <f t="shared" si="14"/>
        <v>#N/A</v>
      </c>
      <c r="Q52" s="41" t="e">
        <f t="shared" si="8"/>
        <v>#N/A</v>
      </c>
      <c r="R52" s="42" t="e">
        <f t="shared" si="2"/>
        <v>#N/A</v>
      </c>
      <c r="S52" s="21" t="str">
        <f t="shared" si="9"/>
        <v/>
      </c>
      <c r="T52" s="21" t="str">
        <f t="shared" si="10"/>
        <v/>
      </c>
      <c r="U52" s="21" t="str">
        <f t="shared" si="11"/>
        <v/>
      </c>
      <c r="V52" s="43" t="str">
        <f t="shared" si="15"/>
        <v/>
      </c>
      <c r="W52" s="38"/>
      <c r="X52" s="38"/>
      <c r="Y52" s="38"/>
      <c r="Z52" s="38"/>
    </row>
    <row r="53" spans="1:26" ht="15" x14ac:dyDescent="0.25">
      <c r="A53" s="299"/>
      <c r="B53" s="300"/>
      <c r="C53" s="301"/>
      <c r="D53" s="309"/>
      <c r="E53" s="309"/>
      <c r="F53" s="281" t="str">
        <f t="shared" si="3"/>
        <v/>
      </c>
      <c r="G53" s="39" t="str">
        <f t="shared" si="12"/>
        <v/>
      </c>
      <c r="H53" s="39"/>
      <c r="I53" s="32" t="str">
        <f t="shared" si="0"/>
        <v/>
      </c>
      <c r="J53" s="21" t="str">
        <f t="shared" si="13"/>
        <v/>
      </c>
      <c r="K53" s="21" t="str">
        <f t="shared" si="4"/>
        <v/>
      </c>
      <c r="L53" s="21" t="str">
        <f t="shared" si="5"/>
        <v/>
      </c>
      <c r="M53" s="21" t="str">
        <f t="shared" si="6"/>
        <v/>
      </c>
      <c r="N53" s="21" t="str">
        <f t="shared" si="7"/>
        <v/>
      </c>
      <c r="O53" s="40" t="e">
        <f t="shared" si="1"/>
        <v>#N/A</v>
      </c>
      <c r="P53" s="41" t="e">
        <f t="shared" si="14"/>
        <v>#N/A</v>
      </c>
      <c r="Q53" s="41" t="e">
        <f t="shared" si="8"/>
        <v>#N/A</v>
      </c>
      <c r="R53" s="42" t="e">
        <f t="shared" si="2"/>
        <v>#N/A</v>
      </c>
      <c r="S53" s="21" t="str">
        <f t="shared" si="9"/>
        <v/>
      </c>
      <c r="T53" s="21" t="str">
        <f t="shared" si="10"/>
        <v/>
      </c>
      <c r="U53" s="21" t="str">
        <f t="shared" si="11"/>
        <v/>
      </c>
      <c r="V53" s="43" t="str">
        <f t="shared" si="15"/>
        <v/>
      </c>
      <c r="W53" s="38"/>
      <c r="X53" s="38"/>
      <c r="Y53" s="38"/>
      <c r="Z53" s="38"/>
    </row>
    <row r="54" spans="1:26" ht="15" x14ac:dyDescent="0.25">
      <c r="A54" s="299"/>
      <c r="B54" s="300"/>
      <c r="C54" s="301"/>
      <c r="D54" s="309"/>
      <c r="E54" s="309"/>
      <c r="F54" s="281" t="str">
        <f t="shared" si="3"/>
        <v/>
      </c>
      <c r="G54" s="39" t="str">
        <f t="shared" si="12"/>
        <v/>
      </c>
      <c r="H54" s="39"/>
      <c r="I54" s="32" t="str">
        <f t="shared" si="0"/>
        <v/>
      </c>
      <c r="J54" s="21" t="str">
        <f t="shared" si="13"/>
        <v/>
      </c>
      <c r="K54" s="21" t="str">
        <f t="shared" si="4"/>
        <v/>
      </c>
      <c r="L54" s="21" t="str">
        <f t="shared" si="5"/>
        <v/>
      </c>
      <c r="M54" s="21" t="str">
        <f t="shared" si="6"/>
        <v/>
      </c>
      <c r="N54" s="21" t="str">
        <f t="shared" si="7"/>
        <v/>
      </c>
      <c r="O54" s="40" t="e">
        <f t="shared" si="1"/>
        <v>#N/A</v>
      </c>
      <c r="P54" s="41" t="e">
        <f t="shared" si="14"/>
        <v>#N/A</v>
      </c>
      <c r="Q54" s="41" t="e">
        <f t="shared" si="8"/>
        <v>#N/A</v>
      </c>
      <c r="R54" s="42" t="e">
        <f t="shared" si="2"/>
        <v>#N/A</v>
      </c>
      <c r="S54" s="21" t="str">
        <f t="shared" si="9"/>
        <v/>
      </c>
      <c r="T54" s="21" t="str">
        <f t="shared" si="10"/>
        <v/>
      </c>
      <c r="U54" s="21" t="str">
        <f t="shared" si="11"/>
        <v/>
      </c>
      <c r="V54" s="43" t="str">
        <f t="shared" si="15"/>
        <v/>
      </c>
      <c r="W54" s="38"/>
      <c r="X54" s="38"/>
      <c r="Y54" s="38"/>
      <c r="Z54" s="38"/>
    </row>
    <row r="55" spans="1:26" ht="15" x14ac:dyDescent="0.25">
      <c r="A55" s="299"/>
      <c r="B55" s="300"/>
      <c r="C55" s="301"/>
      <c r="D55" s="309"/>
      <c r="E55" s="309"/>
      <c r="F55" s="281" t="str">
        <f t="shared" si="3"/>
        <v/>
      </c>
      <c r="G55" s="39" t="str">
        <f t="shared" si="12"/>
        <v/>
      </c>
      <c r="H55" s="39"/>
      <c r="I55" s="32" t="str">
        <f t="shared" si="0"/>
        <v/>
      </c>
      <c r="J55" s="21" t="str">
        <f t="shared" si="13"/>
        <v/>
      </c>
      <c r="K55" s="21" t="str">
        <f t="shared" si="4"/>
        <v/>
      </c>
      <c r="L55" s="21" t="str">
        <f t="shared" si="5"/>
        <v/>
      </c>
      <c r="M55" s="21" t="str">
        <f t="shared" si="6"/>
        <v/>
      </c>
      <c r="N55" s="21" t="str">
        <f t="shared" si="7"/>
        <v/>
      </c>
      <c r="O55" s="40" t="e">
        <f t="shared" si="1"/>
        <v>#N/A</v>
      </c>
      <c r="P55" s="41" t="e">
        <f t="shared" si="14"/>
        <v>#N/A</v>
      </c>
      <c r="Q55" s="41" t="e">
        <f t="shared" si="8"/>
        <v>#N/A</v>
      </c>
      <c r="R55" s="42" t="e">
        <f t="shared" si="2"/>
        <v>#N/A</v>
      </c>
      <c r="S55" s="21" t="str">
        <f t="shared" si="9"/>
        <v/>
      </c>
      <c r="T55" s="21" t="str">
        <f t="shared" si="10"/>
        <v/>
      </c>
      <c r="U55" s="21" t="str">
        <f t="shared" si="11"/>
        <v/>
      </c>
      <c r="V55" s="43" t="str">
        <f t="shared" si="15"/>
        <v/>
      </c>
      <c r="W55" s="38"/>
      <c r="X55" s="38"/>
      <c r="Y55" s="38"/>
      <c r="Z55" s="38"/>
    </row>
    <row r="56" spans="1:26" ht="15" x14ac:dyDescent="0.25">
      <c r="A56" s="299"/>
      <c r="B56" s="300"/>
      <c r="C56" s="301"/>
      <c r="D56" s="309"/>
      <c r="E56" s="309"/>
      <c r="F56" s="281" t="str">
        <f t="shared" si="3"/>
        <v/>
      </c>
      <c r="G56" s="39" t="str">
        <f t="shared" si="12"/>
        <v/>
      </c>
      <c r="H56" s="39"/>
      <c r="I56" s="32" t="str">
        <f t="shared" si="0"/>
        <v/>
      </c>
      <c r="J56" s="21" t="str">
        <f t="shared" si="13"/>
        <v/>
      </c>
      <c r="K56" s="21" t="str">
        <f t="shared" si="4"/>
        <v/>
      </c>
      <c r="L56" s="21" t="str">
        <f t="shared" si="5"/>
        <v/>
      </c>
      <c r="M56" s="21" t="str">
        <f t="shared" si="6"/>
        <v/>
      </c>
      <c r="N56" s="21" t="str">
        <f t="shared" si="7"/>
        <v/>
      </c>
      <c r="O56" s="40" t="e">
        <f t="shared" si="1"/>
        <v>#N/A</v>
      </c>
      <c r="P56" s="41" t="e">
        <f t="shared" si="14"/>
        <v>#N/A</v>
      </c>
      <c r="Q56" s="41" t="e">
        <f t="shared" si="8"/>
        <v>#N/A</v>
      </c>
      <c r="R56" s="42" t="e">
        <f t="shared" si="2"/>
        <v>#N/A</v>
      </c>
      <c r="S56" s="21" t="str">
        <f t="shared" si="9"/>
        <v/>
      </c>
      <c r="T56" s="21" t="str">
        <f t="shared" si="10"/>
        <v/>
      </c>
      <c r="U56" s="21" t="str">
        <f t="shared" si="11"/>
        <v/>
      </c>
      <c r="V56" s="43" t="str">
        <f t="shared" si="15"/>
        <v/>
      </c>
      <c r="W56" s="38"/>
      <c r="X56" s="38"/>
      <c r="Y56" s="38"/>
      <c r="Z56" s="38"/>
    </row>
    <row r="57" spans="1:26" ht="15" x14ac:dyDescent="0.25">
      <c r="A57" s="299"/>
      <c r="B57" s="300"/>
      <c r="C57" s="301"/>
      <c r="D57" s="309"/>
      <c r="E57" s="309"/>
      <c r="F57" s="281" t="str">
        <f t="shared" si="3"/>
        <v/>
      </c>
      <c r="G57" s="39" t="str">
        <f t="shared" si="12"/>
        <v/>
      </c>
      <c r="H57" s="39"/>
      <c r="I57" s="32" t="str">
        <f t="shared" si="0"/>
        <v/>
      </c>
      <c r="J57" s="21" t="str">
        <f t="shared" si="13"/>
        <v/>
      </c>
      <c r="K57" s="21" t="str">
        <f t="shared" si="4"/>
        <v/>
      </c>
      <c r="L57" s="21" t="str">
        <f t="shared" si="5"/>
        <v/>
      </c>
      <c r="M57" s="21" t="str">
        <f t="shared" si="6"/>
        <v/>
      </c>
      <c r="N57" s="21" t="str">
        <f t="shared" si="7"/>
        <v/>
      </c>
      <c r="O57" s="40" t="e">
        <f t="shared" si="1"/>
        <v>#N/A</v>
      </c>
      <c r="P57" s="41" t="e">
        <f t="shared" si="14"/>
        <v>#N/A</v>
      </c>
      <c r="Q57" s="41" t="e">
        <f t="shared" si="8"/>
        <v>#N/A</v>
      </c>
      <c r="R57" s="42" t="e">
        <f t="shared" si="2"/>
        <v>#N/A</v>
      </c>
      <c r="S57" s="21" t="str">
        <f t="shared" si="9"/>
        <v/>
      </c>
      <c r="T57" s="21" t="str">
        <f t="shared" si="10"/>
        <v/>
      </c>
      <c r="U57" s="21" t="str">
        <f t="shared" si="11"/>
        <v/>
      </c>
      <c r="V57" s="43" t="str">
        <f t="shared" si="15"/>
        <v/>
      </c>
      <c r="W57" s="38"/>
      <c r="X57" s="38"/>
      <c r="Y57" s="38"/>
      <c r="Z57" s="38"/>
    </row>
    <row r="58" spans="1:26" ht="15" x14ac:dyDescent="0.25">
      <c r="A58" s="299"/>
      <c r="B58" s="300"/>
      <c r="C58" s="301"/>
      <c r="D58" s="309"/>
      <c r="E58" s="309"/>
      <c r="F58" s="281" t="str">
        <f t="shared" si="3"/>
        <v/>
      </c>
      <c r="G58" s="39" t="str">
        <f t="shared" si="12"/>
        <v/>
      </c>
      <c r="H58" s="39"/>
      <c r="I58" s="44" t="str">
        <f t="shared" si="0"/>
        <v/>
      </c>
      <c r="J58" s="45" t="str">
        <f t="shared" si="13"/>
        <v/>
      </c>
      <c r="K58" s="45" t="str">
        <f t="shared" si="4"/>
        <v/>
      </c>
      <c r="L58" s="45" t="str">
        <f t="shared" si="5"/>
        <v/>
      </c>
      <c r="M58" s="45" t="str">
        <f t="shared" si="6"/>
        <v/>
      </c>
      <c r="N58" s="45" t="str">
        <f t="shared" si="7"/>
        <v/>
      </c>
      <c r="O58" s="45" t="e">
        <f t="shared" si="1"/>
        <v>#N/A</v>
      </c>
      <c r="P58" s="46" t="e">
        <f t="shared" si="14"/>
        <v>#N/A</v>
      </c>
      <c r="Q58" s="46" t="e">
        <f t="shared" si="8"/>
        <v>#N/A</v>
      </c>
      <c r="R58" s="46" t="e">
        <f t="shared" si="2"/>
        <v>#N/A</v>
      </c>
      <c r="S58" s="45" t="str">
        <f t="shared" si="9"/>
        <v/>
      </c>
      <c r="T58" s="45" t="str">
        <f t="shared" si="10"/>
        <v/>
      </c>
      <c r="U58" s="45" t="str">
        <f t="shared" si="11"/>
        <v/>
      </c>
      <c r="V58" s="43" t="str">
        <f t="shared" si="15"/>
        <v/>
      </c>
      <c r="W58" s="47"/>
      <c r="X58" s="38"/>
      <c r="Y58" s="38"/>
      <c r="Z58" s="38"/>
    </row>
    <row r="59" spans="1:26" ht="15" x14ac:dyDescent="0.25">
      <c r="A59" s="299"/>
      <c r="B59" s="300"/>
      <c r="C59" s="301"/>
      <c r="D59" s="309"/>
      <c r="E59" s="309"/>
      <c r="F59" s="281" t="str">
        <f t="shared" si="3"/>
        <v/>
      </c>
      <c r="G59" s="39" t="str">
        <f t="shared" si="12"/>
        <v/>
      </c>
      <c r="H59" s="39"/>
      <c r="I59" s="44" t="str">
        <f t="shared" si="0"/>
        <v/>
      </c>
      <c r="J59" s="45" t="str">
        <f t="shared" si="13"/>
        <v/>
      </c>
      <c r="K59" s="45" t="str">
        <f t="shared" si="4"/>
        <v/>
      </c>
      <c r="L59" s="45" t="str">
        <f t="shared" si="5"/>
        <v/>
      </c>
      <c r="M59" s="45" t="str">
        <f t="shared" si="6"/>
        <v/>
      </c>
      <c r="N59" s="45" t="str">
        <f t="shared" si="7"/>
        <v/>
      </c>
      <c r="O59" s="45" t="e">
        <f t="shared" si="1"/>
        <v>#N/A</v>
      </c>
      <c r="P59" s="46" t="e">
        <f t="shared" si="14"/>
        <v>#N/A</v>
      </c>
      <c r="Q59" s="46" t="e">
        <f t="shared" si="8"/>
        <v>#N/A</v>
      </c>
      <c r="R59" s="46" t="e">
        <f t="shared" si="2"/>
        <v>#N/A</v>
      </c>
      <c r="S59" s="45" t="str">
        <f t="shared" si="9"/>
        <v/>
      </c>
      <c r="T59" s="45" t="str">
        <f t="shared" si="10"/>
        <v/>
      </c>
      <c r="U59" s="45" t="str">
        <f t="shared" si="11"/>
        <v/>
      </c>
      <c r="V59" s="43" t="str">
        <f t="shared" si="15"/>
        <v/>
      </c>
      <c r="W59" s="47"/>
      <c r="X59" s="38"/>
      <c r="Y59" s="38"/>
      <c r="Z59" s="38"/>
    </row>
    <row r="60" spans="1:26" ht="15" x14ac:dyDescent="0.25">
      <c r="A60" s="299"/>
      <c r="B60" s="300"/>
      <c r="C60" s="301"/>
      <c r="D60" s="309"/>
      <c r="E60" s="309"/>
      <c r="F60" s="281" t="str">
        <f t="shared" si="3"/>
        <v/>
      </c>
      <c r="G60" s="39" t="str">
        <f t="shared" si="12"/>
        <v/>
      </c>
      <c r="H60" s="82"/>
      <c r="I60" s="44" t="str">
        <f t="shared" si="0"/>
        <v/>
      </c>
      <c r="J60" s="45" t="str">
        <f t="shared" si="13"/>
        <v/>
      </c>
      <c r="K60" s="45" t="str">
        <f t="shared" si="4"/>
        <v/>
      </c>
      <c r="L60" s="45" t="str">
        <f t="shared" si="5"/>
        <v/>
      </c>
      <c r="M60" s="45" t="str">
        <f t="shared" si="6"/>
        <v/>
      </c>
      <c r="N60" s="45" t="str">
        <f t="shared" si="7"/>
        <v/>
      </c>
      <c r="O60" s="45" t="e">
        <f t="shared" si="1"/>
        <v>#N/A</v>
      </c>
      <c r="P60" s="46" t="e">
        <f t="shared" si="14"/>
        <v>#N/A</v>
      </c>
      <c r="Q60" s="46" t="e">
        <f t="shared" si="8"/>
        <v>#N/A</v>
      </c>
      <c r="R60" s="46" t="e">
        <f t="shared" si="2"/>
        <v>#N/A</v>
      </c>
      <c r="S60" s="45" t="str">
        <f t="shared" si="9"/>
        <v/>
      </c>
      <c r="T60" s="45" t="str">
        <f t="shared" si="10"/>
        <v/>
      </c>
      <c r="U60" s="45" t="str">
        <f t="shared" si="11"/>
        <v/>
      </c>
      <c r="V60" s="43" t="str">
        <f t="shared" si="15"/>
        <v/>
      </c>
      <c r="W60" s="47"/>
      <c r="X60" s="38"/>
      <c r="Y60" s="38"/>
      <c r="Z60" s="38"/>
    </row>
    <row r="61" spans="1:26" x14ac:dyDescent="0.2">
      <c r="O61" s="48"/>
      <c r="P61" s="49"/>
      <c r="Q61" s="49"/>
    </row>
    <row r="62" spans="1:26" ht="16.5" thickBot="1" x14ac:dyDescent="0.25">
      <c r="O62" s="48"/>
      <c r="P62" s="49"/>
      <c r="Q62" s="49"/>
      <c r="X62" s="472" t="s">
        <v>92</v>
      </c>
      <c r="Y62" s="472"/>
      <c r="Z62" s="303" t="e">
        <f>I63</f>
        <v>#N/A</v>
      </c>
    </row>
    <row r="63" spans="1:26" ht="16.5" thickBot="1" x14ac:dyDescent="0.25">
      <c r="A63" s="386" t="s">
        <v>54</v>
      </c>
      <c r="B63" s="386"/>
      <c r="C63" s="386"/>
      <c r="D63" s="386"/>
      <c r="E63" s="386"/>
      <c r="F63" s="386"/>
      <c r="G63" s="386"/>
      <c r="H63" s="387"/>
      <c r="I63" s="176" t="e">
        <f>R60</f>
        <v>#N/A</v>
      </c>
      <c r="O63" s="48"/>
      <c r="P63" s="49"/>
      <c r="Q63" s="49"/>
      <c r="X63" s="472" t="s">
        <v>93</v>
      </c>
      <c r="Y63" s="472"/>
      <c r="Z63" s="310">
        <f>'POOL FVIII'!Y88</f>
        <v>0</v>
      </c>
    </row>
    <row r="64" spans="1:26" ht="15.75" x14ac:dyDescent="0.25">
      <c r="A64" s="51" t="s">
        <v>55</v>
      </c>
      <c r="O64" s="48"/>
      <c r="P64" s="49"/>
      <c r="Q64" s="49"/>
      <c r="X64" s="472" t="s">
        <v>94</v>
      </c>
      <c r="Y64" s="472"/>
      <c r="Z64" s="305" t="e">
        <f>Z62*Z63</f>
        <v>#N/A</v>
      </c>
    </row>
    <row r="65" spans="1:26" ht="15.75" x14ac:dyDescent="0.25">
      <c r="A65" s="51"/>
      <c r="O65" s="48"/>
      <c r="P65" s="49"/>
      <c r="Q65" s="49"/>
      <c r="X65" s="472" t="s">
        <v>69</v>
      </c>
      <c r="Y65" s="472"/>
      <c r="Z65" s="303" t="e">
        <f>Z62-(2*Z64)</f>
        <v>#N/A</v>
      </c>
    </row>
    <row r="66" spans="1:26" ht="15.75" x14ac:dyDescent="0.25">
      <c r="A66" s="51"/>
      <c r="O66" s="48"/>
      <c r="P66" s="49"/>
      <c r="Q66" s="49"/>
      <c r="X66" s="472" t="s">
        <v>70</v>
      </c>
      <c r="Y66" s="472"/>
      <c r="Z66" s="303" t="e">
        <f>Z62+(2*Z64)</f>
        <v>#N/A</v>
      </c>
    </row>
    <row r="67" spans="1:26" ht="15.75" x14ac:dyDescent="0.25">
      <c r="A67" s="51"/>
      <c r="O67" s="48"/>
      <c r="P67" s="49"/>
      <c r="Q67" s="49"/>
      <c r="X67" s="472" t="s">
        <v>71</v>
      </c>
      <c r="Y67" s="472"/>
      <c r="Z67" s="303" t="e">
        <f>Z62-(3*Z64)</f>
        <v>#N/A</v>
      </c>
    </row>
    <row r="68" spans="1:26" ht="15.75" x14ac:dyDescent="0.25">
      <c r="A68" s="51"/>
      <c r="O68" s="48"/>
      <c r="P68" s="49"/>
      <c r="Q68" s="49"/>
      <c r="X68" s="472" t="s">
        <v>72</v>
      </c>
      <c r="Y68" s="472"/>
      <c r="Z68" s="303" t="e">
        <f>Z62+(3*Z64)</f>
        <v>#N/A</v>
      </c>
    </row>
  </sheetData>
  <mergeCells count="23">
    <mergeCell ref="X64:Y64"/>
    <mergeCell ref="X65:Y65"/>
    <mergeCell ref="X66:Y66"/>
    <mergeCell ref="X67:Y67"/>
    <mergeCell ref="X68:Y68"/>
    <mergeCell ref="E11:F12"/>
    <mergeCell ref="D39:E39"/>
    <mergeCell ref="W39:Z39"/>
    <mergeCell ref="X62:Y62"/>
    <mergeCell ref="A63:H63"/>
    <mergeCell ref="X63:Y63"/>
    <mergeCell ref="F6:H6"/>
    <mergeCell ref="X6:Y6"/>
    <mergeCell ref="B7:D7"/>
    <mergeCell ref="F7:H7"/>
    <mergeCell ref="X7:Y7"/>
    <mergeCell ref="F8:H8"/>
    <mergeCell ref="A1:A2"/>
    <mergeCell ref="B1:B2"/>
    <mergeCell ref="A3:B3"/>
    <mergeCell ref="X4:Z4"/>
    <mergeCell ref="B5:D5"/>
    <mergeCell ref="X5:Y5"/>
  </mergeCells>
  <pageMargins left="0.74803149606299213" right="0.74803149606299213" top="0.98425196850393704" bottom="0.98425196850393704" header="0.51181102362204722" footer="0.51181102362204722"/>
  <pageSetup scale="18" orientation="portrait" r:id="rId1"/>
  <headerFooter>
    <oddFooter>&amp;LSeule la version électronique fait foi&amp;CPage &amp;P de &amp;N&amp;A
&amp;R© Document interne, propriété du C.H.U. de Dijon</oddFooter>
  </headerFooter>
  <drawing r:id="rId2"/>
  <tableParts count="1">
    <tablePart r:id="rId3"/>
  </tableParts>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tabColor theme="3" tint="0.39997558519241921"/>
  </sheetPr>
  <dimension ref="A1:AT91"/>
  <sheetViews>
    <sheetView showGridLines="0" view="pageBreakPreview" zoomScale="80" zoomScaleNormal="100" zoomScaleSheetLayoutView="80" workbookViewId="0">
      <selection activeCell="D9" sqref="D9"/>
    </sheetView>
  </sheetViews>
  <sheetFormatPr baseColWidth="10" defaultRowHeight="14.25" x14ac:dyDescent="0.2"/>
  <cols>
    <col min="1" max="1" width="35.42578125" style="11" customWidth="1"/>
    <col min="2" max="2" width="23.5703125" style="11" customWidth="1"/>
    <col min="3" max="3" width="14.5703125" style="11" customWidth="1"/>
    <col min="4" max="4" width="17.28515625" style="11" customWidth="1"/>
    <col min="5" max="5" width="15.5703125" style="11" customWidth="1"/>
    <col min="6" max="6" width="13.28515625" style="95" customWidth="1"/>
    <col min="7" max="7" width="23.140625" style="11" hidden="1" customWidth="1"/>
    <col min="8" max="22" width="11.42578125" style="11" hidden="1" customWidth="1"/>
    <col min="23" max="23" width="2.42578125" style="11" customWidth="1"/>
    <col min="24" max="24" width="35.42578125" style="11" customWidth="1"/>
    <col min="25" max="25" width="20.85546875" style="11" customWidth="1"/>
    <col min="26" max="26" width="14.5703125" style="11" customWidth="1"/>
    <col min="27" max="27" width="17.28515625" style="11" customWidth="1"/>
    <col min="28" max="28" width="15.5703125" style="11" customWidth="1"/>
    <col min="29" max="29" width="13.7109375" style="95" customWidth="1"/>
    <col min="30" max="30" width="23.140625" style="11" hidden="1" customWidth="1"/>
    <col min="31" max="45" width="11.42578125" style="11" hidden="1" customWidth="1"/>
    <col min="46" max="46" width="5" style="11" hidden="1" customWidth="1"/>
    <col min="47" max="16384" width="11.42578125" style="11"/>
  </cols>
  <sheetData>
    <row r="1" spans="1:45" x14ac:dyDescent="0.2">
      <c r="A1" s="374"/>
      <c r="B1" s="384" t="str">
        <f>'SAISIE - RECAPITULATIF'!B1:B2</f>
        <v>CARTE BAYESIENNE - ROUTINE QC</v>
      </c>
      <c r="C1" s="110" t="s">
        <v>87</v>
      </c>
      <c r="D1" s="110" t="s">
        <v>88</v>
      </c>
      <c r="X1" s="374"/>
      <c r="Y1" s="384" t="str">
        <f>B1</f>
        <v>CARTE BAYESIENNE - ROUTINE QC</v>
      </c>
      <c r="Z1" s="110" t="s">
        <v>87</v>
      </c>
      <c r="AA1" s="110" t="s">
        <v>88</v>
      </c>
    </row>
    <row r="2" spans="1:45" x14ac:dyDescent="0.2">
      <c r="A2" s="374"/>
      <c r="B2" s="385"/>
      <c r="C2" s="207">
        <f>'SAISIE - RECAPITULATIF'!F2</f>
        <v>14011</v>
      </c>
      <c r="D2" s="207">
        <f>'SAISIE - RECAPITULATIF'!G2</f>
        <v>1</v>
      </c>
      <c r="X2" s="374"/>
      <c r="Y2" s="385"/>
      <c r="Z2" s="207">
        <f>C2</f>
        <v>14011</v>
      </c>
      <c r="AA2" s="207">
        <f>D2</f>
        <v>1</v>
      </c>
    </row>
    <row r="3" spans="1:45" ht="15.75" x14ac:dyDescent="0.25">
      <c r="A3" s="383"/>
      <c r="B3" s="383"/>
      <c r="X3" s="383"/>
      <c r="Y3" s="383"/>
    </row>
    <row r="4" spans="1:45" ht="39" customHeight="1" x14ac:dyDescent="0.2">
      <c r="A4" s="112" t="s">
        <v>43</v>
      </c>
      <c r="B4" s="113">
        <f>'FXII - NIVEAU N'!B4</f>
        <v>0</v>
      </c>
      <c r="C4" s="52"/>
      <c r="D4" s="238" t="s">
        <v>48</v>
      </c>
      <c r="E4" s="430" t="s">
        <v>136</v>
      </c>
      <c r="F4" s="430"/>
      <c r="G4" s="52"/>
      <c r="H4" s="52"/>
      <c r="X4" s="112" t="s">
        <v>43</v>
      </c>
      <c r="Y4" s="113">
        <f>'FXII - NIVEAU P'!B4</f>
        <v>0</v>
      </c>
      <c r="Z4" s="52"/>
      <c r="AA4" s="238" t="s">
        <v>48</v>
      </c>
      <c r="AB4" s="430" t="s">
        <v>137</v>
      </c>
      <c r="AC4" s="430"/>
      <c r="AD4" s="52"/>
      <c r="AE4" s="52"/>
    </row>
    <row r="5" spans="1:45" ht="39" customHeight="1" x14ac:dyDescent="0.2">
      <c r="A5" s="112" t="s">
        <v>47</v>
      </c>
      <c r="B5" s="114">
        <f>'FXII - NIVEAU N'!B5</f>
        <v>0</v>
      </c>
      <c r="C5" s="52"/>
      <c r="D5" s="52"/>
      <c r="E5" s="52"/>
      <c r="F5" s="96"/>
      <c r="G5" s="52"/>
      <c r="H5" s="52"/>
      <c r="X5" s="112" t="s">
        <v>47</v>
      </c>
      <c r="Y5" s="113">
        <f>'FXII - NIVEAU P'!B5</f>
        <v>0</v>
      </c>
      <c r="Z5" s="52"/>
      <c r="AA5" s="52"/>
      <c r="AB5" s="52"/>
      <c r="AC5" s="96"/>
      <c r="AD5" s="52"/>
      <c r="AE5" s="52"/>
    </row>
    <row r="6" spans="1:45" ht="39" customHeight="1" x14ac:dyDescent="0.2">
      <c r="A6" s="112" t="s">
        <v>44</v>
      </c>
      <c r="B6" s="115">
        <f>'FXII - NIVEAU N'!B6</f>
        <v>0</v>
      </c>
      <c r="C6" s="237" t="s">
        <v>99</v>
      </c>
      <c r="D6" s="427">
        <f>'SAISIE - RECAPITULATIF'!B4</f>
        <v>0</v>
      </c>
      <c r="E6" s="428"/>
      <c r="F6" s="428"/>
      <c r="G6" s="428"/>
      <c r="H6" s="429"/>
      <c r="X6" s="112" t="s">
        <v>44</v>
      </c>
      <c r="Y6" s="113">
        <f>'FXII - NIVEAU P'!B6</f>
        <v>0</v>
      </c>
      <c r="Z6" s="237" t="s">
        <v>99</v>
      </c>
      <c r="AA6" s="427">
        <f>'SAISIE - RECAPITULATIF'!B4</f>
        <v>0</v>
      </c>
      <c r="AB6" s="428"/>
      <c r="AC6" s="428"/>
      <c r="AD6" s="428"/>
      <c r="AE6" s="429"/>
    </row>
    <row r="7" spans="1:45" ht="39" customHeight="1" x14ac:dyDescent="0.2">
      <c r="A7" s="112" t="s">
        <v>45</v>
      </c>
      <c r="B7" s="114">
        <f>'FXII - NIVEAU N'!B7</f>
        <v>0</v>
      </c>
      <c r="C7" s="52"/>
      <c r="D7" s="52"/>
      <c r="E7" s="52"/>
      <c r="F7" s="96"/>
      <c r="G7" s="52"/>
      <c r="H7" s="52"/>
      <c r="X7" s="112" t="s">
        <v>45</v>
      </c>
      <c r="Y7" s="113">
        <f>'FXII - NIVEAU P'!B7</f>
        <v>0</v>
      </c>
      <c r="Z7" s="52"/>
      <c r="AA7" s="52"/>
      <c r="AB7" s="52"/>
      <c r="AC7" s="96"/>
      <c r="AD7" s="52"/>
      <c r="AE7" s="52"/>
    </row>
    <row r="8" spans="1:45" ht="14.25" customHeight="1" x14ac:dyDescent="0.2">
      <c r="A8" s="74" t="s">
        <v>7</v>
      </c>
      <c r="B8" s="66">
        <f>'FXII - NIVEAU N'!B8</f>
        <v>20</v>
      </c>
      <c r="C8" s="52"/>
      <c r="D8" s="52"/>
      <c r="E8" s="52"/>
      <c r="F8" s="96"/>
      <c r="G8" s="52"/>
      <c r="H8" s="52"/>
      <c r="X8" s="74" t="s">
        <v>7</v>
      </c>
      <c r="Y8" s="66">
        <f>'FXII - NIVEAU P'!B8</f>
        <v>20</v>
      </c>
      <c r="Z8" s="52"/>
      <c r="AA8" s="52"/>
      <c r="AB8" s="52"/>
      <c r="AC8" s="96"/>
      <c r="AD8" s="52"/>
      <c r="AE8" s="52"/>
    </row>
    <row r="9" spans="1:45" ht="25.5" customHeight="1" x14ac:dyDescent="0.2">
      <c r="A9" s="74" t="s">
        <v>8</v>
      </c>
      <c r="B9" s="66">
        <f>'FXII - NIVEAU N'!B9</f>
        <v>0.05</v>
      </c>
      <c r="C9" s="52"/>
      <c r="D9" s="52"/>
      <c r="E9" s="52"/>
      <c r="F9" s="96"/>
      <c r="G9" s="52"/>
      <c r="H9" s="52"/>
      <c r="X9" s="74" t="s">
        <v>8</v>
      </c>
      <c r="Y9" s="66">
        <f>'FXII - NIVEAU P'!B9</f>
        <v>0.05</v>
      </c>
      <c r="Z9" s="52"/>
      <c r="AA9" s="52"/>
      <c r="AB9" s="52"/>
      <c r="AC9" s="96"/>
      <c r="AD9" s="52"/>
      <c r="AE9" s="52"/>
    </row>
    <row r="10" spans="1:45" ht="25.5" customHeight="1" x14ac:dyDescent="0.2">
      <c r="A10" s="74" t="s">
        <v>9</v>
      </c>
      <c r="B10" s="66">
        <f>'FXII - NIVEAU N'!B10</f>
        <v>370</v>
      </c>
      <c r="C10" s="52"/>
      <c r="D10" s="52"/>
      <c r="E10" s="52"/>
      <c r="F10" s="96"/>
      <c r="G10" s="52"/>
      <c r="H10" s="52"/>
      <c r="X10" s="74" t="s">
        <v>9</v>
      </c>
      <c r="Y10" s="66">
        <f>'FXII - NIVEAU P'!B10</f>
        <v>370</v>
      </c>
      <c r="Z10" s="52"/>
      <c r="AA10" s="52"/>
      <c r="AB10" s="52"/>
      <c r="AC10" s="96"/>
      <c r="AD10" s="52"/>
      <c r="AE10" s="52"/>
    </row>
    <row r="11" spans="1:45" x14ac:dyDescent="0.2">
      <c r="A11" s="68"/>
      <c r="B11" s="66">
        <f>'FXII - NIVEAU N'!B11</f>
        <v>0</v>
      </c>
      <c r="C11" s="52"/>
      <c r="D11" s="52"/>
      <c r="E11" s="52"/>
      <c r="F11" s="96"/>
      <c r="G11" s="52"/>
      <c r="H11" s="52"/>
      <c r="X11" s="68"/>
      <c r="Y11" s="66">
        <f>'FXII - NIVEAU P'!B11</f>
        <v>0</v>
      </c>
      <c r="Z11" s="52"/>
      <c r="AA11" s="52"/>
      <c r="AB11" s="52"/>
      <c r="AC11" s="96"/>
      <c r="AD11" s="52"/>
      <c r="AE11" s="52"/>
    </row>
    <row r="12" spans="1:45" ht="25.5" customHeight="1" x14ac:dyDescent="0.2">
      <c r="A12" s="75" t="s">
        <v>81</v>
      </c>
      <c r="B12" s="66">
        <f>'FXII - NIVEAU N'!B12</f>
        <v>2.6960063028712566E-3</v>
      </c>
      <c r="C12" s="52"/>
      <c r="D12" s="52"/>
      <c r="E12" s="52"/>
      <c r="F12" s="96"/>
      <c r="G12" s="52"/>
      <c r="H12" s="52"/>
      <c r="X12" s="75" t="s">
        <v>81</v>
      </c>
      <c r="Y12" s="66">
        <f>'FXII - NIVEAU P'!B12</f>
        <v>2.6960063028712566E-3</v>
      </c>
      <c r="Z12" s="52"/>
      <c r="AA12" s="52"/>
      <c r="AB12" s="52"/>
      <c r="AC12" s="96"/>
      <c r="AD12" s="52"/>
      <c r="AE12" s="52"/>
    </row>
    <row r="13" spans="1:45" ht="14.25" customHeight="1" x14ac:dyDescent="0.2">
      <c r="A13" s="75" t="s">
        <v>0</v>
      </c>
      <c r="B13" s="66">
        <f>'FXII - NIVEAU N'!B13</f>
        <v>-3.0004278342529251</v>
      </c>
      <c r="C13" s="52"/>
      <c r="D13" s="52"/>
      <c r="E13" s="52"/>
      <c r="F13" s="96"/>
      <c r="G13" s="52"/>
      <c r="H13" s="52"/>
      <c r="X13" s="75" t="s">
        <v>0</v>
      </c>
      <c r="Y13" s="66">
        <f>'FXII - NIVEAU P'!B13</f>
        <v>-3.0004278342529251</v>
      </c>
      <c r="Z13" s="52"/>
      <c r="AA13" s="52"/>
      <c r="AB13" s="52"/>
      <c r="AC13" s="96"/>
      <c r="AD13" s="52"/>
      <c r="AE13" s="52"/>
    </row>
    <row r="14" spans="1:45" ht="14.25" customHeight="1" x14ac:dyDescent="0.2">
      <c r="A14" s="75" t="s">
        <v>1</v>
      </c>
      <c r="B14" s="66">
        <f>'FXII - NIVEAU N'!B14</f>
        <v>3.0004278342529132</v>
      </c>
      <c r="C14" s="52"/>
      <c r="D14" s="52"/>
      <c r="E14" s="52"/>
      <c r="F14" s="96"/>
      <c r="G14" s="52"/>
      <c r="H14" s="52"/>
      <c r="X14" s="75" t="s">
        <v>1</v>
      </c>
      <c r="Y14" s="66">
        <f>'FXII - NIVEAU P'!B14</f>
        <v>3.0004278342529132</v>
      </c>
      <c r="Z14" s="52"/>
      <c r="AA14" s="52"/>
      <c r="AB14" s="52"/>
      <c r="AC14" s="96"/>
      <c r="AD14" s="52"/>
      <c r="AE14" s="52"/>
    </row>
    <row r="15" spans="1:45" ht="15" customHeight="1" x14ac:dyDescent="0.2">
      <c r="D15" s="481" t="s">
        <v>59</v>
      </c>
      <c r="E15" s="481"/>
      <c r="AA15" s="481" t="s">
        <v>59</v>
      </c>
      <c r="AB15" s="481"/>
    </row>
    <row r="16" spans="1:45" ht="38.25" x14ac:dyDescent="0.2">
      <c r="A16" s="504" t="s">
        <v>80</v>
      </c>
      <c r="B16" s="505" t="s">
        <v>65</v>
      </c>
      <c r="C16" s="505" t="s">
        <v>62</v>
      </c>
      <c r="D16" s="506" t="s">
        <v>50</v>
      </c>
      <c r="E16" s="506" t="s">
        <v>51</v>
      </c>
      <c r="F16" s="60" t="s">
        <v>52</v>
      </c>
      <c r="G16" s="20" t="s">
        <v>56</v>
      </c>
      <c r="H16" s="20" t="s">
        <v>53</v>
      </c>
      <c r="I16" s="21"/>
      <c r="J16" s="22" t="s">
        <v>5</v>
      </c>
      <c r="K16" s="22" t="s">
        <v>10</v>
      </c>
      <c r="L16" s="22" t="s">
        <v>6</v>
      </c>
      <c r="M16" s="22" t="s">
        <v>3</v>
      </c>
      <c r="N16" s="22" t="s">
        <v>4</v>
      </c>
      <c r="O16" s="22" t="s">
        <v>2</v>
      </c>
      <c r="P16" s="22" t="s">
        <v>11</v>
      </c>
      <c r="Q16" s="22" t="s">
        <v>12</v>
      </c>
      <c r="R16" s="22" t="s">
        <v>10</v>
      </c>
      <c r="S16" s="21"/>
      <c r="T16" s="21"/>
      <c r="U16" s="22" t="s">
        <v>33</v>
      </c>
      <c r="V16" s="22" t="s">
        <v>34</v>
      </c>
      <c r="X16" s="504" t="s">
        <v>80</v>
      </c>
      <c r="Y16" s="505" t="s">
        <v>65</v>
      </c>
      <c r="Z16" s="505" t="s">
        <v>62</v>
      </c>
      <c r="AA16" s="506" t="s">
        <v>50</v>
      </c>
      <c r="AB16" s="506" t="s">
        <v>51</v>
      </c>
      <c r="AC16" s="60" t="s">
        <v>52</v>
      </c>
      <c r="AD16" s="20" t="s">
        <v>56</v>
      </c>
      <c r="AE16" s="20" t="s">
        <v>53</v>
      </c>
      <c r="AF16" s="21"/>
      <c r="AG16" s="22" t="s">
        <v>5</v>
      </c>
      <c r="AH16" s="22" t="s">
        <v>10</v>
      </c>
      <c r="AI16" s="22" t="s">
        <v>6</v>
      </c>
      <c r="AJ16" s="22" t="s">
        <v>3</v>
      </c>
      <c r="AK16" s="22" t="s">
        <v>4</v>
      </c>
      <c r="AL16" s="22" t="s">
        <v>2</v>
      </c>
      <c r="AM16" s="22" t="s">
        <v>11</v>
      </c>
      <c r="AN16" s="22" t="s">
        <v>12</v>
      </c>
      <c r="AO16" s="22" t="s">
        <v>10</v>
      </c>
      <c r="AP16" s="21"/>
      <c r="AQ16" s="21"/>
      <c r="AR16" s="22" t="s">
        <v>33</v>
      </c>
      <c r="AS16" s="22" t="s">
        <v>34</v>
      </c>
    </row>
    <row r="17" spans="1:45" ht="15" x14ac:dyDescent="0.2">
      <c r="A17" s="315" t="s">
        <v>123</v>
      </c>
      <c r="B17" s="316" t="str">
        <f>IF(ISBLANK('FXII - NIVEAU N'!B41),"",'FXII - NIVEAU N'!B41)</f>
        <v/>
      </c>
      <c r="C17" s="317" t="str">
        <f>IF(ISBLANK('FXII - NIVEAU N'!C41),"",'FXII - NIVEAU N'!C41)</f>
        <v/>
      </c>
      <c r="D17" s="318" t="str">
        <f>IF(ISBLANK('FXII - NIVEAU N'!D41),"",'FXII - NIVEAU N'!D41)</f>
        <v/>
      </c>
      <c r="E17" s="318" t="str">
        <f>IF(ISBLANK('FXII - NIVEAU N'!E41),"",'FXII - NIVEAU N'!E41)</f>
        <v/>
      </c>
      <c r="F17" s="93" t="str">
        <f t="shared" ref="F17:F56" si="0">IF(AND(D17="",E17=""),"",IF(OR(AND(D17&lt;&gt;"",E17=""),AND(D17="",E17&lt;&gt;"")),"Fill the number twice",IF(AND(D17&lt;&gt;"",E17&lt;&gt;"",D17=E17),E17,"Error in entry")))</f>
        <v/>
      </c>
      <c r="G17" s="31"/>
      <c r="H17" s="31"/>
      <c r="I17" s="32" t="str">
        <f t="shared" ref="I17:I56" si="1">IF(OR(OR(D17="",E17=""),AND(D17&lt;&gt;"",E17&lt;&gt;"",AND(ISNUMBER(D17),ISNUMBER(E17)))),"","Need to enter a number")</f>
        <v/>
      </c>
      <c r="J17" s="21" t="e">
        <f>B7^2/(B7^2+B6^2)</f>
        <v>#DIV/0!</v>
      </c>
      <c r="K17" s="21" t="str">
        <f>IF(ISNUMBER(F17),J17*F17+(1-J17)*B5,"")</f>
        <v/>
      </c>
      <c r="L17" s="21" t="e">
        <f>J17*$B$6^2</f>
        <v>#DIV/0!</v>
      </c>
      <c r="M17" s="21"/>
      <c r="N17" s="21"/>
      <c r="O17" s="21" t="e">
        <f t="shared" ref="O17:O56" si="2">IF(ISNUMBER(F17),F17,NA())</f>
        <v>#N/A</v>
      </c>
      <c r="P17" s="41"/>
      <c r="Q17" s="41"/>
      <c r="R17" s="41" t="e">
        <f t="shared" ref="R17:R56" si="3">IF(ISNUMBER($O17),K17,NA())</f>
        <v>#N/A</v>
      </c>
      <c r="S17" s="21"/>
      <c r="T17" s="21"/>
      <c r="U17" s="21"/>
      <c r="V17" s="21"/>
      <c r="X17" s="315" t="s">
        <v>123</v>
      </c>
      <c r="Y17" s="316" t="str">
        <f>IF(ISBLANK('FXII - NIVEAU P'!B41),"",'FXII - NIVEAU P'!B41)</f>
        <v/>
      </c>
      <c r="Z17" s="317" t="str">
        <f>IF(ISBLANK('FXII - NIVEAU P'!C41),"",'FXII - NIVEAU P'!C41)</f>
        <v/>
      </c>
      <c r="AA17" s="318" t="str">
        <f>IF(ISBLANK('FXII - NIVEAU P'!D41),"",'FXII - NIVEAU P'!D41)</f>
        <v/>
      </c>
      <c r="AB17" s="318" t="str">
        <f>IF(ISBLANK('FXII - NIVEAU P'!E41),"",'FXII - NIVEAU P'!E41)</f>
        <v/>
      </c>
      <c r="AC17" s="93" t="str">
        <f>IF(AND(AA17="",AB17=""),"",IF(OR(AND(AA17&lt;&gt;"",AB17=""),AND(AA17="",AB17&lt;&gt;"")),"Fill the number twice",IF(AND(AA17&lt;&gt;"",AB17&lt;&gt;"",AA17=AB17),AB17,"Error in entry")))</f>
        <v/>
      </c>
      <c r="AD17" s="31"/>
      <c r="AE17" s="31"/>
      <c r="AF17" s="32" t="str">
        <f t="shared" ref="AF17:AF76" si="4">IF(OR(OR(AA17="",AB17=""),AND(AA17&lt;&gt;"",AB17&lt;&gt;"",AND(ISNUMBER(AA17),ISNUMBER(AB17)))),"","Need to enter a number")</f>
        <v/>
      </c>
      <c r="AG17" s="21" t="e">
        <f>Y7^2/(Y7^2+Y6^2)</f>
        <v>#DIV/0!</v>
      </c>
      <c r="AH17" s="21" t="str">
        <f>IF(ISNUMBER(AC17),AG17*AC17+(1-AG17)*Y5,"")</f>
        <v/>
      </c>
      <c r="AI17" s="21" t="e">
        <f>AG17*$B$6^2</f>
        <v>#DIV/0!</v>
      </c>
      <c r="AJ17" s="21"/>
      <c r="AK17" s="21"/>
      <c r="AL17" s="21" t="e">
        <f t="shared" ref="AL17:AL76" si="5">IF(ISNUMBER(AC17),AC17,NA())</f>
        <v>#N/A</v>
      </c>
      <c r="AM17" s="41"/>
      <c r="AN17" s="41"/>
      <c r="AO17" s="41" t="e">
        <f t="shared" ref="AO17:AO76" si="6">IF(ISNUMBER($O17),AH17,NA())</f>
        <v>#N/A</v>
      </c>
      <c r="AP17" s="21"/>
      <c r="AQ17" s="21"/>
      <c r="AR17" s="21"/>
      <c r="AS17" s="21"/>
    </row>
    <row r="18" spans="1:45" ht="15" x14ac:dyDescent="0.25">
      <c r="A18" s="315" t="s">
        <v>74</v>
      </c>
      <c r="B18" s="316" t="str">
        <f>IF(ISBLANK('FXII - NIVEAU N'!B42),"",'FXII - NIVEAU N'!B42)</f>
        <v/>
      </c>
      <c r="C18" s="317" t="str">
        <f>IF(ISBLANK('FXII - NIVEAU N'!C42),"",'FXII - NIVEAU N'!C42)</f>
        <v/>
      </c>
      <c r="D18" s="318" t="str">
        <f>IF(ISBLANK('FXII - NIVEAU N'!D42),"",'FXII - NIVEAU N'!D42)</f>
        <v/>
      </c>
      <c r="E18" s="318" t="str">
        <f>IF(ISBLANK('FXII - NIVEAU N'!E42),"",'FXII - NIVEAU N'!E42)</f>
        <v/>
      </c>
      <c r="F18" s="93" t="str">
        <f t="shared" si="0"/>
        <v/>
      </c>
      <c r="G18" s="39" t="str">
        <f t="shared" ref="G18:G56" si="7">IF(OR(S18="",T18=""),"",IF(OR(F18&lt;S18,F18&gt;T18),"*** ALARM ***",""))</f>
        <v/>
      </c>
      <c r="H18" s="39"/>
      <c r="I18" s="32" t="str">
        <f t="shared" si="1"/>
        <v/>
      </c>
      <c r="J18" s="21" t="str">
        <f>IF(ISNUMBER(F18),L17/(L17+$B$6^2),"")</f>
        <v/>
      </c>
      <c r="K18" s="21" t="str">
        <f>IF(ISNUMBER(F18),J18*F18+(1-J18)*K17,"")</f>
        <v/>
      </c>
      <c r="L18" s="21" t="str">
        <f>IF(ISNUMBER(F18),J18*$B$6^2,"")</f>
        <v/>
      </c>
      <c r="M18" s="21" t="str">
        <f t="shared" ref="M18:M56" si="8">IF(ISNUMBER(F18),K17,"")</f>
        <v/>
      </c>
      <c r="N18" s="21" t="str">
        <f t="shared" ref="N18:N56" si="9">IF(ISNUMBER(F18),L17+$B$6^2,"")</f>
        <v/>
      </c>
      <c r="O18" s="21" t="e">
        <f t="shared" si="2"/>
        <v>#N/A</v>
      </c>
      <c r="P18" s="41" t="e">
        <f t="shared" ref="P18:P56" si="10">IF(ISNUMBER(O18),M18+$B$13*SQRT(N18),NA())</f>
        <v>#N/A</v>
      </c>
      <c r="Q18" s="41" t="e">
        <f t="shared" ref="Q18:Q56" si="11">IF(ISNUMBER(O18),M18+$B$14*SQRT(N18),NA())</f>
        <v>#N/A</v>
      </c>
      <c r="R18" s="41" t="e">
        <f t="shared" si="3"/>
        <v>#N/A</v>
      </c>
      <c r="S18" s="21" t="str">
        <f t="shared" ref="S18:S56" si="12">IF(ISNUMBER(O18),M18+$B$13*SQRT(N18),"")</f>
        <v/>
      </c>
      <c r="T18" s="21" t="str">
        <f t="shared" ref="T18:T56" si="13">IF(ISNUMBER(O18),M18+$B$14*SQRT(N18),"")</f>
        <v/>
      </c>
      <c r="U18" s="21" t="str">
        <f t="shared" ref="U18:U56" si="14">IF(OR(S18="",T18=""),"",IF(OR(F18&lt;S18,F18&gt;T18),0,1))</f>
        <v/>
      </c>
      <c r="V18" s="21" t="str">
        <f>IF(AND(ISNUMBER(O18),U18=1),O18,"")</f>
        <v/>
      </c>
      <c r="X18" s="315" t="s">
        <v>138</v>
      </c>
      <c r="Y18" s="316" t="str">
        <f>IF(ISBLANK('FXII - NIVEAU P'!B42),"",'FXII - NIVEAU P'!B42)</f>
        <v/>
      </c>
      <c r="Z18" s="317" t="str">
        <f>IF(ISBLANK('FXII - NIVEAU P'!C42),"",'FXII - NIVEAU P'!C42)</f>
        <v/>
      </c>
      <c r="AA18" s="318" t="str">
        <f>IF(ISBLANK('FXII - NIVEAU P'!D42),"",'FXII - NIVEAU P'!D42)</f>
        <v/>
      </c>
      <c r="AB18" s="318" t="str">
        <f>IF(ISBLANK('FXII - NIVEAU P'!E42),"",'FXII - NIVEAU P'!E42)</f>
        <v/>
      </c>
      <c r="AC18" s="93" t="str">
        <f t="shared" ref="AC18:AC56" si="15">IF(AND(AA18="",AB18=""),"",IF(OR(AND(AA18&lt;&gt;"",AB18=""),AND(AA18="",AB18&lt;&gt;"")),"Fill the number twice",IF(AND(AA18&lt;&gt;"",AB18&lt;&gt;"",AA18=AB18),AB18,"Error in entry")))</f>
        <v/>
      </c>
      <c r="AD18" s="39" t="str">
        <f t="shared" ref="AD18:AD76" si="16">IF(OR(AP18="",AQ18=""),"",IF(OR(AC18&lt;AP18,AC18&gt;AQ18),"*** ALARM ***",""))</f>
        <v/>
      </c>
      <c r="AE18" s="39"/>
      <c r="AF18" s="32" t="str">
        <f t="shared" si="4"/>
        <v/>
      </c>
      <c r="AG18" s="21" t="str">
        <f>IF(ISNUMBER(AC18),AI17/(AI17+$B$6^2),"")</f>
        <v/>
      </c>
      <c r="AH18" s="21" t="str">
        <f>IF(ISNUMBER(AC18),AG18*AC18+(1-AG18)*AH17,"")</f>
        <v/>
      </c>
      <c r="AI18" s="21" t="str">
        <f>IF(ISNUMBER(AC18),AG18*$B$6^2,"")</f>
        <v/>
      </c>
      <c r="AJ18" s="21" t="str">
        <f t="shared" ref="AJ18:AJ76" si="17">IF(ISNUMBER(AC18),AH17,"")</f>
        <v/>
      </c>
      <c r="AK18" s="21" t="str">
        <f t="shared" ref="AK18:AK76" si="18">IF(ISNUMBER(AC18),AI17+$B$6^2,"")</f>
        <v/>
      </c>
      <c r="AL18" s="21" t="e">
        <f t="shared" si="5"/>
        <v>#N/A</v>
      </c>
      <c r="AM18" s="41" t="e">
        <f t="shared" ref="AM18:AM76" si="19">IF(ISNUMBER(AL18),AJ18+$B$13*SQRT(AK18),NA())</f>
        <v>#N/A</v>
      </c>
      <c r="AN18" s="41" t="e">
        <f t="shared" ref="AN18:AN76" si="20">IF(ISNUMBER(AL18),AJ18+$B$14*SQRT(AK18),NA())</f>
        <v>#N/A</v>
      </c>
      <c r="AO18" s="41" t="e">
        <f t="shared" si="6"/>
        <v>#N/A</v>
      </c>
      <c r="AP18" s="21" t="str">
        <f t="shared" ref="AP18:AP76" si="21">IF(ISNUMBER(AL18),AJ18+$B$13*SQRT(AK18),"")</f>
        <v/>
      </c>
      <c r="AQ18" s="21" t="str">
        <f t="shared" ref="AQ18:AQ76" si="22">IF(ISNUMBER(AL18),AJ18+$B$14*SQRT(AK18),"")</f>
        <v/>
      </c>
      <c r="AR18" s="21" t="str">
        <f t="shared" ref="AR18:AR76" si="23">IF(OR(AP18="",AQ18=""),"",IF(OR(AC18&lt;AP18,AC18&gt;AQ18),0,1))</f>
        <v/>
      </c>
      <c r="AS18" s="21" t="str">
        <f>IF(AND(ISNUMBER(AL18),AR18=1),AL18,"")</f>
        <v/>
      </c>
    </row>
    <row r="19" spans="1:45" ht="15" x14ac:dyDescent="0.25">
      <c r="A19" s="315" t="s">
        <v>74</v>
      </c>
      <c r="B19" s="316" t="str">
        <f>IF(ISBLANK('FXII - NIVEAU N'!B43),"",'FXII - NIVEAU N'!B43)</f>
        <v/>
      </c>
      <c r="C19" s="317" t="str">
        <f>IF(ISBLANK('FXII - NIVEAU N'!C43),"",'FXII - NIVEAU N'!C43)</f>
        <v/>
      </c>
      <c r="D19" s="318" t="str">
        <f>IF(ISBLANK('FXII - NIVEAU N'!D43),"",'FXII - NIVEAU N'!D43)</f>
        <v/>
      </c>
      <c r="E19" s="318" t="str">
        <f>IF(ISBLANK('FXII - NIVEAU N'!E43),"",'FXII - NIVEAU N'!E43)</f>
        <v/>
      </c>
      <c r="F19" s="93" t="str">
        <f t="shared" si="0"/>
        <v/>
      </c>
      <c r="G19" s="39" t="str">
        <f t="shared" si="7"/>
        <v/>
      </c>
      <c r="H19" s="39"/>
      <c r="I19" s="32" t="str">
        <f t="shared" si="1"/>
        <v/>
      </c>
      <c r="J19" s="21" t="str">
        <f t="shared" ref="J19:J56" si="24">IF(ISNUMBER(F19),L18/(L18+$B$6^2),"")</f>
        <v/>
      </c>
      <c r="K19" s="21" t="str">
        <f t="shared" ref="K19:K56" si="25">IF(ISNUMBER(F19),J19*F19+(1-J19)*K18,"")</f>
        <v/>
      </c>
      <c r="L19" s="21" t="str">
        <f t="shared" ref="L19:L56" si="26">IF(ISNUMBER(F19),J19*$B$6^2,"")</f>
        <v/>
      </c>
      <c r="M19" s="21" t="str">
        <f t="shared" si="8"/>
        <v/>
      </c>
      <c r="N19" s="21" t="str">
        <f t="shared" si="9"/>
        <v/>
      </c>
      <c r="O19" s="21" t="e">
        <f t="shared" si="2"/>
        <v>#N/A</v>
      </c>
      <c r="P19" s="41" t="e">
        <f t="shared" si="10"/>
        <v>#N/A</v>
      </c>
      <c r="Q19" s="41" t="e">
        <f t="shared" si="11"/>
        <v>#N/A</v>
      </c>
      <c r="R19" s="41" t="e">
        <f t="shared" si="3"/>
        <v>#N/A</v>
      </c>
      <c r="S19" s="21" t="str">
        <f t="shared" si="12"/>
        <v/>
      </c>
      <c r="T19" s="21" t="str">
        <f t="shared" si="13"/>
        <v/>
      </c>
      <c r="U19" s="21" t="str">
        <f t="shared" si="14"/>
        <v/>
      </c>
      <c r="V19" s="21" t="str">
        <f t="shared" ref="V19:V56" si="27">IF(AND(ISNUMBER(O19),U19=1),O19,"")</f>
        <v/>
      </c>
      <c r="X19" s="315" t="s">
        <v>139</v>
      </c>
      <c r="Y19" s="316" t="str">
        <f>IF(ISBLANK('FXII - NIVEAU P'!B43),"",'FXII - NIVEAU P'!B43)</f>
        <v/>
      </c>
      <c r="Z19" s="317" t="str">
        <f>IF(ISBLANK('FXII - NIVEAU P'!C43),"",'FXII - NIVEAU P'!C43)</f>
        <v/>
      </c>
      <c r="AA19" s="318" t="str">
        <f>IF(ISBLANK('FXII - NIVEAU P'!D43),"",'FXII - NIVEAU P'!D43)</f>
        <v/>
      </c>
      <c r="AB19" s="318" t="str">
        <f>IF(ISBLANK('FXII - NIVEAU P'!E43),"",'FXII - NIVEAU P'!E43)</f>
        <v/>
      </c>
      <c r="AC19" s="93" t="str">
        <f t="shared" si="15"/>
        <v/>
      </c>
      <c r="AD19" s="39" t="str">
        <f t="shared" si="16"/>
        <v/>
      </c>
      <c r="AE19" s="39"/>
      <c r="AF19" s="32" t="str">
        <f t="shared" si="4"/>
        <v/>
      </c>
      <c r="AG19" s="21" t="str">
        <f t="shared" ref="AG19:AG76" si="28">IF(ISNUMBER(AC19),AI18/(AI18+$B$6^2),"")</f>
        <v/>
      </c>
      <c r="AH19" s="21" t="str">
        <f t="shared" ref="AH19:AH76" si="29">IF(ISNUMBER(AC19),AG19*AC19+(1-AG19)*AH18,"")</f>
        <v/>
      </c>
      <c r="AI19" s="21" t="str">
        <f t="shared" ref="AI19:AI76" si="30">IF(ISNUMBER(AC19),AG19*$B$6^2,"")</f>
        <v/>
      </c>
      <c r="AJ19" s="21" t="str">
        <f t="shared" si="17"/>
        <v/>
      </c>
      <c r="AK19" s="21" t="str">
        <f t="shared" si="18"/>
        <v/>
      </c>
      <c r="AL19" s="21" t="e">
        <f t="shared" si="5"/>
        <v>#N/A</v>
      </c>
      <c r="AM19" s="41" t="e">
        <f t="shared" si="19"/>
        <v>#N/A</v>
      </c>
      <c r="AN19" s="41" t="e">
        <f t="shared" si="20"/>
        <v>#N/A</v>
      </c>
      <c r="AO19" s="41" t="e">
        <f t="shared" si="6"/>
        <v>#N/A</v>
      </c>
      <c r="AP19" s="21" t="str">
        <f t="shared" si="21"/>
        <v/>
      </c>
      <c r="AQ19" s="21" t="str">
        <f t="shared" si="22"/>
        <v/>
      </c>
      <c r="AR19" s="21" t="str">
        <f t="shared" si="23"/>
        <v/>
      </c>
      <c r="AS19" s="21" t="str">
        <f t="shared" ref="AS19:AS76" si="31">IF(AND(ISNUMBER(AL19),AR19=1),AL19,"")</f>
        <v/>
      </c>
    </row>
    <row r="20" spans="1:45" ht="15" x14ac:dyDescent="0.25">
      <c r="A20" s="315" t="s">
        <v>74</v>
      </c>
      <c r="B20" s="316" t="str">
        <f>IF(ISBLANK('FXII - NIVEAU N'!B44),"",'FXII - NIVEAU N'!B44)</f>
        <v/>
      </c>
      <c r="C20" s="317" t="str">
        <f>IF(ISBLANK('FXII - NIVEAU N'!C44),"",'FXII - NIVEAU N'!C44)</f>
        <v/>
      </c>
      <c r="D20" s="318" t="str">
        <f>IF(ISBLANK('FXII - NIVEAU N'!D44),"",'FXII - NIVEAU N'!D44)</f>
        <v/>
      </c>
      <c r="E20" s="318" t="str">
        <f>IF(ISBLANK('FXII - NIVEAU N'!E44),"",'FXII - NIVEAU N'!E44)</f>
        <v/>
      </c>
      <c r="F20" s="93" t="str">
        <f t="shared" si="0"/>
        <v/>
      </c>
      <c r="G20" s="39" t="str">
        <f t="shared" si="7"/>
        <v/>
      </c>
      <c r="H20" s="39"/>
      <c r="I20" s="32" t="str">
        <f t="shared" si="1"/>
        <v/>
      </c>
      <c r="J20" s="21" t="str">
        <f t="shared" si="24"/>
        <v/>
      </c>
      <c r="K20" s="21" t="str">
        <f t="shared" si="25"/>
        <v/>
      </c>
      <c r="L20" s="21" t="str">
        <f t="shared" si="26"/>
        <v/>
      </c>
      <c r="M20" s="21" t="str">
        <f t="shared" si="8"/>
        <v/>
      </c>
      <c r="N20" s="21" t="str">
        <f t="shared" si="9"/>
        <v/>
      </c>
      <c r="O20" s="21" t="e">
        <f t="shared" si="2"/>
        <v>#N/A</v>
      </c>
      <c r="P20" s="41" t="e">
        <f t="shared" si="10"/>
        <v>#N/A</v>
      </c>
      <c r="Q20" s="41" t="e">
        <f t="shared" si="11"/>
        <v>#N/A</v>
      </c>
      <c r="R20" s="41" t="e">
        <f t="shared" si="3"/>
        <v>#N/A</v>
      </c>
      <c r="S20" s="21" t="str">
        <f t="shared" si="12"/>
        <v/>
      </c>
      <c r="T20" s="21" t="str">
        <f t="shared" si="13"/>
        <v/>
      </c>
      <c r="U20" s="21" t="str">
        <f t="shared" si="14"/>
        <v/>
      </c>
      <c r="V20" s="21" t="str">
        <f t="shared" si="27"/>
        <v/>
      </c>
      <c r="X20" s="315" t="s">
        <v>140</v>
      </c>
      <c r="Y20" s="316" t="str">
        <f>IF(ISBLANK('FXII - NIVEAU P'!B44),"",'FXII - NIVEAU P'!B44)</f>
        <v/>
      </c>
      <c r="Z20" s="317" t="str">
        <f>IF(ISBLANK('FXII - NIVEAU P'!C44),"",'FXII - NIVEAU P'!C44)</f>
        <v/>
      </c>
      <c r="AA20" s="318" t="str">
        <f>IF(ISBLANK('FXII - NIVEAU P'!D44),"",'FXII - NIVEAU P'!D44)</f>
        <v/>
      </c>
      <c r="AB20" s="318" t="str">
        <f>IF(ISBLANK('FXII - NIVEAU P'!E44),"",'FXII - NIVEAU P'!E44)</f>
        <v/>
      </c>
      <c r="AC20" s="93" t="str">
        <f t="shared" si="15"/>
        <v/>
      </c>
      <c r="AD20" s="39" t="str">
        <f t="shared" si="16"/>
        <v/>
      </c>
      <c r="AE20" s="39"/>
      <c r="AF20" s="32" t="str">
        <f t="shared" si="4"/>
        <v/>
      </c>
      <c r="AG20" s="21" t="str">
        <f t="shared" si="28"/>
        <v/>
      </c>
      <c r="AH20" s="21" t="str">
        <f t="shared" si="29"/>
        <v/>
      </c>
      <c r="AI20" s="21" t="str">
        <f t="shared" si="30"/>
        <v/>
      </c>
      <c r="AJ20" s="21" t="str">
        <f t="shared" si="17"/>
        <v/>
      </c>
      <c r="AK20" s="21" t="str">
        <f t="shared" si="18"/>
        <v/>
      </c>
      <c r="AL20" s="21" t="e">
        <f t="shared" si="5"/>
        <v>#N/A</v>
      </c>
      <c r="AM20" s="41" t="e">
        <f t="shared" si="19"/>
        <v>#N/A</v>
      </c>
      <c r="AN20" s="41" t="e">
        <f t="shared" si="20"/>
        <v>#N/A</v>
      </c>
      <c r="AO20" s="41" t="e">
        <f t="shared" si="6"/>
        <v>#N/A</v>
      </c>
      <c r="AP20" s="21" t="str">
        <f t="shared" si="21"/>
        <v/>
      </c>
      <c r="AQ20" s="21" t="str">
        <f t="shared" si="22"/>
        <v/>
      </c>
      <c r="AR20" s="21" t="str">
        <f t="shared" si="23"/>
        <v/>
      </c>
      <c r="AS20" s="21" t="str">
        <f t="shared" si="31"/>
        <v/>
      </c>
    </row>
    <row r="21" spans="1:45" ht="15" x14ac:dyDescent="0.25">
      <c r="A21" s="315" t="s">
        <v>74</v>
      </c>
      <c r="B21" s="316" t="str">
        <f>IF(ISBLANK('FXII - NIVEAU N'!B45),"",'FXII - NIVEAU N'!B45)</f>
        <v/>
      </c>
      <c r="C21" s="317" t="str">
        <f>IF(ISBLANK('FXII - NIVEAU N'!C45),"",'FXII - NIVEAU N'!C45)</f>
        <v/>
      </c>
      <c r="D21" s="318" t="str">
        <f>IF(ISBLANK('FXII - NIVEAU N'!D45),"",'FXII - NIVEAU N'!D45)</f>
        <v/>
      </c>
      <c r="E21" s="318" t="str">
        <f>IF(ISBLANK('FXII - NIVEAU N'!E45),"",'FXII - NIVEAU N'!E45)</f>
        <v/>
      </c>
      <c r="F21" s="93" t="str">
        <f t="shared" si="0"/>
        <v/>
      </c>
      <c r="G21" s="39" t="str">
        <f t="shared" si="7"/>
        <v/>
      </c>
      <c r="H21" s="39"/>
      <c r="I21" s="32" t="str">
        <f t="shared" si="1"/>
        <v/>
      </c>
      <c r="J21" s="21" t="str">
        <f t="shared" si="24"/>
        <v/>
      </c>
      <c r="K21" s="21" t="str">
        <f t="shared" si="25"/>
        <v/>
      </c>
      <c r="L21" s="21" t="str">
        <f t="shared" si="26"/>
        <v/>
      </c>
      <c r="M21" s="21" t="str">
        <f t="shared" si="8"/>
        <v/>
      </c>
      <c r="N21" s="21" t="str">
        <f t="shared" si="9"/>
        <v/>
      </c>
      <c r="O21" s="21" t="e">
        <f t="shared" si="2"/>
        <v>#N/A</v>
      </c>
      <c r="P21" s="41" t="e">
        <f t="shared" si="10"/>
        <v>#N/A</v>
      </c>
      <c r="Q21" s="41" t="e">
        <f t="shared" si="11"/>
        <v>#N/A</v>
      </c>
      <c r="R21" s="41" t="e">
        <f t="shared" si="3"/>
        <v>#N/A</v>
      </c>
      <c r="S21" s="21" t="str">
        <f t="shared" si="12"/>
        <v/>
      </c>
      <c r="T21" s="21" t="str">
        <f t="shared" si="13"/>
        <v/>
      </c>
      <c r="U21" s="21" t="str">
        <f t="shared" si="14"/>
        <v/>
      </c>
      <c r="V21" s="21" t="str">
        <f t="shared" si="27"/>
        <v/>
      </c>
      <c r="X21" s="315" t="s">
        <v>141</v>
      </c>
      <c r="Y21" s="316" t="str">
        <f>IF(ISBLANK('FXII - NIVEAU P'!B45),"",'FXII - NIVEAU P'!B45)</f>
        <v/>
      </c>
      <c r="Z21" s="317" t="str">
        <f>IF(ISBLANK('FXII - NIVEAU P'!C45),"",'FXII - NIVEAU P'!C45)</f>
        <v/>
      </c>
      <c r="AA21" s="318" t="str">
        <f>IF(ISBLANK('FXII - NIVEAU P'!D45),"",'FXII - NIVEAU P'!D45)</f>
        <v/>
      </c>
      <c r="AB21" s="318" t="str">
        <f>IF(ISBLANK('FXII - NIVEAU P'!E45),"",'FXII - NIVEAU P'!E45)</f>
        <v/>
      </c>
      <c r="AC21" s="93" t="str">
        <f t="shared" si="15"/>
        <v/>
      </c>
      <c r="AD21" s="39" t="str">
        <f t="shared" si="16"/>
        <v/>
      </c>
      <c r="AE21" s="39"/>
      <c r="AF21" s="32" t="str">
        <f t="shared" si="4"/>
        <v/>
      </c>
      <c r="AG21" s="21" t="str">
        <f t="shared" si="28"/>
        <v/>
      </c>
      <c r="AH21" s="21" t="str">
        <f t="shared" si="29"/>
        <v/>
      </c>
      <c r="AI21" s="21" t="str">
        <f t="shared" si="30"/>
        <v/>
      </c>
      <c r="AJ21" s="21" t="str">
        <f t="shared" si="17"/>
        <v/>
      </c>
      <c r="AK21" s="21" t="str">
        <f t="shared" si="18"/>
        <v/>
      </c>
      <c r="AL21" s="21" t="e">
        <f t="shared" si="5"/>
        <v>#N/A</v>
      </c>
      <c r="AM21" s="41" t="e">
        <f t="shared" si="19"/>
        <v>#N/A</v>
      </c>
      <c r="AN21" s="41" t="e">
        <f t="shared" si="20"/>
        <v>#N/A</v>
      </c>
      <c r="AO21" s="41" t="e">
        <f t="shared" si="6"/>
        <v>#N/A</v>
      </c>
      <c r="AP21" s="21" t="str">
        <f t="shared" si="21"/>
        <v/>
      </c>
      <c r="AQ21" s="21" t="str">
        <f t="shared" si="22"/>
        <v/>
      </c>
      <c r="AR21" s="21" t="str">
        <f t="shared" si="23"/>
        <v/>
      </c>
      <c r="AS21" s="21" t="str">
        <f t="shared" si="31"/>
        <v/>
      </c>
    </row>
    <row r="22" spans="1:45" ht="15" x14ac:dyDescent="0.25">
      <c r="A22" s="315" t="s">
        <v>74</v>
      </c>
      <c r="B22" s="316" t="str">
        <f>IF(ISBLANK('FXII - NIVEAU N'!B46),"",'FXII - NIVEAU N'!B46)</f>
        <v/>
      </c>
      <c r="C22" s="317" t="str">
        <f>IF(ISBLANK('FXII - NIVEAU N'!C46),"",'FXII - NIVEAU N'!C46)</f>
        <v/>
      </c>
      <c r="D22" s="318" t="str">
        <f>IF(ISBLANK('FXII - NIVEAU N'!D46),"",'FXII - NIVEAU N'!D46)</f>
        <v/>
      </c>
      <c r="E22" s="318" t="str">
        <f>IF(ISBLANK('FXII - NIVEAU N'!E46),"",'FXII - NIVEAU N'!E46)</f>
        <v/>
      </c>
      <c r="F22" s="93" t="str">
        <f t="shared" si="0"/>
        <v/>
      </c>
      <c r="G22" s="39" t="str">
        <f t="shared" si="7"/>
        <v/>
      </c>
      <c r="H22" s="39"/>
      <c r="I22" s="32" t="str">
        <f t="shared" si="1"/>
        <v/>
      </c>
      <c r="J22" s="21" t="str">
        <f t="shared" si="24"/>
        <v/>
      </c>
      <c r="K22" s="21" t="str">
        <f t="shared" si="25"/>
        <v/>
      </c>
      <c r="L22" s="21" t="str">
        <f t="shared" si="26"/>
        <v/>
      </c>
      <c r="M22" s="21" t="str">
        <f t="shared" si="8"/>
        <v/>
      </c>
      <c r="N22" s="21" t="str">
        <f t="shared" si="9"/>
        <v/>
      </c>
      <c r="O22" s="21" t="e">
        <f t="shared" si="2"/>
        <v>#N/A</v>
      </c>
      <c r="P22" s="41" t="e">
        <f t="shared" si="10"/>
        <v>#N/A</v>
      </c>
      <c r="Q22" s="41" t="e">
        <f t="shared" si="11"/>
        <v>#N/A</v>
      </c>
      <c r="R22" s="41" t="e">
        <f t="shared" si="3"/>
        <v>#N/A</v>
      </c>
      <c r="S22" s="21" t="str">
        <f t="shared" si="12"/>
        <v/>
      </c>
      <c r="T22" s="21" t="str">
        <f t="shared" si="13"/>
        <v/>
      </c>
      <c r="U22" s="21" t="str">
        <f t="shared" si="14"/>
        <v/>
      </c>
      <c r="V22" s="21" t="str">
        <f t="shared" si="27"/>
        <v/>
      </c>
      <c r="X22" s="315" t="s">
        <v>142</v>
      </c>
      <c r="Y22" s="316" t="str">
        <f>IF(ISBLANK('FXII - NIVEAU P'!B46),"",'FXII - NIVEAU P'!B46)</f>
        <v/>
      </c>
      <c r="Z22" s="317" t="str">
        <f>IF(ISBLANK('FXII - NIVEAU P'!C46),"",'FXII - NIVEAU P'!C46)</f>
        <v/>
      </c>
      <c r="AA22" s="318" t="str">
        <f>IF(ISBLANK('FXII - NIVEAU P'!D46),"",'FXII - NIVEAU P'!D46)</f>
        <v/>
      </c>
      <c r="AB22" s="318" t="str">
        <f>IF(ISBLANK('FXII - NIVEAU P'!E46),"",'FXII - NIVEAU P'!E46)</f>
        <v/>
      </c>
      <c r="AC22" s="93" t="str">
        <f t="shared" si="15"/>
        <v/>
      </c>
      <c r="AD22" s="39" t="str">
        <f t="shared" si="16"/>
        <v/>
      </c>
      <c r="AE22" s="39"/>
      <c r="AF22" s="32" t="str">
        <f t="shared" si="4"/>
        <v/>
      </c>
      <c r="AG22" s="21" t="str">
        <f t="shared" si="28"/>
        <v/>
      </c>
      <c r="AH22" s="21" t="str">
        <f t="shared" si="29"/>
        <v/>
      </c>
      <c r="AI22" s="21" t="str">
        <f t="shared" si="30"/>
        <v/>
      </c>
      <c r="AJ22" s="21" t="str">
        <f t="shared" si="17"/>
        <v/>
      </c>
      <c r="AK22" s="21" t="str">
        <f t="shared" si="18"/>
        <v/>
      </c>
      <c r="AL22" s="21" t="e">
        <f t="shared" si="5"/>
        <v>#N/A</v>
      </c>
      <c r="AM22" s="41" t="e">
        <f t="shared" si="19"/>
        <v>#N/A</v>
      </c>
      <c r="AN22" s="41" t="e">
        <f t="shared" si="20"/>
        <v>#N/A</v>
      </c>
      <c r="AO22" s="41" t="e">
        <f t="shared" si="6"/>
        <v>#N/A</v>
      </c>
      <c r="AP22" s="21" t="str">
        <f t="shared" si="21"/>
        <v/>
      </c>
      <c r="AQ22" s="21" t="str">
        <f t="shared" si="22"/>
        <v/>
      </c>
      <c r="AR22" s="21" t="str">
        <f t="shared" si="23"/>
        <v/>
      </c>
      <c r="AS22" s="21" t="str">
        <f t="shared" si="31"/>
        <v/>
      </c>
    </row>
    <row r="23" spans="1:45" ht="15" x14ac:dyDescent="0.25">
      <c r="A23" s="315" t="s">
        <v>74</v>
      </c>
      <c r="B23" s="316" t="str">
        <f>IF(ISBLANK('FXII - NIVEAU N'!B47),"",'FXII - NIVEAU N'!B47)</f>
        <v/>
      </c>
      <c r="C23" s="317" t="str">
        <f>IF(ISBLANK('FXII - NIVEAU N'!C47),"",'FXII - NIVEAU N'!C47)</f>
        <v/>
      </c>
      <c r="D23" s="318" t="str">
        <f>IF(ISBLANK('FXII - NIVEAU N'!D47),"",'FXII - NIVEAU N'!D47)</f>
        <v/>
      </c>
      <c r="E23" s="318" t="str">
        <f>IF(ISBLANK('FXII - NIVEAU N'!E47),"",'FXII - NIVEAU N'!E47)</f>
        <v/>
      </c>
      <c r="F23" s="93" t="str">
        <f t="shared" si="0"/>
        <v/>
      </c>
      <c r="G23" s="39" t="str">
        <f t="shared" si="7"/>
        <v/>
      </c>
      <c r="H23" s="39"/>
      <c r="I23" s="32" t="str">
        <f t="shared" si="1"/>
        <v/>
      </c>
      <c r="J23" s="21" t="str">
        <f t="shared" si="24"/>
        <v/>
      </c>
      <c r="K23" s="21" t="str">
        <f t="shared" si="25"/>
        <v/>
      </c>
      <c r="L23" s="21" t="str">
        <f t="shared" si="26"/>
        <v/>
      </c>
      <c r="M23" s="21" t="str">
        <f t="shared" si="8"/>
        <v/>
      </c>
      <c r="N23" s="21" t="str">
        <f t="shared" si="9"/>
        <v/>
      </c>
      <c r="O23" s="21" t="e">
        <f t="shared" si="2"/>
        <v>#N/A</v>
      </c>
      <c r="P23" s="41" t="e">
        <f t="shared" si="10"/>
        <v>#N/A</v>
      </c>
      <c r="Q23" s="41" t="e">
        <f t="shared" si="11"/>
        <v>#N/A</v>
      </c>
      <c r="R23" s="41" t="e">
        <f t="shared" si="3"/>
        <v>#N/A</v>
      </c>
      <c r="S23" s="21" t="str">
        <f t="shared" si="12"/>
        <v/>
      </c>
      <c r="T23" s="21" t="str">
        <f t="shared" si="13"/>
        <v/>
      </c>
      <c r="U23" s="21" t="str">
        <f t="shared" si="14"/>
        <v/>
      </c>
      <c r="V23" s="21" t="str">
        <f t="shared" si="27"/>
        <v/>
      </c>
      <c r="X23" s="315" t="s">
        <v>143</v>
      </c>
      <c r="Y23" s="316" t="str">
        <f>IF(ISBLANK('FXII - NIVEAU P'!B47),"",'FXII - NIVEAU P'!B47)</f>
        <v/>
      </c>
      <c r="Z23" s="317" t="str">
        <f>IF(ISBLANK('FXII - NIVEAU P'!C47),"",'FXII - NIVEAU P'!C47)</f>
        <v/>
      </c>
      <c r="AA23" s="318" t="str">
        <f>IF(ISBLANK('FXII - NIVEAU P'!D47),"",'FXII - NIVEAU P'!D47)</f>
        <v/>
      </c>
      <c r="AB23" s="318" t="str">
        <f>IF(ISBLANK('FXII - NIVEAU P'!E47),"",'FXII - NIVEAU P'!E47)</f>
        <v/>
      </c>
      <c r="AC23" s="93" t="str">
        <f t="shared" si="15"/>
        <v/>
      </c>
      <c r="AD23" s="39" t="str">
        <f t="shared" si="16"/>
        <v/>
      </c>
      <c r="AE23" s="39"/>
      <c r="AF23" s="32" t="str">
        <f t="shared" si="4"/>
        <v/>
      </c>
      <c r="AG23" s="21" t="str">
        <f t="shared" si="28"/>
        <v/>
      </c>
      <c r="AH23" s="21" t="str">
        <f t="shared" si="29"/>
        <v/>
      </c>
      <c r="AI23" s="21" t="str">
        <f t="shared" si="30"/>
        <v/>
      </c>
      <c r="AJ23" s="21" t="str">
        <f t="shared" si="17"/>
        <v/>
      </c>
      <c r="AK23" s="21" t="str">
        <f t="shared" si="18"/>
        <v/>
      </c>
      <c r="AL23" s="21" t="e">
        <f t="shared" si="5"/>
        <v>#N/A</v>
      </c>
      <c r="AM23" s="41" t="e">
        <f t="shared" si="19"/>
        <v>#N/A</v>
      </c>
      <c r="AN23" s="41" t="e">
        <f t="shared" si="20"/>
        <v>#N/A</v>
      </c>
      <c r="AO23" s="41" t="e">
        <f t="shared" si="6"/>
        <v>#N/A</v>
      </c>
      <c r="AP23" s="21" t="str">
        <f t="shared" si="21"/>
        <v/>
      </c>
      <c r="AQ23" s="21" t="str">
        <f t="shared" si="22"/>
        <v/>
      </c>
      <c r="AR23" s="21" t="str">
        <f t="shared" si="23"/>
        <v/>
      </c>
      <c r="AS23" s="21" t="str">
        <f t="shared" si="31"/>
        <v/>
      </c>
    </row>
    <row r="24" spans="1:45" ht="15" x14ac:dyDescent="0.25">
      <c r="A24" s="315" t="s">
        <v>74</v>
      </c>
      <c r="B24" s="316" t="str">
        <f>IF(ISBLANK('FXII - NIVEAU N'!B48),"",'FXII - NIVEAU N'!B48)</f>
        <v/>
      </c>
      <c r="C24" s="317" t="str">
        <f>IF(ISBLANK('FXII - NIVEAU N'!C48),"",'FXII - NIVEAU N'!C48)</f>
        <v/>
      </c>
      <c r="D24" s="318" t="str">
        <f>IF(ISBLANK('FXII - NIVEAU N'!D48),"",'FXII - NIVEAU N'!D48)</f>
        <v/>
      </c>
      <c r="E24" s="318" t="str">
        <f>IF(ISBLANK('FXII - NIVEAU N'!E48),"",'FXII - NIVEAU N'!E48)</f>
        <v/>
      </c>
      <c r="F24" s="93" t="str">
        <f t="shared" si="0"/>
        <v/>
      </c>
      <c r="G24" s="39" t="str">
        <f t="shared" si="7"/>
        <v/>
      </c>
      <c r="H24" s="39"/>
      <c r="I24" s="32" t="str">
        <f t="shared" si="1"/>
        <v/>
      </c>
      <c r="J24" s="21" t="str">
        <f t="shared" si="24"/>
        <v/>
      </c>
      <c r="K24" s="21" t="str">
        <f t="shared" si="25"/>
        <v/>
      </c>
      <c r="L24" s="21" t="str">
        <f t="shared" si="26"/>
        <v/>
      </c>
      <c r="M24" s="21" t="str">
        <f t="shared" si="8"/>
        <v/>
      </c>
      <c r="N24" s="21" t="str">
        <f t="shared" si="9"/>
        <v/>
      </c>
      <c r="O24" s="21" t="e">
        <f t="shared" si="2"/>
        <v>#N/A</v>
      </c>
      <c r="P24" s="41" t="e">
        <f t="shared" si="10"/>
        <v>#N/A</v>
      </c>
      <c r="Q24" s="41" t="e">
        <f t="shared" si="11"/>
        <v>#N/A</v>
      </c>
      <c r="R24" s="41" t="e">
        <f t="shared" si="3"/>
        <v>#N/A</v>
      </c>
      <c r="S24" s="21" t="str">
        <f t="shared" si="12"/>
        <v/>
      </c>
      <c r="T24" s="21" t="str">
        <f t="shared" si="13"/>
        <v/>
      </c>
      <c r="U24" s="21" t="str">
        <f t="shared" si="14"/>
        <v/>
      </c>
      <c r="V24" s="21" t="str">
        <f t="shared" si="27"/>
        <v/>
      </c>
      <c r="X24" s="315" t="s">
        <v>144</v>
      </c>
      <c r="Y24" s="316" t="str">
        <f>IF(ISBLANK('FXII - NIVEAU P'!B48),"",'FXII - NIVEAU P'!B48)</f>
        <v/>
      </c>
      <c r="Z24" s="317" t="str">
        <f>IF(ISBLANK('FXII - NIVEAU P'!C48),"",'FXII - NIVEAU P'!C48)</f>
        <v/>
      </c>
      <c r="AA24" s="318" t="str">
        <f>IF(ISBLANK('FXII - NIVEAU P'!D48),"",'FXII - NIVEAU P'!D48)</f>
        <v/>
      </c>
      <c r="AB24" s="318" t="str">
        <f>IF(ISBLANK('FXII - NIVEAU P'!E48),"",'FXII - NIVEAU P'!E48)</f>
        <v/>
      </c>
      <c r="AC24" s="93" t="str">
        <f t="shared" si="15"/>
        <v/>
      </c>
      <c r="AD24" s="39" t="str">
        <f t="shared" si="16"/>
        <v/>
      </c>
      <c r="AE24" s="39"/>
      <c r="AF24" s="32" t="str">
        <f t="shared" si="4"/>
        <v/>
      </c>
      <c r="AG24" s="21" t="str">
        <f t="shared" si="28"/>
        <v/>
      </c>
      <c r="AH24" s="21" t="str">
        <f t="shared" si="29"/>
        <v/>
      </c>
      <c r="AI24" s="21" t="str">
        <f t="shared" si="30"/>
        <v/>
      </c>
      <c r="AJ24" s="21" t="str">
        <f t="shared" si="17"/>
        <v/>
      </c>
      <c r="AK24" s="21" t="str">
        <f t="shared" si="18"/>
        <v/>
      </c>
      <c r="AL24" s="21" t="e">
        <f t="shared" si="5"/>
        <v>#N/A</v>
      </c>
      <c r="AM24" s="41" t="e">
        <f t="shared" si="19"/>
        <v>#N/A</v>
      </c>
      <c r="AN24" s="41" t="e">
        <f t="shared" si="20"/>
        <v>#N/A</v>
      </c>
      <c r="AO24" s="41" t="e">
        <f t="shared" si="6"/>
        <v>#N/A</v>
      </c>
      <c r="AP24" s="21" t="str">
        <f t="shared" si="21"/>
        <v/>
      </c>
      <c r="AQ24" s="21" t="str">
        <f t="shared" si="22"/>
        <v/>
      </c>
      <c r="AR24" s="21" t="str">
        <f t="shared" si="23"/>
        <v/>
      </c>
      <c r="AS24" s="21" t="str">
        <f t="shared" si="31"/>
        <v/>
      </c>
    </row>
    <row r="25" spans="1:45" ht="15" x14ac:dyDescent="0.25">
      <c r="A25" s="315" t="s">
        <v>74</v>
      </c>
      <c r="B25" s="316" t="str">
        <f>IF(ISBLANK('FXII - NIVEAU N'!B49),"",'FXII - NIVEAU N'!B49)</f>
        <v/>
      </c>
      <c r="C25" s="317" t="str">
        <f>IF(ISBLANK('FXII - NIVEAU N'!C49),"",'FXII - NIVEAU N'!C49)</f>
        <v/>
      </c>
      <c r="D25" s="318" t="str">
        <f>IF(ISBLANK('FXII - NIVEAU N'!D49),"",'FXII - NIVEAU N'!D49)</f>
        <v/>
      </c>
      <c r="E25" s="318" t="str">
        <f>IF(ISBLANK('FXII - NIVEAU N'!E49),"",'FXII - NIVEAU N'!E49)</f>
        <v/>
      </c>
      <c r="F25" s="93" t="str">
        <f t="shared" si="0"/>
        <v/>
      </c>
      <c r="G25" s="39" t="str">
        <f t="shared" si="7"/>
        <v/>
      </c>
      <c r="H25" s="39"/>
      <c r="I25" s="32" t="str">
        <f t="shared" si="1"/>
        <v/>
      </c>
      <c r="J25" s="21" t="str">
        <f t="shared" si="24"/>
        <v/>
      </c>
      <c r="K25" s="21" t="str">
        <f t="shared" si="25"/>
        <v/>
      </c>
      <c r="L25" s="21" t="str">
        <f t="shared" si="26"/>
        <v/>
      </c>
      <c r="M25" s="21" t="str">
        <f t="shared" si="8"/>
        <v/>
      </c>
      <c r="N25" s="21" t="str">
        <f t="shared" si="9"/>
        <v/>
      </c>
      <c r="O25" s="21" t="e">
        <f t="shared" si="2"/>
        <v>#N/A</v>
      </c>
      <c r="P25" s="41" t="e">
        <f t="shared" si="10"/>
        <v>#N/A</v>
      </c>
      <c r="Q25" s="41" t="e">
        <f t="shared" si="11"/>
        <v>#N/A</v>
      </c>
      <c r="R25" s="41" t="e">
        <f t="shared" si="3"/>
        <v>#N/A</v>
      </c>
      <c r="S25" s="21" t="str">
        <f t="shared" si="12"/>
        <v/>
      </c>
      <c r="T25" s="21" t="str">
        <f t="shared" si="13"/>
        <v/>
      </c>
      <c r="U25" s="21" t="str">
        <f t="shared" si="14"/>
        <v/>
      </c>
      <c r="V25" s="21" t="str">
        <f t="shared" si="27"/>
        <v/>
      </c>
      <c r="X25" s="315" t="s">
        <v>145</v>
      </c>
      <c r="Y25" s="316" t="str">
        <f>IF(ISBLANK('FXII - NIVEAU P'!B49),"",'FXII - NIVEAU P'!B49)</f>
        <v/>
      </c>
      <c r="Z25" s="317" t="str">
        <f>IF(ISBLANK('FXII - NIVEAU P'!C49),"",'FXII - NIVEAU P'!C49)</f>
        <v/>
      </c>
      <c r="AA25" s="318" t="str">
        <f>IF(ISBLANK('FXII - NIVEAU P'!D49),"",'FXII - NIVEAU P'!D49)</f>
        <v/>
      </c>
      <c r="AB25" s="318" t="str">
        <f>IF(ISBLANK('FXII - NIVEAU P'!E49),"",'FXII - NIVEAU P'!E49)</f>
        <v/>
      </c>
      <c r="AC25" s="93" t="str">
        <f t="shared" si="15"/>
        <v/>
      </c>
      <c r="AD25" s="39" t="str">
        <f t="shared" si="16"/>
        <v/>
      </c>
      <c r="AE25" s="39"/>
      <c r="AF25" s="32" t="str">
        <f t="shared" si="4"/>
        <v/>
      </c>
      <c r="AG25" s="21" t="str">
        <f t="shared" si="28"/>
        <v/>
      </c>
      <c r="AH25" s="21" t="str">
        <f t="shared" si="29"/>
        <v/>
      </c>
      <c r="AI25" s="21" t="str">
        <f t="shared" si="30"/>
        <v/>
      </c>
      <c r="AJ25" s="21" t="str">
        <f t="shared" si="17"/>
        <v/>
      </c>
      <c r="AK25" s="21" t="str">
        <f t="shared" si="18"/>
        <v/>
      </c>
      <c r="AL25" s="21" t="e">
        <f t="shared" si="5"/>
        <v>#N/A</v>
      </c>
      <c r="AM25" s="41" t="e">
        <f t="shared" si="19"/>
        <v>#N/A</v>
      </c>
      <c r="AN25" s="41" t="e">
        <f t="shared" si="20"/>
        <v>#N/A</v>
      </c>
      <c r="AO25" s="41" t="e">
        <f t="shared" si="6"/>
        <v>#N/A</v>
      </c>
      <c r="AP25" s="21" t="str">
        <f t="shared" si="21"/>
        <v/>
      </c>
      <c r="AQ25" s="21" t="str">
        <f t="shared" si="22"/>
        <v/>
      </c>
      <c r="AR25" s="21" t="str">
        <f t="shared" si="23"/>
        <v/>
      </c>
      <c r="AS25" s="21" t="str">
        <f t="shared" si="31"/>
        <v/>
      </c>
    </row>
    <row r="26" spans="1:45" ht="15" x14ac:dyDescent="0.25">
      <c r="A26" s="315" t="s">
        <v>74</v>
      </c>
      <c r="B26" s="316" t="str">
        <f>IF(ISBLANK('FXII - NIVEAU N'!B50),"",'FXII - NIVEAU N'!B50)</f>
        <v/>
      </c>
      <c r="C26" s="317" t="str">
        <f>IF(ISBLANK('FXII - NIVEAU N'!C50),"",'FXII - NIVEAU N'!C50)</f>
        <v/>
      </c>
      <c r="D26" s="318" t="str">
        <f>IF(ISBLANK('FXII - NIVEAU N'!D50),"",'FXII - NIVEAU N'!D50)</f>
        <v/>
      </c>
      <c r="E26" s="318" t="str">
        <f>IF(ISBLANK('FXII - NIVEAU N'!E50),"",'FXII - NIVEAU N'!E50)</f>
        <v/>
      </c>
      <c r="F26" s="93" t="str">
        <f t="shared" si="0"/>
        <v/>
      </c>
      <c r="G26" s="39" t="str">
        <f t="shared" si="7"/>
        <v/>
      </c>
      <c r="H26" s="39"/>
      <c r="I26" s="32" t="str">
        <f t="shared" si="1"/>
        <v/>
      </c>
      <c r="J26" s="21" t="str">
        <f t="shared" si="24"/>
        <v/>
      </c>
      <c r="K26" s="21" t="str">
        <f t="shared" si="25"/>
        <v/>
      </c>
      <c r="L26" s="21" t="str">
        <f t="shared" si="26"/>
        <v/>
      </c>
      <c r="M26" s="21" t="str">
        <f t="shared" si="8"/>
        <v/>
      </c>
      <c r="N26" s="21" t="str">
        <f t="shared" si="9"/>
        <v/>
      </c>
      <c r="O26" s="21" t="e">
        <f t="shared" si="2"/>
        <v>#N/A</v>
      </c>
      <c r="P26" s="41" t="e">
        <f t="shared" si="10"/>
        <v>#N/A</v>
      </c>
      <c r="Q26" s="41" t="e">
        <f t="shared" si="11"/>
        <v>#N/A</v>
      </c>
      <c r="R26" s="41" t="e">
        <f t="shared" si="3"/>
        <v>#N/A</v>
      </c>
      <c r="S26" s="21" t="str">
        <f t="shared" si="12"/>
        <v/>
      </c>
      <c r="T26" s="21" t="str">
        <f t="shared" si="13"/>
        <v/>
      </c>
      <c r="U26" s="21" t="str">
        <f t="shared" si="14"/>
        <v/>
      </c>
      <c r="V26" s="21" t="str">
        <f t="shared" si="27"/>
        <v/>
      </c>
      <c r="X26" s="315" t="s">
        <v>146</v>
      </c>
      <c r="Y26" s="316" t="str">
        <f>IF(ISBLANK('FXII - NIVEAU P'!B50),"",'FXII - NIVEAU P'!B50)</f>
        <v/>
      </c>
      <c r="Z26" s="317" t="str">
        <f>IF(ISBLANK('FXII - NIVEAU P'!C50),"",'FXII - NIVEAU P'!C50)</f>
        <v/>
      </c>
      <c r="AA26" s="318" t="str">
        <f>IF(ISBLANK('FXII - NIVEAU P'!D50),"",'FXII - NIVEAU P'!D50)</f>
        <v/>
      </c>
      <c r="AB26" s="318" t="str">
        <f>IF(ISBLANK('FXII - NIVEAU P'!E50),"",'FXII - NIVEAU P'!E50)</f>
        <v/>
      </c>
      <c r="AC26" s="93" t="str">
        <f t="shared" si="15"/>
        <v/>
      </c>
      <c r="AD26" s="39" t="str">
        <f t="shared" si="16"/>
        <v/>
      </c>
      <c r="AE26" s="39"/>
      <c r="AF26" s="32" t="str">
        <f t="shared" si="4"/>
        <v/>
      </c>
      <c r="AG26" s="21" t="str">
        <f t="shared" si="28"/>
        <v/>
      </c>
      <c r="AH26" s="21" t="str">
        <f t="shared" si="29"/>
        <v/>
      </c>
      <c r="AI26" s="21" t="str">
        <f t="shared" si="30"/>
        <v/>
      </c>
      <c r="AJ26" s="21" t="str">
        <f t="shared" si="17"/>
        <v/>
      </c>
      <c r="AK26" s="21" t="str">
        <f t="shared" si="18"/>
        <v/>
      </c>
      <c r="AL26" s="21" t="e">
        <f t="shared" si="5"/>
        <v>#N/A</v>
      </c>
      <c r="AM26" s="41" t="e">
        <f t="shared" si="19"/>
        <v>#N/A</v>
      </c>
      <c r="AN26" s="41" t="e">
        <f t="shared" si="20"/>
        <v>#N/A</v>
      </c>
      <c r="AO26" s="41" t="e">
        <f t="shared" si="6"/>
        <v>#N/A</v>
      </c>
      <c r="AP26" s="21" t="str">
        <f t="shared" si="21"/>
        <v/>
      </c>
      <c r="AQ26" s="21" t="str">
        <f t="shared" si="22"/>
        <v/>
      </c>
      <c r="AR26" s="21" t="str">
        <f t="shared" si="23"/>
        <v/>
      </c>
      <c r="AS26" s="21" t="str">
        <f t="shared" si="31"/>
        <v/>
      </c>
    </row>
    <row r="27" spans="1:45" ht="15" x14ac:dyDescent="0.25">
      <c r="A27" s="315" t="s">
        <v>74</v>
      </c>
      <c r="B27" s="316" t="str">
        <f>IF(ISBLANK('FXII - NIVEAU N'!B51),"",'FXII - NIVEAU N'!B51)</f>
        <v/>
      </c>
      <c r="C27" s="317" t="str">
        <f>IF(ISBLANK('FXII - NIVEAU N'!C51),"",'FXII - NIVEAU N'!C51)</f>
        <v/>
      </c>
      <c r="D27" s="318" t="str">
        <f>IF(ISBLANK('FXII - NIVEAU N'!D51),"",'FXII - NIVEAU N'!D51)</f>
        <v/>
      </c>
      <c r="E27" s="318" t="str">
        <f>IF(ISBLANK('FXII - NIVEAU N'!E51),"",'FXII - NIVEAU N'!E51)</f>
        <v/>
      </c>
      <c r="F27" s="93" t="str">
        <f t="shared" si="0"/>
        <v/>
      </c>
      <c r="G27" s="39" t="str">
        <f t="shared" si="7"/>
        <v/>
      </c>
      <c r="H27" s="39"/>
      <c r="I27" s="32" t="str">
        <f t="shared" si="1"/>
        <v/>
      </c>
      <c r="J27" s="21" t="str">
        <f t="shared" si="24"/>
        <v/>
      </c>
      <c r="K27" s="21" t="str">
        <f t="shared" si="25"/>
        <v/>
      </c>
      <c r="L27" s="21" t="str">
        <f t="shared" si="26"/>
        <v/>
      </c>
      <c r="M27" s="21" t="str">
        <f t="shared" si="8"/>
        <v/>
      </c>
      <c r="N27" s="21" t="str">
        <f t="shared" si="9"/>
        <v/>
      </c>
      <c r="O27" s="21" t="e">
        <f t="shared" si="2"/>
        <v>#N/A</v>
      </c>
      <c r="P27" s="41" t="e">
        <f t="shared" si="10"/>
        <v>#N/A</v>
      </c>
      <c r="Q27" s="41" t="e">
        <f t="shared" si="11"/>
        <v>#N/A</v>
      </c>
      <c r="R27" s="41" t="e">
        <f t="shared" si="3"/>
        <v>#N/A</v>
      </c>
      <c r="S27" s="21" t="str">
        <f t="shared" si="12"/>
        <v/>
      </c>
      <c r="T27" s="21" t="str">
        <f t="shared" si="13"/>
        <v/>
      </c>
      <c r="U27" s="21" t="str">
        <f t="shared" si="14"/>
        <v/>
      </c>
      <c r="V27" s="21" t="str">
        <f t="shared" si="27"/>
        <v/>
      </c>
      <c r="X27" s="315" t="s">
        <v>147</v>
      </c>
      <c r="Y27" s="316" t="str">
        <f>IF(ISBLANK('FXII - NIVEAU P'!B51),"",'FXII - NIVEAU P'!B51)</f>
        <v/>
      </c>
      <c r="Z27" s="317" t="str">
        <f>IF(ISBLANK('FXII - NIVEAU P'!C51),"",'FXII - NIVEAU P'!C51)</f>
        <v/>
      </c>
      <c r="AA27" s="318" t="str">
        <f>IF(ISBLANK('FXII - NIVEAU P'!D51),"",'FXII - NIVEAU P'!D51)</f>
        <v/>
      </c>
      <c r="AB27" s="318" t="str">
        <f>IF(ISBLANK('FXII - NIVEAU P'!E51),"",'FXII - NIVEAU P'!E51)</f>
        <v/>
      </c>
      <c r="AC27" s="93" t="str">
        <f t="shared" si="15"/>
        <v/>
      </c>
      <c r="AD27" s="39" t="str">
        <f t="shared" si="16"/>
        <v/>
      </c>
      <c r="AE27" s="39"/>
      <c r="AF27" s="32" t="str">
        <f t="shared" si="4"/>
        <v/>
      </c>
      <c r="AG27" s="21" t="str">
        <f t="shared" si="28"/>
        <v/>
      </c>
      <c r="AH27" s="21" t="str">
        <f t="shared" si="29"/>
        <v/>
      </c>
      <c r="AI27" s="21" t="str">
        <f t="shared" si="30"/>
        <v/>
      </c>
      <c r="AJ27" s="21" t="str">
        <f t="shared" si="17"/>
        <v/>
      </c>
      <c r="AK27" s="21" t="str">
        <f t="shared" si="18"/>
        <v/>
      </c>
      <c r="AL27" s="21" t="e">
        <f t="shared" si="5"/>
        <v>#N/A</v>
      </c>
      <c r="AM27" s="41" t="e">
        <f t="shared" si="19"/>
        <v>#N/A</v>
      </c>
      <c r="AN27" s="41" t="e">
        <f t="shared" si="20"/>
        <v>#N/A</v>
      </c>
      <c r="AO27" s="41" t="e">
        <f t="shared" si="6"/>
        <v>#N/A</v>
      </c>
      <c r="AP27" s="21" t="str">
        <f t="shared" si="21"/>
        <v/>
      </c>
      <c r="AQ27" s="21" t="str">
        <f t="shared" si="22"/>
        <v/>
      </c>
      <c r="AR27" s="21" t="str">
        <f t="shared" si="23"/>
        <v/>
      </c>
      <c r="AS27" s="21" t="str">
        <f t="shared" si="31"/>
        <v/>
      </c>
    </row>
    <row r="28" spans="1:45" ht="15" x14ac:dyDescent="0.25">
      <c r="A28" s="315" t="s">
        <v>74</v>
      </c>
      <c r="B28" s="316" t="str">
        <f>IF(ISBLANK('FXII - NIVEAU N'!B52),"",'FXII - NIVEAU N'!B52)</f>
        <v/>
      </c>
      <c r="C28" s="317" t="str">
        <f>IF(ISBLANK('FXII - NIVEAU N'!C52),"",'FXII - NIVEAU N'!C52)</f>
        <v/>
      </c>
      <c r="D28" s="318" t="str">
        <f>IF(ISBLANK('FXII - NIVEAU N'!D52),"",'FXII - NIVEAU N'!D52)</f>
        <v/>
      </c>
      <c r="E28" s="318" t="str">
        <f>IF(ISBLANK('FXII - NIVEAU N'!E52),"",'FXII - NIVEAU N'!E52)</f>
        <v/>
      </c>
      <c r="F28" s="93" t="str">
        <f t="shared" si="0"/>
        <v/>
      </c>
      <c r="G28" s="39" t="str">
        <f t="shared" si="7"/>
        <v/>
      </c>
      <c r="H28" s="39"/>
      <c r="I28" s="32" t="str">
        <f t="shared" si="1"/>
        <v/>
      </c>
      <c r="J28" s="21" t="str">
        <f t="shared" si="24"/>
        <v/>
      </c>
      <c r="K28" s="21" t="str">
        <f t="shared" si="25"/>
        <v/>
      </c>
      <c r="L28" s="21" t="str">
        <f t="shared" si="26"/>
        <v/>
      </c>
      <c r="M28" s="21" t="str">
        <f t="shared" si="8"/>
        <v/>
      </c>
      <c r="N28" s="21" t="str">
        <f t="shared" si="9"/>
        <v/>
      </c>
      <c r="O28" s="21" t="e">
        <f t="shared" si="2"/>
        <v>#N/A</v>
      </c>
      <c r="P28" s="41" t="e">
        <f t="shared" si="10"/>
        <v>#N/A</v>
      </c>
      <c r="Q28" s="41" t="e">
        <f t="shared" si="11"/>
        <v>#N/A</v>
      </c>
      <c r="R28" s="41" t="e">
        <f t="shared" si="3"/>
        <v>#N/A</v>
      </c>
      <c r="S28" s="21" t="str">
        <f t="shared" si="12"/>
        <v/>
      </c>
      <c r="T28" s="21" t="str">
        <f t="shared" si="13"/>
        <v/>
      </c>
      <c r="U28" s="21" t="str">
        <f t="shared" si="14"/>
        <v/>
      </c>
      <c r="V28" s="21" t="str">
        <f t="shared" si="27"/>
        <v/>
      </c>
      <c r="X28" s="315" t="s">
        <v>148</v>
      </c>
      <c r="Y28" s="316" t="str">
        <f>IF(ISBLANK('FXII - NIVEAU P'!B52),"",'FXII - NIVEAU P'!B52)</f>
        <v/>
      </c>
      <c r="Z28" s="317" t="str">
        <f>IF(ISBLANK('FXII - NIVEAU P'!C52),"",'FXII - NIVEAU P'!C52)</f>
        <v/>
      </c>
      <c r="AA28" s="318" t="str">
        <f>IF(ISBLANK('FXII - NIVEAU P'!D52),"",'FXII - NIVEAU P'!D52)</f>
        <v/>
      </c>
      <c r="AB28" s="318" t="str">
        <f>IF(ISBLANK('FXII - NIVEAU P'!E52),"",'FXII - NIVEAU P'!E52)</f>
        <v/>
      </c>
      <c r="AC28" s="93" t="str">
        <f t="shared" si="15"/>
        <v/>
      </c>
      <c r="AD28" s="39" t="str">
        <f t="shared" si="16"/>
        <v/>
      </c>
      <c r="AE28" s="39"/>
      <c r="AF28" s="32" t="str">
        <f t="shared" si="4"/>
        <v/>
      </c>
      <c r="AG28" s="21" t="str">
        <f t="shared" si="28"/>
        <v/>
      </c>
      <c r="AH28" s="21" t="str">
        <f t="shared" si="29"/>
        <v/>
      </c>
      <c r="AI28" s="21" t="str">
        <f t="shared" si="30"/>
        <v/>
      </c>
      <c r="AJ28" s="21" t="str">
        <f t="shared" si="17"/>
        <v/>
      </c>
      <c r="AK28" s="21" t="str">
        <f t="shared" si="18"/>
        <v/>
      </c>
      <c r="AL28" s="21" t="e">
        <f t="shared" si="5"/>
        <v>#N/A</v>
      </c>
      <c r="AM28" s="41" t="e">
        <f t="shared" si="19"/>
        <v>#N/A</v>
      </c>
      <c r="AN28" s="41" t="e">
        <f t="shared" si="20"/>
        <v>#N/A</v>
      </c>
      <c r="AO28" s="41" t="e">
        <f t="shared" si="6"/>
        <v>#N/A</v>
      </c>
      <c r="AP28" s="21" t="str">
        <f t="shared" si="21"/>
        <v/>
      </c>
      <c r="AQ28" s="21" t="str">
        <f t="shared" si="22"/>
        <v/>
      </c>
      <c r="AR28" s="21" t="str">
        <f t="shared" si="23"/>
        <v/>
      </c>
      <c r="AS28" s="21" t="str">
        <f t="shared" si="31"/>
        <v/>
      </c>
    </row>
    <row r="29" spans="1:45" ht="15" x14ac:dyDescent="0.25">
      <c r="A29" s="315" t="s">
        <v>74</v>
      </c>
      <c r="B29" s="316" t="str">
        <f>IF(ISBLANK('FXII - NIVEAU N'!B53),"",'FXII - NIVEAU N'!B53)</f>
        <v/>
      </c>
      <c r="C29" s="317" t="str">
        <f>IF(ISBLANK('FXII - NIVEAU N'!C53),"",'FXII - NIVEAU N'!C53)</f>
        <v/>
      </c>
      <c r="D29" s="318" t="str">
        <f>IF(ISBLANK('FXII - NIVEAU N'!D53),"",'FXII - NIVEAU N'!D53)</f>
        <v/>
      </c>
      <c r="E29" s="318" t="str">
        <f>IF(ISBLANK('FXII - NIVEAU N'!E53),"",'FXII - NIVEAU N'!E53)</f>
        <v/>
      </c>
      <c r="F29" s="93" t="str">
        <f t="shared" si="0"/>
        <v/>
      </c>
      <c r="G29" s="39" t="str">
        <f t="shared" si="7"/>
        <v/>
      </c>
      <c r="H29" s="39"/>
      <c r="I29" s="32" t="str">
        <f t="shared" si="1"/>
        <v/>
      </c>
      <c r="J29" s="21" t="str">
        <f t="shared" si="24"/>
        <v/>
      </c>
      <c r="K29" s="21" t="str">
        <f t="shared" si="25"/>
        <v/>
      </c>
      <c r="L29" s="21" t="str">
        <f t="shared" si="26"/>
        <v/>
      </c>
      <c r="M29" s="21" t="str">
        <f t="shared" si="8"/>
        <v/>
      </c>
      <c r="N29" s="21" t="str">
        <f t="shared" si="9"/>
        <v/>
      </c>
      <c r="O29" s="21" t="e">
        <f t="shared" si="2"/>
        <v>#N/A</v>
      </c>
      <c r="P29" s="41" t="e">
        <f t="shared" si="10"/>
        <v>#N/A</v>
      </c>
      <c r="Q29" s="41" t="e">
        <f t="shared" si="11"/>
        <v>#N/A</v>
      </c>
      <c r="R29" s="41" t="e">
        <f t="shared" si="3"/>
        <v>#N/A</v>
      </c>
      <c r="S29" s="21" t="str">
        <f t="shared" si="12"/>
        <v/>
      </c>
      <c r="T29" s="21" t="str">
        <f t="shared" si="13"/>
        <v/>
      </c>
      <c r="U29" s="21" t="str">
        <f t="shared" si="14"/>
        <v/>
      </c>
      <c r="V29" s="21" t="str">
        <f t="shared" si="27"/>
        <v/>
      </c>
      <c r="X29" s="315" t="s">
        <v>149</v>
      </c>
      <c r="Y29" s="316" t="str">
        <f>IF(ISBLANK('FXII - NIVEAU P'!B53),"",'FXII - NIVEAU P'!B53)</f>
        <v/>
      </c>
      <c r="Z29" s="317" t="str">
        <f>IF(ISBLANK('FXII - NIVEAU P'!C53),"",'FXII - NIVEAU P'!C53)</f>
        <v/>
      </c>
      <c r="AA29" s="318" t="str">
        <f>IF(ISBLANK('FXII - NIVEAU P'!D53),"",'FXII - NIVEAU P'!D53)</f>
        <v/>
      </c>
      <c r="AB29" s="318" t="str">
        <f>IF(ISBLANK('FXII - NIVEAU P'!E53),"",'FXII - NIVEAU P'!E53)</f>
        <v/>
      </c>
      <c r="AC29" s="93" t="str">
        <f t="shared" si="15"/>
        <v/>
      </c>
      <c r="AD29" s="39" t="str">
        <f t="shared" si="16"/>
        <v/>
      </c>
      <c r="AE29" s="39"/>
      <c r="AF29" s="32" t="str">
        <f t="shared" si="4"/>
        <v/>
      </c>
      <c r="AG29" s="21" t="str">
        <f t="shared" si="28"/>
        <v/>
      </c>
      <c r="AH29" s="21" t="str">
        <f t="shared" si="29"/>
        <v/>
      </c>
      <c r="AI29" s="21" t="str">
        <f t="shared" si="30"/>
        <v/>
      </c>
      <c r="AJ29" s="21" t="str">
        <f t="shared" si="17"/>
        <v/>
      </c>
      <c r="AK29" s="21" t="str">
        <f t="shared" si="18"/>
        <v/>
      </c>
      <c r="AL29" s="21" t="e">
        <f t="shared" si="5"/>
        <v>#N/A</v>
      </c>
      <c r="AM29" s="41" t="e">
        <f t="shared" si="19"/>
        <v>#N/A</v>
      </c>
      <c r="AN29" s="41" t="e">
        <f t="shared" si="20"/>
        <v>#N/A</v>
      </c>
      <c r="AO29" s="41" t="e">
        <f t="shared" si="6"/>
        <v>#N/A</v>
      </c>
      <c r="AP29" s="21" t="str">
        <f t="shared" si="21"/>
        <v/>
      </c>
      <c r="AQ29" s="21" t="str">
        <f t="shared" si="22"/>
        <v/>
      </c>
      <c r="AR29" s="21" t="str">
        <f t="shared" si="23"/>
        <v/>
      </c>
      <c r="AS29" s="21" t="str">
        <f t="shared" si="31"/>
        <v/>
      </c>
    </row>
    <row r="30" spans="1:45" ht="15" x14ac:dyDescent="0.25">
      <c r="A30" s="315" t="s">
        <v>74</v>
      </c>
      <c r="B30" s="316" t="str">
        <f>IF(ISBLANK('FXII - NIVEAU N'!B54),"",'FXII - NIVEAU N'!B54)</f>
        <v/>
      </c>
      <c r="C30" s="317" t="str">
        <f>IF(ISBLANK('FXII - NIVEAU N'!C54),"",'FXII - NIVEAU N'!C54)</f>
        <v/>
      </c>
      <c r="D30" s="318" t="str">
        <f>IF(ISBLANK('FXII - NIVEAU N'!D54),"",'FXII - NIVEAU N'!D54)</f>
        <v/>
      </c>
      <c r="E30" s="318" t="str">
        <f>IF(ISBLANK('FXII - NIVEAU N'!E54),"",'FXII - NIVEAU N'!E54)</f>
        <v/>
      </c>
      <c r="F30" s="93" t="str">
        <f t="shared" si="0"/>
        <v/>
      </c>
      <c r="G30" s="39" t="str">
        <f t="shared" si="7"/>
        <v/>
      </c>
      <c r="H30" s="39"/>
      <c r="I30" s="32" t="str">
        <f t="shared" si="1"/>
        <v/>
      </c>
      <c r="J30" s="21" t="str">
        <f t="shared" si="24"/>
        <v/>
      </c>
      <c r="K30" s="21" t="str">
        <f t="shared" si="25"/>
        <v/>
      </c>
      <c r="L30" s="21" t="str">
        <f t="shared" si="26"/>
        <v/>
      </c>
      <c r="M30" s="21" t="str">
        <f t="shared" si="8"/>
        <v/>
      </c>
      <c r="N30" s="21" t="str">
        <f t="shared" si="9"/>
        <v/>
      </c>
      <c r="O30" s="21" t="e">
        <f t="shared" si="2"/>
        <v>#N/A</v>
      </c>
      <c r="P30" s="41" t="e">
        <f t="shared" si="10"/>
        <v>#N/A</v>
      </c>
      <c r="Q30" s="41" t="e">
        <f t="shared" si="11"/>
        <v>#N/A</v>
      </c>
      <c r="R30" s="41" t="e">
        <f t="shared" si="3"/>
        <v>#N/A</v>
      </c>
      <c r="S30" s="21" t="str">
        <f t="shared" si="12"/>
        <v/>
      </c>
      <c r="T30" s="21" t="str">
        <f t="shared" si="13"/>
        <v/>
      </c>
      <c r="U30" s="21" t="str">
        <f t="shared" si="14"/>
        <v/>
      </c>
      <c r="V30" s="21" t="str">
        <f t="shared" si="27"/>
        <v/>
      </c>
      <c r="X30" s="315" t="s">
        <v>150</v>
      </c>
      <c r="Y30" s="316" t="str">
        <f>IF(ISBLANK('FXII - NIVEAU P'!B54),"",'FXII - NIVEAU P'!B54)</f>
        <v/>
      </c>
      <c r="Z30" s="317" t="str">
        <f>IF(ISBLANK('FXII - NIVEAU P'!C54),"",'FXII - NIVEAU P'!C54)</f>
        <v/>
      </c>
      <c r="AA30" s="318" t="str">
        <f>IF(ISBLANK('FXII - NIVEAU P'!D54),"",'FXII - NIVEAU P'!D54)</f>
        <v/>
      </c>
      <c r="AB30" s="318" t="str">
        <f>IF(ISBLANK('FXII - NIVEAU P'!E54),"",'FXII - NIVEAU P'!E54)</f>
        <v/>
      </c>
      <c r="AC30" s="93" t="str">
        <f t="shared" si="15"/>
        <v/>
      </c>
      <c r="AD30" s="39" t="str">
        <f t="shared" si="16"/>
        <v/>
      </c>
      <c r="AE30" s="39"/>
      <c r="AF30" s="32" t="str">
        <f t="shared" si="4"/>
        <v/>
      </c>
      <c r="AG30" s="21" t="str">
        <f t="shared" si="28"/>
        <v/>
      </c>
      <c r="AH30" s="21" t="str">
        <f t="shared" si="29"/>
        <v/>
      </c>
      <c r="AI30" s="21" t="str">
        <f t="shared" si="30"/>
        <v/>
      </c>
      <c r="AJ30" s="21" t="str">
        <f t="shared" si="17"/>
        <v/>
      </c>
      <c r="AK30" s="21" t="str">
        <f t="shared" si="18"/>
        <v/>
      </c>
      <c r="AL30" s="21" t="e">
        <f t="shared" si="5"/>
        <v>#N/A</v>
      </c>
      <c r="AM30" s="41" t="e">
        <f t="shared" si="19"/>
        <v>#N/A</v>
      </c>
      <c r="AN30" s="41" t="e">
        <f t="shared" si="20"/>
        <v>#N/A</v>
      </c>
      <c r="AO30" s="41" t="e">
        <f t="shared" si="6"/>
        <v>#N/A</v>
      </c>
      <c r="AP30" s="21" t="str">
        <f t="shared" si="21"/>
        <v/>
      </c>
      <c r="AQ30" s="21" t="str">
        <f t="shared" si="22"/>
        <v/>
      </c>
      <c r="AR30" s="21" t="str">
        <f t="shared" si="23"/>
        <v/>
      </c>
      <c r="AS30" s="21" t="str">
        <f t="shared" si="31"/>
        <v/>
      </c>
    </row>
    <row r="31" spans="1:45" ht="15" x14ac:dyDescent="0.25">
      <c r="A31" s="315" t="s">
        <v>74</v>
      </c>
      <c r="B31" s="316" t="str">
        <f>IF(ISBLANK('FXII - NIVEAU N'!B55),"",'FXII - NIVEAU N'!B55)</f>
        <v/>
      </c>
      <c r="C31" s="317" t="str">
        <f>IF(ISBLANK('FXII - NIVEAU N'!C55),"",'FXII - NIVEAU N'!C55)</f>
        <v/>
      </c>
      <c r="D31" s="318" t="str">
        <f>IF(ISBLANK('FXII - NIVEAU N'!D55),"",'FXII - NIVEAU N'!D55)</f>
        <v/>
      </c>
      <c r="E31" s="318" t="str">
        <f>IF(ISBLANK('FXII - NIVEAU N'!E55),"",'FXII - NIVEAU N'!E55)</f>
        <v/>
      </c>
      <c r="F31" s="93" t="str">
        <f t="shared" si="0"/>
        <v/>
      </c>
      <c r="G31" s="39" t="str">
        <f t="shared" si="7"/>
        <v/>
      </c>
      <c r="H31" s="39"/>
      <c r="I31" s="32" t="str">
        <f t="shared" si="1"/>
        <v/>
      </c>
      <c r="J31" s="21" t="str">
        <f t="shared" si="24"/>
        <v/>
      </c>
      <c r="K31" s="21" t="str">
        <f t="shared" si="25"/>
        <v/>
      </c>
      <c r="L31" s="21" t="str">
        <f t="shared" si="26"/>
        <v/>
      </c>
      <c r="M31" s="21" t="str">
        <f t="shared" si="8"/>
        <v/>
      </c>
      <c r="N31" s="21" t="str">
        <f t="shared" si="9"/>
        <v/>
      </c>
      <c r="O31" s="21" t="e">
        <f t="shared" si="2"/>
        <v>#N/A</v>
      </c>
      <c r="P31" s="41" t="e">
        <f t="shared" si="10"/>
        <v>#N/A</v>
      </c>
      <c r="Q31" s="41" t="e">
        <f t="shared" si="11"/>
        <v>#N/A</v>
      </c>
      <c r="R31" s="41" t="e">
        <f t="shared" si="3"/>
        <v>#N/A</v>
      </c>
      <c r="S31" s="21" t="str">
        <f t="shared" si="12"/>
        <v/>
      </c>
      <c r="T31" s="21" t="str">
        <f t="shared" si="13"/>
        <v/>
      </c>
      <c r="U31" s="21" t="str">
        <f t="shared" si="14"/>
        <v/>
      </c>
      <c r="V31" s="21" t="str">
        <f t="shared" si="27"/>
        <v/>
      </c>
      <c r="X31" s="315" t="s">
        <v>151</v>
      </c>
      <c r="Y31" s="316" t="str">
        <f>IF(ISBLANK('FXII - NIVEAU P'!B55),"",'FXII - NIVEAU P'!B55)</f>
        <v/>
      </c>
      <c r="Z31" s="317" t="str">
        <f>IF(ISBLANK('FXII - NIVEAU P'!C55),"",'FXII - NIVEAU P'!C55)</f>
        <v/>
      </c>
      <c r="AA31" s="318" t="str">
        <f>IF(ISBLANK('FXII - NIVEAU P'!D55),"",'FXII - NIVEAU P'!D55)</f>
        <v/>
      </c>
      <c r="AB31" s="318" t="str">
        <f>IF(ISBLANK('FXII - NIVEAU P'!E55),"",'FXII - NIVEAU P'!E55)</f>
        <v/>
      </c>
      <c r="AC31" s="93" t="str">
        <f t="shared" si="15"/>
        <v/>
      </c>
      <c r="AD31" s="39" t="str">
        <f t="shared" si="16"/>
        <v/>
      </c>
      <c r="AE31" s="39"/>
      <c r="AF31" s="32" t="str">
        <f t="shared" si="4"/>
        <v/>
      </c>
      <c r="AG31" s="21" t="str">
        <f t="shared" si="28"/>
        <v/>
      </c>
      <c r="AH31" s="21" t="str">
        <f t="shared" si="29"/>
        <v/>
      </c>
      <c r="AI31" s="21" t="str">
        <f t="shared" si="30"/>
        <v/>
      </c>
      <c r="AJ31" s="21" t="str">
        <f t="shared" si="17"/>
        <v/>
      </c>
      <c r="AK31" s="21" t="str">
        <f t="shared" si="18"/>
        <v/>
      </c>
      <c r="AL31" s="21" t="e">
        <f t="shared" si="5"/>
        <v>#N/A</v>
      </c>
      <c r="AM31" s="41" t="e">
        <f t="shared" si="19"/>
        <v>#N/A</v>
      </c>
      <c r="AN31" s="41" t="e">
        <f t="shared" si="20"/>
        <v>#N/A</v>
      </c>
      <c r="AO31" s="41" t="e">
        <f t="shared" si="6"/>
        <v>#N/A</v>
      </c>
      <c r="AP31" s="21" t="str">
        <f t="shared" si="21"/>
        <v/>
      </c>
      <c r="AQ31" s="21" t="str">
        <f t="shared" si="22"/>
        <v/>
      </c>
      <c r="AR31" s="21" t="str">
        <f t="shared" si="23"/>
        <v/>
      </c>
      <c r="AS31" s="21" t="str">
        <f t="shared" si="31"/>
        <v/>
      </c>
    </row>
    <row r="32" spans="1:45" ht="15" x14ac:dyDescent="0.25">
      <c r="A32" s="315" t="s">
        <v>74</v>
      </c>
      <c r="B32" s="316" t="str">
        <f>IF(ISBLANK('FXII - NIVEAU N'!B56),"",'FXII - NIVEAU N'!B56)</f>
        <v/>
      </c>
      <c r="C32" s="317" t="str">
        <f>IF(ISBLANK('FXII - NIVEAU N'!C56),"",'FXII - NIVEAU N'!C56)</f>
        <v/>
      </c>
      <c r="D32" s="318" t="str">
        <f>IF(ISBLANK('FXII - NIVEAU N'!D56),"",'FXII - NIVEAU N'!D56)</f>
        <v/>
      </c>
      <c r="E32" s="318" t="str">
        <f>IF(ISBLANK('FXII - NIVEAU N'!E56),"",'FXII - NIVEAU N'!E56)</f>
        <v/>
      </c>
      <c r="F32" s="93" t="str">
        <f t="shared" si="0"/>
        <v/>
      </c>
      <c r="G32" s="39" t="str">
        <f t="shared" si="7"/>
        <v/>
      </c>
      <c r="H32" s="39"/>
      <c r="I32" s="32" t="str">
        <f t="shared" si="1"/>
        <v/>
      </c>
      <c r="J32" s="21" t="str">
        <f t="shared" si="24"/>
        <v/>
      </c>
      <c r="K32" s="21" t="str">
        <f t="shared" si="25"/>
        <v/>
      </c>
      <c r="L32" s="21" t="str">
        <f t="shared" si="26"/>
        <v/>
      </c>
      <c r="M32" s="21" t="str">
        <f t="shared" si="8"/>
        <v/>
      </c>
      <c r="N32" s="21" t="str">
        <f t="shared" si="9"/>
        <v/>
      </c>
      <c r="O32" s="21" t="e">
        <f t="shared" si="2"/>
        <v>#N/A</v>
      </c>
      <c r="P32" s="41" t="e">
        <f t="shared" si="10"/>
        <v>#N/A</v>
      </c>
      <c r="Q32" s="41" t="e">
        <f t="shared" si="11"/>
        <v>#N/A</v>
      </c>
      <c r="R32" s="41" t="e">
        <f t="shared" si="3"/>
        <v>#N/A</v>
      </c>
      <c r="S32" s="21" t="str">
        <f t="shared" si="12"/>
        <v/>
      </c>
      <c r="T32" s="21" t="str">
        <f t="shared" si="13"/>
        <v/>
      </c>
      <c r="U32" s="21" t="str">
        <f t="shared" si="14"/>
        <v/>
      </c>
      <c r="V32" s="21" t="str">
        <f t="shared" si="27"/>
        <v/>
      </c>
      <c r="X32" s="315" t="s">
        <v>152</v>
      </c>
      <c r="Y32" s="316" t="str">
        <f>IF(ISBLANK('FXII - NIVEAU P'!B56),"",'FXII - NIVEAU P'!B56)</f>
        <v/>
      </c>
      <c r="Z32" s="317" t="str">
        <f>IF(ISBLANK('FXII - NIVEAU P'!C56),"",'FXII - NIVEAU P'!C56)</f>
        <v/>
      </c>
      <c r="AA32" s="318" t="str">
        <f>IF(ISBLANK('FXII - NIVEAU P'!D56),"",'FXII - NIVEAU P'!D56)</f>
        <v/>
      </c>
      <c r="AB32" s="318" t="str">
        <f>IF(ISBLANK('FXII - NIVEAU P'!E56),"",'FXII - NIVEAU P'!E56)</f>
        <v/>
      </c>
      <c r="AC32" s="93" t="str">
        <f t="shared" si="15"/>
        <v/>
      </c>
      <c r="AD32" s="39" t="str">
        <f t="shared" si="16"/>
        <v/>
      </c>
      <c r="AE32" s="39"/>
      <c r="AF32" s="32" t="str">
        <f t="shared" si="4"/>
        <v/>
      </c>
      <c r="AG32" s="21" t="str">
        <f t="shared" si="28"/>
        <v/>
      </c>
      <c r="AH32" s="21" t="str">
        <f t="shared" si="29"/>
        <v/>
      </c>
      <c r="AI32" s="21" t="str">
        <f t="shared" si="30"/>
        <v/>
      </c>
      <c r="AJ32" s="21" t="str">
        <f t="shared" si="17"/>
        <v/>
      </c>
      <c r="AK32" s="21" t="str">
        <f t="shared" si="18"/>
        <v/>
      </c>
      <c r="AL32" s="21" t="e">
        <f t="shared" si="5"/>
        <v>#N/A</v>
      </c>
      <c r="AM32" s="41" t="e">
        <f t="shared" si="19"/>
        <v>#N/A</v>
      </c>
      <c r="AN32" s="41" t="e">
        <f t="shared" si="20"/>
        <v>#N/A</v>
      </c>
      <c r="AO32" s="41" t="e">
        <f t="shared" si="6"/>
        <v>#N/A</v>
      </c>
      <c r="AP32" s="21" t="str">
        <f t="shared" si="21"/>
        <v/>
      </c>
      <c r="AQ32" s="21" t="str">
        <f t="shared" si="22"/>
        <v/>
      </c>
      <c r="AR32" s="21" t="str">
        <f t="shared" si="23"/>
        <v/>
      </c>
      <c r="AS32" s="21" t="str">
        <f t="shared" si="31"/>
        <v/>
      </c>
    </row>
    <row r="33" spans="1:45" ht="15" x14ac:dyDescent="0.25">
      <c r="A33" s="315" t="s">
        <v>74</v>
      </c>
      <c r="B33" s="316" t="str">
        <f>IF(ISBLANK('FXII - NIVEAU N'!B57),"",'FXII - NIVEAU N'!B57)</f>
        <v/>
      </c>
      <c r="C33" s="317" t="str">
        <f>IF(ISBLANK('FXII - NIVEAU N'!C57),"",'FXII - NIVEAU N'!C57)</f>
        <v/>
      </c>
      <c r="D33" s="318" t="str">
        <f>IF(ISBLANK('FXII - NIVEAU N'!D57),"",'FXII - NIVEAU N'!D57)</f>
        <v/>
      </c>
      <c r="E33" s="318" t="str">
        <f>IF(ISBLANK('FXII - NIVEAU N'!E57),"",'FXII - NIVEAU N'!E57)</f>
        <v/>
      </c>
      <c r="F33" s="93" t="str">
        <f t="shared" si="0"/>
        <v/>
      </c>
      <c r="G33" s="39" t="str">
        <f t="shared" si="7"/>
        <v/>
      </c>
      <c r="H33" s="39"/>
      <c r="I33" s="32" t="str">
        <f t="shared" si="1"/>
        <v/>
      </c>
      <c r="J33" s="21" t="str">
        <f t="shared" si="24"/>
        <v/>
      </c>
      <c r="K33" s="21" t="str">
        <f t="shared" si="25"/>
        <v/>
      </c>
      <c r="L33" s="21" t="str">
        <f t="shared" si="26"/>
        <v/>
      </c>
      <c r="M33" s="21" t="str">
        <f t="shared" si="8"/>
        <v/>
      </c>
      <c r="N33" s="21" t="str">
        <f t="shared" si="9"/>
        <v/>
      </c>
      <c r="O33" s="21" t="e">
        <f t="shared" si="2"/>
        <v>#N/A</v>
      </c>
      <c r="P33" s="41" t="e">
        <f t="shared" si="10"/>
        <v>#N/A</v>
      </c>
      <c r="Q33" s="41" t="e">
        <f t="shared" si="11"/>
        <v>#N/A</v>
      </c>
      <c r="R33" s="41" t="e">
        <f t="shared" si="3"/>
        <v>#N/A</v>
      </c>
      <c r="S33" s="21" t="str">
        <f t="shared" si="12"/>
        <v/>
      </c>
      <c r="T33" s="21" t="str">
        <f t="shared" si="13"/>
        <v/>
      </c>
      <c r="U33" s="21" t="str">
        <f t="shared" si="14"/>
        <v/>
      </c>
      <c r="V33" s="21" t="str">
        <f t="shared" si="27"/>
        <v/>
      </c>
      <c r="X33" s="315" t="s">
        <v>153</v>
      </c>
      <c r="Y33" s="316" t="str">
        <f>IF(ISBLANK('FXII - NIVEAU P'!B57),"",'FXII - NIVEAU P'!B57)</f>
        <v/>
      </c>
      <c r="Z33" s="317" t="str">
        <f>IF(ISBLANK('FXII - NIVEAU P'!C57),"",'FXII - NIVEAU P'!C57)</f>
        <v/>
      </c>
      <c r="AA33" s="318" t="str">
        <f>IF(ISBLANK('FXII - NIVEAU P'!D57),"",'FXII - NIVEAU P'!D57)</f>
        <v/>
      </c>
      <c r="AB33" s="318" t="str">
        <f>IF(ISBLANK('FXII - NIVEAU P'!E57),"",'FXII - NIVEAU P'!E57)</f>
        <v/>
      </c>
      <c r="AC33" s="93" t="str">
        <f t="shared" si="15"/>
        <v/>
      </c>
      <c r="AD33" s="39" t="str">
        <f t="shared" si="16"/>
        <v/>
      </c>
      <c r="AE33" s="39"/>
      <c r="AF33" s="32" t="str">
        <f t="shared" si="4"/>
        <v/>
      </c>
      <c r="AG33" s="21" t="str">
        <f t="shared" si="28"/>
        <v/>
      </c>
      <c r="AH33" s="21" t="str">
        <f t="shared" si="29"/>
        <v/>
      </c>
      <c r="AI33" s="21" t="str">
        <f t="shared" si="30"/>
        <v/>
      </c>
      <c r="AJ33" s="21" t="str">
        <f t="shared" si="17"/>
        <v/>
      </c>
      <c r="AK33" s="21" t="str">
        <f t="shared" si="18"/>
        <v/>
      </c>
      <c r="AL33" s="21" t="e">
        <f t="shared" si="5"/>
        <v>#N/A</v>
      </c>
      <c r="AM33" s="41" t="e">
        <f t="shared" si="19"/>
        <v>#N/A</v>
      </c>
      <c r="AN33" s="41" t="e">
        <f t="shared" si="20"/>
        <v>#N/A</v>
      </c>
      <c r="AO33" s="41" t="e">
        <f t="shared" si="6"/>
        <v>#N/A</v>
      </c>
      <c r="AP33" s="21" t="str">
        <f t="shared" si="21"/>
        <v/>
      </c>
      <c r="AQ33" s="21" t="str">
        <f t="shared" si="22"/>
        <v/>
      </c>
      <c r="AR33" s="21" t="str">
        <f t="shared" si="23"/>
        <v/>
      </c>
      <c r="AS33" s="21" t="str">
        <f t="shared" si="31"/>
        <v/>
      </c>
    </row>
    <row r="34" spans="1:45" ht="15" x14ac:dyDescent="0.25">
      <c r="A34" s="315" t="s">
        <v>74</v>
      </c>
      <c r="B34" s="316" t="str">
        <f>IF(ISBLANK('FXII - NIVEAU N'!B58),"",'FXII - NIVEAU N'!B58)</f>
        <v/>
      </c>
      <c r="C34" s="317" t="str">
        <f>IF(ISBLANK('FXII - NIVEAU N'!C58),"",'FXII - NIVEAU N'!C58)</f>
        <v/>
      </c>
      <c r="D34" s="318" t="str">
        <f>IF(ISBLANK('FXII - NIVEAU N'!D58),"",'FXII - NIVEAU N'!D58)</f>
        <v/>
      </c>
      <c r="E34" s="318" t="str">
        <f>IF(ISBLANK('FXII - NIVEAU N'!E58),"",'FXII - NIVEAU N'!E58)</f>
        <v/>
      </c>
      <c r="F34" s="93" t="str">
        <f t="shared" si="0"/>
        <v/>
      </c>
      <c r="G34" s="39" t="str">
        <f t="shared" si="7"/>
        <v/>
      </c>
      <c r="H34" s="39"/>
      <c r="I34" s="44" t="str">
        <f t="shared" si="1"/>
        <v/>
      </c>
      <c r="J34" s="45" t="str">
        <f t="shared" si="24"/>
        <v/>
      </c>
      <c r="K34" s="45" t="str">
        <f t="shared" si="25"/>
        <v/>
      </c>
      <c r="L34" s="45" t="str">
        <f t="shared" si="26"/>
        <v/>
      </c>
      <c r="M34" s="45" t="str">
        <f t="shared" si="8"/>
        <v/>
      </c>
      <c r="N34" s="45" t="str">
        <f t="shared" si="9"/>
        <v/>
      </c>
      <c r="O34" s="45" t="e">
        <f t="shared" si="2"/>
        <v>#N/A</v>
      </c>
      <c r="P34" s="46" t="e">
        <f t="shared" si="10"/>
        <v>#N/A</v>
      </c>
      <c r="Q34" s="46" t="e">
        <f t="shared" si="11"/>
        <v>#N/A</v>
      </c>
      <c r="R34" s="46" t="e">
        <f t="shared" si="3"/>
        <v>#N/A</v>
      </c>
      <c r="S34" s="45" t="str">
        <f t="shared" si="12"/>
        <v/>
      </c>
      <c r="T34" s="45" t="str">
        <f t="shared" si="13"/>
        <v/>
      </c>
      <c r="U34" s="45" t="str">
        <f t="shared" si="14"/>
        <v/>
      </c>
      <c r="V34" s="21" t="str">
        <f t="shared" si="27"/>
        <v/>
      </c>
      <c r="X34" s="315" t="s">
        <v>154</v>
      </c>
      <c r="Y34" s="316" t="str">
        <f>IF(ISBLANK('FXII - NIVEAU P'!B58),"",'FXII - NIVEAU P'!B58)</f>
        <v/>
      </c>
      <c r="Z34" s="317" t="str">
        <f>IF(ISBLANK('FXII - NIVEAU P'!C58),"",'FXII - NIVEAU P'!C58)</f>
        <v/>
      </c>
      <c r="AA34" s="318" t="str">
        <f>IF(ISBLANK('FXII - NIVEAU P'!D58),"",'FXII - NIVEAU P'!D58)</f>
        <v/>
      </c>
      <c r="AB34" s="318" t="str">
        <f>IF(ISBLANK('FXII - NIVEAU P'!E58),"",'FXII - NIVEAU P'!E58)</f>
        <v/>
      </c>
      <c r="AC34" s="93" t="str">
        <f t="shared" si="15"/>
        <v/>
      </c>
      <c r="AD34" s="39" t="str">
        <f t="shared" si="16"/>
        <v/>
      </c>
      <c r="AE34" s="39"/>
      <c r="AF34" s="44" t="str">
        <f t="shared" si="4"/>
        <v/>
      </c>
      <c r="AG34" s="45" t="str">
        <f t="shared" si="28"/>
        <v/>
      </c>
      <c r="AH34" s="45" t="str">
        <f t="shared" si="29"/>
        <v/>
      </c>
      <c r="AI34" s="45" t="str">
        <f t="shared" si="30"/>
        <v/>
      </c>
      <c r="AJ34" s="45" t="str">
        <f t="shared" si="17"/>
        <v/>
      </c>
      <c r="AK34" s="45" t="str">
        <f t="shared" si="18"/>
        <v/>
      </c>
      <c r="AL34" s="45" t="e">
        <f t="shared" si="5"/>
        <v>#N/A</v>
      </c>
      <c r="AM34" s="46" t="e">
        <f t="shared" si="19"/>
        <v>#N/A</v>
      </c>
      <c r="AN34" s="46" t="e">
        <f t="shared" si="20"/>
        <v>#N/A</v>
      </c>
      <c r="AO34" s="46" t="e">
        <f t="shared" si="6"/>
        <v>#N/A</v>
      </c>
      <c r="AP34" s="45" t="str">
        <f t="shared" si="21"/>
        <v/>
      </c>
      <c r="AQ34" s="45" t="str">
        <f t="shared" si="22"/>
        <v/>
      </c>
      <c r="AR34" s="45" t="str">
        <f t="shared" si="23"/>
        <v/>
      </c>
      <c r="AS34" s="21" t="str">
        <f t="shared" si="31"/>
        <v/>
      </c>
    </row>
    <row r="35" spans="1:45" ht="15" x14ac:dyDescent="0.25">
      <c r="A35" s="315" t="s">
        <v>74</v>
      </c>
      <c r="B35" s="316" t="str">
        <f>IF(ISBLANK('FXII - NIVEAU N'!B59),"",'FXII - NIVEAU N'!B59)</f>
        <v/>
      </c>
      <c r="C35" s="317" t="str">
        <f>IF(ISBLANK('FXII - NIVEAU N'!C59),"",'FXII - NIVEAU N'!C59)</f>
        <v/>
      </c>
      <c r="D35" s="318" t="str">
        <f>IF(ISBLANK('FXII - NIVEAU N'!D59),"",'FXII - NIVEAU N'!D59)</f>
        <v/>
      </c>
      <c r="E35" s="318" t="str">
        <f>IF(ISBLANK('FXII - NIVEAU N'!E59),"",'FXII - NIVEAU N'!E59)</f>
        <v/>
      </c>
      <c r="F35" s="93" t="str">
        <f t="shared" si="0"/>
        <v/>
      </c>
      <c r="G35" s="39" t="str">
        <f t="shared" si="7"/>
        <v/>
      </c>
      <c r="H35" s="39"/>
      <c r="I35" s="44" t="str">
        <f t="shared" si="1"/>
        <v/>
      </c>
      <c r="J35" s="45" t="str">
        <f t="shared" si="24"/>
        <v/>
      </c>
      <c r="K35" s="45" t="str">
        <f t="shared" si="25"/>
        <v/>
      </c>
      <c r="L35" s="45" t="str">
        <f t="shared" si="26"/>
        <v/>
      </c>
      <c r="M35" s="45" t="str">
        <f t="shared" si="8"/>
        <v/>
      </c>
      <c r="N35" s="45" t="str">
        <f t="shared" si="9"/>
        <v/>
      </c>
      <c r="O35" s="45" t="e">
        <f t="shared" si="2"/>
        <v>#N/A</v>
      </c>
      <c r="P35" s="46" t="e">
        <f t="shared" si="10"/>
        <v>#N/A</v>
      </c>
      <c r="Q35" s="46" t="e">
        <f t="shared" si="11"/>
        <v>#N/A</v>
      </c>
      <c r="R35" s="46" t="e">
        <f t="shared" si="3"/>
        <v>#N/A</v>
      </c>
      <c r="S35" s="45" t="str">
        <f t="shared" si="12"/>
        <v/>
      </c>
      <c r="T35" s="45" t="str">
        <f t="shared" si="13"/>
        <v/>
      </c>
      <c r="U35" s="45" t="str">
        <f t="shared" si="14"/>
        <v/>
      </c>
      <c r="V35" s="21" t="str">
        <f t="shared" si="27"/>
        <v/>
      </c>
      <c r="X35" s="315" t="s">
        <v>155</v>
      </c>
      <c r="Y35" s="316" t="str">
        <f>IF(ISBLANK('FXII - NIVEAU P'!B59),"",'FXII - NIVEAU P'!B59)</f>
        <v/>
      </c>
      <c r="Z35" s="317" t="str">
        <f>IF(ISBLANK('FXII - NIVEAU P'!C59),"",'FXII - NIVEAU P'!C59)</f>
        <v/>
      </c>
      <c r="AA35" s="318" t="str">
        <f>IF(ISBLANK('FXII - NIVEAU P'!D59),"",'FXII - NIVEAU P'!D59)</f>
        <v/>
      </c>
      <c r="AB35" s="318" t="str">
        <f>IF(ISBLANK('FXII - NIVEAU P'!E59),"",'FXII - NIVEAU P'!E59)</f>
        <v/>
      </c>
      <c r="AC35" s="93" t="str">
        <f t="shared" si="15"/>
        <v/>
      </c>
      <c r="AD35" s="39" t="str">
        <f t="shared" si="16"/>
        <v/>
      </c>
      <c r="AE35" s="39"/>
      <c r="AF35" s="44" t="str">
        <f t="shared" si="4"/>
        <v/>
      </c>
      <c r="AG35" s="45" t="str">
        <f t="shared" si="28"/>
        <v/>
      </c>
      <c r="AH35" s="45" t="str">
        <f t="shared" si="29"/>
        <v/>
      </c>
      <c r="AI35" s="45" t="str">
        <f t="shared" si="30"/>
        <v/>
      </c>
      <c r="AJ35" s="45" t="str">
        <f t="shared" si="17"/>
        <v/>
      </c>
      <c r="AK35" s="45" t="str">
        <f t="shared" si="18"/>
        <v/>
      </c>
      <c r="AL35" s="45" t="e">
        <f t="shared" si="5"/>
        <v>#N/A</v>
      </c>
      <c r="AM35" s="46" t="e">
        <f t="shared" si="19"/>
        <v>#N/A</v>
      </c>
      <c r="AN35" s="46" t="e">
        <f t="shared" si="20"/>
        <v>#N/A</v>
      </c>
      <c r="AO35" s="46" t="e">
        <f t="shared" si="6"/>
        <v>#N/A</v>
      </c>
      <c r="AP35" s="45" t="str">
        <f t="shared" si="21"/>
        <v/>
      </c>
      <c r="AQ35" s="45" t="str">
        <f t="shared" si="22"/>
        <v/>
      </c>
      <c r="AR35" s="45" t="str">
        <f t="shared" si="23"/>
        <v/>
      </c>
      <c r="AS35" s="21" t="str">
        <f t="shared" si="31"/>
        <v/>
      </c>
    </row>
    <row r="36" spans="1:45" ht="15" x14ac:dyDescent="0.25">
      <c r="A36" s="315" t="s">
        <v>74</v>
      </c>
      <c r="B36" s="316" t="str">
        <f>IF(ISBLANK('FXII - NIVEAU N'!B60),"",'FXII - NIVEAU N'!B60)</f>
        <v/>
      </c>
      <c r="C36" s="317" t="str">
        <f>IF(ISBLANK('FXII - NIVEAU N'!C60),"",'FXII - NIVEAU N'!C60)</f>
        <v/>
      </c>
      <c r="D36" s="318" t="str">
        <f>IF(ISBLANK('FXII - NIVEAU N'!D60),"",'FXII - NIVEAU N'!D60)</f>
        <v/>
      </c>
      <c r="E36" s="318" t="str">
        <f>IF(ISBLANK('FXII - NIVEAU N'!E60),"",'FXII - NIVEAU N'!E60)</f>
        <v/>
      </c>
      <c r="F36" s="94" t="str">
        <f t="shared" si="0"/>
        <v/>
      </c>
      <c r="G36" s="82" t="str">
        <f t="shared" si="7"/>
        <v/>
      </c>
      <c r="H36" s="82"/>
      <c r="I36" s="44" t="str">
        <f t="shared" si="1"/>
        <v/>
      </c>
      <c r="J36" s="45" t="str">
        <f t="shared" si="24"/>
        <v/>
      </c>
      <c r="K36" s="45" t="str">
        <f t="shared" si="25"/>
        <v/>
      </c>
      <c r="L36" s="45" t="str">
        <f t="shared" si="26"/>
        <v/>
      </c>
      <c r="M36" s="45" t="str">
        <f t="shared" si="8"/>
        <v/>
      </c>
      <c r="N36" s="45" t="str">
        <f t="shared" si="9"/>
        <v/>
      </c>
      <c r="O36" s="45" t="e">
        <f t="shared" si="2"/>
        <v>#N/A</v>
      </c>
      <c r="P36" s="46" t="e">
        <f t="shared" si="10"/>
        <v>#N/A</v>
      </c>
      <c r="Q36" s="46" t="e">
        <f t="shared" si="11"/>
        <v>#N/A</v>
      </c>
      <c r="R36" s="46" t="e">
        <f t="shared" si="3"/>
        <v>#N/A</v>
      </c>
      <c r="S36" s="45" t="str">
        <f t="shared" si="12"/>
        <v/>
      </c>
      <c r="T36" s="45" t="str">
        <f t="shared" si="13"/>
        <v/>
      </c>
      <c r="U36" s="45" t="str">
        <f t="shared" si="14"/>
        <v/>
      </c>
      <c r="V36" s="21" t="str">
        <f t="shared" si="27"/>
        <v/>
      </c>
      <c r="X36" s="315" t="s">
        <v>156</v>
      </c>
      <c r="Y36" s="316" t="str">
        <f>IF(ISBLANK('FXII - NIVEAU P'!B60),"",'FXII - NIVEAU P'!B60)</f>
        <v/>
      </c>
      <c r="Z36" s="317" t="str">
        <f>IF(ISBLANK('FXII - NIVEAU P'!C60),"",'FXII - NIVEAU P'!C60)</f>
        <v/>
      </c>
      <c r="AA36" s="318" t="str">
        <f>IF(ISBLANK('FXII - NIVEAU P'!D60),"",'FXII - NIVEAU P'!D60)</f>
        <v/>
      </c>
      <c r="AB36" s="318" t="str">
        <f>IF(ISBLANK('FXII - NIVEAU P'!E60),"",'FXII - NIVEAU P'!E60)</f>
        <v/>
      </c>
      <c r="AC36" s="93" t="str">
        <f t="shared" si="15"/>
        <v/>
      </c>
      <c r="AD36" s="82" t="str">
        <f t="shared" si="16"/>
        <v/>
      </c>
      <c r="AE36" s="82"/>
      <c r="AF36" s="44" t="str">
        <f t="shared" si="4"/>
        <v/>
      </c>
      <c r="AG36" s="45" t="str">
        <f t="shared" si="28"/>
        <v/>
      </c>
      <c r="AH36" s="45" t="str">
        <f t="shared" si="29"/>
        <v/>
      </c>
      <c r="AI36" s="45" t="str">
        <f t="shared" si="30"/>
        <v/>
      </c>
      <c r="AJ36" s="45" t="str">
        <f t="shared" si="17"/>
        <v/>
      </c>
      <c r="AK36" s="45" t="str">
        <f t="shared" si="18"/>
        <v/>
      </c>
      <c r="AL36" s="45" t="e">
        <f t="shared" si="5"/>
        <v>#N/A</v>
      </c>
      <c r="AM36" s="46" t="e">
        <f t="shared" si="19"/>
        <v>#N/A</v>
      </c>
      <c r="AN36" s="46" t="e">
        <f t="shared" si="20"/>
        <v>#N/A</v>
      </c>
      <c r="AO36" s="46" t="e">
        <f t="shared" si="6"/>
        <v>#N/A</v>
      </c>
      <c r="AP36" s="45" t="str">
        <f t="shared" si="21"/>
        <v/>
      </c>
      <c r="AQ36" s="45" t="str">
        <f t="shared" si="22"/>
        <v/>
      </c>
      <c r="AR36" s="45" t="str">
        <f t="shared" si="23"/>
        <v/>
      </c>
      <c r="AS36" s="21" t="str">
        <f t="shared" si="31"/>
        <v/>
      </c>
    </row>
    <row r="37" spans="1:45" ht="15" hidden="1" x14ac:dyDescent="0.25">
      <c r="A37" s="315"/>
      <c r="B37" s="316"/>
      <c r="C37" s="317"/>
      <c r="D37" s="318"/>
      <c r="E37" s="318"/>
      <c r="F37" s="93"/>
      <c r="G37" s="39" t="str">
        <f t="shared" si="7"/>
        <v/>
      </c>
      <c r="H37" s="39"/>
      <c r="I37" s="44" t="str">
        <f t="shared" si="1"/>
        <v/>
      </c>
      <c r="J37" s="45" t="str">
        <f t="shared" si="24"/>
        <v/>
      </c>
      <c r="K37" s="45" t="str">
        <f t="shared" si="25"/>
        <v/>
      </c>
      <c r="L37" s="45" t="str">
        <f t="shared" si="26"/>
        <v/>
      </c>
      <c r="M37" s="45" t="str">
        <f t="shared" si="8"/>
        <v/>
      </c>
      <c r="N37" s="45" t="str">
        <f t="shared" si="9"/>
        <v/>
      </c>
      <c r="O37" s="45" t="e">
        <f t="shared" si="2"/>
        <v>#N/A</v>
      </c>
      <c r="P37" s="46" t="e">
        <f t="shared" si="10"/>
        <v>#N/A</v>
      </c>
      <c r="Q37" s="46" t="e">
        <f t="shared" si="11"/>
        <v>#N/A</v>
      </c>
      <c r="R37" s="46" t="e">
        <f t="shared" si="3"/>
        <v>#N/A</v>
      </c>
      <c r="S37" s="45" t="str">
        <f t="shared" si="12"/>
        <v/>
      </c>
      <c r="T37" s="45" t="str">
        <f t="shared" si="13"/>
        <v/>
      </c>
      <c r="U37" s="45" t="str">
        <f t="shared" si="14"/>
        <v/>
      </c>
      <c r="V37" s="21" t="str">
        <f t="shared" si="27"/>
        <v/>
      </c>
      <c r="X37" s="315"/>
      <c r="Y37" s="316"/>
      <c r="Z37" s="317"/>
      <c r="AA37" s="318"/>
      <c r="AB37" s="318"/>
      <c r="AC37" s="93"/>
      <c r="AD37" s="39" t="str">
        <f t="shared" si="16"/>
        <v/>
      </c>
      <c r="AE37" s="39"/>
      <c r="AF37" s="44" t="str">
        <f t="shared" si="4"/>
        <v/>
      </c>
      <c r="AG37" s="45" t="str">
        <f t="shared" si="28"/>
        <v/>
      </c>
      <c r="AH37" s="45" t="str">
        <f t="shared" si="29"/>
        <v/>
      </c>
      <c r="AI37" s="45" t="str">
        <f t="shared" si="30"/>
        <v/>
      </c>
      <c r="AJ37" s="45" t="str">
        <f t="shared" si="17"/>
        <v/>
      </c>
      <c r="AK37" s="45" t="str">
        <f t="shared" si="18"/>
        <v/>
      </c>
      <c r="AL37" s="45" t="e">
        <f t="shared" si="5"/>
        <v>#N/A</v>
      </c>
      <c r="AM37" s="46" t="e">
        <f t="shared" si="19"/>
        <v>#N/A</v>
      </c>
      <c r="AN37" s="46" t="e">
        <f t="shared" si="20"/>
        <v>#N/A</v>
      </c>
      <c r="AO37" s="46" t="e">
        <f t="shared" si="6"/>
        <v>#N/A</v>
      </c>
      <c r="AP37" s="45" t="str">
        <f t="shared" si="21"/>
        <v/>
      </c>
      <c r="AQ37" s="45" t="str">
        <f t="shared" si="22"/>
        <v/>
      </c>
      <c r="AR37" s="45" t="str">
        <f t="shared" si="23"/>
        <v/>
      </c>
      <c r="AS37" s="21" t="str">
        <f t="shared" si="31"/>
        <v/>
      </c>
    </row>
    <row r="38" spans="1:45" ht="15" hidden="1" x14ac:dyDescent="0.25">
      <c r="A38" s="315"/>
      <c r="B38" s="316"/>
      <c r="C38" s="317"/>
      <c r="D38" s="318"/>
      <c r="E38" s="318"/>
      <c r="F38" s="93"/>
      <c r="G38" s="39" t="str">
        <f t="shared" si="7"/>
        <v/>
      </c>
      <c r="H38" s="39"/>
      <c r="I38" s="44" t="str">
        <f t="shared" si="1"/>
        <v/>
      </c>
      <c r="J38" s="45" t="str">
        <f t="shared" si="24"/>
        <v/>
      </c>
      <c r="K38" s="45" t="str">
        <f t="shared" si="25"/>
        <v/>
      </c>
      <c r="L38" s="45" t="str">
        <f t="shared" si="26"/>
        <v/>
      </c>
      <c r="M38" s="45" t="str">
        <f t="shared" si="8"/>
        <v/>
      </c>
      <c r="N38" s="45" t="str">
        <f t="shared" si="9"/>
        <v/>
      </c>
      <c r="O38" s="45" t="e">
        <f t="shared" si="2"/>
        <v>#N/A</v>
      </c>
      <c r="P38" s="46" t="e">
        <f t="shared" si="10"/>
        <v>#N/A</v>
      </c>
      <c r="Q38" s="46" t="e">
        <f t="shared" si="11"/>
        <v>#N/A</v>
      </c>
      <c r="R38" s="46" t="e">
        <f t="shared" si="3"/>
        <v>#N/A</v>
      </c>
      <c r="S38" s="45" t="str">
        <f t="shared" si="12"/>
        <v/>
      </c>
      <c r="T38" s="45" t="str">
        <f t="shared" si="13"/>
        <v/>
      </c>
      <c r="U38" s="45" t="str">
        <f t="shared" si="14"/>
        <v/>
      </c>
      <c r="V38" s="21" t="str">
        <f t="shared" si="27"/>
        <v/>
      </c>
      <c r="X38" s="315"/>
      <c r="Y38" s="316"/>
      <c r="Z38" s="317"/>
      <c r="AA38" s="318"/>
      <c r="AB38" s="318"/>
      <c r="AC38" s="93"/>
      <c r="AD38" s="39" t="str">
        <f t="shared" si="16"/>
        <v/>
      </c>
      <c r="AE38" s="39"/>
      <c r="AF38" s="44" t="str">
        <f t="shared" si="4"/>
        <v/>
      </c>
      <c r="AG38" s="45" t="str">
        <f t="shared" si="28"/>
        <v/>
      </c>
      <c r="AH38" s="45" t="str">
        <f t="shared" si="29"/>
        <v/>
      </c>
      <c r="AI38" s="45" t="str">
        <f t="shared" si="30"/>
        <v/>
      </c>
      <c r="AJ38" s="45" t="str">
        <f t="shared" si="17"/>
        <v/>
      </c>
      <c r="AK38" s="45" t="str">
        <f t="shared" si="18"/>
        <v/>
      </c>
      <c r="AL38" s="45" t="e">
        <f t="shared" si="5"/>
        <v>#N/A</v>
      </c>
      <c r="AM38" s="46" t="e">
        <f t="shared" si="19"/>
        <v>#N/A</v>
      </c>
      <c r="AN38" s="46" t="e">
        <f t="shared" si="20"/>
        <v>#N/A</v>
      </c>
      <c r="AO38" s="46" t="e">
        <f t="shared" si="6"/>
        <v>#N/A</v>
      </c>
      <c r="AP38" s="45" t="str">
        <f t="shared" si="21"/>
        <v/>
      </c>
      <c r="AQ38" s="45" t="str">
        <f t="shared" si="22"/>
        <v/>
      </c>
      <c r="AR38" s="45" t="str">
        <f t="shared" si="23"/>
        <v/>
      </c>
      <c r="AS38" s="21" t="str">
        <f t="shared" si="31"/>
        <v/>
      </c>
    </row>
    <row r="39" spans="1:45" ht="15" hidden="1" x14ac:dyDescent="0.25">
      <c r="A39" s="315"/>
      <c r="B39" s="316"/>
      <c r="C39" s="317"/>
      <c r="D39" s="318"/>
      <c r="E39" s="318"/>
      <c r="F39" s="93"/>
      <c r="G39" s="39" t="str">
        <f t="shared" si="7"/>
        <v/>
      </c>
      <c r="H39" s="39"/>
      <c r="I39" s="44" t="str">
        <f t="shared" si="1"/>
        <v/>
      </c>
      <c r="J39" s="45" t="str">
        <f t="shared" si="24"/>
        <v/>
      </c>
      <c r="K39" s="45" t="str">
        <f t="shared" si="25"/>
        <v/>
      </c>
      <c r="L39" s="45" t="str">
        <f t="shared" si="26"/>
        <v/>
      </c>
      <c r="M39" s="45" t="str">
        <f t="shared" si="8"/>
        <v/>
      </c>
      <c r="N39" s="45" t="str">
        <f t="shared" si="9"/>
        <v/>
      </c>
      <c r="O39" s="45" t="e">
        <f t="shared" si="2"/>
        <v>#N/A</v>
      </c>
      <c r="P39" s="46" t="e">
        <f t="shared" si="10"/>
        <v>#N/A</v>
      </c>
      <c r="Q39" s="46" t="e">
        <f t="shared" si="11"/>
        <v>#N/A</v>
      </c>
      <c r="R39" s="46" t="e">
        <f t="shared" si="3"/>
        <v>#N/A</v>
      </c>
      <c r="S39" s="45" t="str">
        <f t="shared" si="12"/>
        <v/>
      </c>
      <c r="T39" s="45" t="str">
        <f t="shared" si="13"/>
        <v/>
      </c>
      <c r="U39" s="45" t="str">
        <f t="shared" si="14"/>
        <v/>
      </c>
      <c r="V39" s="21" t="str">
        <f t="shared" si="27"/>
        <v/>
      </c>
      <c r="X39" s="315"/>
      <c r="Y39" s="316"/>
      <c r="Z39" s="317"/>
      <c r="AA39" s="318"/>
      <c r="AB39" s="318"/>
      <c r="AC39" s="93"/>
      <c r="AD39" s="39" t="str">
        <f t="shared" si="16"/>
        <v/>
      </c>
      <c r="AE39" s="39"/>
      <c r="AF39" s="44" t="str">
        <f t="shared" si="4"/>
        <v/>
      </c>
      <c r="AG39" s="45" t="str">
        <f t="shared" si="28"/>
        <v/>
      </c>
      <c r="AH39" s="45" t="str">
        <f t="shared" si="29"/>
        <v/>
      </c>
      <c r="AI39" s="45" t="str">
        <f t="shared" si="30"/>
        <v/>
      </c>
      <c r="AJ39" s="45" t="str">
        <f t="shared" si="17"/>
        <v/>
      </c>
      <c r="AK39" s="45" t="str">
        <f t="shared" si="18"/>
        <v/>
      </c>
      <c r="AL39" s="45" t="e">
        <f t="shared" si="5"/>
        <v>#N/A</v>
      </c>
      <c r="AM39" s="46" t="e">
        <f t="shared" si="19"/>
        <v>#N/A</v>
      </c>
      <c r="AN39" s="46" t="e">
        <f t="shared" si="20"/>
        <v>#N/A</v>
      </c>
      <c r="AO39" s="46" t="e">
        <f t="shared" si="6"/>
        <v>#N/A</v>
      </c>
      <c r="AP39" s="45" t="str">
        <f t="shared" si="21"/>
        <v/>
      </c>
      <c r="AQ39" s="45" t="str">
        <f t="shared" si="22"/>
        <v/>
      </c>
      <c r="AR39" s="45" t="str">
        <f t="shared" si="23"/>
        <v/>
      </c>
      <c r="AS39" s="21" t="str">
        <f t="shared" si="31"/>
        <v/>
      </c>
    </row>
    <row r="40" spans="1:45" ht="15" hidden="1" x14ac:dyDescent="0.25">
      <c r="A40" s="315"/>
      <c r="B40" s="316"/>
      <c r="C40" s="317"/>
      <c r="D40" s="318"/>
      <c r="E40" s="318"/>
      <c r="F40" s="93"/>
      <c r="G40" s="39" t="str">
        <f t="shared" si="7"/>
        <v/>
      </c>
      <c r="H40" s="39"/>
      <c r="I40" s="32" t="str">
        <f t="shared" si="1"/>
        <v/>
      </c>
      <c r="J40" s="21" t="str">
        <f t="shared" si="24"/>
        <v/>
      </c>
      <c r="K40" s="21" t="str">
        <f t="shared" si="25"/>
        <v/>
      </c>
      <c r="L40" s="21" t="str">
        <f t="shared" si="26"/>
        <v/>
      </c>
      <c r="M40" s="21" t="str">
        <f t="shared" si="8"/>
        <v/>
      </c>
      <c r="N40" s="21" t="str">
        <f t="shared" si="9"/>
        <v/>
      </c>
      <c r="O40" s="21" t="e">
        <f t="shared" si="2"/>
        <v>#N/A</v>
      </c>
      <c r="P40" s="41" t="e">
        <f t="shared" si="10"/>
        <v>#N/A</v>
      </c>
      <c r="Q40" s="41" t="e">
        <f t="shared" si="11"/>
        <v>#N/A</v>
      </c>
      <c r="R40" s="41" t="e">
        <f t="shared" si="3"/>
        <v>#N/A</v>
      </c>
      <c r="S40" s="21" t="str">
        <f t="shared" si="12"/>
        <v/>
      </c>
      <c r="T40" s="21" t="str">
        <f t="shared" si="13"/>
        <v/>
      </c>
      <c r="U40" s="21" t="str">
        <f t="shared" si="14"/>
        <v/>
      </c>
      <c r="V40" s="21" t="str">
        <f t="shared" si="27"/>
        <v/>
      </c>
      <c r="X40" s="315"/>
      <c r="Y40" s="316"/>
      <c r="Z40" s="317"/>
      <c r="AA40" s="318"/>
      <c r="AB40" s="318"/>
      <c r="AC40" s="93"/>
      <c r="AD40" s="39" t="str">
        <f t="shared" si="16"/>
        <v/>
      </c>
      <c r="AE40" s="39"/>
      <c r="AF40" s="32" t="str">
        <f t="shared" si="4"/>
        <v/>
      </c>
      <c r="AG40" s="21" t="str">
        <f t="shared" si="28"/>
        <v/>
      </c>
      <c r="AH40" s="21" t="str">
        <f t="shared" si="29"/>
        <v/>
      </c>
      <c r="AI40" s="21" t="str">
        <f t="shared" si="30"/>
        <v/>
      </c>
      <c r="AJ40" s="21" t="str">
        <f t="shared" si="17"/>
        <v/>
      </c>
      <c r="AK40" s="21" t="str">
        <f t="shared" si="18"/>
        <v/>
      </c>
      <c r="AL40" s="21" t="e">
        <f t="shared" si="5"/>
        <v>#N/A</v>
      </c>
      <c r="AM40" s="41" t="e">
        <f t="shared" si="19"/>
        <v>#N/A</v>
      </c>
      <c r="AN40" s="41" t="e">
        <f t="shared" si="20"/>
        <v>#N/A</v>
      </c>
      <c r="AO40" s="41" t="e">
        <f t="shared" si="6"/>
        <v>#N/A</v>
      </c>
      <c r="AP40" s="21" t="str">
        <f t="shared" si="21"/>
        <v/>
      </c>
      <c r="AQ40" s="21" t="str">
        <f t="shared" si="22"/>
        <v/>
      </c>
      <c r="AR40" s="21" t="str">
        <f t="shared" si="23"/>
        <v/>
      </c>
      <c r="AS40" s="21" t="str">
        <f t="shared" si="31"/>
        <v/>
      </c>
    </row>
    <row r="41" spans="1:45" ht="15" hidden="1" x14ac:dyDescent="0.25">
      <c r="A41" s="315"/>
      <c r="B41" s="316"/>
      <c r="C41" s="317"/>
      <c r="D41" s="318"/>
      <c r="E41" s="318"/>
      <c r="F41" s="93"/>
      <c r="G41" s="39" t="str">
        <f t="shared" si="7"/>
        <v/>
      </c>
      <c r="H41" s="39"/>
      <c r="I41" s="32" t="str">
        <f t="shared" si="1"/>
        <v/>
      </c>
      <c r="J41" s="21" t="str">
        <f t="shared" si="24"/>
        <v/>
      </c>
      <c r="K41" s="21" t="str">
        <f t="shared" si="25"/>
        <v/>
      </c>
      <c r="L41" s="21" t="str">
        <f t="shared" si="26"/>
        <v/>
      </c>
      <c r="M41" s="21" t="str">
        <f t="shared" si="8"/>
        <v/>
      </c>
      <c r="N41" s="21" t="str">
        <f t="shared" si="9"/>
        <v/>
      </c>
      <c r="O41" s="21" t="e">
        <f t="shared" si="2"/>
        <v>#N/A</v>
      </c>
      <c r="P41" s="41" t="e">
        <f t="shared" si="10"/>
        <v>#N/A</v>
      </c>
      <c r="Q41" s="41" t="e">
        <f t="shared" si="11"/>
        <v>#N/A</v>
      </c>
      <c r="R41" s="41" t="e">
        <f t="shared" si="3"/>
        <v>#N/A</v>
      </c>
      <c r="S41" s="21" t="str">
        <f t="shared" si="12"/>
        <v/>
      </c>
      <c r="T41" s="21" t="str">
        <f t="shared" si="13"/>
        <v/>
      </c>
      <c r="U41" s="21" t="str">
        <f t="shared" si="14"/>
        <v/>
      </c>
      <c r="V41" s="21" t="str">
        <f t="shared" si="27"/>
        <v/>
      </c>
      <c r="X41" s="315"/>
      <c r="Y41" s="316"/>
      <c r="Z41" s="317"/>
      <c r="AA41" s="318"/>
      <c r="AB41" s="318"/>
      <c r="AC41" s="93"/>
      <c r="AD41" s="39" t="str">
        <f t="shared" si="16"/>
        <v/>
      </c>
      <c r="AE41" s="39"/>
      <c r="AF41" s="32" t="str">
        <f t="shared" si="4"/>
        <v/>
      </c>
      <c r="AG41" s="21" t="str">
        <f t="shared" si="28"/>
        <v/>
      </c>
      <c r="AH41" s="21" t="str">
        <f t="shared" si="29"/>
        <v/>
      </c>
      <c r="AI41" s="21" t="str">
        <f t="shared" si="30"/>
        <v/>
      </c>
      <c r="AJ41" s="21" t="str">
        <f t="shared" si="17"/>
        <v/>
      </c>
      <c r="AK41" s="21" t="str">
        <f t="shared" si="18"/>
        <v/>
      </c>
      <c r="AL41" s="21" t="e">
        <f t="shared" si="5"/>
        <v>#N/A</v>
      </c>
      <c r="AM41" s="41" t="e">
        <f t="shared" si="19"/>
        <v>#N/A</v>
      </c>
      <c r="AN41" s="41" t="e">
        <f t="shared" si="20"/>
        <v>#N/A</v>
      </c>
      <c r="AO41" s="41" t="e">
        <f t="shared" si="6"/>
        <v>#N/A</v>
      </c>
      <c r="AP41" s="21" t="str">
        <f t="shared" si="21"/>
        <v/>
      </c>
      <c r="AQ41" s="21" t="str">
        <f t="shared" si="22"/>
        <v/>
      </c>
      <c r="AR41" s="21" t="str">
        <f t="shared" si="23"/>
        <v/>
      </c>
      <c r="AS41" s="21" t="str">
        <f t="shared" si="31"/>
        <v/>
      </c>
    </row>
    <row r="42" spans="1:45" ht="15" hidden="1" x14ac:dyDescent="0.25">
      <c r="A42" s="315"/>
      <c r="B42" s="316"/>
      <c r="C42" s="317"/>
      <c r="D42" s="318"/>
      <c r="E42" s="318"/>
      <c r="F42" s="93"/>
      <c r="G42" s="39" t="str">
        <f t="shared" si="7"/>
        <v/>
      </c>
      <c r="H42" s="39"/>
      <c r="I42" s="32" t="str">
        <f t="shared" si="1"/>
        <v/>
      </c>
      <c r="J42" s="21" t="str">
        <f t="shared" si="24"/>
        <v/>
      </c>
      <c r="K42" s="21" t="str">
        <f t="shared" si="25"/>
        <v/>
      </c>
      <c r="L42" s="21" t="str">
        <f t="shared" si="26"/>
        <v/>
      </c>
      <c r="M42" s="21" t="str">
        <f t="shared" si="8"/>
        <v/>
      </c>
      <c r="N42" s="21" t="str">
        <f t="shared" si="9"/>
        <v/>
      </c>
      <c r="O42" s="21" t="e">
        <f t="shared" si="2"/>
        <v>#N/A</v>
      </c>
      <c r="P42" s="41" t="e">
        <f t="shared" si="10"/>
        <v>#N/A</v>
      </c>
      <c r="Q42" s="41" t="e">
        <f t="shared" si="11"/>
        <v>#N/A</v>
      </c>
      <c r="R42" s="41" t="e">
        <f t="shared" si="3"/>
        <v>#N/A</v>
      </c>
      <c r="S42" s="21" t="str">
        <f t="shared" si="12"/>
        <v/>
      </c>
      <c r="T42" s="21" t="str">
        <f t="shared" si="13"/>
        <v/>
      </c>
      <c r="U42" s="21" t="str">
        <f t="shared" si="14"/>
        <v/>
      </c>
      <c r="V42" s="21" t="str">
        <f t="shared" si="27"/>
        <v/>
      </c>
      <c r="X42" s="315"/>
      <c r="Y42" s="316"/>
      <c r="Z42" s="317"/>
      <c r="AA42" s="318"/>
      <c r="AB42" s="318"/>
      <c r="AC42" s="93"/>
      <c r="AD42" s="39" t="str">
        <f t="shared" si="16"/>
        <v/>
      </c>
      <c r="AE42" s="39"/>
      <c r="AF42" s="32" t="str">
        <f t="shared" si="4"/>
        <v/>
      </c>
      <c r="AG42" s="21" t="str">
        <f t="shared" si="28"/>
        <v/>
      </c>
      <c r="AH42" s="21" t="str">
        <f t="shared" si="29"/>
        <v/>
      </c>
      <c r="AI42" s="21" t="str">
        <f t="shared" si="30"/>
        <v/>
      </c>
      <c r="AJ42" s="21" t="str">
        <f t="shared" si="17"/>
        <v/>
      </c>
      <c r="AK42" s="21" t="str">
        <f t="shared" si="18"/>
        <v/>
      </c>
      <c r="AL42" s="21" t="e">
        <f t="shared" si="5"/>
        <v>#N/A</v>
      </c>
      <c r="AM42" s="41" t="e">
        <f t="shared" si="19"/>
        <v>#N/A</v>
      </c>
      <c r="AN42" s="41" t="e">
        <f t="shared" si="20"/>
        <v>#N/A</v>
      </c>
      <c r="AO42" s="41" t="e">
        <f t="shared" si="6"/>
        <v>#N/A</v>
      </c>
      <c r="AP42" s="21" t="str">
        <f t="shared" si="21"/>
        <v/>
      </c>
      <c r="AQ42" s="21" t="str">
        <f t="shared" si="22"/>
        <v/>
      </c>
      <c r="AR42" s="21" t="str">
        <f t="shared" si="23"/>
        <v/>
      </c>
      <c r="AS42" s="21" t="str">
        <f t="shared" si="31"/>
        <v/>
      </c>
    </row>
    <row r="43" spans="1:45" ht="15" hidden="1" x14ac:dyDescent="0.25">
      <c r="A43" s="315"/>
      <c r="B43" s="316"/>
      <c r="C43" s="317"/>
      <c r="D43" s="318"/>
      <c r="E43" s="318"/>
      <c r="F43" s="93"/>
      <c r="G43" s="39" t="str">
        <f t="shared" si="7"/>
        <v/>
      </c>
      <c r="H43" s="39"/>
      <c r="I43" s="32" t="str">
        <f t="shared" si="1"/>
        <v/>
      </c>
      <c r="J43" s="21" t="str">
        <f t="shared" si="24"/>
        <v/>
      </c>
      <c r="K43" s="21" t="str">
        <f t="shared" si="25"/>
        <v/>
      </c>
      <c r="L43" s="21" t="str">
        <f t="shared" si="26"/>
        <v/>
      </c>
      <c r="M43" s="21" t="str">
        <f t="shared" si="8"/>
        <v/>
      </c>
      <c r="N43" s="21" t="str">
        <f t="shared" si="9"/>
        <v/>
      </c>
      <c r="O43" s="21" t="e">
        <f t="shared" si="2"/>
        <v>#N/A</v>
      </c>
      <c r="P43" s="41" t="e">
        <f t="shared" si="10"/>
        <v>#N/A</v>
      </c>
      <c r="Q43" s="41" t="e">
        <f t="shared" si="11"/>
        <v>#N/A</v>
      </c>
      <c r="R43" s="41" t="e">
        <f t="shared" si="3"/>
        <v>#N/A</v>
      </c>
      <c r="S43" s="21" t="str">
        <f t="shared" si="12"/>
        <v/>
      </c>
      <c r="T43" s="21" t="str">
        <f t="shared" si="13"/>
        <v/>
      </c>
      <c r="U43" s="21" t="str">
        <f t="shared" si="14"/>
        <v/>
      </c>
      <c r="V43" s="21" t="str">
        <f t="shared" si="27"/>
        <v/>
      </c>
      <c r="X43" s="315"/>
      <c r="Y43" s="316"/>
      <c r="Z43" s="317"/>
      <c r="AA43" s="318"/>
      <c r="AB43" s="318"/>
      <c r="AC43" s="93"/>
      <c r="AD43" s="39" t="str">
        <f t="shared" si="16"/>
        <v/>
      </c>
      <c r="AE43" s="39"/>
      <c r="AF43" s="32" t="str">
        <f t="shared" si="4"/>
        <v/>
      </c>
      <c r="AG43" s="21" t="str">
        <f t="shared" si="28"/>
        <v/>
      </c>
      <c r="AH43" s="21" t="str">
        <f t="shared" si="29"/>
        <v/>
      </c>
      <c r="AI43" s="21" t="str">
        <f t="shared" si="30"/>
        <v/>
      </c>
      <c r="AJ43" s="21" t="str">
        <f t="shared" si="17"/>
        <v/>
      </c>
      <c r="AK43" s="21" t="str">
        <f t="shared" si="18"/>
        <v/>
      </c>
      <c r="AL43" s="21" t="e">
        <f t="shared" si="5"/>
        <v>#N/A</v>
      </c>
      <c r="AM43" s="41" t="e">
        <f t="shared" si="19"/>
        <v>#N/A</v>
      </c>
      <c r="AN43" s="41" t="e">
        <f t="shared" si="20"/>
        <v>#N/A</v>
      </c>
      <c r="AO43" s="41" t="e">
        <f t="shared" si="6"/>
        <v>#N/A</v>
      </c>
      <c r="AP43" s="21" t="str">
        <f t="shared" si="21"/>
        <v/>
      </c>
      <c r="AQ43" s="21" t="str">
        <f t="shared" si="22"/>
        <v/>
      </c>
      <c r="AR43" s="21" t="str">
        <f t="shared" si="23"/>
        <v/>
      </c>
      <c r="AS43" s="21" t="str">
        <f t="shared" si="31"/>
        <v/>
      </c>
    </row>
    <row r="44" spans="1:45" ht="15" hidden="1" x14ac:dyDescent="0.25">
      <c r="A44" s="315"/>
      <c r="B44" s="316"/>
      <c r="C44" s="317"/>
      <c r="D44" s="318"/>
      <c r="E44" s="318"/>
      <c r="F44" s="93"/>
      <c r="G44" s="39" t="str">
        <f t="shared" si="7"/>
        <v/>
      </c>
      <c r="H44" s="39"/>
      <c r="I44" s="32" t="str">
        <f t="shared" si="1"/>
        <v/>
      </c>
      <c r="J44" s="21" t="str">
        <f t="shared" si="24"/>
        <v/>
      </c>
      <c r="K44" s="21" t="str">
        <f t="shared" si="25"/>
        <v/>
      </c>
      <c r="L44" s="21" t="str">
        <f t="shared" si="26"/>
        <v/>
      </c>
      <c r="M44" s="21" t="str">
        <f t="shared" si="8"/>
        <v/>
      </c>
      <c r="N44" s="21" t="str">
        <f t="shared" si="9"/>
        <v/>
      </c>
      <c r="O44" s="21" t="e">
        <f t="shared" si="2"/>
        <v>#N/A</v>
      </c>
      <c r="P44" s="41" t="e">
        <f t="shared" si="10"/>
        <v>#N/A</v>
      </c>
      <c r="Q44" s="41" t="e">
        <f t="shared" si="11"/>
        <v>#N/A</v>
      </c>
      <c r="R44" s="41" t="e">
        <f t="shared" si="3"/>
        <v>#N/A</v>
      </c>
      <c r="S44" s="21" t="str">
        <f t="shared" si="12"/>
        <v/>
      </c>
      <c r="T44" s="21" t="str">
        <f t="shared" si="13"/>
        <v/>
      </c>
      <c r="U44" s="21" t="str">
        <f t="shared" si="14"/>
        <v/>
      </c>
      <c r="V44" s="21" t="str">
        <f t="shared" si="27"/>
        <v/>
      </c>
      <c r="X44" s="315"/>
      <c r="Y44" s="316"/>
      <c r="Z44" s="317"/>
      <c r="AA44" s="318"/>
      <c r="AB44" s="318"/>
      <c r="AC44" s="93"/>
      <c r="AD44" s="39" t="str">
        <f t="shared" si="16"/>
        <v/>
      </c>
      <c r="AE44" s="39"/>
      <c r="AF44" s="32" t="str">
        <f t="shared" si="4"/>
        <v/>
      </c>
      <c r="AG44" s="21" t="str">
        <f t="shared" si="28"/>
        <v/>
      </c>
      <c r="AH44" s="21" t="str">
        <f t="shared" si="29"/>
        <v/>
      </c>
      <c r="AI44" s="21" t="str">
        <f t="shared" si="30"/>
        <v/>
      </c>
      <c r="AJ44" s="21" t="str">
        <f t="shared" si="17"/>
        <v/>
      </c>
      <c r="AK44" s="21" t="str">
        <f t="shared" si="18"/>
        <v/>
      </c>
      <c r="AL44" s="21" t="e">
        <f t="shared" si="5"/>
        <v>#N/A</v>
      </c>
      <c r="AM44" s="41" t="e">
        <f t="shared" si="19"/>
        <v>#N/A</v>
      </c>
      <c r="AN44" s="41" t="e">
        <f t="shared" si="20"/>
        <v>#N/A</v>
      </c>
      <c r="AO44" s="41" t="e">
        <f t="shared" si="6"/>
        <v>#N/A</v>
      </c>
      <c r="AP44" s="21" t="str">
        <f t="shared" si="21"/>
        <v/>
      </c>
      <c r="AQ44" s="21" t="str">
        <f t="shared" si="22"/>
        <v/>
      </c>
      <c r="AR44" s="21" t="str">
        <f t="shared" si="23"/>
        <v/>
      </c>
      <c r="AS44" s="21" t="str">
        <f t="shared" si="31"/>
        <v/>
      </c>
    </row>
    <row r="45" spans="1:45" ht="15" hidden="1" x14ac:dyDescent="0.25">
      <c r="A45" s="315"/>
      <c r="B45" s="316"/>
      <c r="C45" s="317"/>
      <c r="D45" s="318"/>
      <c r="E45" s="318"/>
      <c r="F45" s="93"/>
      <c r="G45" s="39" t="str">
        <f t="shared" si="7"/>
        <v/>
      </c>
      <c r="H45" s="39"/>
      <c r="I45" s="32" t="str">
        <f t="shared" si="1"/>
        <v/>
      </c>
      <c r="J45" s="21" t="str">
        <f t="shared" si="24"/>
        <v/>
      </c>
      <c r="K45" s="21" t="str">
        <f t="shared" si="25"/>
        <v/>
      </c>
      <c r="L45" s="21" t="str">
        <f t="shared" si="26"/>
        <v/>
      </c>
      <c r="M45" s="21" t="str">
        <f t="shared" si="8"/>
        <v/>
      </c>
      <c r="N45" s="21" t="str">
        <f t="shared" si="9"/>
        <v/>
      </c>
      <c r="O45" s="21" t="e">
        <f t="shared" si="2"/>
        <v>#N/A</v>
      </c>
      <c r="P45" s="41" t="e">
        <f t="shared" si="10"/>
        <v>#N/A</v>
      </c>
      <c r="Q45" s="41" t="e">
        <f t="shared" si="11"/>
        <v>#N/A</v>
      </c>
      <c r="R45" s="41" t="e">
        <f t="shared" si="3"/>
        <v>#N/A</v>
      </c>
      <c r="S45" s="21" t="str">
        <f t="shared" si="12"/>
        <v/>
      </c>
      <c r="T45" s="21" t="str">
        <f t="shared" si="13"/>
        <v/>
      </c>
      <c r="U45" s="21" t="str">
        <f t="shared" si="14"/>
        <v/>
      </c>
      <c r="V45" s="21" t="str">
        <f t="shared" si="27"/>
        <v/>
      </c>
      <c r="X45" s="315"/>
      <c r="Y45" s="316"/>
      <c r="Z45" s="317"/>
      <c r="AA45" s="318"/>
      <c r="AB45" s="318"/>
      <c r="AC45" s="93"/>
      <c r="AD45" s="39" t="str">
        <f t="shared" si="16"/>
        <v/>
      </c>
      <c r="AE45" s="39"/>
      <c r="AF45" s="32" t="str">
        <f t="shared" si="4"/>
        <v/>
      </c>
      <c r="AG45" s="21" t="str">
        <f t="shared" si="28"/>
        <v/>
      </c>
      <c r="AH45" s="21" t="str">
        <f t="shared" si="29"/>
        <v/>
      </c>
      <c r="AI45" s="21" t="str">
        <f t="shared" si="30"/>
        <v/>
      </c>
      <c r="AJ45" s="21" t="str">
        <f t="shared" si="17"/>
        <v/>
      </c>
      <c r="AK45" s="21" t="str">
        <f t="shared" si="18"/>
        <v/>
      </c>
      <c r="AL45" s="21" t="e">
        <f t="shared" si="5"/>
        <v>#N/A</v>
      </c>
      <c r="AM45" s="41" t="e">
        <f t="shared" si="19"/>
        <v>#N/A</v>
      </c>
      <c r="AN45" s="41" t="e">
        <f t="shared" si="20"/>
        <v>#N/A</v>
      </c>
      <c r="AO45" s="41" t="e">
        <f t="shared" si="6"/>
        <v>#N/A</v>
      </c>
      <c r="AP45" s="21" t="str">
        <f t="shared" si="21"/>
        <v/>
      </c>
      <c r="AQ45" s="21" t="str">
        <f t="shared" si="22"/>
        <v/>
      </c>
      <c r="AR45" s="21" t="str">
        <f t="shared" si="23"/>
        <v/>
      </c>
      <c r="AS45" s="21" t="str">
        <f t="shared" si="31"/>
        <v/>
      </c>
    </row>
    <row r="46" spans="1:45" ht="15" hidden="1" x14ac:dyDescent="0.25">
      <c r="A46" s="315"/>
      <c r="B46" s="316"/>
      <c r="C46" s="317"/>
      <c r="D46" s="318"/>
      <c r="E46" s="318"/>
      <c r="F46" s="93"/>
      <c r="G46" s="39" t="str">
        <f t="shared" si="7"/>
        <v/>
      </c>
      <c r="H46" s="39"/>
      <c r="I46" s="32" t="str">
        <f t="shared" si="1"/>
        <v/>
      </c>
      <c r="J46" s="21" t="str">
        <f t="shared" si="24"/>
        <v/>
      </c>
      <c r="K46" s="21" t="str">
        <f t="shared" si="25"/>
        <v/>
      </c>
      <c r="L46" s="21" t="str">
        <f t="shared" si="26"/>
        <v/>
      </c>
      <c r="M46" s="21" t="str">
        <f t="shared" si="8"/>
        <v/>
      </c>
      <c r="N46" s="21" t="str">
        <f t="shared" si="9"/>
        <v/>
      </c>
      <c r="O46" s="21" t="e">
        <f t="shared" si="2"/>
        <v>#N/A</v>
      </c>
      <c r="P46" s="41" t="e">
        <f t="shared" si="10"/>
        <v>#N/A</v>
      </c>
      <c r="Q46" s="41" t="e">
        <f t="shared" si="11"/>
        <v>#N/A</v>
      </c>
      <c r="R46" s="41" t="e">
        <f t="shared" si="3"/>
        <v>#N/A</v>
      </c>
      <c r="S46" s="21" t="str">
        <f t="shared" si="12"/>
        <v/>
      </c>
      <c r="T46" s="21" t="str">
        <f t="shared" si="13"/>
        <v/>
      </c>
      <c r="U46" s="21" t="str">
        <f t="shared" si="14"/>
        <v/>
      </c>
      <c r="V46" s="21" t="str">
        <f t="shared" si="27"/>
        <v/>
      </c>
      <c r="X46" s="315"/>
      <c r="Y46" s="316"/>
      <c r="Z46" s="317"/>
      <c r="AA46" s="318"/>
      <c r="AB46" s="318"/>
      <c r="AC46" s="93"/>
      <c r="AD46" s="39" t="str">
        <f t="shared" si="16"/>
        <v/>
      </c>
      <c r="AE46" s="39"/>
      <c r="AF46" s="32" t="str">
        <f t="shared" si="4"/>
        <v/>
      </c>
      <c r="AG46" s="21" t="str">
        <f t="shared" si="28"/>
        <v/>
      </c>
      <c r="AH46" s="21" t="str">
        <f t="shared" si="29"/>
        <v/>
      </c>
      <c r="AI46" s="21" t="str">
        <f t="shared" si="30"/>
        <v/>
      </c>
      <c r="AJ46" s="21" t="str">
        <f t="shared" si="17"/>
        <v/>
      </c>
      <c r="AK46" s="21" t="str">
        <f t="shared" si="18"/>
        <v/>
      </c>
      <c r="AL46" s="21" t="e">
        <f t="shared" si="5"/>
        <v>#N/A</v>
      </c>
      <c r="AM46" s="41" t="e">
        <f t="shared" si="19"/>
        <v>#N/A</v>
      </c>
      <c r="AN46" s="41" t="e">
        <f t="shared" si="20"/>
        <v>#N/A</v>
      </c>
      <c r="AO46" s="41" t="e">
        <f t="shared" si="6"/>
        <v>#N/A</v>
      </c>
      <c r="AP46" s="21" t="str">
        <f t="shared" si="21"/>
        <v/>
      </c>
      <c r="AQ46" s="21" t="str">
        <f t="shared" si="22"/>
        <v/>
      </c>
      <c r="AR46" s="21" t="str">
        <f t="shared" si="23"/>
        <v/>
      </c>
      <c r="AS46" s="21" t="str">
        <f t="shared" si="31"/>
        <v/>
      </c>
    </row>
    <row r="47" spans="1:45" ht="15" hidden="1" x14ac:dyDescent="0.25">
      <c r="A47" s="315"/>
      <c r="B47" s="316"/>
      <c r="C47" s="317"/>
      <c r="D47" s="318"/>
      <c r="E47" s="318"/>
      <c r="F47" s="93"/>
      <c r="G47" s="39" t="str">
        <f t="shared" si="7"/>
        <v/>
      </c>
      <c r="H47" s="39"/>
      <c r="I47" s="32" t="str">
        <f t="shared" si="1"/>
        <v/>
      </c>
      <c r="J47" s="21" t="str">
        <f t="shared" si="24"/>
        <v/>
      </c>
      <c r="K47" s="21" t="str">
        <f t="shared" si="25"/>
        <v/>
      </c>
      <c r="L47" s="21" t="str">
        <f t="shared" si="26"/>
        <v/>
      </c>
      <c r="M47" s="21" t="str">
        <f t="shared" si="8"/>
        <v/>
      </c>
      <c r="N47" s="21" t="str">
        <f t="shared" si="9"/>
        <v/>
      </c>
      <c r="O47" s="21" t="e">
        <f t="shared" si="2"/>
        <v>#N/A</v>
      </c>
      <c r="P47" s="41" t="e">
        <f t="shared" si="10"/>
        <v>#N/A</v>
      </c>
      <c r="Q47" s="41" t="e">
        <f t="shared" si="11"/>
        <v>#N/A</v>
      </c>
      <c r="R47" s="41" t="e">
        <f t="shared" si="3"/>
        <v>#N/A</v>
      </c>
      <c r="S47" s="21" t="str">
        <f t="shared" si="12"/>
        <v/>
      </c>
      <c r="T47" s="21" t="str">
        <f t="shared" si="13"/>
        <v/>
      </c>
      <c r="U47" s="21" t="str">
        <f t="shared" si="14"/>
        <v/>
      </c>
      <c r="V47" s="21" t="str">
        <f t="shared" si="27"/>
        <v/>
      </c>
      <c r="X47" s="315"/>
      <c r="Y47" s="316"/>
      <c r="Z47" s="317"/>
      <c r="AA47" s="318"/>
      <c r="AB47" s="318"/>
      <c r="AC47" s="93"/>
      <c r="AD47" s="39" t="str">
        <f t="shared" si="16"/>
        <v/>
      </c>
      <c r="AE47" s="39"/>
      <c r="AF47" s="32" t="str">
        <f t="shared" si="4"/>
        <v/>
      </c>
      <c r="AG47" s="21" t="str">
        <f t="shared" si="28"/>
        <v/>
      </c>
      <c r="AH47" s="21" t="str">
        <f t="shared" si="29"/>
        <v/>
      </c>
      <c r="AI47" s="21" t="str">
        <f t="shared" si="30"/>
        <v/>
      </c>
      <c r="AJ47" s="21" t="str">
        <f t="shared" si="17"/>
        <v/>
      </c>
      <c r="AK47" s="21" t="str">
        <f t="shared" si="18"/>
        <v/>
      </c>
      <c r="AL47" s="21" t="e">
        <f t="shared" si="5"/>
        <v>#N/A</v>
      </c>
      <c r="AM47" s="41" t="e">
        <f t="shared" si="19"/>
        <v>#N/A</v>
      </c>
      <c r="AN47" s="41" t="e">
        <f t="shared" si="20"/>
        <v>#N/A</v>
      </c>
      <c r="AO47" s="41" t="e">
        <f t="shared" si="6"/>
        <v>#N/A</v>
      </c>
      <c r="AP47" s="21" t="str">
        <f t="shared" si="21"/>
        <v/>
      </c>
      <c r="AQ47" s="21" t="str">
        <f t="shared" si="22"/>
        <v/>
      </c>
      <c r="AR47" s="21" t="str">
        <f t="shared" si="23"/>
        <v/>
      </c>
      <c r="AS47" s="21" t="str">
        <f t="shared" si="31"/>
        <v/>
      </c>
    </row>
    <row r="48" spans="1:45" ht="15" hidden="1" x14ac:dyDescent="0.25">
      <c r="A48" s="315"/>
      <c r="B48" s="316"/>
      <c r="C48" s="317"/>
      <c r="D48" s="318"/>
      <c r="E48" s="318"/>
      <c r="F48" s="93"/>
      <c r="G48" s="39" t="str">
        <f t="shared" si="7"/>
        <v/>
      </c>
      <c r="H48" s="39"/>
      <c r="I48" s="32" t="str">
        <f t="shared" si="1"/>
        <v/>
      </c>
      <c r="J48" s="21" t="str">
        <f t="shared" si="24"/>
        <v/>
      </c>
      <c r="K48" s="21" t="str">
        <f t="shared" si="25"/>
        <v/>
      </c>
      <c r="L48" s="21" t="str">
        <f t="shared" si="26"/>
        <v/>
      </c>
      <c r="M48" s="21" t="str">
        <f t="shared" si="8"/>
        <v/>
      </c>
      <c r="N48" s="21" t="str">
        <f t="shared" si="9"/>
        <v/>
      </c>
      <c r="O48" s="21" t="e">
        <f t="shared" si="2"/>
        <v>#N/A</v>
      </c>
      <c r="P48" s="41" t="e">
        <f t="shared" si="10"/>
        <v>#N/A</v>
      </c>
      <c r="Q48" s="41" t="e">
        <f t="shared" si="11"/>
        <v>#N/A</v>
      </c>
      <c r="R48" s="41" t="e">
        <f t="shared" si="3"/>
        <v>#N/A</v>
      </c>
      <c r="S48" s="21" t="str">
        <f t="shared" si="12"/>
        <v/>
      </c>
      <c r="T48" s="21" t="str">
        <f t="shared" si="13"/>
        <v/>
      </c>
      <c r="U48" s="21" t="str">
        <f t="shared" si="14"/>
        <v/>
      </c>
      <c r="V48" s="21" t="str">
        <f t="shared" si="27"/>
        <v/>
      </c>
      <c r="X48" s="315"/>
      <c r="Y48" s="316"/>
      <c r="Z48" s="317"/>
      <c r="AA48" s="318"/>
      <c r="AB48" s="318"/>
      <c r="AC48" s="93"/>
      <c r="AD48" s="39" t="str">
        <f t="shared" si="16"/>
        <v/>
      </c>
      <c r="AE48" s="39"/>
      <c r="AF48" s="32" t="str">
        <f t="shared" si="4"/>
        <v/>
      </c>
      <c r="AG48" s="21" t="str">
        <f t="shared" si="28"/>
        <v/>
      </c>
      <c r="AH48" s="21" t="str">
        <f t="shared" si="29"/>
        <v/>
      </c>
      <c r="AI48" s="21" t="str">
        <f t="shared" si="30"/>
        <v/>
      </c>
      <c r="AJ48" s="21" t="str">
        <f t="shared" si="17"/>
        <v/>
      </c>
      <c r="AK48" s="21" t="str">
        <f t="shared" si="18"/>
        <v/>
      </c>
      <c r="AL48" s="21" t="e">
        <f t="shared" si="5"/>
        <v>#N/A</v>
      </c>
      <c r="AM48" s="41" t="e">
        <f t="shared" si="19"/>
        <v>#N/A</v>
      </c>
      <c r="AN48" s="41" t="e">
        <f t="shared" si="20"/>
        <v>#N/A</v>
      </c>
      <c r="AO48" s="41" t="e">
        <f t="shared" si="6"/>
        <v>#N/A</v>
      </c>
      <c r="AP48" s="21" t="str">
        <f t="shared" si="21"/>
        <v/>
      </c>
      <c r="AQ48" s="21" t="str">
        <f t="shared" si="22"/>
        <v/>
      </c>
      <c r="AR48" s="21" t="str">
        <f t="shared" si="23"/>
        <v/>
      </c>
      <c r="AS48" s="21" t="str">
        <f t="shared" si="31"/>
        <v/>
      </c>
    </row>
    <row r="49" spans="1:45" ht="15" hidden="1" x14ac:dyDescent="0.25">
      <c r="A49" s="315"/>
      <c r="B49" s="316"/>
      <c r="C49" s="317"/>
      <c r="D49" s="318"/>
      <c r="E49" s="318"/>
      <c r="F49" s="93"/>
      <c r="G49" s="39" t="str">
        <f t="shared" si="7"/>
        <v/>
      </c>
      <c r="H49" s="39"/>
      <c r="I49" s="32" t="str">
        <f t="shared" si="1"/>
        <v/>
      </c>
      <c r="J49" s="21" t="str">
        <f t="shared" si="24"/>
        <v/>
      </c>
      <c r="K49" s="21" t="str">
        <f t="shared" si="25"/>
        <v/>
      </c>
      <c r="L49" s="21" t="str">
        <f t="shared" si="26"/>
        <v/>
      </c>
      <c r="M49" s="21" t="str">
        <f t="shared" si="8"/>
        <v/>
      </c>
      <c r="N49" s="21" t="str">
        <f t="shared" si="9"/>
        <v/>
      </c>
      <c r="O49" s="40" t="e">
        <f t="shared" si="2"/>
        <v>#N/A</v>
      </c>
      <c r="P49" s="41" t="e">
        <f t="shared" si="10"/>
        <v>#N/A</v>
      </c>
      <c r="Q49" s="41" t="e">
        <f t="shared" si="11"/>
        <v>#N/A</v>
      </c>
      <c r="R49" s="42" t="e">
        <f t="shared" si="3"/>
        <v>#N/A</v>
      </c>
      <c r="S49" s="21" t="str">
        <f t="shared" si="12"/>
        <v/>
      </c>
      <c r="T49" s="21" t="str">
        <f t="shared" si="13"/>
        <v/>
      </c>
      <c r="U49" s="21" t="str">
        <f t="shared" si="14"/>
        <v/>
      </c>
      <c r="V49" s="43" t="str">
        <f t="shared" si="27"/>
        <v/>
      </c>
      <c r="X49" s="315"/>
      <c r="Y49" s="316"/>
      <c r="Z49" s="317"/>
      <c r="AA49" s="318"/>
      <c r="AB49" s="318"/>
      <c r="AC49" s="93"/>
      <c r="AD49" s="39" t="str">
        <f t="shared" si="16"/>
        <v/>
      </c>
      <c r="AE49" s="39"/>
      <c r="AF49" s="32" t="str">
        <f t="shared" si="4"/>
        <v/>
      </c>
      <c r="AG49" s="21" t="str">
        <f t="shared" si="28"/>
        <v/>
      </c>
      <c r="AH49" s="21" t="str">
        <f t="shared" si="29"/>
        <v/>
      </c>
      <c r="AI49" s="21" t="str">
        <f t="shared" si="30"/>
        <v/>
      </c>
      <c r="AJ49" s="21" t="str">
        <f t="shared" si="17"/>
        <v/>
      </c>
      <c r="AK49" s="21" t="str">
        <f t="shared" si="18"/>
        <v/>
      </c>
      <c r="AL49" s="40" t="e">
        <f t="shared" si="5"/>
        <v>#N/A</v>
      </c>
      <c r="AM49" s="41" t="e">
        <f t="shared" si="19"/>
        <v>#N/A</v>
      </c>
      <c r="AN49" s="41" t="e">
        <f t="shared" si="20"/>
        <v>#N/A</v>
      </c>
      <c r="AO49" s="42" t="e">
        <f t="shared" si="6"/>
        <v>#N/A</v>
      </c>
      <c r="AP49" s="21" t="str">
        <f t="shared" si="21"/>
        <v/>
      </c>
      <c r="AQ49" s="21" t="str">
        <f t="shared" si="22"/>
        <v/>
      </c>
      <c r="AR49" s="21" t="str">
        <f t="shared" si="23"/>
        <v/>
      </c>
      <c r="AS49" s="43" t="str">
        <f t="shared" si="31"/>
        <v/>
      </c>
    </row>
    <row r="50" spans="1:45" ht="15" hidden="1" x14ac:dyDescent="0.25">
      <c r="A50" s="315"/>
      <c r="B50" s="316"/>
      <c r="C50" s="317"/>
      <c r="D50" s="318"/>
      <c r="E50" s="318"/>
      <c r="F50" s="93"/>
      <c r="G50" s="39" t="str">
        <f t="shared" si="7"/>
        <v/>
      </c>
      <c r="H50" s="39"/>
      <c r="I50" s="32" t="str">
        <f t="shared" si="1"/>
        <v/>
      </c>
      <c r="J50" s="21" t="str">
        <f t="shared" si="24"/>
        <v/>
      </c>
      <c r="K50" s="21" t="str">
        <f t="shared" si="25"/>
        <v/>
      </c>
      <c r="L50" s="21" t="str">
        <f t="shared" si="26"/>
        <v/>
      </c>
      <c r="M50" s="21" t="str">
        <f t="shared" si="8"/>
        <v/>
      </c>
      <c r="N50" s="21" t="str">
        <f t="shared" si="9"/>
        <v/>
      </c>
      <c r="O50" s="40" t="e">
        <f t="shared" si="2"/>
        <v>#N/A</v>
      </c>
      <c r="P50" s="41" t="e">
        <f t="shared" si="10"/>
        <v>#N/A</v>
      </c>
      <c r="Q50" s="41" t="e">
        <f t="shared" si="11"/>
        <v>#N/A</v>
      </c>
      <c r="R50" s="42" t="e">
        <f t="shared" si="3"/>
        <v>#N/A</v>
      </c>
      <c r="S50" s="21" t="str">
        <f t="shared" si="12"/>
        <v/>
      </c>
      <c r="T50" s="21" t="str">
        <f t="shared" si="13"/>
        <v/>
      </c>
      <c r="U50" s="21" t="str">
        <f t="shared" si="14"/>
        <v/>
      </c>
      <c r="V50" s="43" t="str">
        <f t="shared" si="27"/>
        <v/>
      </c>
      <c r="X50" s="315"/>
      <c r="Y50" s="316"/>
      <c r="Z50" s="317"/>
      <c r="AA50" s="318"/>
      <c r="AB50" s="318"/>
      <c r="AC50" s="93"/>
      <c r="AD50" s="39" t="str">
        <f t="shared" si="16"/>
        <v/>
      </c>
      <c r="AE50" s="39"/>
      <c r="AF50" s="32" t="str">
        <f t="shared" si="4"/>
        <v/>
      </c>
      <c r="AG50" s="21" t="str">
        <f t="shared" si="28"/>
        <v/>
      </c>
      <c r="AH50" s="21" t="str">
        <f t="shared" si="29"/>
        <v/>
      </c>
      <c r="AI50" s="21" t="str">
        <f t="shared" si="30"/>
        <v/>
      </c>
      <c r="AJ50" s="21" t="str">
        <f t="shared" si="17"/>
        <v/>
      </c>
      <c r="AK50" s="21" t="str">
        <f t="shared" si="18"/>
        <v/>
      </c>
      <c r="AL50" s="40" t="e">
        <f t="shared" si="5"/>
        <v>#N/A</v>
      </c>
      <c r="AM50" s="41" t="e">
        <f t="shared" si="19"/>
        <v>#N/A</v>
      </c>
      <c r="AN50" s="41" t="e">
        <f t="shared" si="20"/>
        <v>#N/A</v>
      </c>
      <c r="AO50" s="42" t="e">
        <f t="shared" si="6"/>
        <v>#N/A</v>
      </c>
      <c r="AP50" s="21" t="str">
        <f t="shared" si="21"/>
        <v/>
      </c>
      <c r="AQ50" s="21" t="str">
        <f t="shared" si="22"/>
        <v/>
      </c>
      <c r="AR50" s="21" t="str">
        <f t="shared" si="23"/>
        <v/>
      </c>
      <c r="AS50" s="43" t="str">
        <f t="shared" si="31"/>
        <v/>
      </c>
    </row>
    <row r="51" spans="1:45" ht="15" hidden="1" x14ac:dyDescent="0.25">
      <c r="A51" s="315"/>
      <c r="B51" s="316"/>
      <c r="C51" s="317"/>
      <c r="D51" s="318"/>
      <c r="E51" s="318"/>
      <c r="F51" s="93"/>
      <c r="G51" s="39" t="str">
        <f t="shared" si="7"/>
        <v/>
      </c>
      <c r="H51" s="39"/>
      <c r="I51" s="32" t="str">
        <f t="shared" si="1"/>
        <v/>
      </c>
      <c r="J51" s="21" t="str">
        <f t="shared" si="24"/>
        <v/>
      </c>
      <c r="K51" s="21" t="str">
        <f t="shared" si="25"/>
        <v/>
      </c>
      <c r="L51" s="21" t="str">
        <f t="shared" si="26"/>
        <v/>
      </c>
      <c r="M51" s="21" t="str">
        <f t="shared" si="8"/>
        <v/>
      </c>
      <c r="N51" s="21" t="str">
        <f t="shared" si="9"/>
        <v/>
      </c>
      <c r="O51" s="40" t="e">
        <f t="shared" si="2"/>
        <v>#N/A</v>
      </c>
      <c r="P51" s="41" t="e">
        <f t="shared" si="10"/>
        <v>#N/A</v>
      </c>
      <c r="Q51" s="41" t="e">
        <f t="shared" si="11"/>
        <v>#N/A</v>
      </c>
      <c r="R51" s="42" t="e">
        <f t="shared" si="3"/>
        <v>#N/A</v>
      </c>
      <c r="S51" s="21" t="str">
        <f t="shared" si="12"/>
        <v/>
      </c>
      <c r="T51" s="21" t="str">
        <f t="shared" si="13"/>
        <v/>
      </c>
      <c r="U51" s="21" t="str">
        <f t="shared" si="14"/>
        <v/>
      </c>
      <c r="V51" s="43" t="str">
        <f t="shared" si="27"/>
        <v/>
      </c>
      <c r="X51" s="315"/>
      <c r="Y51" s="316"/>
      <c r="Z51" s="317"/>
      <c r="AA51" s="318"/>
      <c r="AB51" s="318"/>
      <c r="AC51" s="93"/>
      <c r="AD51" s="39" t="str">
        <f t="shared" si="16"/>
        <v/>
      </c>
      <c r="AE51" s="39"/>
      <c r="AF51" s="32" t="str">
        <f t="shared" si="4"/>
        <v/>
      </c>
      <c r="AG51" s="21" t="str">
        <f t="shared" si="28"/>
        <v/>
      </c>
      <c r="AH51" s="21" t="str">
        <f t="shared" si="29"/>
        <v/>
      </c>
      <c r="AI51" s="21" t="str">
        <f t="shared" si="30"/>
        <v/>
      </c>
      <c r="AJ51" s="21" t="str">
        <f t="shared" si="17"/>
        <v/>
      </c>
      <c r="AK51" s="21" t="str">
        <f t="shared" si="18"/>
        <v/>
      </c>
      <c r="AL51" s="40" t="e">
        <f t="shared" si="5"/>
        <v>#N/A</v>
      </c>
      <c r="AM51" s="41" t="e">
        <f t="shared" si="19"/>
        <v>#N/A</v>
      </c>
      <c r="AN51" s="41" t="e">
        <f t="shared" si="20"/>
        <v>#N/A</v>
      </c>
      <c r="AO51" s="42" t="e">
        <f t="shared" si="6"/>
        <v>#N/A</v>
      </c>
      <c r="AP51" s="21" t="str">
        <f t="shared" si="21"/>
        <v/>
      </c>
      <c r="AQ51" s="21" t="str">
        <f t="shared" si="22"/>
        <v/>
      </c>
      <c r="AR51" s="21" t="str">
        <f t="shared" si="23"/>
        <v/>
      </c>
      <c r="AS51" s="43" t="str">
        <f t="shared" si="31"/>
        <v/>
      </c>
    </row>
    <row r="52" spans="1:45" ht="15" hidden="1" x14ac:dyDescent="0.25">
      <c r="A52" s="315"/>
      <c r="B52" s="316"/>
      <c r="C52" s="317"/>
      <c r="D52" s="318"/>
      <c r="E52" s="318"/>
      <c r="F52" s="93"/>
      <c r="G52" s="39" t="str">
        <f t="shared" si="7"/>
        <v/>
      </c>
      <c r="H52" s="39"/>
      <c r="I52" s="32" t="str">
        <f t="shared" si="1"/>
        <v/>
      </c>
      <c r="J52" s="21" t="str">
        <f t="shared" si="24"/>
        <v/>
      </c>
      <c r="K52" s="21" t="str">
        <f t="shared" si="25"/>
        <v/>
      </c>
      <c r="L52" s="21" t="str">
        <f t="shared" si="26"/>
        <v/>
      </c>
      <c r="M52" s="21" t="str">
        <f t="shared" si="8"/>
        <v/>
      </c>
      <c r="N52" s="21" t="str">
        <f t="shared" si="9"/>
        <v/>
      </c>
      <c r="O52" s="40" t="e">
        <f t="shared" si="2"/>
        <v>#N/A</v>
      </c>
      <c r="P52" s="41" t="e">
        <f t="shared" si="10"/>
        <v>#N/A</v>
      </c>
      <c r="Q52" s="41" t="e">
        <f t="shared" si="11"/>
        <v>#N/A</v>
      </c>
      <c r="R52" s="42" t="e">
        <f t="shared" si="3"/>
        <v>#N/A</v>
      </c>
      <c r="S52" s="21" t="str">
        <f t="shared" si="12"/>
        <v/>
      </c>
      <c r="T52" s="21" t="str">
        <f t="shared" si="13"/>
        <v/>
      </c>
      <c r="U52" s="21" t="str">
        <f t="shared" si="14"/>
        <v/>
      </c>
      <c r="V52" s="43" t="str">
        <f t="shared" si="27"/>
        <v/>
      </c>
      <c r="X52" s="315"/>
      <c r="Y52" s="316"/>
      <c r="Z52" s="317"/>
      <c r="AA52" s="318"/>
      <c r="AB52" s="318"/>
      <c r="AC52" s="93"/>
      <c r="AD52" s="39" t="str">
        <f t="shared" si="16"/>
        <v/>
      </c>
      <c r="AE52" s="39"/>
      <c r="AF52" s="32" t="str">
        <f t="shared" si="4"/>
        <v/>
      </c>
      <c r="AG52" s="21" t="str">
        <f t="shared" si="28"/>
        <v/>
      </c>
      <c r="AH52" s="21" t="str">
        <f t="shared" si="29"/>
        <v/>
      </c>
      <c r="AI52" s="21" t="str">
        <f t="shared" si="30"/>
        <v/>
      </c>
      <c r="AJ52" s="21" t="str">
        <f t="shared" si="17"/>
        <v/>
      </c>
      <c r="AK52" s="21" t="str">
        <f t="shared" si="18"/>
        <v/>
      </c>
      <c r="AL52" s="40" t="e">
        <f t="shared" si="5"/>
        <v>#N/A</v>
      </c>
      <c r="AM52" s="41" t="e">
        <f t="shared" si="19"/>
        <v>#N/A</v>
      </c>
      <c r="AN52" s="41" t="e">
        <f t="shared" si="20"/>
        <v>#N/A</v>
      </c>
      <c r="AO52" s="42" t="e">
        <f t="shared" si="6"/>
        <v>#N/A</v>
      </c>
      <c r="AP52" s="21" t="str">
        <f t="shared" si="21"/>
        <v/>
      </c>
      <c r="AQ52" s="21" t="str">
        <f t="shared" si="22"/>
        <v/>
      </c>
      <c r="AR52" s="21" t="str">
        <f t="shared" si="23"/>
        <v/>
      </c>
      <c r="AS52" s="43" t="str">
        <f t="shared" si="31"/>
        <v/>
      </c>
    </row>
    <row r="53" spans="1:45" ht="15" hidden="1" x14ac:dyDescent="0.25">
      <c r="A53" s="315"/>
      <c r="B53" s="316"/>
      <c r="C53" s="317"/>
      <c r="D53" s="318"/>
      <c r="E53" s="318"/>
      <c r="F53" s="93"/>
      <c r="G53" s="39" t="str">
        <f t="shared" si="7"/>
        <v/>
      </c>
      <c r="H53" s="39"/>
      <c r="I53" s="32" t="str">
        <f t="shared" si="1"/>
        <v/>
      </c>
      <c r="J53" s="21" t="str">
        <f t="shared" si="24"/>
        <v/>
      </c>
      <c r="K53" s="21" t="str">
        <f t="shared" si="25"/>
        <v/>
      </c>
      <c r="L53" s="21" t="str">
        <f t="shared" si="26"/>
        <v/>
      </c>
      <c r="M53" s="21" t="str">
        <f t="shared" si="8"/>
        <v/>
      </c>
      <c r="N53" s="21" t="str">
        <f t="shared" si="9"/>
        <v/>
      </c>
      <c r="O53" s="40" t="e">
        <f t="shared" si="2"/>
        <v>#N/A</v>
      </c>
      <c r="P53" s="41" t="e">
        <f t="shared" si="10"/>
        <v>#N/A</v>
      </c>
      <c r="Q53" s="41" t="e">
        <f t="shared" si="11"/>
        <v>#N/A</v>
      </c>
      <c r="R53" s="42" t="e">
        <f t="shared" si="3"/>
        <v>#N/A</v>
      </c>
      <c r="S53" s="21" t="str">
        <f t="shared" si="12"/>
        <v/>
      </c>
      <c r="T53" s="21" t="str">
        <f t="shared" si="13"/>
        <v/>
      </c>
      <c r="U53" s="21" t="str">
        <f t="shared" si="14"/>
        <v/>
      </c>
      <c r="V53" s="43" t="str">
        <f t="shared" si="27"/>
        <v/>
      </c>
      <c r="X53" s="315"/>
      <c r="Y53" s="316"/>
      <c r="Z53" s="317"/>
      <c r="AA53" s="318"/>
      <c r="AB53" s="318"/>
      <c r="AC53" s="93"/>
      <c r="AD53" s="39" t="str">
        <f t="shared" si="16"/>
        <v/>
      </c>
      <c r="AE53" s="39"/>
      <c r="AF53" s="32" t="str">
        <f t="shared" si="4"/>
        <v/>
      </c>
      <c r="AG53" s="21" t="str">
        <f t="shared" si="28"/>
        <v/>
      </c>
      <c r="AH53" s="21" t="str">
        <f t="shared" si="29"/>
        <v/>
      </c>
      <c r="AI53" s="21" t="str">
        <f t="shared" si="30"/>
        <v/>
      </c>
      <c r="AJ53" s="21" t="str">
        <f t="shared" si="17"/>
        <v/>
      </c>
      <c r="AK53" s="21" t="str">
        <f t="shared" si="18"/>
        <v/>
      </c>
      <c r="AL53" s="40" t="e">
        <f t="shared" si="5"/>
        <v>#N/A</v>
      </c>
      <c r="AM53" s="41" t="e">
        <f t="shared" si="19"/>
        <v>#N/A</v>
      </c>
      <c r="AN53" s="41" t="e">
        <f t="shared" si="20"/>
        <v>#N/A</v>
      </c>
      <c r="AO53" s="42" t="e">
        <f t="shared" si="6"/>
        <v>#N/A</v>
      </c>
      <c r="AP53" s="21" t="str">
        <f t="shared" si="21"/>
        <v/>
      </c>
      <c r="AQ53" s="21" t="str">
        <f t="shared" si="22"/>
        <v/>
      </c>
      <c r="AR53" s="21" t="str">
        <f t="shared" si="23"/>
        <v/>
      </c>
      <c r="AS53" s="43" t="str">
        <f t="shared" si="31"/>
        <v/>
      </c>
    </row>
    <row r="54" spans="1:45" ht="15" hidden="1" x14ac:dyDescent="0.25">
      <c r="A54" s="315"/>
      <c r="B54" s="316"/>
      <c r="C54" s="317"/>
      <c r="D54" s="318"/>
      <c r="E54" s="318"/>
      <c r="F54" s="93"/>
      <c r="G54" s="39" t="str">
        <f t="shared" si="7"/>
        <v/>
      </c>
      <c r="H54" s="39"/>
      <c r="I54" s="32" t="str">
        <f t="shared" si="1"/>
        <v/>
      </c>
      <c r="J54" s="21" t="str">
        <f t="shared" si="24"/>
        <v/>
      </c>
      <c r="K54" s="21" t="str">
        <f t="shared" si="25"/>
        <v/>
      </c>
      <c r="L54" s="21" t="str">
        <f t="shared" si="26"/>
        <v/>
      </c>
      <c r="M54" s="21" t="str">
        <f t="shared" si="8"/>
        <v/>
      </c>
      <c r="N54" s="21" t="str">
        <f t="shared" si="9"/>
        <v/>
      </c>
      <c r="O54" s="40" t="e">
        <f t="shared" si="2"/>
        <v>#N/A</v>
      </c>
      <c r="P54" s="41" t="e">
        <f t="shared" si="10"/>
        <v>#N/A</v>
      </c>
      <c r="Q54" s="41" t="e">
        <f t="shared" si="11"/>
        <v>#N/A</v>
      </c>
      <c r="R54" s="42" t="e">
        <f t="shared" si="3"/>
        <v>#N/A</v>
      </c>
      <c r="S54" s="21" t="str">
        <f t="shared" si="12"/>
        <v/>
      </c>
      <c r="T54" s="21" t="str">
        <f t="shared" si="13"/>
        <v/>
      </c>
      <c r="U54" s="21" t="str">
        <f t="shared" si="14"/>
        <v/>
      </c>
      <c r="V54" s="43" t="str">
        <f t="shared" si="27"/>
        <v/>
      </c>
      <c r="X54" s="315"/>
      <c r="Y54" s="316"/>
      <c r="Z54" s="317"/>
      <c r="AA54" s="318"/>
      <c r="AB54" s="318"/>
      <c r="AC54" s="93"/>
      <c r="AD54" s="39" t="str">
        <f t="shared" si="16"/>
        <v/>
      </c>
      <c r="AE54" s="39"/>
      <c r="AF54" s="32" t="str">
        <f t="shared" si="4"/>
        <v/>
      </c>
      <c r="AG54" s="21" t="str">
        <f t="shared" si="28"/>
        <v/>
      </c>
      <c r="AH54" s="21" t="str">
        <f t="shared" si="29"/>
        <v/>
      </c>
      <c r="AI54" s="21" t="str">
        <f t="shared" si="30"/>
        <v/>
      </c>
      <c r="AJ54" s="21" t="str">
        <f t="shared" si="17"/>
        <v/>
      </c>
      <c r="AK54" s="21" t="str">
        <f t="shared" si="18"/>
        <v/>
      </c>
      <c r="AL54" s="40" t="e">
        <f t="shared" si="5"/>
        <v>#N/A</v>
      </c>
      <c r="AM54" s="41" t="e">
        <f t="shared" si="19"/>
        <v>#N/A</v>
      </c>
      <c r="AN54" s="41" t="e">
        <f t="shared" si="20"/>
        <v>#N/A</v>
      </c>
      <c r="AO54" s="42" t="e">
        <f t="shared" si="6"/>
        <v>#N/A</v>
      </c>
      <c r="AP54" s="21" t="str">
        <f t="shared" si="21"/>
        <v/>
      </c>
      <c r="AQ54" s="21" t="str">
        <f t="shared" si="22"/>
        <v/>
      </c>
      <c r="AR54" s="21" t="str">
        <f t="shared" si="23"/>
        <v/>
      </c>
      <c r="AS54" s="43" t="str">
        <f t="shared" si="31"/>
        <v/>
      </c>
    </row>
    <row r="55" spans="1:45" ht="15" hidden="1" x14ac:dyDescent="0.25">
      <c r="A55" s="315"/>
      <c r="B55" s="316"/>
      <c r="C55" s="317"/>
      <c r="D55" s="318"/>
      <c r="E55" s="318"/>
      <c r="F55" s="93"/>
      <c r="G55" s="39" t="str">
        <f t="shared" si="7"/>
        <v/>
      </c>
      <c r="H55" s="39"/>
      <c r="I55" s="32" t="str">
        <f t="shared" si="1"/>
        <v/>
      </c>
      <c r="J55" s="21" t="str">
        <f t="shared" si="24"/>
        <v/>
      </c>
      <c r="K55" s="21" t="str">
        <f t="shared" si="25"/>
        <v/>
      </c>
      <c r="L55" s="21" t="str">
        <f t="shared" si="26"/>
        <v/>
      </c>
      <c r="M55" s="21" t="str">
        <f t="shared" si="8"/>
        <v/>
      </c>
      <c r="N55" s="21" t="str">
        <f t="shared" si="9"/>
        <v/>
      </c>
      <c r="O55" s="21" t="e">
        <f t="shared" si="2"/>
        <v>#N/A</v>
      </c>
      <c r="P55" s="41" t="e">
        <f t="shared" si="10"/>
        <v>#N/A</v>
      </c>
      <c r="Q55" s="41" t="e">
        <f t="shared" si="11"/>
        <v>#N/A</v>
      </c>
      <c r="R55" s="41" t="e">
        <f t="shared" si="3"/>
        <v>#N/A</v>
      </c>
      <c r="S55" s="21" t="str">
        <f t="shared" si="12"/>
        <v/>
      </c>
      <c r="T55" s="21" t="str">
        <f t="shared" si="13"/>
        <v/>
      </c>
      <c r="U55" s="21" t="str">
        <f t="shared" si="14"/>
        <v/>
      </c>
      <c r="V55" s="21" t="str">
        <f t="shared" si="27"/>
        <v/>
      </c>
      <c r="X55" s="315"/>
      <c r="Y55" s="316"/>
      <c r="Z55" s="317"/>
      <c r="AA55" s="318"/>
      <c r="AB55" s="318"/>
      <c r="AC55" s="93"/>
      <c r="AD55" s="39" t="str">
        <f t="shared" si="16"/>
        <v/>
      </c>
      <c r="AE55" s="39"/>
      <c r="AF55" s="32" t="str">
        <f t="shared" si="4"/>
        <v/>
      </c>
      <c r="AG55" s="21" t="str">
        <f t="shared" si="28"/>
        <v/>
      </c>
      <c r="AH55" s="21" t="str">
        <f t="shared" si="29"/>
        <v/>
      </c>
      <c r="AI55" s="21" t="str">
        <f t="shared" si="30"/>
        <v/>
      </c>
      <c r="AJ55" s="21" t="str">
        <f t="shared" si="17"/>
        <v/>
      </c>
      <c r="AK55" s="21" t="str">
        <f t="shared" si="18"/>
        <v/>
      </c>
      <c r="AL55" s="21" t="e">
        <f t="shared" si="5"/>
        <v>#N/A</v>
      </c>
      <c r="AM55" s="41" t="e">
        <f t="shared" si="19"/>
        <v>#N/A</v>
      </c>
      <c r="AN55" s="41" t="e">
        <f t="shared" si="20"/>
        <v>#N/A</v>
      </c>
      <c r="AO55" s="41" t="e">
        <f t="shared" si="6"/>
        <v>#N/A</v>
      </c>
      <c r="AP55" s="21" t="str">
        <f t="shared" si="21"/>
        <v/>
      </c>
      <c r="AQ55" s="21" t="str">
        <f t="shared" si="22"/>
        <v/>
      </c>
      <c r="AR55" s="21" t="str">
        <f t="shared" si="23"/>
        <v/>
      </c>
      <c r="AS55" s="21" t="str">
        <f t="shared" si="31"/>
        <v/>
      </c>
    </row>
    <row r="56" spans="1:45" ht="15" hidden="1" x14ac:dyDescent="0.25">
      <c r="A56" s="315"/>
      <c r="B56" s="316"/>
      <c r="C56" s="317"/>
      <c r="D56" s="318"/>
      <c r="E56" s="318"/>
      <c r="F56" s="93"/>
      <c r="G56" s="39" t="str">
        <f t="shared" si="7"/>
        <v/>
      </c>
      <c r="H56" s="39"/>
      <c r="I56" s="32" t="str">
        <f t="shared" si="1"/>
        <v/>
      </c>
      <c r="J56" s="21" t="str">
        <f t="shared" si="24"/>
        <v/>
      </c>
      <c r="K56" s="21" t="str">
        <f t="shared" si="25"/>
        <v/>
      </c>
      <c r="L56" s="21" t="str">
        <f t="shared" si="26"/>
        <v/>
      </c>
      <c r="M56" s="21" t="str">
        <f t="shared" si="8"/>
        <v/>
      </c>
      <c r="N56" s="21" t="str">
        <f t="shared" si="9"/>
        <v/>
      </c>
      <c r="O56" s="21" t="e">
        <f t="shared" si="2"/>
        <v>#N/A</v>
      </c>
      <c r="P56" s="41" t="e">
        <f t="shared" si="10"/>
        <v>#N/A</v>
      </c>
      <c r="Q56" s="41" t="e">
        <f t="shared" si="11"/>
        <v>#N/A</v>
      </c>
      <c r="R56" s="41" t="e">
        <f t="shared" si="3"/>
        <v>#N/A</v>
      </c>
      <c r="S56" s="21" t="str">
        <f t="shared" si="12"/>
        <v/>
      </c>
      <c r="T56" s="21" t="str">
        <f t="shared" si="13"/>
        <v/>
      </c>
      <c r="U56" s="21" t="str">
        <f t="shared" si="14"/>
        <v/>
      </c>
      <c r="V56" s="21" t="str">
        <f t="shared" si="27"/>
        <v/>
      </c>
      <c r="X56" s="315"/>
      <c r="Y56" s="316"/>
      <c r="Z56" s="317"/>
      <c r="AA56" s="318"/>
      <c r="AB56" s="318"/>
      <c r="AC56" s="93"/>
      <c r="AD56" s="39" t="str">
        <f t="shared" si="16"/>
        <v/>
      </c>
      <c r="AE56" s="39"/>
      <c r="AF56" s="32" t="str">
        <f t="shared" si="4"/>
        <v/>
      </c>
      <c r="AG56" s="21" t="str">
        <f t="shared" si="28"/>
        <v/>
      </c>
      <c r="AH56" s="21" t="str">
        <f t="shared" si="29"/>
        <v/>
      </c>
      <c r="AI56" s="21" t="str">
        <f t="shared" si="30"/>
        <v/>
      </c>
      <c r="AJ56" s="21" t="str">
        <f t="shared" si="17"/>
        <v/>
      </c>
      <c r="AK56" s="21" t="str">
        <f t="shared" si="18"/>
        <v/>
      </c>
      <c r="AL56" s="21" t="e">
        <f t="shared" si="5"/>
        <v>#N/A</v>
      </c>
      <c r="AM56" s="41" t="e">
        <f t="shared" si="19"/>
        <v>#N/A</v>
      </c>
      <c r="AN56" s="41" t="e">
        <f t="shared" si="20"/>
        <v>#N/A</v>
      </c>
      <c r="AO56" s="41" t="e">
        <f t="shared" si="6"/>
        <v>#N/A</v>
      </c>
      <c r="AP56" s="21" t="str">
        <f t="shared" si="21"/>
        <v/>
      </c>
      <c r="AQ56" s="21" t="str">
        <f t="shared" si="22"/>
        <v/>
      </c>
      <c r="AR56" s="21" t="str">
        <f t="shared" si="23"/>
        <v/>
      </c>
      <c r="AS56" s="21" t="str">
        <f t="shared" si="31"/>
        <v/>
      </c>
    </row>
    <row r="57" spans="1:45" ht="15" hidden="1" x14ac:dyDescent="0.25">
      <c r="A57" s="322"/>
      <c r="B57" s="323"/>
      <c r="C57" s="324"/>
      <c r="D57" s="325"/>
      <c r="E57" s="325"/>
      <c r="F57" s="209"/>
      <c r="G57" s="326"/>
      <c r="H57" s="326"/>
      <c r="I57" s="327"/>
      <c r="J57" s="328"/>
      <c r="K57" s="328"/>
      <c r="L57" s="328"/>
      <c r="M57" s="328"/>
      <c r="N57" s="328"/>
      <c r="O57" s="328"/>
      <c r="P57" s="329"/>
      <c r="Q57" s="329"/>
      <c r="R57" s="329"/>
      <c r="S57" s="328"/>
      <c r="T57" s="328"/>
      <c r="U57" s="328"/>
      <c r="V57" s="328"/>
      <c r="W57" s="89"/>
      <c r="X57" s="322"/>
      <c r="Y57" s="323"/>
      <c r="Z57" s="324"/>
      <c r="AA57" s="325"/>
      <c r="AB57" s="325"/>
      <c r="AC57" s="209"/>
      <c r="AD57" s="39" t="str">
        <f t="shared" si="16"/>
        <v/>
      </c>
      <c r="AE57" s="39"/>
      <c r="AF57" s="32" t="str">
        <f t="shared" si="4"/>
        <v/>
      </c>
      <c r="AG57" s="21" t="str">
        <f t="shared" si="28"/>
        <v/>
      </c>
      <c r="AH57" s="21" t="str">
        <f t="shared" si="29"/>
        <v/>
      </c>
      <c r="AI57" s="21" t="str">
        <f t="shared" si="30"/>
        <v/>
      </c>
      <c r="AJ57" s="21" t="str">
        <f t="shared" si="17"/>
        <v/>
      </c>
      <c r="AK57" s="21" t="str">
        <f t="shared" si="18"/>
        <v/>
      </c>
      <c r="AL57" s="21" t="e">
        <f t="shared" si="5"/>
        <v>#N/A</v>
      </c>
      <c r="AM57" s="41" t="e">
        <f t="shared" si="19"/>
        <v>#N/A</v>
      </c>
      <c r="AN57" s="41" t="e">
        <f t="shared" si="20"/>
        <v>#N/A</v>
      </c>
      <c r="AO57" s="41" t="e">
        <f t="shared" si="6"/>
        <v>#N/A</v>
      </c>
      <c r="AP57" s="21" t="str">
        <f t="shared" si="21"/>
        <v/>
      </c>
      <c r="AQ57" s="21" t="str">
        <f t="shared" si="22"/>
        <v/>
      </c>
      <c r="AR57" s="21" t="str">
        <f t="shared" si="23"/>
        <v/>
      </c>
      <c r="AS57" s="21" t="str">
        <f t="shared" si="31"/>
        <v/>
      </c>
    </row>
    <row r="58" spans="1:45" ht="15" hidden="1" x14ac:dyDescent="0.25">
      <c r="A58" s="322"/>
      <c r="B58" s="323"/>
      <c r="C58" s="324"/>
      <c r="D58" s="325"/>
      <c r="E58" s="325"/>
      <c r="F58" s="209"/>
      <c r="G58" s="326"/>
      <c r="H58" s="326"/>
      <c r="I58" s="327"/>
      <c r="J58" s="328"/>
      <c r="K58" s="328"/>
      <c r="L58" s="328"/>
      <c r="M58" s="328"/>
      <c r="N58" s="328"/>
      <c r="O58" s="328"/>
      <c r="P58" s="329"/>
      <c r="Q58" s="329"/>
      <c r="R58" s="329"/>
      <c r="S58" s="328"/>
      <c r="T58" s="328"/>
      <c r="U58" s="328"/>
      <c r="V58" s="328"/>
      <c r="W58" s="89"/>
      <c r="X58" s="322"/>
      <c r="Y58" s="323"/>
      <c r="Z58" s="324"/>
      <c r="AA58" s="325"/>
      <c r="AB58" s="325"/>
      <c r="AC58" s="209"/>
      <c r="AD58" s="39" t="str">
        <f t="shared" si="16"/>
        <v/>
      </c>
      <c r="AE58" s="39"/>
      <c r="AF58" s="32" t="str">
        <f t="shared" si="4"/>
        <v/>
      </c>
      <c r="AG58" s="21" t="str">
        <f t="shared" si="28"/>
        <v/>
      </c>
      <c r="AH58" s="21" t="str">
        <f t="shared" si="29"/>
        <v/>
      </c>
      <c r="AI58" s="21" t="str">
        <f t="shared" si="30"/>
        <v/>
      </c>
      <c r="AJ58" s="21" t="str">
        <f t="shared" si="17"/>
        <v/>
      </c>
      <c r="AK58" s="21" t="str">
        <f t="shared" si="18"/>
        <v/>
      </c>
      <c r="AL58" s="21" t="e">
        <f t="shared" si="5"/>
        <v>#N/A</v>
      </c>
      <c r="AM58" s="41" t="e">
        <f t="shared" si="19"/>
        <v>#N/A</v>
      </c>
      <c r="AN58" s="41" t="e">
        <f t="shared" si="20"/>
        <v>#N/A</v>
      </c>
      <c r="AO58" s="41" t="e">
        <f t="shared" si="6"/>
        <v>#N/A</v>
      </c>
      <c r="AP58" s="21" t="str">
        <f t="shared" si="21"/>
        <v/>
      </c>
      <c r="AQ58" s="21" t="str">
        <f t="shared" si="22"/>
        <v/>
      </c>
      <c r="AR58" s="21" t="str">
        <f t="shared" si="23"/>
        <v/>
      </c>
      <c r="AS58" s="21" t="str">
        <f t="shared" si="31"/>
        <v/>
      </c>
    </row>
    <row r="59" spans="1:45" ht="15" hidden="1" x14ac:dyDescent="0.25">
      <c r="A59" s="322"/>
      <c r="B59" s="323"/>
      <c r="C59" s="324"/>
      <c r="D59" s="325"/>
      <c r="E59" s="325"/>
      <c r="F59" s="209"/>
      <c r="G59" s="326"/>
      <c r="H59" s="326"/>
      <c r="I59" s="327"/>
      <c r="J59" s="328"/>
      <c r="K59" s="328"/>
      <c r="L59" s="328"/>
      <c r="M59" s="328"/>
      <c r="N59" s="328"/>
      <c r="O59" s="328"/>
      <c r="P59" s="329"/>
      <c r="Q59" s="329"/>
      <c r="R59" s="329"/>
      <c r="S59" s="328"/>
      <c r="T59" s="328"/>
      <c r="U59" s="328"/>
      <c r="V59" s="328"/>
      <c r="W59" s="89"/>
      <c r="X59" s="322"/>
      <c r="Y59" s="323"/>
      <c r="Z59" s="324"/>
      <c r="AA59" s="325"/>
      <c r="AB59" s="325"/>
      <c r="AC59" s="209"/>
      <c r="AD59" s="39" t="str">
        <f t="shared" si="16"/>
        <v/>
      </c>
      <c r="AE59" s="39"/>
      <c r="AF59" s="32" t="str">
        <f t="shared" si="4"/>
        <v/>
      </c>
      <c r="AG59" s="21" t="str">
        <f t="shared" si="28"/>
        <v/>
      </c>
      <c r="AH59" s="21" t="str">
        <f t="shared" si="29"/>
        <v/>
      </c>
      <c r="AI59" s="21" t="str">
        <f t="shared" si="30"/>
        <v/>
      </c>
      <c r="AJ59" s="21" t="str">
        <f t="shared" si="17"/>
        <v/>
      </c>
      <c r="AK59" s="21" t="str">
        <f t="shared" si="18"/>
        <v/>
      </c>
      <c r="AL59" s="21" t="e">
        <f t="shared" si="5"/>
        <v>#N/A</v>
      </c>
      <c r="AM59" s="41" t="e">
        <f t="shared" si="19"/>
        <v>#N/A</v>
      </c>
      <c r="AN59" s="41" t="e">
        <f t="shared" si="20"/>
        <v>#N/A</v>
      </c>
      <c r="AO59" s="41" t="e">
        <f t="shared" si="6"/>
        <v>#N/A</v>
      </c>
      <c r="AP59" s="21" t="str">
        <f t="shared" si="21"/>
        <v/>
      </c>
      <c r="AQ59" s="21" t="str">
        <f t="shared" si="22"/>
        <v/>
      </c>
      <c r="AR59" s="21" t="str">
        <f t="shared" si="23"/>
        <v/>
      </c>
      <c r="AS59" s="21" t="str">
        <f t="shared" si="31"/>
        <v/>
      </c>
    </row>
    <row r="60" spans="1:45" ht="15" hidden="1" x14ac:dyDescent="0.25">
      <c r="A60" s="322"/>
      <c r="B60" s="323"/>
      <c r="C60" s="324"/>
      <c r="D60" s="325"/>
      <c r="E60" s="325"/>
      <c r="F60" s="209"/>
      <c r="G60" s="326"/>
      <c r="H60" s="326"/>
      <c r="I60" s="327"/>
      <c r="J60" s="328"/>
      <c r="K60" s="328"/>
      <c r="L60" s="328"/>
      <c r="M60" s="328"/>
      <c r="N60" s="328"/>
      <c r="O60" s="328"/>
      <c r="P60" s="329"/>
      <c r="Q60" s="329"/>
      <c r="R60" s="329"/>
      <c r="S60" s="328"/>
      <c r="T60" s="328"/>
      <c r="U60" s="328"/>
      <c r="V60" s="328"/>
      <c r="W60" s="89"/>
      <c r="X60" s="322"/>
      <c r="Y60" s="323"/>
      <c r="Z60" s="324"/>
      <c r="AA60" s="325"/>
      <c r="AB60" s="325"/>
      <c r="AC60" s="209"/>
      <c r="AD60" s="39" t="str">
        <f t="shared" si="16"/>
        <v/>
      </c>
      <c r="AE60" s="39"/>
      <c r="AF60" s="32" t="str">
        <f t="shared" si="4"/>
        <v/>
      </c>
      <c r="AG60" s="21" t="str">
        <f t="shared" si="28"/>
        <v/>
      </c>
      <c r="AH60" s="21" t="str">
        <f t="shared" si="29"/>
        <v/>
      </c>
      <c r="AI60" s="21" t="str">
        <f t="shared" si="30"/>
        <v/>
      </c>
      <c r="AJ60" s="21" t="str">
        <f t="shared" si="17"/>
        <v/>
      </c>
      <c r="AK60" s="21" t="str">
        <f t="shared" si="18"/>
        <v/>
      </c>
      <c r="AL60" s="21" t="e">
        <f t="shared" si="5"/>
        <v>#N/A</v>
      </c>
      <c r="AM60" s="41" t="e">
        <f t="shared" si="19"/>
        <v>#N/A</v>
      </c>
      <c r="AN60" s="41" t="e">
        <f t="shared" si="20"/>
        <v>#N/A</v>
      </c>
      <c r="AO60" s="41" t="e">
        <f t="shared" si="6"/>
        <v>#N/A</v>
      </c>
      <c r="AP60" s="21" t="str">
        <f t="shared" si="21"/>
        <v/>
      </c>
      <c r="AQ60" s="21" t="str">
        <f t="shared" si="22"/>
        <v/>
      </c>
      <c r="AR60" s="21" t="str">
        <f t="shared" si="23"/>
        <v/>
      </c>
      <c r="AS60" s="21" t="str">
        <f t="shared" si="31"/>
        <v/>
      </c>
    </row>
    <row r="61" spans="1:45" ht="15" hidden="1" x14ac:dyDescent="0.25">
      <c r="A61" s="322"/>
      <c r="B61" s="323"/>
      <c r="C61" s="324"/>
      <c r="D61" s="325"/>
      <c r="E61" s="325"/>
      <c r="F61" s="209"/>
      <c r="G61" s="326"/>
      <c r="H61" s="326"/>
      <c r="I61" s="327"/>
      <c r="J61" s="328"/>
      <c r="K61" s="328"/>
      <c r="L61" s="328"/>
      <c r="M61" s="328"/>
      <c r="N61" s="328"/>
      <c r="O61" s="328"/>
      <c r="P61" s="329"/>
      <c r="Q61" s="329"/>
      <c r="R61" s="329"/>
      <c r="S61" s="328"/>
      <c r="T61" s="328"/>
      <c r="U61" s="328"/>
      <c r="V61" s="328"/>
      <c r="W61" s="89"/>
      <c r="X61" s="322"/>
      <c r="Y61" s="323"/>
      <c r="Z61" s="324"/>
      <c r="AA61" s="325"/>
      <c r="AB61" s="325"/>
      <c r="AC61" s="209"/>
      <c r="AD61" s="39" t="str">
        <f t="shared" si="16"/>
        <v/>
      </c>
      <c r="AE61" s="39"/>
      <c r="AF61" s="32" t="str">
        <f t="shared" si="4"/>
        <v/>
      </c>
      <c r="AG61" s="21" t="str">
        <f t="shared" si="28"/>
        <v/>
      </c>
      <c r="AH61" s="21" t="str">
        <f t="shared" si="29"/>
        <v/>
      </c>
      <c r="AI61" s="21" t="str">
        <f t="shared" si="30"/>
        <v/>
      </c>
      <c r="AJ61" s="21" t="str">
        <f t="shared" si="17"/>
        <v/>
      </c>
      <c r="AK61" s="21" t="str">
        <f t="shared" si="18"/>
        <v/>
      </c>
      <c r="AL61" s="21" t="e">
        <f t="shared" si="5"/>
        <v>#N/A</v>
      </c>
      <c r="AM61" s="41" t="e">
        <f t="shared" si="19"/>
        <v>#N/A</v>
      </c>
      <c r="AN61" s="41" t="e">
        <f t="shared" si="20"/>
        <v>#N/A</v>
      </c>
      <c r="AO61" s="41" t="e">
        <f t="shared" si="6"/>
        <v>#N/A</v>
      </c>
      <c r="AP61" s="21" t="str">
        <f t="shared" si="21"/>
        <v/>
      </c>
      <c r="AQ61" s="21" t="str">
        <f t="shared" si="22"/>
        <v/>
      </c>
      <c r="AR61" s="21" t="str">
        <f t="shared" si="23"/>
        <v/>
      </c>
      <c r="AS61" s="21" t="str">
        <f t="shared" si="31"/>
        <v/>
      </c>
    </row>
    <row r="62" spans="1:45" ht="15" hidden="1" x14ac:dyDescent="0.25">
      <c r="A62" s="322"/>
      <c r="B62" s="323"/>
      <c r="C62" s="324"/>
      <c r="D62" s="325"/>
      <c r="E62" s="325"/>
      <c r="F62" s="209"/>
      <c r="G62" s="326"/>
      <c r="H62" s="326"/>
      <c r="I62" s="327"/>
      <c r="J62" s="328"/>
      <c r="K62" s="328"/>
      <c r="L62" s="328"/>
      <c r="M62" s="328"/>
      <c r="N62" s="328"/>
      <c r="O62" s="328"/>
      <c r="P62" s="329"/>
      <c r="Q62" s="329"/>
      <c r="R62" s="329"/>
      <c r="S62" s="328"/>
      <c r="T62" s="328"/>
      <c r="U62" s="328"/>
      <c r="V62" s="328"/>
      <c r="W62" s="89"/>
      <c r="X62" s="322"/>
      <c r="Y62" s="323"/>
      <c r="Z62" s="324"/>
      <c r="AA62" s="325"/>
      <c r="AB62" s="325"/>
      <c r="AC62" s="209"/>
      <c r="AD62" s="39" t="str">
        <f t="shared" si="16"/>
        <v/>
      </c>
      <c r="AE62" s="39"/>
      <c r="AF62" s="32" t="str">
        <f t="shared" si="4"/>
        <v/>
      </c>
      <c r="AG62" s="21" t="str">
        <f t="shared" si="28"/>
        <v/>
      </c>
      <c r="AH62" s="21" t="str">
        <f t="shared" si="29"/>
        <v/>
      </c>
      <c r="AI62" s="21" t="str">
        <f t="shared" si="30"/>
        <v/>
      </c>
      <c r="AJ62" s="21" t="str">
        <f t="shared" si="17"/>
        <v/>
      </c>
      <c r="AK62" s="21" t="str">
        <f t="shared" si="18"/>
        <v/>
      </c>
      <c r="AL62" s="21" t="e">
        <f t="shared" si="5"/>
        <v>#N/A</v>
      </c>
      <c r="AM62" s="41" t="e">
        <f t="shared" si="19"/>
        <v>#N/A</v>
      </c>
      <c r="AN62" s="41" t="e">
        <f t="shared" si="20"/>
        <v>#N/A</v>
      </c>
      <c r="AO62" s="41" t="e">
        <f t="shared" si="6"/>
        <v>#N/A</v>
      </c>
      <c r="AP62" s="21" t="str">
        <f t="shared" si="21"/>
        <v/>
      </c>
      <c r="AQ62" s="21" t="str">
        <f t="shared" si="22"/>
        <v/>
      </c>
      <c r="AR62" s="21" t="str">
        <f t="shared" si="23"/>
        <v/>
      </c>
      <c r="AS62" s="21" t="str">
        <f t="shared" si="31"/>
        <v/>
      </c>
    </row>
    <row r="63" spans="1:45" s="335" customFormat="1" ht="15" hidden="1" x14ac:dyDescent="0.25">
      <c r="A63" s="330"/>
      <c r="B63" s="330"/>
      <c r="C63" s="330"/>
      <c r="D63" s="330"/>
      <c r="E63" s="330"/>
      <c r="F63" s="331"/>
      <c r="G63" s="332"/>
      <c r="H63" s="332"/>
      <c r="I63" s="333"/>
      <c r="J63" s="334"/>
      <c r="K63" s="334"/>
      <c r="L63" s="334"/>
      <c r="M63" s="334"/>
      <c r="N63" s="334"/>
      <c r="O63" s="334"/>
      <c r="P63" s="334"/>
      <c r="Q63" s="334"/>
      <c r="R63" s="334"/>
      <c r="S63" s="334"/>
      <c r="T63" s="334"/>
      <c r="U63" s="334"/>
      <c r="V63" s="334"/>
      <c r="X63" s="330"/>
      <c r="Y63" s="330"/>
      <c r="Z63" s="330"/>
      <c r="AA63" s="330"/>
      <c r="AB63" s="330"/>
      <c r="AC63" s="331"/>
      <c r="AD63" s="332" t="str">
        <f t="shared" si="16"/>
        <v/>
      </c>
      <c r="AE63" s="332"/>
      <c r="AF63" s="333" t="str">
        <f t="shared" si="4"/>
        <v/>
      </c>
      <c r="AG63" s="334" t="str">
        <f t="shared" si="28"/>
        <v/>
      </c>
      <c r="AH63" s="334" t="str">
        <f t="shared" si="29"/>
        <v/>
      </c>
      <c r="AI63" s="334" t="str">
        <f t="shared" si="30"/>
        <v/>
      </c>
      <c r="AJ63" s="334" t="str">
        <f t="shared" si="17"/>
        <v/>
      </c>
      <c r="AK63" s="334" t="str">
        <f t="shared" si="18"/>
        <v/>
      </c>
      <c r="AL63" s="334" t="e">
        <f t="shared" si="5"/>
        <v>#N/A</v>
      </c>
      <c r="AM63" s="334" t="e">
        <f t="shared" si="19"/>
        <v>#N/A</v>
      </c>
      <c r="AN63" s="334" t="e">
        <f t="shared" si="20"/>
        <v>#N/A</v>
      </c>
      <c r="AO63" s="334" t="e">
        <f t="shared" si="6"/>
        <v>#N/A</v>
      </c>
      <c r="AP63" s="334" t="str">
        <f t="shared" si="21"/>
        <v/>
      </c>
      <c r="AQ63" s="334" t="str">
        <f t="shared" si="22"/>
        <v/>
      </c>
      <c r="AR63" s="334" t="str">
        <f t="shared" si="23"/>
        <v/>
      </c>
      <c r="AS63" s="334" t="str">
        <f t="shared" si="31"/>
        <v/>
      </c>
    </row>
    <row r="64" spans="1:45" ht="15" hidden="1" x14ac:dyDescent="0.25">
      <c r="A64" s="322"/>
      <c r="B64" s="323"/>
      <c r="C64" s="324"/>
      <c r="D64" s="325"/>
      <c r="E64" s="325"/>
      <c r="F64" s="209"/>
      <c r="G64" s="326"/>
      <c r="H64" s="326"/>
      <c r="I64" s="327"/>
      <c r="J64" s="328"/>
      <c r="K64" s="328"/>
      <c r="L64" s="328"/>
      <c r="M64" s="328"/>
      <c r="N64" s="328"/>
      <c r="O64" s="328"/>
      <c r="P64" s="329"/>
      <c r="Q64" s="329"/>
      <c r="R64" s="329"/>
      <c r="S64" s="328"/>
      <c r="T64" s="328"/>
      <c r="U64" s="328"/>
      <c r="V64" s="328"/>
      <c r="W64" s="89"/>
      <c r="X64" s="322"/>
      <c r="Y64" s="323"/>
      <c r="Z64" s="324"/>
      <c r="AA64" s="325"/>
      <c r="AB64" s="325"/>
      <c r="AC64" s="209"/>
      <c r="AD64" s="39" t="str">
        <f t="shared" si="16"/>
        <v/>
      </c>
      <c r="AE64" s="39"/>
      <c r="AF64" s="32" t="str">
        <f t="shared" si="4"/>
        <v/>
      </c>
      <c r="AG64" s="21" t="str">
        <f t="shared" si="28"/>
        <v/>
      </c>
      <c r="AH64" s="21" t="str">
        <f t="shared" si="29"/>
        <v/>
      </c>
      <c r="AI64" s="21" t="str">
        <f t="shared" si="30"/>
        <v/>
      </c>
      <c r="AJ64" s="21" t="str">
        <f t="shared" si="17"/>
        <v/>
      </c>
      <c r="AK64" s="21" t="str">
        <f t="shared" si="18"/>
        <v/>
      </c>
      <c r="AL64" s="21" t="e">
        <f t="shared" si="5"/>
        <v>#N/A</v>
      </c>
      <c r="AM64" s="41" t="e">
        <f t="shared" si="19"/>
        <v>#N/A</v>
      </c>
      <c r="AN64" s="41" t="e">
        <f t="shared" si="20"/>
        <v>#N/A</v>
      </c>
      <c r="AO64" s="41" t="e">
        <f t="shared" si="6"/>
        <v>#N/A</v>
      </c>
      <c r="AP64" s="21" t="str">
        <f t="shared" si="21"/>
        <v/>
      </c>
      <c r="AQ64" s="21" t="str">
        <f t="shared" si="22"/>
        <v/>
      </c>
      <c r="AR64" s="21" t="str">
        <f t="shared" si="23"/>
        <v/>
      </c>
      <c r="AS64" s="21" t="str">
        <f t="shared" si="31"/>
        <v/>
      </c>
    </row>
    <row r="65" spans="1:45" ht="15" hidden="1" x14ac:dyDescent="0.25">
      <c r="A65" s="322"/>
      <c r="B65" s="323"/>
      <c r="C65" s="324"/>
      <c r="D65" s="325"/>
      <c r="E65" s="325"/>
      <c r="F65" s="209"/>
      <c r="G65" s="326"/>
      <c r="H65" s="326"/>
      <c r="I65" s="327"/>
      <c r="J65" s="328"/>
      <c r="K65" s="328"/>
      <c r="L65" s="328"/>
      <c r="M65" s="328"/>
      <c r="N65" s="328"/>
      <c r="O65" s="328"/>
      <c r="P65" s="329"/>
      <c r="Q65" s="329"/>
      <c r="R65" s="329"/>
      <c r="S65" s="328"/>
      <c r="T65" s="328"/>
      <c r="U65" s="328"/>
      <c r="V65" s="328"/>
      <c r="W65" s="89"/>
      <c r="X65" s="322"/>
      <c r="Y65" s="323"/>
      <c r="Z65" s="324"/>
      <c r="AA65" s="325"/>
      <c r="AB65" s="325"/>
      <c r="AC65" s="209"/>
      <c r="AD65" s="39" t="str">
        <f t="shared" si="16"/>
        <v/>
      </c>
      <c r="AE65" s="39"/>
      <c r="AF65" s="32" t="str">
        <f t="shared" si="4"/>
        <v/>
      </c>
      <c r="AG65" s="21" t="str">
        <f t="shared" si="28"/>
        <v/>
      </c>
      <c r="AH65" s="21" t="str">
        <f t="shared" si="29"/>
        <v/>
      </c>
      <c r="AI65" s="21" t="str">
        <f t="shared" si="30"/>
        <v/>
      </c>
      <c r="AJ65" s="21" t="str">
        <f t="shared" si="17"/>
        <v/>
      </c>
      <c r="AK65" s="21" t="str">
        <f t="shared" si="18"/>
        <v/>
      </c>
      <c r="AL65" s="21" t="e">
        <f t="shared" si="5"/>
        <v>#N/A</v>
      </c>
      <c r="AM65" s="41" t="e">
        <f t="shared" si="19"/>
        <v>#N/A</v>
      </c>
      <c r="AN65" s="41" t="e">
        <f t="shared" si="20"/>
        <v>#N/A</v>
      </c>
      <c r="AO65" s="41" t="e">
        <f t="shared" si="6"/>
        <v>#N/A</v>
      </c>
      <c r="AP65" s="21" t="str">
        <f t="shared" si="21"/>
        <v/>
      </c>
      <c r="AQ65" s="21" t="str">
        <f t="shared" si="22"/>
        <v/>
      </c>
      <c r="AR65" s="21" t="str">
        <f t="shared" si="23"/>
        <v/>
      </c>
      <c r="AS65" s="21" t="str">
        <f t="shared" si="31"/>
        <v/>
      </c>
    </row>
    <row r="66" spans="1:45" ht="15" hidden="1" x14ac:dyDescent="0.25">
      <c r="A66" s="322"/>
      <c r="B66" s="323"/>
      <c r="C66" s="324"/>
      <c r="D66" s="325"/>
      <c r="E66" s="325"/>
      <c r="F66" s="209"/>
      <c r="G66" s="326"/>
      <c r="H66" s="326"/>
      <c r="I66" s="327"/>
      <c r="J66" s="328"/>
      <c r="K66" s="328"/>
      <c r="L66" s="328"/>
      <c r="M66" s="328"/>
      <c r="N66" s="328"/>
      <c r="O66" s="328"/>
      <c r="P66" s="329"/>
      <c r="Q66" s="329"/>
      <c r="R66" s="329"/>
      <c r="S66" s="328"/>
      <c r="T66" s="328"/>
      <c r="U66" s="328"/>
      <c r="V66" s="328"/>
      <c r="W66" s="89"/>
      <c r="X66" s="322"/>
      <c r="Y66" s="323"/>
      <c r="Z66" s="324"/>
      <c r="AA66" s="325"/>
      <c r="AB66" s="325"/>
      <c r="AC66" s="209"/>
      <c r="AD66" s="39" t="str">
        <f t="shared" si="16"/>
        <v/>
      </c>
      <c r="AE66" s="39"/>
      <c r="AF66" s="32" t="str">
        <f t="shared" si="4"/>
        <v/>
      </c>
      <c r="AG66" s="21" t="str">
        <f t="shared" si="28"/>
        <v/>
      </c>
      <c r="AH66" s="21" t="str">
        <f t="shared" si="29"/>
        <v/>
      </c>
      <c r="AI66" s="21" t="str">
        <f t="shared" si="30"/>
        <v/>
      </c>
      <c r="AJ66" s="21" t="str">
        <f t="shared" si="17"/>
        <v/>
      </c>
      <c r="AK66" s="21" t="str">
        <f t="shared" si="18"/>
        <v/>
      </c>
      <c r="AL66" s="21" t="e">
        <f t="shared" si="5"/>
        <v>#N/A</v>
      </c>
      <c r="AM66" s="41" t="e">
        <f t="shared" si="19"/>
        <v>#N/A</v>
      </c>
      <c r="AN66" s="41" t="e">
        <f t="shared" si="20"/>
        <v>#N/A</v>
      </c>
      <c r="AO66" s="41" t="e">
        <f t="shared" si="6"/>
        <v>#N/A</v>
      </c>
      <c r="AP66" s="21" t="str">
        <f t="shared" si="21"/>
        <v/>
      </c>
      <c r="AQ66" s="21" t="str">
        <f t="shared" si="22"/>
        <v/>
      </c>
      <c r="AR66" s="21" t="str">
        <f t="shared" si="23"/>
        <v/>
      </c>
      <c r="AS66" s="21" t="str">
        <f t="shared" si="31"/>
        <v/>
      </c>
    </row>
    <row r="67" spans="1:45" ht="15" hidden="1" x14ac:dyDescent="0.25">
      <c r="A67" s="322"/>
      <c r="B67" s="323"/>
      <c r="C67" s="324"/>
      <c r="D67" s="325"/>
      <c r="E67" s="325"/>
      <c r="F67" s="209"/>
      <c r="G67" s="326"/>
      <c r="H67" s="326"/>
      <c r="I67" s="327"/>
      <c r="J67" s="328"/>
      <c r="K67" s="328"/>
      <c r="L67" s="328"/>
      <c r="M67" s="328"/>
      <c r="N67" s="328"/>
      <c r="O67" s="328"/>
      <c r="P67" s="329"/>
      <c r="Q67" s="329"/>
      <c r="R67" s="329"/>
      <c r="S67" s="328"/>
      <c r="T67" s="328"/>
      <c r="U67" s="328"/>
      <c r="V67" s="328"/>
      <c r="W67" s="89"/>
      <c r="X67" s="322"/>
      <c r="Y67" s="323"/>
      <c r="Z67" s="324"/>
      <c r="AA67" s="325"/>
      <c r="AB67" s="325"/>
      <c r="AC67" s="209"/>
      <c r="AD67" s="39" t="str">
        <f t="shared" si="16"/>
        <v/>
      </c>
      <c r="AE67" s="39"/>
      <c r="AF67" s="32" t="str">
        <f t="shared" si="4"/>
        <v/>
      </c>
      <c r="AG67" s="21" t="str">
        <f t="shared" si="28"/>
        <v/>
      </c>
      <c r="AH67" s="21" t="str">
        <f t="shared" si="29"/>
        <v/>
      </c>
      <c r="AI67" s="21" t="str">
        <f t="shared" si="30"/>
        <v/>
      </c>
      <c r="AJ67" s="21" t="str">
        <f t="shared" si="17"/>
        <v/>
      </c>
      <c r="AK67" s="21" t="str">
        <f t="shared" si="18"/>
        <v/>
      </c>
      <c r="AL67" s="21" t="e">
        <f t="shared" si="5"/>
        <v>#N/A</v>
      </c>
      <c r="AM67" s="41" t="e">
        <f t="shared" si="19"/>
        <v>#N/A</v>
      </c>
      <c r="AN67" s="41" t="e">
        <f t="shared" si="20"/>
        <v>#N/A</v>
      </c>
      <c r="AO67" s="41" t="e">
        <f t="shared" si="6"/>
        <v>#N/A</v>
      </c>
      <c r="AP67" s="21" t="str">
        <f t="shared" si="21"/>
        <v/>
      </c>
      <c r="AQ67" s="21" t="str">
        <f t="shared" si="22"/>
        <v/>
      </c>
      <c r="AR67" s="21" t="str">
        <f t="shared" si="23"/>
        <v/>
      </c>
      <c r="AS67" s="21" t="str">
        <f t="shared" si="31"/>
        <v/>
      </c>
    </row>
    <row r="68" spans="1:45" ht="15" hidden="1" x14ac:dyDescent="0.25">
      <c r="A68" s="322"/>
      <c r="B68" s="323"/>
      <c r="C68" s="324"/>
      <c r="D68" s="325"/>
      <c r="E68" s="325"/>
      <c r="F68" s="209"/>
      <c r="G68" s="326"/>
      <c r="H68" s="326"/>
      <c r="I68" s="327"/>
      <c r="J68" s="328"/>
      <c r="K68" s="328"/>
      <c r="L68" s="328"/>
      <c r="M68" s="328"/>
      <c r="N68" s="328"/>
      <c r="O68" s="328"/>
      <c r="P68" s="329"/>
      <c r="Q68" s="329"/>
      <c r="R68" s="329"/>
      <c r="S68" s="328"/>
      <c r="T68" s="328"/>
      <c r="U68" s="328"/>
      <c r="V68" s="328"/>
      <c r="W68" s="89"/>
      <c r="X68" s="322"/>
      <c r="Y68" s="323"/>
      <c r="Z68" s="324"/>
      <c r="AA68" s="325"/>
      <c r="AB68" s="325"/>
      <c r="AC68" s="209"/>
      <c r="AD68" s="39" t="str">
        <f t="shared" si="16"/>
        <v/>
      </c>
      <c r="AE68" s="39"/>
      <c r="AF68" s="32" t="str">
        <f t="shared" si="4"/>
        <v/>
      </c>
      <c r="AG68" s="21" t="str">
        <f t="shared" si="28"/>
        <v/>
      </c>
      <c r="AH68" s="21" t="str">
        <f t="shared" si="29"/>
        <v/>
      </c>
      <c r="AI68" s="21" t="str">
        <f t="shared" si="30"/>
        <v/>
      </c>
      <c r="AJ68" s="21" t="str">
        <f t="shared" si="17"/>
        <v/>
      </c>
      <c r="AK68" s="21" t="str">
        <f t="shared" si="18"/>
        <v/>
      </c>
      <c r="AL68" s="21" t="e">
        <f t="shared" si="5"/>
        <v>#N/A</v>
      </c>
      <c r="AM68" s="41" t="e">
        <f t="shared" si="19"/>
        <v>#N/A</v>
      </c>
      <c r="AN68" s="41" t="e">
        <f t="shared" si="20"/>
        <v>#N/A</v>
      </c>
      <c r="AO68" s="41" t="e">
        <f t="shared" si="6"/>
        <v>#N/A</v>
      </c>
      <c r="AP68" s="21" t="str">
        <f t="shared" si="21"/>
        <v/>
      </c>
      <c r="AQ68" s="21" t="str">
        <f t="shared" si="22"/>
        <v/>
      </c>
      <c r="AR68" s="21" t="str">
        <f t="shared" si="23"/>
        <v/>
      </c>
      <c r="AS68" s="21" t="str">
        <f t="shared" si="31"/>
        <v/>
      </c>
    </row>
    <row r="69" spans="1:45" ht="15" hidden="1" x14ac:dyDescent="0.25">
      <c r="A69" s="322"/>
      <c r="B69" s="323"/>
      <c r="C69" s="324"/>
      <c r="D69" s="325"/>
      <c r="E69" s="325"/>
      <c r="F69" s="209"/>
      <c r="G69" s="326"/>
      <c r="H69" s="326"/>
      <c r="I69" s="327"/>
      <c r="J69" s="328"/>
      <c r="K69" s="328"/>
      <c r="L69" s="328"/>
      <c r="M69" s="328"/>
      <c r="N69" s="328"/>
      <c r="O69" s="328"/>
      <c r="P69" s="329"/>
      <c r="Q69" s="329"/>
      <c r="R69" s="329"/>
      <c r="S69" s="328"/>
      <c r="T69" s="328"/>
      <c r="U69" s="328"/>
      <c r="V69" s="328"/>
      <c r="W69" s="89"/>
      <c r="X69" s="322"/>
      <c r="Y69" s="323"/>
      <c r="Z69" s="324"/>
      <c r="AA69" s="325"/>
      <c r="AB69" s="325"/>
      <c r="AC69" s="209"/>
      <c r="AD69" s="39" t="str">
        <f t="shared" si="16"/>
        <v/>
      </c>
      <c r="AE69" s="39"/>
      <c r="AF69" s="32" t="str">
        <f t="shared" si="4"/>
        <v/>
      </c>
      <c r="AG69" s="21" t="str">
        <f t="shared" si="28"/>
        <v/>
      </c>
      <c r="AH69" s="21" t="str">
        <f t="shared" si="29"/>
        <v/>
      </c>
      <c r="AI69" s="21" t="str">
        <f t="shared" si="30"/>
        <v/>
      </c>
      <c r="AJ69" s="21" t="str">
        <f t="shared" si="17"/>
        <v/>
      </c>
      <c r="AK69" s="21" t="str">
        <f t="shared" si="18"/>
        <v/>
      </c>
      <c r="AL69" s="21" t="e">
        <f t="shared" si="5"/>
        <v>#N/A</v>
      </c>
      <c r="AM69" s="41" t="e">
        <f t="shared" si="19"/>
        <v>#N/A</v>
      </c>
      <c r="AN69" s="41" t="e">
        <f t="shared" si="20"/>
        <v>#N/A</v>
      </c>
      <c r="AO69" s="41" t="e">
        <f t="shared" si="6"/>
        <v>#N/A</v>
      </c>
      <c r="AP69" s="21" t="str">
        <f t="shared" si="21"/>
        <v/>
      </c>
      <c r="AQ69" s="21" t="str">
        <f t="shared" si="22"/>
        <v/>
      </c>
      <c r="AR69" s="21" t="str">
        <f t="shared" si="23"/>
        <v/>
      </c>
      <c r="AS69" s="21" t="str">
        <f t="shared" si="31"/>
        <v/>
      </c>
    </row>
    <row r="70" spans="1:45" ht="15" hidden="1" x14ac:dyDescent="0.25">
      <c r="A70" s="322"/>
      <c r="B70" s="323"/>
      <c r="C70" s="324"/>
      <c r="D70" s="325"/>
      <c r="E70" s="325"/>
      <c r="F70" s="209"/>
      <c r="G70" s="326"/>
      <c r="H70" s="326"/>
      <c r="I70" s="327"/>
      <c r="J70" s="328"/>
      <c r="K70" s="328"/>
      <c r="L70" s="328"/>
      <c r="M70" s="328"/>
      <c r="N70" s="328"/>
      <c r="O70" s="328"/>
      <c r="P70" s="329"/>
      <c r="Q70" s="329"/>
      <c r="R70" s="329"/>
      <c r="S70" s="328"/>
      <c r="T70" s="328"/>
      <c r="U70" s="328"/>
      <c r="V70" s="328"/>
      <c r="W70" s="89"/>
      <c r="X70" s="322"/>
      <c r="Y70" s="323"/>
      <c r="Z70" s="324"/>
      <c r="AA70" s="325"/>
      <c r="AB70" s="325"/>
      <c r="AC70" s="209"/>
      <c r="AD70" s="39" t="str">
        <f t="shared" si="16"/>
        <v/>
      </c>
      <c r="AE70" s="39"/>
      <c r="AF70" s="32" t="str">
        <f t="shared" si="4"/>
        <v/>
      </c>
      <c r="AG70" s="21" t="str">
        <f t="shared" si="28"/>
        <v/>
      </c>
      <c r="AH70" s="21" t="str">
        <f t="shared" si="29"/>
        <v/>
      </c>
      <c r="AI70" s="21" t="str">
        <f t="shared" si="30"/>
        <v/>
      </c>
      <c r="AJ70" s="21" t="str">
        <f t="shared" si="17"/>
        <v/>
      </c>
      <c r="AK70" s="21" t="str">
        <f t="shared" si="18"/>
        <v/>
      </c>
      <c r="AL70" s="21" t="e">
        <f t="shared" si="5"/>
        <v>#N/A</v>
      </c>
      <c r="AM70" s="41" t="e">
        <f t="shared" si="19"/>
        <v>#N/A</v>
      </c>
      <c r="AN70" s="41" t="e">
        <f t="shared" si="20"/>
        <v>#N/A</v>
      </c>
      <c r="AO70" s="41" t="e">
        <f t="shared" si="6"/>
        <v>#N/A</v>
      </c>
      <c r="AP70" s="21" t="str">
        <f t="shared" si="21"/>
        <v/>
      </c>
      <c r="AQ70" s="21" t="str">
        <f t="shared" si="22"/>
        <v/>
      </c>
      <c r="AR70" s="21" t="str">
        <f t="shared" si="23"/>
        <v/>
      </c>
      <c r="AS70" s="21" t="str">
        <f t="shared" si="31"/>
        <v/>
      </c>
    </row>
    <row r="71" spans="1:45" ht="15" hidden="1" x14ac:dyDescent="0.25">
      <c r="A71" s="322"/>
      <c r="B71" s="323"/>
      <c r="C71" s="324"/>
      <c r="D71" s="325"/>
      <c r="E71" s="325"/>
      <c r="F71" s="209"/>
      <c r="G71" s="326"/>
      <c r="H71" s="326"/>
      <c r="I71" s="327"/>
      <c r="J71" s="328"/>
      <c r="K71" s="328"/>
      <c r="L71" s="328"/>
      <c r="M71" s="328"/>
      <c r="N71" s="328"/>
      <c r="O71" s="328"/>
      <c r="P71" s="329"/>
      <c r="Q71" s="329"/>
      <c r="R71" s="329"/>
      <c r="S71" s="328"/>
      <c r="T71" s="328"/>
      <c r="U71" s="328"/>
      <c r="V71" s="328"/>
      <c r="W71" s="89"/>
      <c r="X71" s="322"/>
      <c r="Y71" s="323"/>
      <c r="Z71" s="324"/>
      <c r="AA71" s="325"/>
      <c r="AB71" s="325"/>
      <c r="AC71" s="209"/>
      <c r="AD71" s="39" t="str">
        <f t="shared" si="16"/>
        <v/>
      </c>
      <c r="AE71" s="39"/>
      <c r="AF71" s="32" t="str">
        <f t="shared" si="4"/>
        <v/>
      </c>
      <c r="AG71" s="21" t="str">
        <f t="shared" si="28"/>
        <v/>
      </c>
      <c r="AH71" s="21" t="str">
        <f t="shared" si="29"/>
        <v/>
      </c>
      <c r="AI71" s="21" t="str">
        <f t="shared" si="30"/>
        <v/>
      </c>
      <c r="AJ71" s="21" t="str">
        <f t="shared" si="17"/>
        <v/>
      </c>
      <c r="AK71" s="21" t="str">
        <f t="shared" si="18"/>
        <v/>
      </c>
      <c r="AL71" s="21" t="e">
        <f t="shared" si="5"/>
        <v>#N/A</v>
      </c>
      <c r="AM71" s="41" t="e">
        <f t="shared" si="19"/>
        <v>#N/A</v>
      </c>
      <c r="AN71" s="41" t="e">
        <f t="shared" si="20"/>
        <v>#N/A</v>
      </c>
      <c r="AO71" s="41" t="e">
        <f t="shared" si="6"/>
        <v>#N/A</v>
      </c>
      <c r="AP71" s="21" t="str">
        <f t="shared" si="21"/>
        <v/>
      </c>
      <c r="AQ71" s="21" t="str">
        <f t="shared" si="22"/>
        <v/>
      </c>
      <c r="AR71" s="21" t="str">
        <f t="shared" si="23"/>
        <v/>
      </c>
      <c r="AS71" s="21" t="str">
        <f t="shared" si="31"/>
        <v/>
      </c>
    </row>
    <row r="72" spans="1:45" ht="15" hidden="1" x14ac:dyDescent="0.25">
      <c r="A72" s="322"/>
      <c r="B72" s="323"/>
      <c r="C72" s="324"/>
      <c r="D72" s="325"/>
      <c r="E72" s="325"/>
      <c r="F72" s="209"/>
      <c r="G72" s="326"/>
      <c r="H72" s="326"/>
      <c r="I72" s="327"/>
      <c r="J72" s="328"/>
      <c r="K72" s="328"/>
      <c r="L72" s="328"/>
      <c r="M72" s="328"/>
      <c r="N72" s="328"/>
      <c r="O72" s="328"/>
      <c r="P72" s="329"/>
      <c r="Q72" s="329"/>
      <c r="R72" s="329"/>
      <c r="S72" s="328"/>
      <c r="T72" s="328"/>
      <c r="U72" s="328"/>
      <c r="V72" s="328"/>
      <c r="W72" s="89"/>
      <c r="X72" s="322"/>
      <c r="Y72" s="323"/>
      <c r="Z72" s="324"/>
      <c r="AA72" s="325"/>
      <c r="AB72" s="325"/>
      <c r="AC72" s="209"/>
      <c r="AD72" s="39" t="str">
        <f t="shared" si="16"/>
        <v/>
      </c>
      <c r="AE72" s="39"/>
      <c r="AF72" s="32" t="str">
        <f t="shared" si="4"/>
        <v/>
      </c>
      <c r="AG72" s="21" t="str">
        <f t="shared" si="28"/>
        <v/>
      </c>
      <c r="AH72" s="21" t="str">
        <f t="shared" si="29"/>
        <v/>
      </c>
      <c r="AI72" s="21" t="str">
        <f t="shared" si="30"/>
        <v/>
      </c>
      <c r="AJ72" s="21" t="str">
        <f t="shared" si="17"/>
        <v/>
      </c>
      <c r="AK72" s="21" t="str">
        <f t="shared" si="18"/>
        <v/>
      </c>
      <c r="AL72" s="21" t="e">
        <f t="shared" si="5"/>
        <v>#N/A</v>
      </c>
      <c r="AM72" s="41" t="e">
        <f t="shared" si="19"/>
        <v>#N/A</v>
      </c>
      <c r="AN72" s="41" t="e">
        <f t="shared" si="20"/>
        <v>#N/A</v>
      </c>
      <c r="AO72" s="41" t="e">
        <f t="shared" si="6"/>
        <v>#N/A</v>
      </c>
      <c r="AP72" s="21" t="str">
        <f t="shared" si="21"/>
        <v/>
      </c>
      <c r="AQ72" s="21" t="str">
        <f t="shared" si="22"/>
        <v/>
      </c>
      <c r="AR72" s="21" t="str">
        <f t="shared" si="23"/>
        <v/>
      </c>
      <c r="AS72" s="21" t="str">
        <f t="shared" si="31"/>
        <v/>
      </c>
    </row>
    <row r="73" spans="1:45" ht="15" hidden="1" x14ac:dyDescent="0.25">
      <c r="A73" s="322"/>
      <c r="B73" s="323"/>
      <c r="C73" s="324"/>
      <c r="D73" s="325"/>
      <c r="E73" s="325"/>
      <c r="F73" s="209"/>
      <c r="G73" s="326"/>
      <c r="H73" s="326"/>
      <c r="I73" s="327"/>
      <c r="J73" s="328"/>
      <c r="K73" s="328"/>
      <c r="L73" s="328"/>
      <c r="M73" s="328"/>
      <c r="N73" s="328"/>
      <c r="O73" s="328"/>
      <c r="P73" s="329"/>
      <c r="Q73" s="329"/>
      <c r="R73" s="329"/>
      <c r="S73" s="328"/>
      <c r="T73" s="328"/>
      <c r="U73" s="328"/>
      <c r="V73" s="328"/>
      <c r="W73" s="89"/>
      <c r="X73" s="322"/>
      <c r="Y73" s="323"/>
      <c r="Z73" s="324"/>
      <c r="AA73" s="325"/>
      <c r="AB73" s="325"/>
      <c r="AC73" s="209"/>
      <c r="AD73" s="39" t="str">
        <f t="shared" si="16"/>
        <v/>
      </c>
      <c r="AE73" s="39"/>
      <c r="AF73" s="32" t="str">
        <f t="shared" si="4"/>
        <v/>
      </c>
      <c r="AG73" s="21" t="str">
        <f t="shared" si="28"/>
        <v/>
      </c>
      <c r="AH73" s="21" t="str">
        <f t="shared" si="29"/>
        <v/>
      </c>
      <c r="AI73" s="21" t="str">
        <f t="shared" si="30"/>
        <v/>
      </c>
      <c r="AJ73" s="21" t="str">
        <f t="shared" si="17"/>
        <v/>
      </c>
      <c r="AK73" s="21" t="str">
        <f t="shared" si="18"/>
        <v/>
      </c>
      <c r="AL73" s="21" t="e">
        <f t="shared" si="5"/>
        <v>#N/A</v>
      </c>
      <c r="AM73" s="41" t="e">
        <f t="shared" si="19"/>
        <v>#N/A</v>
      </c>
      <c r="AN73" s="41" t="e">
        <f t="shared" si="20"/>
        <v>#N/A</v>
      </c>
      <c r="AO73" s="41" t="e">
        <f t="shared" si="6"/>
        <v>#N/A</v>
      </c>
      <c r="AP73" s="21" t="str">
        <f t="shared" si="21"/>
        <v/>
      </c>
      <c r="AQ73" s="21" t="str">
        <f t="shared" si="22"/>
        <v/>
      </c>
      <c r="AR73" s="21" t="str">
        <f t="shared" si="23"/>
        <v/>
      </c>
      <c r="AS73" s="21" t="str">
        <f t="shared" si="31"/>
        <v/>
      </c>
    </row>
    <row r="74" spans="1:45" ht="15" hidden="1" x14ac:dyDescent="0.25">
      <c r="A74" s="322"/>
      <c r="B74" s="323"/>
      <c r="C74" s="324"/>
      <c r="D74" s="325"/>
      <c r="E74" s="325"/>
      <c r="F74" s="209"/>
      <c r="G74" s="326"/>
      <c r="H74" s="326"/>
      <c r="I74" s="327"/>
      <c r="J74" s="328"/>
      <c r="K74" s="328"/>
      <c r="L74" s="328"/>
      <c r="M74" s="328"/>
      <c r="N74" s="328"/>
      <c r="O74" s="328"/>
      <c r="P74" s="329"/>
      <c r="Q74" s="329"/>
      <c r="R74" s="329"/>
      <c r="S74" s="328"/>
      <c r="T74" s="328"/>
      <c r="U74" s="328"/>
      <c r="V74" s="328"/>
      <c r="W74" s="89"/>
      <c r="X74" s="322"/>
      <c r="Y74" s="323"/>
      <c r="Z74" s="324"/>
      <c r="AA74" s="325"/>
      <c r="AB74" s="325"/>
      <c r="AC74" s="209"/>
      <c r="AD74" s="39" t="str">
        <f t="shared" si="16"/>
        <v/>
      </c>
      <c r="AE74" s="39"/>
      <c r="AF74" s="32" t="str">
        <f t="shared" si="4"/>
        <v/>
      </c>
      <c r="AG74" s="21" t="str">
        <f t="shared" si="28"/>
        <v/>
      </c>
      <c r="AH74" s="21" t="str">
        <f t="shared" si="29"/>
        <v/>
      </c>
      <c r="AI74" s="21" t="str">
        <f t="shared" si="30"/>
        <v/>
      </c>
      <c r="AJ74" s="21" t="str">
        <f t="shared" si="17"/>
        <v/>
      </c>
      <c r="AK74" s="21" t="str">
        <f t="shared" si="18"/>
        <v/>
      </c>
      <c r="AL74" s="21" t="e">
        <f t="shared" si="5"/>
        <v>#N/A</v>
      </c>
      <c r="AM74" s="41" t="e">
        <f t="shared" si="19"/>
        <v>#N/A</v>
      </c>
      <c r="AN74" s="41" t="e">
        <f t="shared" si="20"/>
        <v>#N/A</v>
      </c>
      <c r="AO74" s="41" t="e">
        <f t="shared" si="6"/>
        <v>#N/A</v>
      </c>
      <c r="AP74" s="21" t="str">
        <f t="shared" si="21"/>
        <v/>
      </c>
      <c r="AQ74" s="21" t="str">
        <f t="shared" si="22"/>
        <v/>
      </c>
      <c r="AR74" s="21" t="str">
        <f t="shared" si="23"/>
        <v/>
      </c>
      <c r="AS74" s="21" t="str">
        <f t="shared" si="31"/>
        <v/>
      </c>
    </row>
    <row r="75" spans="1:45" ht="15" hidden="1" x14ac:dyDescent="0.25">
      <c r="A75" s="322"/>
      <c r="B75" s="323"/>
      <c r="C75" s="324"/>
      <c r="D75" s="325"/>
      <c r="E75" s="325"/>
      <c r="F75" s="209"/>
      <c r="G75" s="326"/>
      <c r="H75" s="326"/>
      <c r="I75" s="327"/>
      <c r="J75" s="328"/>
      <c r="K75" s="328"/>
      <c r="L75" s="328"/>
      <c r="M75" s="328"/>
      <c r="N75" s="328"/>
      <c r="O75" s="328"/>
      <c r="P75" s="329"/>
      <c r="Q75" s="329"/>
      <c r="R75" s="329"/>
      <c r="S75" s="328"/>
      <c r="T75" s="328"/>
      <c r="U75" s="328"/>
      <c r="V75" s="328"/>
      <c r="W75" s="89"/>
      <c r="X75" s="322"/>
      <c r="Y75" s="323"/>
      <c r="Z75" s="324"/>
      <c r="AA75" s="325"/>
      <c r="AB75" s="325"/>
      <c r="AC75" s="209"/>
      <c r="AD75" s="39" t="str">
        <f t="shared" si="16"/>
        <v/>
      </c>
      <c r="AE75" s="39"/>
      <c r="AF75" s="32" t="str">
        <f t="shared" si="4"/>
        <v/>
      </c>
      <c r="AG75" s="21" t="str">
        <f t="shared" si="28"/>
        <v/>
      </c>
      <c r="AH75" s="21" t="str">
        <f t="shared" si="29"/>
        <v/>
      </c>
      <c r="AI75" s="21" t="str">
        <f t="shared" si="30"/>
        <v/>
      </c>
      <c r="AJ75" s="21" t="str">
        <f t="shared" si="17"/>
        <v/>
      </c>
      <c r="AK75" s="21" t="str">
        <f t="shared" si="18"/>
        <v/>
      </c>
      <c r="AL75" s="21" t="e">
        <f t="shared" si="5"/>
        <v>#N/A</v>
      </c>
      <c r="AM75" s="41" t="e">
        <f t="shared" si="19"/>
        <v>#N/A</v>
      </c>
      <c r="AN75" s="41" t="e">
        <f t="shared" si="20"/>
        <v>#N/A</v>
      </c>
      <c r="AO75" s="41" t="e">
        <f t="shared" si="6"/>
        <v>#N/A</v>
      </c>
      <c r="AP75" s="21" t="str">
        <f t="shared" si="21"/>
        <v/>
      </c>
      <c r="AQ75" s="21" t="str">
        <f t="shared" si="22"/>
        <v/>
      </c>
      <c r="AR75" s="21" t="str">
        <f t="shared" si="23"/>
        <v/>
      </c>
      <c r="AS75" s="21" t="str">
        <f t="shared" si="31"/>
        <v/>
      </c>
    </row>
    <row r="76" spans="1:45" ht="15" hidden="1" x14ac:dyDescent="0.25">
      <c r="A76" s="322"/>
      <c r="B76" s="323"/>
      <c r="C76" s="324"/>
      <c r="D76" s="325"/>
      <c r="E76" s="325"/>
      <c r="F76" s="209"/>
      <c r="G76" s="326"/>
      <c r="H76" s="326"/>
      <c r="I76" s="327"/>
      <c r="J76" s="328"/>
      <c r="K76" s="328"/>
      <c r="L76" s="328"/>
      <c r="M76" s="328"/>
      <c r="N76" s="328"/>
      <c r="O76" s="328"/>
      <c r="P76" s="329"/>
      <c r="Q76" s="329"/>
      <c r="R76" s="329"/>
      <c r="S76" s="328"/>
      <c r="T76" s="328"/>
      <c r="U76" s="328"/>
      <c r="V76" s="328"/>
      <c r="W76" s="89"/>
      <c r="X76" s="322"/>
      <c r="Y76" s="323"/>
      <c r="Z76" s="324"/>
      <c r="AA76" s="325"/>
      <c r="AB76" s="325"/>
      <c r="AC76" s="209"/>
      <c r="AD76" s="39" t="str">
        <f t="shared" si="16"/>
        <v/>
      </c>
      <c r="AE76" s="39"/>
      <c r="AF76" s="32" t="str">
        <f t="shared" si="4"/>
        <v/>
      </c>
      <c r="AG76" s="21" t="str">
        <f t="shared" si="28"/>
        <v/>
      </c>
      <c r="AH76" s="21" t="str">
        <f t="shared" si="29"/>
        <v/>
      </c>
      <c r="AI76" s="21" t="str">
        <f t="shared" si="30"/>
        <v/>
      </c>
      <c r="AJ76" s="21" t="str">
        <f t="shared" si="17"/>
        <v/>
      </c>
      <c r="AK76" s="21" t="str">
        <f t="shared" si="18"/>
        <v/>
      </c>
      <c r="AL76" s="21" t="e">
        <f t="shared" si="5"/>
        <v>#N/A</v>
      </c>
      <c r="AM76" s="41" t="e">
        <f t="shared" si="19"/>
        <v>#N/A</v>
      </c>
      <c r="AN76" s="41" t="e">
        <f t="shared" si="20"/>
        <v>#N/A</v>
      </c>
      <c r="AO76" s="41" t="e">
        <f t="shared" si="6"/>
        <v>#N/A</v>
      </c>
      <c r="AP76" s="21" t="str">
        <f t="shared" si="21"/>
        <v/>
      </c>
      <c r="AQ76" s="21" t="str">
        <f t="shared" si="22"/>
        <v/>
      </c>
      <c r="AR76" s="21" t="str">
        <f t="shared" si="23"/>
        <v/>
      </c>
      <c r="AS76" s="21" t="str">
        <f t="shared" si="31"/>
        <v/>
      </c>
    </row>
    <row r="77" spans="1:45" hidden="1" x14ac:dyDescent="0.2">
      <c r="O77" s="48"/>
      <c r="P77" s="49"/>
      <c r="Q77" s="49"/>
      <c r="AL77" s="48"/>
      <c r="AM77" s="49"/>
      <c r="AN77" s="49"/>
    </row>
    <row r="78" spans="1:45" hidden="1" x14ac:dyDescent="0.2">
      <c r="O78" s="48"/>
      <c r="P78" s="49"/>
      <c r="Q78" s="49"/>
      <c r="AL78" s="48"/>
      <c r="AM78" s="49"/>
      <c r="AN78" s="49"/>
    </row>
    <row r="79" spans="1:45" x14ac:dyDescent="0.2">
      <c r="O79" s="48"/>
      <c r="P79" s="49"/>
      <c r="Q79" s="49"/>
      <c r="AL79" s="48"/>
      <c r="AM79" s="49"/>
      <c r="AN79" s="49"/>
    </row>
    <row r="80" spans="1:45" ht="15" x14ac:dyDescent="0.2">
      <c r="A80" s="386" t="s">
        <v>75</v>
      </c>
      <c r="B80" s="386"/>
      <c r="C80" s="386"/>
      <c r="D80" s="386"/>
      <c r="E80" s="386"/>
      <c r="F80" s="386"/>
      <c r="G80" s="386"/>
      <c r="H80" s="431"/>
      <c r="I80" s="52"/>
      <c r="O80" s="48"/>
      <c r="P80" s="49"/>
      <c r="Q80" s="49"/>
      <c r="X80" s="386" t="s">
        <v>75</v>
      </c>
      <c r="Y80" s="386"/>
      <c r="Z80" s="386"/>
      <c r="AA80" s="386"/>
      <c r="AB80" s="386"/>
      <c r="AC80" s="386"/>
      <c r="AD80" s="386"/>
      <c r="AE80" s="387"/>
      <c r="AL80" s="48"/>
      <c r="AM80" s="49"/>
      <c r="AN80" s="49"/>
    </row>
    <row r="81" spans="1:40" ht="15" x14ac:dyDescent="0.25">
      <c r="A81" s="51" t="s">
        <v>55</v>
      </c>
      <c r="O81" s="48"/>
      <c r="P81" s="49"/>
      <c r="Q81" s="49"/>
      <c r="X81" s="51" t="s">
        <v>55</v>
      </c>
      <c r="AL81" s="48"/>
      <c r="AM81" s="49"/>
      <c r="AN81" s="49"/>
    </row>
    <row r="82" spans="1:40" ht="15" thickBot="1" x14ac:dyDescent="0.25">
      <c r="O82" s="48"/>
      <c r="P82" s="49"/>
      <c r="Q82" s="49"/>
      <c r="AL82" s="48"/>
      <c r="AM82" s="49"/>
      <c r="AN82" s="49"/>
    </row>
    <row r="83" spans="1:40" ht="15.75" thickBot="1" x14ac:dyDescent="0.25">
      <c r="B83" s="50" t="e">
        <f>R36</f>
        <v>#N/A</v>
      </c>
      <c r="Y83" s="50" t="e">
        <f>AO36</f>
        <v>#N/A</v>
      </c>
    </row>
    <row r="85" spans="1:40" ht="31.5" customHeight="1" x14ac:dyDescent="0.2">
      <c r="A85" s="432" t="s">
        <v>82</v>
      </c>
      <c r="B85" s="432"/>
      <c r="C85" s="432"/>
      <c r="D85" s="432"/>
      <c r="E85" s="432"/>
      <c r="F85" s="432"/>
      <c r="X85" s="432" t="s">
        <v>82</v>
      </c>
      <c r="Y85" s="432"/>
      <c r="Z85" s="432"/>
      <c r="AA85" s="432"/>
      <c r="AB85" s="432"/>
      <c r="AC85" s="432"/>
    </row>
    <row r="87" spans="1:40" ht="24" customHeight="1" x14ac:dyDescent="0.2">
      <c r="A87" s="321" t="s">
        <v>83</v>
      </c>
      <c r="B87" s="194" t="e">
        <f>B83</f>
        <v>#N/A</v>
      </c>
      <c r="C87" s="71"/>
      <c r="D87" s="269" t="s">
        <v>100</v>
      </c>
      <c r="E87" s="507">
        <f>'FXII - NIVEAU N'!F8</f>
        <v>0</v>
      </c>
      <c r="F87" s="508"/>
      <c r="X87" s="321" t="s">
        <v>83</v>
      </c>
      <c r="Y87" s="194" t="e">
        <f>Y83</f>
        <v>#N/A</v>
      </c>
      <c r="Z87" s="71"/>
      <c r="AA87" s="269" t="s">
        <v>100</v>
      </c>
      <c r="AB87" s="433">
        <f>'FXII - NIVEAU P'!F8</f>
        <v>0</v>
      </c>
      <c r="AC87" s="433"/>
    </row>
    <row r="88" spans="1:40" ht="24" customHeight="1" x14ac:dyDescent="0.2">
      <c r="A88" s="321" t="s">
        <v>68</v>
      </c>
      <c r="B88" s="319"/>
      <c r="C88" s="71"/>
      <c r="D88" s="71"/>
      <c r="E88" s="71"/>
      <c r="X88" s="321" t="s">
        <v>68</v>
      </c>
      <c r="Y88" s="320"/>
      <c r="Z88" s="71"/>
      <c r="AA88" s="71"/>
      <c r="AB88" s="71"/>
    </row>
    <row r="89" spans="1:40" ht="24" customHeight="1" x14ac:dyDescent="0.2">
      <c r="A89" s="321" t="s">
        <v>84</v>
      </c>
      <c r="B89" s="186" t="e">
        <f>B87*B88</f>
        <v>#N/A</v>
      </c>
      <c r="C89" s="71"/>
      <c r="D89" s="71"/>
      <c r="E89" s="71"/>
      <c r="X89" s="321" t="s">
        <v>84</v>
      </c>
      <c r="Y89" s="186" t="e">
        <f>Y87*Y88</f>
        <v>#N/A</v>
      </c>
      <c r="Z89" s="71"/>
      <c r="AA89" s="71"/>
      <c r="AB89" s="71"/>
    </row>
    <row r="90" spans="1:40" ht="24" customHeight="1" x14ac:dyDescent="0.2">
      <c r="A90" s="187" t="s">
        <v>69</v>
      </c>
      <c r="B90" s="195" t="e">
        <f>B87-(2*B89)</f>
        <v>#N/A</v>
      </c>
      <c r="C90" s="187" t="s">
        <v>70</v>
      </c>
      <c r="D90" s="195" t="e">
        <f>B87+(2*B89)</f>
        <v>#N/A</v>
      </c>
      <c r="E90" s="71"/>
      <c r="X90" s="187" t="s">
        <v>69</v>
      </c>
      <c r="Y90" s="195" t="e">
        <f>Y87-(2*Y89)</f>
        <v>#N/A</v>
      </c>
      <c r="Z90" s="187" t="s">
        <v>70</v>
      </c>
      <c r="AA90" s="195" t="e">
        <f>Y87+(2*Y89)</f>
        <v>#N/A</v>
      </c>
      <c r="AB90" s="71"/>
    </row>
    <row r="91" spans="1:40" ht="29.25" customHeight="1" x14ac:dyDescent="0.2">
      <c r="A91" s="187" t="s">
        <v>71</v>
      </c>
      <c r="B91" s="195" t="e">
        <f>B87-(3*B89)</f>
        <v>#N/A</v>
      </c>
      <c r="C91" s="187" t="s">
        <v>72</v>
      </c>
      <c r="D91" s="195" t="e">
        <f>B87+(3*B89)</f>
        <v>#N/A</v>
      </c>
      <c r="E91" s="71"/>
      <c r="X91" s="187" t="s">
        <v>71</v>
      </c>
      <c r="Y91" s="195" t="e">
        <f>Y87-(3*Y89)</f>
        <v>#N/A</v>
      </c>
      <c r="Z91" s="187" t="s">
        <v>72</v>
      </c>
      <c r="AA91" s="195" t="e">
        <f>Y87+(3*Y89)</f>
        <v>#N/A</v>
      </c>
      <c r="AB91" s="71"/>
    </row>
  </sheetData>
  <sheetProtection deleteRows="0"/>
  <protectedRanges>
    <protectedRange sqref="A1:XFD1048576" name="Plage1" securityDescriptor="O:WDG:WDD:(A;;CC;;;S-1-5-21-1693123538-1978743074-1190612905-22471)"/>
  </protectedRanges>
  <mergeCells count="18">
    <mergeCell ref="A80:H80"/>
    <mergeCell ref="X80:AE80"/>
    <mergeCell ref="A85:F85"/>
    <mergeCell ref="X85:AC85"/>
    <mergeCell ref="E87:F87"/>
    <mergeCell ref="AB87:AC87"/>
    <mergeCell ref="E4:F4"/>
    <mergeCell ref="AB4:AC4"/>
    <mergeCell ref="D6:H6"/>
    <mergeCell ref="AA6:AE6"/>
    <mergeCell ref="D15:E15"/>
    <mergeCell ref="AA15:AB15"/>
    <mergeCell ref="A1:A2"/>
    <mergeCell ref="B1:B2"/>
    <mergeCell ref="X1:X2"/>
    <mergeCell ref="Y1:Y2"/>
    <mergeCell ref="A3:B3"/>
    <mergeCell ref="X3:Y3"/>
  </mergeCells>
  <pageMargins left="0.74803149606299213" right="0.74803149606299213" top="0.98425196850393704" bottom="0.98425196850393704" header="0.51181102362204722" footer="0.51181102362204722"/>
  <pageSetup scale="71" orientation="portrait" r:id="rId1"/>
  <headerFooter>
    <oddFooter>&amp;LSeule la version électronique fait foi&amp;CPage &amp;P de &amp;N&amp;A
&amp;R© Document interne, propriété du C.H.U. de Dijon</oddFooter>
  </headerFooter>
  <colBreaks count="1" manualBreakCount="1">
    <brk id="22" max="91" man="1"/>
  </colBreaks>
  <drawing r:id="rId2"/>
  <tableParts count="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26</vt:i4>
      </vt:variant>
      <vt:variant>
        <vt:lpstr>Plages nommées</vt:lpstr>
      </vt:variant>
      <vt:variant>
        <vt:i4>17</vt:i4>
      </vt:variant>
    </vt:vector>
  </HeadingPairs>
  <TitlesOfParts>
    <vt:vector size="43" baseType="lpstr">
      <vt:lpstr>Instructions</vt:lpstr>
      <vt:lpstr>SAISIE - RECAPITULATIF</vt:lpstr>
      <vt:lpstr>FII - NIVEAU N</vt:lpstr>
      <vt:lpstr>FII - NIVEAU P</vt:lpstr>
      <vt:lpstr>POOL FII</vt:lpstr>
      <vt:lpstr>FV - NIVEAU N</vt:lpstr>
      <vt:lpstr>FV - NIVEAU P</vt:lpstr>
      <vt:lpstr>POOL FV</vt:lpstr>
      <vt:lpstr>FVII - NIVEAU N</vt:lpstr>
      <vt:lpstr>FVII - NIVEAU P</vt:lpstr>
      <vt:lpstr>POOL FVII</vt:lpstr>
      <vt:lpstr>FX - NIVEAU N</vt:lpstr>
      <vt:lpstr>FX - NIVEAU P</vt:lpstr>
      <vt:lpstr>POOL FX</vt:lpstr>
      <vt:lpstr>FVIII - NIVEAU N</vt:lpstr>
      <vt:lpstr>FVIII - NIVEAU P</vt:lpstr>
      <vt:lpstr>POOL FVIII</vt:lpstr>
      <vt:lpstr>FIX - NIVEAU N</vt:lpstr>
      <vt:lpstr>FIX - NIVEAU P</vt:lpstr>
      <vt:lpstr>POOL FIX</vt:lpstr>
      <vt:lpstr>FXI - NIVEAU N</vt:lpstr>
      <vt:lpstr>FXI - NIVEAU P</vt:lpstr>
      <vt:lpstr>POOL FXI</vt:lpstr>
      <vt:lpstr>FXII - NIVEAU N</vt:lpstr>
      <vt:lpstr>FXII - NIVEAU P</vt:lpstr>
      <vt:lpstr>POOL FXII</vt:lpstr>
      <vt:lpstr>'FII - NIVEAU N'!Zone_d_impression</vt:lpstr>
      <vt:lpstr>'FII - NIVEAU P'!Zone_d_impression</vt:lpstr>
      <vt:lpstr>'FV - NIVEAU N'!Zone_d_impression</vt:lpstr>
      <vt:lpstr>'FV - NIVEAU P'!Zone_d_impression</vt:lpstr>
      <vt:lpstr>'FVII - NIVEAU N'!Zone_d_impression</vt:lpstr>
      <vt:lpstr>'FVII - NIVEAU P'!Zone_d_impression</vt:lpstr>
      <vt:lpstr>'FVIII - NIVEAU N'!Zone_d_impression</vt:lpstr>
      <vt:lpstr>'FVIII - NIVEAU P'!Zone_d_impression</vt:lpstr>
      <vt:lpstr>'FX - NIVEAU N'!Zone_d_impression</vt:lpstr>
      <vt:lpstr>'FX - NIVEAU P'!Zone_d_impression</vt:lpstr>
      <vt:lpstr>Instructions!Zone_d_impression</vt:lpstr>
      <vt:lpstr>'POOL FII'!Zone_d_impression</vt:lpstr>
      <vt:lpstr>'POOL FV'!Zone_d_impression</vt:lpstr>
      <vt:lpstr>'POOL FVII'!Zone_d_impression</vt:lpstr>
      <vt:lpstr>'POOL FVIII'!Zone_d_impression</vt:lpstr>
      <vt:lpstr>'POOL FX'!Zone_d_impression</vt:lpstr>
      <vt:lpstr>'SAISIE - RECAPITULATIF'!Zone_d_impression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MARTEAU Severine</cp:lastModifiedBy>
  <dcterms:created xsi:type="dcterms:W3CDTF">2006-09-16T00:00:00Z</dcterms:created>
  <dcterms:modified xsi:type="dcterms:W3CDTF">2019-04-11T10:28:45Z</dcterms:modified>
</cp:coreProperties>
</file>