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Xtrem-21\Desktop\"/>
    </mc:Choice>
  </mc:AlternateContent>
  <bookViews>
    <workbookView xWindow="0" yWindow="0" windowWidth="28800" windowHeight="123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3" i="1" l="1"/>
  <c r="I13" i="1"/>
  <c r="L10" i="1"/>
  <c r="I10" i="1"/>
  <c r="Q64" i="1" l="1"/>
  <c r="N64" i="1"/>
  <c r="K64" i="1"/>
  <c r="H64" i="1"/>
  <c r="E64" i="1"/>
  <c r="Q61" i="1"/>
  <c r="N61" i="1"/>
  <c r="K61" i="1"/>
  <c r="H61" i="1"/>
  <c r="E61" i="1"/>
  <c r="Q58" i="1"/>
  <c r="N58" i="1"/>
  <c r="K58" i="1"/>
  <c r="H58" i="1"/>
  <c r="E58" i="1"/>
  <c r="Q52" i="1"/>
  <c r="N52" i="1"/>
  <c r="K52" i="1"/>
  <c r="H52" i="1"/>
  <c r="E52" i="1"/>
  <c r="Q55" i="1"/>
  <c r="N55" i="1"/>
  <c r="K55" i="1"/>
  <c r="H55" i="1"/>
  <c r="E55" i="1"/>
  <c r="Q49" i="1"/>
  <c r="N49" i="1"/>
  <c r="K49" i="1"/>
  <c r="H49" i="1"/>
  <c r="E49" i="1"/>
  <c r="Q46" i="1"/>
  <c r="N46" i="1"/>
  <c r="K46" i="1"/>
  <c r="H46" i="1"/>
  <c r="E46" i="1"/>
  <c r="Q43" i="1"/>
  <c r="N43" i="1"/>
  <c r="K43" i="1"/>
  <c r="H43" i="1"/>
  <c r="E43" i="1"/>
  <c r="Q34" i="1"/>
  <c r="N34" i="1"/>
  <c r="K34" i="1"/>
  <c r="H34" i="1"/>
  <c r="E34" i="1"/>
  <c r="Q28" i="1"/>
  <c r="N28" i="1"/>
  <c r="K28" i="1"/>
  <c r="H28" i="1"/>
  <c r="E28" i="1"/>
  <c r="Q25" i="1"/>
  <c r="N25" i="1"/>
  <c r="K25" i="1"/>
  <c r="H25" i="1"/>
  <c r="E25" i="1"/>
  <c r="Q19" i="1"/>
  <c r="N19" i="1"/>
  <c r="K19" i="1"/>
  <c r="H19" i="1"/>
  <c r="E19" i="1"/>
  <c r="Q16" i="1"/>
  <c r="N16" i="1"/>
  <c r="K16" i="1"/>
  <c r="H16" i="1"/>
  <c r="E16" i="1"/>
  <c r="X65" i="1" l="1"/>
  <c r="W63" i="1"/>
  <c r="T63" i="1"/>
  <c r="Q63" i="1"/>
  <c r="N63" i="1"/>
  <c r="K63" i="1"/>
  <c r="H63" i="1"/>
  <c r="E63" i="1"/>
  <c r="W62" i="1"/>
  <c r="W64" i="1" s="1"/>
  <c r="T62" i="1"/>
  <c r="T64" i="1" s="1"/>
  <c r="Q62" i="1"/>
  <c r="N62" i="1"/>
  <c r="K62" i="1"/>
  <c r="H62" i="1"/>
  <c r="E62" i="1"/>
  <c r="W61" i="1"/>
  <c r="W60" i="1"/>
  <c r="T60" i="1"/>
  <c r="Q60" i="1"/>
  <c r="N60" i="1"/>
  <c r="K60" i="1"/>
  <c r="H60" i="1"/>
  <c r="E60" i="1"/>
  <c r="X59" i="1"/>
  <c r="W59" i="1"/>
  <c r="T59" i="1"/>
  <c r="T61" i="1" s="1"/>
  <c r="Q59" i="1"/>
  <c r="K59" i="1"/>
  <c r="H59" i="1"/>
  <c r="E59" i="1"/>
  <c r="W58" i="1"/>
  <c r="T58" i="1"/>
  <c r="W57" i="1"/>
  <c r="T57" i="1"/>
  <c r="Q57" i="1"/>
  <c r="N57" i="1"/>
  <c r="K57" i="1"/>
  <c r="H57" i="1"/>
  <c r="E57" i="1"/>
  <c r="W56" i="1"/>
  <c r="T56" i="1"/>
  <c r="Q56" i="1"/>
  <c r="N56" i="1"/>
  <c r="K56" i="1"/>
  <c r="E56" i="1"/>
  <c r="W54" i="1"/>
  <c r="T54" i="1"/>
  <c r="Q54" i="1"/>
  <c r="N54" i="1"/>
  <c r="K54" i="1"/>
  <c r="H54" i="1"/>
  <c r="E54" i="1"/>
  <c r="X53" i="1"/>
  <c r="W53" i="1"/>
  <c r="W55" i="1" s="1"/>
  <c r="T53" i="1"/>
  <c r="T55" i="1" s="1"/>
  <c r="Q53" i="1"/>
  <c r="N53" i="1"/>
  <c r="K53" i="1"/>
  <c r="H53" i="1"/>
  <c r="E53" i="1"/>
  <c r="W52" i="1"/>
  <c r="W51" i="1"/>
  <c r="T51" i="1"/>
  <c r="Q51" i="1"/>
  <c r="N51" i="1"/>
  <c r="K51" i="1"/>
  <c r="H51" i="1"/>
  <c r="E51" i="1"/>
  <c r="W50" i="1"/>
  <c r="T50" i="1"/>
  <c r="T52" i="1" s="1"/>
  <c r="Q50" i="1"/>
  <c r="N50" i="1"/>
  <c r="K50" i="1"/>
  <c r="H50" i="1"/>
  <c r="E50" i="1"/>
  <c r="W49" i="1"/>
  <c r="W48" i="1"/>
  <c r="T48" i="1"/>
  <c r="Q48" i="1"/>
  <c r="N48" i="1"/>
  <c r="K48" i="1"/>
  <c r="H48" i="1"/>
  <c r="E48" i="1"/>
  <c r="W47" i="1"/>
  <c r="T47" i="1"/>
  <c r="T49" i="1" s="1"/>
  <c r="Q47" i="1"/>
  <c r="N47" i="1"/>
  <c r="K47" i="1"/>
  <c r="H47" i="1"/>
  <c r="E47" i="1"/>
  <c r="W45" i="1"/>
  <c r="T45" i="1"/>
  <c r="Q45" i="1"/>
  <c r="N45" i="1"/>
  <c r="K45" i="1"/>
  <c r="H45" i="1"/>
  <c r="E45" i="1"/>
  <c r="AB44" i="1"/>
  <c r="W44" i="1"/>
  <c r="W46" i="1" s="1"/>
  <c r="T44" i="1"/>
  <c r="T46" i="1" s="1"/>
  <c r="Q44" i="1"/>
  <c r="N44" i="1"/>
  <c r="K44" i="1"/>
  <c r="H44" i="1"/>
  <c r="E44" i="1"/>
  <c r="W42" i="1"/>
  <c r="T42" i="1"/>
  <c r="Q42" i="1"/>
  <c r="N42" i="1"/>
  <c r="K42" i="1"/>
  <c r="H42" i="1"/>
  <c r="E42" i="1"/>
  <c r="W41" i="1"/>
  <c r="W43" i="1" s="1"/>
  <c r="T41" i="1"/>
  <c r="T43" i="1" s="1"/>
  <c r="Q41" i="1"/>
  <c r="N41" i="1"/>
  <c r="K41" i="1"/>
  <c r="H41" i="1"/>
  <c r="E41" i="1"/>
  <c r="K40" i="1"/>
  <c r="H40" i="1"/>
  <c r="W39" i="1"/>
  <c r="T39" i="1"/>
  <c r="Q39" i="1"/>
  <c r="N39" i="1"/>
  <c r="K39" i="1"/>
  <c r="H39" i="1"/>
  <c r="E39" i="1"/>
  <c r="W38" i="1"/>
  <c r="W40" i="1" s="1"/>
  <c r="T38" i="1"/>
  <c r="T40" i="1" s="1"/>
  <c r="Q38" i="1"/>
  <c r="Q40" i="1" s="1"/>
  <c r="N38" i="1"/>
  <c r="N40" i="1" s="1"/>
  <c r="K38" i="1"/>
  <c r="H38" i="1"/>
  <c r="E38" i="1"/>
  <c r="E40" i="1" s="1"/>
  <c r="T37" i="1"/>
  <c r="E37" i="1"/>
  <c r="W36" i="1"/>
  <c r="T36" i="1"/>
  <c r="Q36" i="1"/>
  <c r="N36" i="1"/>
  <c r="N37" i="1" s="1"/>
  <c r="K36" i="1"/>
  <c r="H36" i="1"/>
  <c r="W35" i="1"/>
  <c r="W37" i="1" s="1"/>
  <c r="T35" i="1"/>
  <c r="Q35" i="1"/>
  <c r="Q37" i="1" s="1"/>
  <c r="N35" i="1"/>
  <c r="K35" i="1"/>
  <c r="K37" i="1" s="1"/>
  <c r="H35" i="1"/>
  <c r="H37" i="1" s="1"/>
  <c r="W33" i="1"/>
  <c r="T33" i="1"/>
  <c r="Q33" i="1"/>
  <c r="N33" i="1"/>
  <c r="K33" i="1"/>
  <c r="H33" i="1"/>
  <c r="E33" i="1"/>
  <c r="X32" i="1"/>
  <c r="W32" i="1"/>
  <c r="W34" i="1" s="1"/>
  <c r="T32" i="1"/>
  <c r="T34" i="1" s="1"/>
  <c r="Q32" i="1"/>
  <c r="N32" i="1"/>
  <c r="K32" i="1"/>
  <c r="H32" i="1"/>
  <c r="T31" i="1"/>
  <c r="E31" i="1"/>
  <c r="W30" i="1"/>
  <c r="T30" i="1"/>
  <c r="Q30" i="1"/>
  <c r="N30" i="1"/>
  <c r="K30" i="1"/>
  <c r="H30" i="1"/>
  <c r="E30" i="1"/>
  <c r="W29" i="1"/>
  <c r="W31" i="1" s="1"/>
  <c r="T29" i="1"/>
  <c r="Q29" i="1"/>
  <c r="Q31" i="1" s="1"/>
  <c r="N29" i="1"/>
  <c r="N31" i="1" s="1"/>
  <c r="K29" i="1"/>
  <c r="K31" i="1" s="1"/>
  <c r="H29" i="1"/>
  <c r="H31" i="1" s="1"/>
  <c r="W28" i="1"/>
  <c r="T28" i="1"/>
  <c r="W27" i="1"/>
  <c r="T27" i="1"/>
  <c r="Q27" i="1"/>
  <c r="N27" i="1"/>
  <c r="K27" i="1"/>
  <c r="H27" i="1"/>
  <c r="E27" i="1"/>
  <c r="W26" i="1"/>
  <c r="T26" i="1"/>
  <c r="Q26" i="1"/>
  <c r="N26" i="1"/>
  <c r="K26" i="1"/>
  <c r="H26" i="1"/>
  <c r="E26" i="1"/>
  <c r="W24" i="1"/>
  <c r="T24" i="1"/>
  <c r="Q24" i="1"/>
  <c r="N24" i="1"/>
  <c r="K24" i="1"/>
  <c r="H24" i="1"/>
  <c r="E24" i="1"/>
  <c r="W23" i="1"/>
  <c r="W25" i="1" s="1"/>
  <c r="T23" i="1"/>
  <c r="T25" i="1" s="1"/>
  <c r="Q23" i="1"/>
  <c r="N23" i="1"/>
  <c r="K23" i="1"/>
  <c r="H23" i="1"/>
  <c r="E23" i="1"/>
  <c r="K22" i="1"/>
  <c r="H22" i="1"/>
  <c r="W21" i="1"/>
  <c r="T21" i="1"/>
  <c r="Q21" i="1"/>
  <c r="N21" i="1"/>
  <c r="K21" i="1"/>
  <c r="H21" i="1"/>
  <c r="E21" i="1"/>
  <c r="W20" i="1"/>
  <c r="W22" i="1" s="1"/>
  <c r="T20" i="1"/>
  <c r="T22" i="1" s="1"/>
  <c r="Q20" i="1"/>
  <c r="Q22" i="1" s="1"/>
  <c r="N20" i="1"/>
  <c r="N22" i="1" s="1"/>
  <c r="K20" i="1"/>
  <c r="H20" i="1"/>
  <c r="E20" i="1"/>
  <c r="E22" i="1" s="1"/>
  <c r="T19" i="1"/>
  <c r="W18" i="1"/>
  <c r="T18" i="1"/>
  <c r="Q18" i="1"/>
  <c r="N18" i="1"/>
  <c r="K18" i="1"/>
  <c r="H18" i="1"/>
  <c r="E18" i="1"/>
  <c r="W17" i="1"/>
  <c r="W19" i="1" s="1"/>
  <c r="T17" i="1"/>
  <c r="Q17" i="1"/>
  <c r="N17" i="1"/>
  <c r="K17" i="1"/>
  <c r="H17" i="1"/>
  <c r="E17" i="1"/>
  <c r="T16" i="1"/>
  <c r="W15" i="1"/>
  <c r="T15" i="1"/>
  <c r="Q15" i="1"/>
  <c r="N15" i="1"/>
  <c r="K15" i="1"/>
  <c r="H15" i="1"/>
  <c r="E15" i="1"/>
  <c r="W14" i="1"/>
  <c r="W16" i="1" s="1"/>
  <c r="T14" i="1"/>
  <c r="Q14" i="1"/>
  <c r="N14" i="1"/>
  <c r="K14" i="1"/>
  <c r="H14" i="1"/>
  <c r="E14" i="1"/>
  <c r="W13" i="1"/>
  <c r="T13" i="1"/>
  <c r="N13" i="1"/>
  <c r="W12" i="1"/>
  <c r="T12" i="1"/>
  <c r="Q12" i="1"/>
  <c r="N12" i="1"/>
  <c r="K12" i="1"/>
  <c r="H12" i="1"/>
  <c r="E12" i="1"/>
  <c r="W11" i="1"/>
  <c r="T11" i="1"/>
  <c r="Q11" i="1"/>
  <c r="Q13" i="1" s="1"/>
  <c r="N11" i="1"/>
  <c r="K11" i="1"/>
  <c r="K13" i="1" s="1"/>
  <c r="H11" i="1"/>
  <c r="H13" i="1" s="1"/>
  <c r="E11" i="1"/>
  <c r="E13" i="1" s="1"/>
  <c r="W9" i="1"/>
  <c r="T9" i="1"/>
  <c r="Q9" i="1"/>
  <c r="N9" i="1"/>
  <c r="K9" i="1"/>
  <c r="H9" i="1"/>
  <c r="E9" i="1"/>
  <c r="W8" i="1"/>
  <c r="W10" i="1" s="1"/>
  <c r="T8" i="1"/>
  <c r="T10" i="1" s="1"/>
  <c r="Q8" i="1"/>
  <c r="Q10" i="1" s="1"/>
  <c r="N8" i="1"/>
  <c r="N10" i="1" s="1"/>
  <c r="K8" i="1"/>
  <c r="K10" i="1" s="1"/>
  <c r="H8" i="1"/>
  <c r="H10" i="1" s="1"/>
  <c r="E8" i="1"/>
  <c r="E10" i="1" s="1"/>
  <c r="N7" i="1"/>
  <c r="K7" i="1"/>
  <c r="E7" i="1"/>
  <c r="W6" i="1"/>
  <c r="T6" i="1"/>
  <c r="Q6" i="1"/>
  <c r="N6" i="1"/>
  <c r="K6" i="1"/>
  <c r="H6" i="1"/>
  <c r="E6" i="1"/>
  <c r="X5" i="1"/>
  <c r="W5" i="1"/>
  <c r="W7" i="1" s="1"/>
  <c r="T5" i="1"/>
  <c r="T7" i="1" s="1"/>
  <c r="Q5" i="1"/>
  <c r="Q7" i="1" s="1"/>
  <c r="N5" i="1"/>
  <c r="K5" i="1"/>
  <c r="H5" i="1"/>
  <c r="H7" i="1" s="1"/>
  <c r="H4" i="1" s="1"/>
  <c r="E4" i="1" l="1"/>
  <c r="K4" i="1"/>
  <c r="Q4" i="1"/>
  <c r="T4" i="1"/>
  <c r="N4" i="1"/>
  <c r="W4" i="1"/>
  <c r="X62" i="1"/>
  <c r="X20" i="1"/>
  <c r="X38" i="1"/>
  <c r="X14" i="1"/>
  <c r="X17" i="1"/>
  <c r="X29" i="1"/>
  <c r="X50" i="1"/>
  <c r="AA16" i="1" s="1"/>
  <c r="AB16" i="1" s="1"/>
  <c r="X47" i="1"/>
  <c r="X11" i="1"/>
  <c r="X26" i="1"/>
  <c r="X44" i="1"/>
  <c r="X56" i="1"/>
  <c r="X23" i="1"/>
  <c r="X41" i="1"/>
  <c r="AA4" i="1" l="1"/>
  <c r="AB4" i="1" s="1"/>
  <c r="AB28" i="1"/>
  <c r="AA8" i="1"/>
  <c r="AB8" i="1" s="1"/>
  <c r="X4" i="1"/>
  <c r="Y4" i="1" s="1"/>
</calcChain>
</file>

<file path=xl/sharedStrings.xml><?xml version="1.0" encoding="utf-8"?>
<sst xmlns="http://schemas.openxmlformats.org/spreadsheetml/2006/main" count="122" uniqueCount="67">
  <si>
    <t>Semaine S44 Du 31/10/2016 au 06/11/2016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</si>
  <si>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</si>
  <si>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</si>
  <si>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</si>
  <si>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</si>
  <si>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</si>
  <si>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</si>
  <si>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</si>
  <si>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</si>
  <si>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ETP</t>
  </si>
  <si>
    <t>ETP Caisse</t>
  </si>
  <si>
    <t>ETIQUETTES</t>
  </si>
  <si>
    <t>Caisse 5</t>
  </si>
  <si>
    <t>Responsable Caisses</t>
  </si>
  <si>
    <t>ETP Frais</t>
  </si>
  <si>
    <t>Caisse 4</t>
  </si>
  <si>
    <t>CLEMENT ST</t>
  </si>
  <si>
    <t>Surg + Etiquettes</t>
  </si>
  <si>
    <t>Caisse 2</t>
  </si>
  <si>
    <t>ELOISE</t>
  </si>
  <si>
    <t>ADECCO</t>
  </si>
  <si>
    <t>Caisse 5&amp;2</t>
  </si>
  <si>
    <t>FABIENNE</t>
  </si>
  <si>
    <t>ETP Sec</t>
  </si>
  <si>
    <t>Caisse 1</t>
  </si>
  <si>
    <t>SARAH CDD</t>
  </si>
  <si>
    <t>KARINE ROBERT</t>
  </si>
  <si>
    <t>Caisse 3</t>
  </si>
  <si>
    <t>CDI</t>
  </si>
  <si>
    <t>DROIN camille</t>
  </si>
  <si>
    <t>CDD</t>
  </si>
  <si>
    <t>Adecco Allocation</t>
  </si>
  <si>
    <t>Adecco Semaine</t>
  </si>
  <si>
    <t>IDALO marine</t>
  </si>
  <si>
    <t>ANGEBAULT camille</t>
  </si>
  <si>
    <t>RTT</t>
  </si>
  <si>
    <t>ULF</t>
  </si>
  <si>
    <t>BERANGERE</t>
  </si>
  <si>
    <t>CDD S52</t>
  </si>
  <si>
    <t>Responsable Frais/BV</t>
  </si>
  <si>
    <t>AUDE CDD</t>
  </si>
  <si>
    <t>Résponsable Pains Matin</t>
  </si>
  <si>
    <t>B&amp;V</t>
  </si>
  <si>
    <t>AXELLE</t>
  </si>
  <si>
    <t>F&amp;L</t>
  </si>
  <si>
    <t>KEVIN</t>
  </si>
  <si>
    <t>SEC</t>
  </si>
  <si>
    <t>YOANN</t>
  </si>
  <si>
    <t>MICHAEL     ADJ</t>
  </si>
  <si>
    <t>GUILLAUME</t>
  </si>
  <si>
    <t>ERIC</t>
  </si>
  <si>
    <t>Responsable Sec</t>
  </si>
  <si>
    <t>YANNICK</t>
  </si>
  <si>
    <t>LIVRAISONS</t>
  </si>
  <si>
    <t>SURG</t>
  </si>
  <si>
    <t>Caisse une</t>
  </si>
  <si>
    <t>REPOS</t>
  </si>
  <si>
    <t>CP</t>
  </si>
  <si>
    <t>AP</t>
  </si>
  <si>
    <t>FORMATION</t>
  </si>
  <si>
    <t>AT</t>
  </si>
  <si>
    <t>RENFOR</t>
  </si>
  <si>
    <t>RECUP</t>
  </si>
  <si>
    <t>PERME</t>
  </si>
  <si>
    <t>AM</t>
  </si>
  <si>
    <t>MARINE CDD</t>
  </si>
  <si>
    <t>DM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</si>
</sst>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h]:mm"/>
    <numFmt numFmtId="165" formatCode="[h]:mm:ss;@"/>
    <numFmt numFmtId="166" formatCode="h:mm;@"/>
    <numFmt numFmtId="167" formatCode="[h]"/>
    <numFmt numFmtId="169" formatCode="[$-F400]h:mm:ss\ AM/PM"/>
  </numFmts>
  <fonts count="13" x14ac:knownFonts="1">
    <font>
      <sz val="11"/>
      <color theme="1"/>
      <name val="Calibri"/>
      <family val="2"/>
      <scheme val="minor"/>
    </font>
    <font>
      <b/>
      <sz val="24"/>
      <name val="Arial"/>
      <family val="2"/>
    </font>
    <font>
      <b/>
      <sz val="14"/>
      <name val="Arial"/>
      <family val="2"/>
    </font>
    <font>
      <sz val="10"/>
      <color indexed="12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b/>
      <i/>
      <sz val="15"/>
      <color indexed="8"/>
      <name val="Arial"/>
      <family val="2"/>
    </font>
    <font>
      <b/>
      <sz val="10"/>
      <color rgb="FFFF0000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1"/>
      <color theme="0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indexed="22"/>
        <bgColor indexed="55"/>
      </patternFill>
    </fill>
    <fill>
      <patternFill patternType="solid">
        <fgColor indexed="63"/>
        <bgColor indexed="59"/>
      </patternFill>
    </fill>
    <fill>
      <patternFill patternType="solid">
        <fgColor indexed="43"/>
        <bgColor indexed="26"/>
      </patternFill>
    </fill>
    <fill>
      <patternFill patternType="solid">
        <fgColor theme="4"/>
        <bgColor indexed="59"/>
      </patternFill>
    </fill>
    <fill>
      <patternFill patternType="solid">
        <fgColor rgb="FFFFFF99"/>
        <bgColor indexed="26"/>
      </patternFill>
    </fill>
    <fill>
      <patternFill patternType="solid">
        <fgColor indexed="47"/>
        <bgColor indexed="22"/>
      </patternFill>
    </fill>
    <fill>
      <patternFill patternType="solid">
        <fgColor indexed="13"/>
        <bgColor indexed="3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62"/>
        <bgColor indexed="56"/>
      </patternFill>
    </fill>
    <fill>
      <patternFill patternType="solid">
        <fgColor rgb="FFFFCC99"/>
        <bgColor indexed="52"/>
      </patternFill>
    </fill>
    <fill>
      <patternFill patternType="solid">
        <fgColor theme="0"/>
        <bgColor indexed="26"/>
      </patternFill>
    </fill>
    <fill>
      <patternFill patternType="solid">
        <fgColor indexed="50"/>
        <bgColor indexed="51"/>
      </patternFill>
    </fill>
    <fill>
      <patternFill patternType="solid">
        <fgColor indexed="9"/>
        <bgColor indexed="26"/>
      </patternFill>
    </fill>
    <fill>
      <patternFill patternType="solid">
        <fgColor theme="0"/>
        <bgColor indexed="60"/>
      </patternFill>
    </fill>
    <fill>
      <patternFill patternType="solid">
        <fgColor rgb="FFDA9694"/>
        <bgColor indexed="64"/>
      </patternFill>
    </fill>
    <fill>
      <patternFill patternType="solid">
        <fgColor rgb="FFFFCC99"/>
        <bgColor indexed="22"/>
      </patternFill>
    </fill>
    <fill>
      <patternFill patternType="solid">
        <fgColor rgb="FFFFFF00"/>
        <bgColor indexed="60"/>
      </patternFill>
    </fill>
    <fill>
      <patternFill patternType="solid">
        <fgColor indexed="10"/>
        <bgColor indexed="60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0"/>
      </patternFill>
    </fill>
    <fill>
      <patternFill patternType="solid">
        <fgColor rgb="FF00B0F0"/>
        <bgColor indexed="64"/>
      </patternFill>
    </fill>
    <fill>
      <patternFill patternType="solid">
        <fgColor indexed="40"/>
        <bgColor indexed="49"/>
      </patternFill>
    </fill>
    <fill>
      <patternFill patternType="solid">
        <fgColor rgb="FFFF0000"/>
        <bgColor indexed="60"/>
      </patternFill>
    </fill>
    <fill>
      <patternFill patternType="solid">
        <fgColor theme="9" tint="-0.249977111117893"/>
        <bgColor indexed="22"/>
      </patternFill>
    </fill>
    <fill>
      <patternFill patternType="solid">
        <fgColor indexed="17"/>
        <bgColor indexed="21"/>
      </patternFill>
    </fill>
    <fill>
      <patternFill patternType="solid">
        <fgColor indexed="51"/>
        <bgColor indexed="13"/>
      </patternFill>
    </fill>
    <fill>
      <patternFill patternType="solid">
        <fgColor rgb="FFFF6600"/>
        <bgColor indexed="52"/>
      </patternFill>
    </fill>
    <fill>
      <patternFill patternType="solid">
        <fgColor theme="0"/>
        <bgColor indexed="64"/>
      </patternFill>
    </fill>
    <fill>
      <patternFill patternType="solid">
        <fgColor rgb="FFFF6600"/>
        <bgColor indexed="22"/>
      </patternFill>
    </fill>
    <fill>
      <patternFill patternType="solid">
        <fgColor indexed="55"/>
        <bgColor indexed="22"/>
      </patternFill>
    </fill>
    <fill>
      <patternFill patternType="solid">
        <fgColor indexed="56"/>
        <bgColor indexed="62"/>
      </patternFill>
    </fill>
    <fill>
      <patternFill patternType="solid">
        <fgColor rgb="FF00B050"/>
        <bgColor indexed="64"/>
      </patternFill>
    </fill>
    <fill>
      <patternFill patternType="solid">
        <fgColor indexed="30"/>
        <bgColor indexed="21"/>
      </patternFill>
    </fill>
    <fill>
      <patternFill patternType="solid">
        <fgColor rgb="FF008000"/>
        <bgColor indexed="21"/>
      </patternFill>
    </fill>
    <fill>
      <patternFill patternType="solid">
        <fgColor rgb="FFFFFF00"/>
        <bgColor indexed="34"/>
      </patternFill>
    </fill>
    <fill>
      <patternFill patternType="solid">
        <fgColor indexed="53"/>
        <bgColor indexed="5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499984740745262"/>
        <bgColor indexed="22"/>
      </patternFill>
    </fill>
  </fills>
  <borders count="38">
    <border>
      <left/>
      <right/>
      <top/>
      <bottom/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8"/>
      </left>
      <right style="thick">
        <color indexed="8"/>
      </right>
      <top style="medium">
        <color indexed="8"/>
      </top>
      <bottom style="thick">
        <color indexed="8"/>
      </bottom>
      <diagonal/>
    </border>
    <border>
      <left style="thick">
        <color indexed="8"/>
      </left>
      <right style="medium">
        <color indexed="8"/>
      </right>
      <top style="medium">
        <color indexed="8"/>
      </top>
      <bottom style="thick">
        <color indexed="8"/>
      </bottom>
      <diagonal/>
    </border>
    <border>
      <left style="thick">
        <color indexed="8"/>
      </left>
      <right style="thick">
        <color indexed="8"/>
      </right>
      <top style="thick">
        <color indexed="8"/>
      </top>
      <bottom style="medium">
        <color indexed="8"/>
      </bottom>
      <diagonal/>
    </border>
    <border>
      <left style="thick">
        <color indexed="8"/>
      </left>
      <right style="medium">
        <color indexed="8"/>
      </right>
      <top style="thick">
        <color indexed="8"/>
      </top>
      <bottom style="medium">
        <color indexed="8"/>
      </bottom>
      <diagonal/>
    </border>
  </borders>
  <cellStyleXfs count="1">
    <xf numFmtId="0" fontId="0" fillId="0" borderId="0"/>
  </cellStyleXfs>
  <cellXfs count="144">
    <xf numFmtId="0" fontId="0" fillId="0" borderId="0" xfId="0"/>
    <xf numFmtId="0" fontId="2" fillId="0" borderId="2" xfId="0" applyFont="1" applyBorder="1" applyAlignment="1" applyProtection="1">
      <alignment shrinkToFit="1"/>
      <protection locked="0"/>
    </xf>
    <xf numFmtId="0" fontId="3" fillId="2" borderId="4" xfId="0" applyFont="1" applyFill="1" applyBorder="1" applyAlignment="1">
      <alignment horizontal="center" vertical="center" shrinkToFit="1"/>
    </xf>
    <xf numFmtId="0" fontId="3" fillId="2" borderId="4" xfId="0" applyFont="1" applyFill="1" applyBorder="1" applyAlignment="1" applyProtection="1">
      <alignment horizontal="center" vertical="center" shrinkToFit="1"/>
    </xf>
    <xf numFmtId="0" fontId="3" fillId="2" borderId="4" xfId="0" applyFont="1" applyFill="1" applyBorder="1" applyAlignment="1" applyProtection="1">
      <alignment horizontal="center" shrinkToFit="1"/>
    </xf>
    <xf numFmtId="0" fontId="4" fillId="3" borderId="6" xfId="0" applyFont="1" applyFill="1" applyBorder="1" applyAlignment="1" applyProtection="1">
      <alignment horizontal="center" vertical="center" shrinkToFit="1"/>
    </xf>
    <xf numFmtId="0" fontId="5" fillId="4" borderId="6" xfId="0" applyFont="1" applyFill="1" applyBorder="1" applyAlignment="1">
      <alignment horizontal="center" vertical="center"/>
    </xf>
    <xf numFmtId="0" fontId="4" fillId="5" borderId="6" xfId="0" applyFont="1" applyFill="1" applyBorder="1" applyAlignment="1" applyProtection="1">
      <alignment horizontal="center" vertical="center" shrinkToFit="1"/>
    </xf>
    <xf numFmtId="0" fontId="5" fillId="6" borderId="6" xfId="0" applyFont="1" applyFill="1" applyBorder="1" applyAlignment="1">
      <alignment horizontal="center" vertical="center"/>
    </xf>
    <xf numFmtId="0" fontId="5" fillId="0" borderId="6" xfId="0" applyFont="1" applyBorder="1" applyAlignment="1" applyProtection="1">
      <alignment horizontal="center" vertical="center" wrapText="1" shrinkToFit="1"/>
      <protection locked="0"/>
    </xf>
    <xf numFmtId="164" fontId="5" fillId="7" borderId="8" xfId="0" applyNumberFormat="1" applyFont="1" applyFill="1" applyBorder="1" applyAlignment="1" applyProtection="1">
      <alignment horizontal="center" vertical="center" shrinkToFit="1"/>
    </xf>
    <xf numFmtId="165" fontId="6" fillId="8" borderId="6" xfId="0" applyNumberFormat="1" applyFont="1" applyFill="1" applyBorder="1" applyAlignment="1" applyProtection="1">
      <alignment horizontal="center" vertical="center" shrinkToFit="1"/>
    </xf>
    <xf numFmtId="166" fontId="5" fillId="4" borderId="6" xfId="0" applyNumberFormat="1" applyFont="1" applyFill="1" applyBorder="1" applyAlignment="1">
      <alignment horizontal="center" vertical="center"/>
    </xf>
    <xf numFmtId="165" fontId="5" fillId="9" borderId="6" xfId="0" applyNumberFormat="1" applyFont="1" applyFill="1" applyBorder="1" applyAlignment="1">
      <alignment horizontal="center" vertical="center"/>
    </xf>
    <xf numFmtId="166" fontId="5" fillId="10" borderId="6" xfId="0" applyNumberFormat="1" applyFont="1" applyFill="1" applyBorder="1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166" fontId="0" fillId="13" borderId="11" xfId="0" applyNumberFormat="1" applyFont="1" applyFill="1" applyBorder="1" applyAlignment="1" applyProtection="1">
      <alignment horizontal="center" shrinkToFit="1"/>
      <protection locked="0"/>
    </xf>
    <xf numFmtId="166" fontId="0" fillId="13" borderId="12" xfId="0" applyNumberFormat="1" applyFont="1" applyFill="1" applyBorder="1" applyAlignment="1" applyProtection="1">
      <alignment horizontal="center" shrinkToFit="1"/>
      <protection locked="0"/>
    </xf>
    <xf numFmtId="166" fontId="0" fillId="14" borderId="13" xfId="0" applyNumberFormat="1" applyFont="1" applyFill="1" applyBorder="1" applyAlignment="1" applyProtection="1">
      <alignment horizontal="center" shrinkToFit="1"/>
    </xf>
    <xf numFmtId="166" fontId="0" fillId="15" borderId="13" xfId="0" applyNumberFormat="1" applyFont="1" applyFill="1" applyBorder="1" applyAlignment="1" applyProtection="1">
      <alignment horizontal="center" shrinkToFit="1"/>
      <protection locked="0"/>
    </xf>
    <xf numFmtId="166" fontId="0" fillId="15" borderId="12" xfId="0" applyNumberFormat="1" applyFont="1" applyFill="1" applyBorder="1" applyAlignment="1" applyProtection="1">
      <alignment horizontal="center" shrinkToFit="1"/>
      <protection locked="0"/>
    </xf>
    <xf numFmtId="20" fontId="0" fillId="16" borderId="15" xfId="0" applyNumberFormat="1" applyFont="1" applyFill="1" applyBorder="1" applyAlignment="1" applyProtection="1">
      <alignment horizontal="center" shrinkToFit="1"/>
      <protection locked="0"/>
    </xf>
    <xf numFmtId="20" fontId="0" fillId="16" borderId="16" xfId="0" applyNumberFormat="1" applyFont="1" applyFill="1" applyBorder="1" applyAlignment="1" applyProtection="1">
      <alignment horizontal="center" shrinkToFit="1"/>
      <protection locked="0"/>
    </xf>
    <xf numFmtId="20" fontId="0" fillId="15" borderId="16" xfId="0" applyNumberFormat="1" applyFont="1" applyFill="1" applyBorder="1" applyAlignment="1" applyProtection="1">
      <alignment horizontal="center" shrinkToFit="1"/>
      <protection locked="0"/>
    </xf>
    <xf numFmtId="20" fontId="0" fillId="15" borderId="17" xfId="0" applyNumberFormat="1" applyFont="1" applyFill="1" applyBorder="1" applyAlignment="1" applyProtection="1">
      <alignment horizontal="center" shrinkToFit="1"/>
      <protection locked="0"/>
    </xf>
    <xf numFmtId="0" fontId="5" fillId="17" borderId="0" xfId="0" applyFont="1" applyFill="1"/>
    <xf numFmtId="166" fontId="0" fillId="7" borderId="8" xfId="0" applyNumberFormat="1" applyFont="1" applyFill="1" applyBorder="1" applyAlignment="1" applyProtection="1">
      <alignment horizontal="center" shrinkToFit="1"/>
    </xf>
    <xf numFmtId="20" fontId="0" fillId="19" borderId="16" xfId="0" applyNumberFormat="1" applyFont="1" applyFill="1" applyBorder="1" applyAlignment="1" applyProtection="1">
      <alignment horizontal="center" shrinkToFit="1"/>
      <protection locked="0"/>
    </xf>
    <xf numFmtId="20" fontId="0" fillId="20" borderId="16" xfId="0" applyNumberFormat="1" applyFont="1" applyFill="1" applyBorder="1" applyAlignment="1" applyProtection="1">
      <alignment horizontal="center" shrinkToFit="1"/>
      <protection locked="0"/>
    </xf>
    <xf numFmtId="0" fontId="5" fillId="21" borderId="0" xfId="0" applyFont="1" applyFill="1"/>
    <xf numFmtId="166" fontId="0" fillId="0" borderId="0" xfId="0" applyNumberFormat="1"/>
    <xf numFmtId="20" fontId="0" fillId="22" borderId="16" xfId="0" applyNumberFormat="1" applyFont="1" applyFill="1" applyBorder="1" applyAlignment="1" applyProtection="1">
      <alignment horizontal="center" shrinkToFit="1"/>
      <protection locked="0"/>
    </xf>
    <xf numFmtId="0" fontId="7" fillId="9" borderId="0" xfId="0" applyFont="1" applyFill="1" applyAlignment="1">
      <alignment horizontal="center" vertical="center"/>
    </xf>
    <xf numFmtId="20" fontId="0" fillId="19" borderId="15" xfId="0" applyNumberFormat="1" applyFill="1" applyBorder="1" applyAlignment="1" applyProtection="1">
      <alignment horizontal="center" shrinkToFit="1"/>
      <protection locked="0"/>
    </xf>
    <xf numFmtId="20" fontId="0" fillId="23" borderId="15" xfId="0" applyNumberFormat="1" applyFont="1" applyFill="1" applyBorder="1" applyAlignment="1" applyProtection="1">
      <alignment horizontal="center" shrinkToFit="1"/>
      <protection locked="0"/>
    </xf>
    <xf numFmtId="20" fontId="0" fillId="23" borderId="16" xfId="0" applyNumberFormat="1" applyFont="1" applyFill="1" applyBorder="1" applyAlignment="1" applyProtection="1">
      <alignment horizontal="center" shrinkToFit="1"/>
      <protection locked="0"/>
    </xf>
    <xf numFmtId="20" fontId="0" fillId="19" borderId="16" xfId="0" applyNumberFormat="1" applyFill="1" applyBorder="1" applyAlignment="1" applyProtection="1">
      <alignment horizontal="center" shrinkToFit="1"/>
      <protection locked="0"/>
    </xf>
    <xf numFmtId="1" fontId="0" fillId="0" borderId="0" xfId="0" applyNumberFormat="1"/>
    <xf numFmtId="167" fontId="0" fillId="0" borderId="0" xfId="0" applyNumberFormat="1"/>
    <xf numFmtId="20" fontId="0" fillId="22" borderId="15" xfId="0" applyNumberFormat="1" applyFill="1" applyBorder="1" applyAlignment="1" applyProtection="1">
      <alignment horizontal="center" shrinkToFit="1"/>
      <protection locked="0"/>
    </xf>
    <xf numFmtId="20" fontId="0" fillId="25" borderId="15" xfId="0" applyNumberFormat="1" applyFont="1" applyFill="1" applyBorder="1" applyAlignment="1" applyProtection="1">
      <alignment horizontal="center" shrinkToFit="1"/>
      <protection locked="0"/>
    </xf>
    <xf numFmtId="20" fontId="0" fillId="16" borderId="16" xfId="0" applyNumberFormat="1" applyFill="1" applyBorder="1" applyAlignment="1" applyProtection="1">
      <alignment horizontal="center" shrinkToFit="1"/>
      <protection locked="0"/>
    </xf>
    <xf numFmtId="20" fontId="0" fillId="25" borderId="16" xfId="0" applyNumberFormat="1" applyFont="1" applyFill="1" applyBorder="1" applyAlignment="1" applyProtection="1">
      <alignment horizontal="center" shrinkToFit="1"/>
      <protection locked="0"/>
    </xf>
    <xf numFmtId="0" fontId="0" fillId="0" borderId="0" xfId="0" applyNumberFormat="1"/>
    <xf numFmtId="0" fontId="0" fillId="0" borderId="0" xfId="0" applyAlignment="1">
      <alignment horizontal="center"/>
    </xf>
    <xf numFmtId="20" fontId="0" fillId="16" borderId="15" xfId="0" applyNumberFormat="1" applyFill="1" applyBorder="1" applyAlignment="1" applyProtection="1">
      <alignment horizontal="center" shrinkToFit="1"/>
      <protection locked="0"/>
    </xf>
    <xf numFmtId="20" fontId="0" fillId="25" borderId="16" xfId="0" applyNumberFormat="1" applyFill="1" applyBorder="1" applyAlignment="1" applyProtection="1">
      <alignment horizontal="center" shrinkToFit="1"/>
      <protection locked="0"/>
    </xf>
    <xf numFmtId="20" fontId="0" fillId="30" borderId="16" xfId="0" applyNumberFormat="1" applyFont="1" applyFill="1" applyBorder="1" applyAlignment="1" applyProtection="1">
      <alignment horizontal="center" shrinkToFit="1"/>
      <protection locked="0"/>
    </xf>
    <xf numFmtId="10" fontId="0" fillId="0" borderId="0" xfId="0" applyNumberFormat="1"/>
    <xf numFmtId="20" fontId="0" fillId="0" borderId="16" xfId="0" applyNumberFormat="1" applyFont="1" applyBorder="1" applyAlignment="1" applyProtection="1">
      <alignment horizontal="center" shrinkToFit="1"/>
      <protection locked="0"/>
    </xf>
    <xf numFmtId="166" fontId="0" fillId="20" borderId="2" xfId="0" applyNumberFormat="1" applyFont="1" applyFill="1" applyBorder="1" applyAlignment="1" applyProtection="1">
      <alignment horizontal="center" shrinkToFit="1"/>
      <protection locked="0"/>
    </xf>
    <xf numFmtId="166" fontId="0" fillId="20" borderId="21" xfId="0" applyNumberFormat="1" applyFont="1" applyFill="1" applyBorder="1" applyAlignment="1" applyProtection="1">
      <alignment horizontal="center" shrinkToFit="1"/>
      <protection locked="0"/>
    </xf>
    <xf numFmtId="166" fontId="0" fillId="20" borderId="22" xfId="0" applyNumberFormat="1" applyFont="1" applyFill="1" applyBorder="1" applyAlignment="1" applyProtection="1">
      <alignment horizontal="center" shrinkToFit="1"/>
    </xf>
    <xf numFmtId="166" fontId="0" fillId="20" borderId="24" xfId="0" applyNumberFormat="1" applyFont="1" applyFill="1" applyBorder="1" applyAlignment="1" applyProtection="1">
      <alignment horizontal="center" shrinkToFit="1"/>
      <protection locked="0"/>
    </xf>
    <xf numFmtId="166" fontId="0" fillId="20" borderId="0" xfId="0" applyNumberFormat="1" applyFont="1" applyFill="1" applyBorder="1" applyAlignment="1" applyProtection="1">
      <alignment horizontal="center" shrinkToFit="1"/>
      <protection locked="0"/>
    </xf>
    <xf numFmtId="166" fontId="0" fillId="20" borderId="25" xfId="0" applyNumberFormat="1" applyFont="1" applyFill="1" applyBorder="1" applyAlignment="1" applyProtection="1">
      <alignment horizontal="center" shrinkToFit="1"/>
    </xf>
    <xf numFmtId="20" fontId="0" fillId="20" borderId="24" xfId="0" applyNumberFormat="1" applyFont="1" applyFill="1" applyBorder="1" applyAlignment="1" applyProtection="1">
      <alignment horizontal="center" shrinkToFit="1"/>
      <protection locked="0"/>
    </xf>
    <xf numFmtId="20" fontId="0" fillId="20" borderId="0" xfId="0" applyNumberFormat="1" applyFont="1" applyFill="1" applyBorder="1" applyAlignment="1" applyProtection="1">
      <alignment horizontal="center" shrinkToFit="1"/>
      <protection locked="0"/>
    </xf>
    <xf numFmtId="0" fontId="0" fillId="20" borderId="30" xfId="0" applyFont="1" applyFill="1" applyBorder="1" applyAlignment="1" applyProtection="1">
      <alignment horizontal="center" shrinkToFit="1"/>
    </xf>
    <xf numFmtId="0" fontId="0" fillId="0" borderId="0" xfId="0" applyBorder="1" applyAlignment="1">
      <alignment horizontal="center" vertical="center" shrinkToFit="1"/>
    </xf>
    <xf numFmtId="0" fontId="2" fillId="0" borderId="0" xfId="0" applyFont="1"/>
    <xf numFmtId="0" fontId="1" fillId="0" borderId="1" xfId="0" applyFont="1" applyBorder="1" applyAlignment="1">
      <alignment horizontal="center" wrapText="1"/>
    </xf>
    <xf numFmtId="0" fontId="3" fillId="2" borderId="3" xfId="0" applyFont="1" applyFill="1" applyBorder="1" applyAlignment="1">
      <alignment horizontal="center" vertical="center" shrinkToFit="1"/>
    </xf>
    <xf numFmtId="0" fontId="3" fillId="2" borderId="4" xfId="0" applyFont="1" applyFill="1" applyBorder="1" applyAlignment="1">
      <alignment horizontal="center" vertical="center" shrinkToFit="1"/>
    </xf>
    <xf numFmtId="0" fontId="3" fillId="2" borderId="5" xfId="0" applyFont="1" applyFill="1" applyBorder="1" applyAlignment="1">
      <alignment horizontal="center" vertical="center" shrinkToFit="1"/>
    </xf>
    <xf numFmtId="0" fontId="0" fillId="0" borderId="0" xfId="0" applyAlignment="1">
      <alignment wrapText="1" shrinkToFit="1"/>
    </xf>
    <xf numFmtId="0" fontId="0" fillId="0" borderId="1" xfId="0" applyBorder="1" applyAlignment="1">
      <alignment wrapText="1" shrinkToFit="1"/>
    </xf>
    <xf numFmtId="20" fontId="0" fillId="7" borderId="9" xfId="0" applyNumberFormat="1" applyFont="1" applyFill="1" applyBorder="1" applyAlignment="1" applyProtection="1">
      <alignment horizontal="center" shrinkToFit="1"/>
    </xf>
    <xf numFmtId="0" fontId="2" fillId="11" borderId="6" xfId="0" applyFont="1" applyFill="1" applyBorder="1" applyAlignment="1">
      <alignment horizontal="center" vertical="center" wrapText="1" shrinkToFit="1"/>
    </xf>
    <xf numFmtId="0" fontId="5" fillId="12" borderId="10" xfId="0" applyFont="1" applyFill="1" applyBorder="1" applyAlignment="1" applyProtection="1">
      <alignment horizontal="center" vertical="center" wrapText="1" shrinkToFit="1"/>
      <protection locked="0"/>
    </xf>
    <xf numFmtId="0" fontId="5" fillId="12" borderId="14" xfId="0" applyFont="1" applyFill="1" applyBorder="1" applyAlignment="1" applyProtection="1">
      <alignment horizontal="center" vertical="center" wrapText="1" shrinkToFit="1"/>
      <protection locked="0"/>
    </xf>
    <xf numFmtId="0" fontId="5" fillId="12" borderId="18" xfId="0" applyFont="1" applyFill="1" applyBorder="1" applyAlignment="1" applyProtection="1">
      <alignment horizontal="center" vertical="center" wrapText="1" shrinkToFit="1"/>
      <protection locked="0"/>
    </xf>
    <xf numFmtId="165" fontId="6" fillId="8" borderId="6" xfId="0" applyNumberFormat="1" applyFont="1" applyFill="1" applyBorder="1" applyAlignment="1" applyProtection="1">
      <alignment horizontal="center" vertical="center" shrinkToFit="1"/>
    </xf>
    <xf numFmtId="0" fontId="0" fillId="7" borderId="19" xfId="0" applyNumberFormat="1" applyFont="1" applyFill="1" applyBorder="1" applyAlignment="1" applyProtection="1">
      <alignment horizontal="center" shrinkToFit="1"/>
    </xf>
    <xf numFmtId="0" fontId="0" fillId="7" borderId="8" xfId="0" applyNumberFormat="1" applyFont="1" applyFill="1" applyBorder="1" applyAlignment="1" applyProtection="1">
      <alignment horizontal="center" shrinkToFit="1"/>
    </xf>
    <xf numFmtId="0" fontId="5" fillId="7" borderId="7" xfId="0" applyNumberFormat="1" applyFont="1" applyFill="1" applyBorder="1" applyAlignment="1" applyProtection="1">
      <alignment horizontal="center" vertical="center" shrinkToFit="1"/>
    </xf>
    <xf numFmtId="0" fontId="5" fillId="7" borderId="4" xfId="0" applyNumberFormat="1" applyFont="1" applyFill="1" applyBorder="1" applyAlignment="1" applyProtection="1">
      <alignment horizontal="center" vertical="center" shrinkToFit="1"/>
    </xf>
    <xf numFmtId="20" fontId="0" fillId="7" borderId="8" xfId="0" applyNumberFormat="1" applyFill="1" applyBorder="1" applyAlignment="1" applyProtection="1">
      <alignment horizontal="center" vertical="center" shrinkToFit="1"/>
    </xf>
    <xf numFmtId="20" fontId="0" fillId="7" borderId="8" xfId="0" applyNumberFormat="1" applyFont="1" applyFill="1" applyBorder="1" applyAlignment="1" applyProtection="1">
      <alignment horizontal="center" vertical="center" shrinkToFit="1"/>
    </xf>
    <xf numFmtId="20" fontId="0" fillId="7" borderId="8" xfId="0" applyNumberFormat="1" applyFont="1" applyFill="1" applyBorder="1" applyAlignment="1" applyProtection="1">
      <alignment horizontal="center" shrinkToFit="1"/>
    </xf>
    <xf numFmtId="20" fontId="0" fillId="7" borderId="19" xfId="0" applyNumberFormat="1" applyFont="1" applyFill="1" applyBorder="1" applyAlignment="1" applyProtection="1">
      <alignment horizontal="center" shrinkToFit="1"/>
    </xf>
    <xf numFmtId="0" fontId="5" fillId="18" borderId="6" xfId="0" applyFont="1" applyFill="1" applyBorder="1" applyAlignment="1" applyProtection="1">
      <alignment horizontal="center" vertical="center" wrapText="1" shrinkToFit="1"/>
      <protection locked="0"/>
    </xf>
    <xf numFmtId="165" fontId="5" fillId="9" borderId="10" xfId="0" applyNumberFormat="1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66" fontId="5" fillId="10" borderId="10" xfId="0" applyNumberFormat="1" applyFont="1" applyFill="1" applyBorder="1" applyAlignment="1">
      <alignment horizontal="center" vertical="center"/>
    </xf>
    <xf numFmtId="20" fontId="12" fillId="40" borderId="8" xfId="0" applyNumberFormat="1" applyFont="1" applyFill="1" applyBorder="1" applyAlignment="1" applyProtection="1">
      <alignment horizontal="center" shrinkToFit="1"/>
    </xf>
    <xf numFmtId="0" fontId="5" fillId="12" borderId="6" xfId="0" applyFont="1" applyFill="1" applyBorder="1" applyAlignment="1" applyProtection="1">
      <alignment horizontal="center" vertical="center" wrapText="1" shrinkToFit="1"/>
      <protection locked="0"/>
    </xf>
    <xf numFmtId="165" fontId="5" fillId="9" borderId="14" xfId="0" applyNumberFormat="1" applyFont="1" applyFill="1" applyBorder="1" applyAlignment="1">
      <alignment horizontal="center" vertical="center"/>
    </xf>
    <xf numFmtId="0" fontId="0" fillId="0" borderId="18" xfId="0" applyBorder="1" applyAlignment="1"/>
    <xf numFmtId="166" fontId="5" fillId="10" borderId="14" xfId="0" applyNumberFormat="1" applyFont="1" applyFill="1" applyBorder="1" applyAlignment="1">
      <alignment horizontal="center" vertical="center"/>
    </xf>
    <xf numFmtId="165" fontId="6" fillId="8" borderId="10" xfId="0" applyNumberFormat="1" applyFont="1" applyFill="1" applyBorder="1" applyAlignment="1" applyProtection="1">
      <alignment horizontal="center" vertical="center" shrinkToFit="1"/>
    </xf>
    <xf numFmtId="165" fontId="6" fillId="8" borderId="14" xfId="0" applyNumberFormat="1" applyFont="1" applyFill="1" applyBorder="1" applyAlignment="1" applyProtection="1">
      <alignment horizontal="center" vertical="center" shrinkToFit="1"/>
    </xf>
    <xf numFmtId="165" fontId="6" fillId="8" borderId="18" xfId="0" applyNumberFormat="1" applyFont="1" applyFill="1" applyBorder="1" applyAlignment="1" applyProtection="1">
      <alignment horizontal="center" vertical="center" shrinkToFit="1"/>
    </xf>
    <xf numFmtId="0" fontId="2" fillId="11" borderId="10" xfId="0" applyFont="1" applyFill="1" applyBorder="1" applyAlignment="1">
      <alignment horizontal="center" vertical="center" wrapText="1" shrinkToFit="1"/>
    </xf>
    <xf numFmtId="0" fontId="2" fillId="11" borderId="14" xfId="0" applyFont="1" applyFill="1" applyBorder="1" applyAlignment="1">
      <alignment horizontal="center" vertical="center" wrapText="1" shrinkToFit="1"/>
    </xf>
    <xf numFmtId="0" fontId="2" fillId="11" borderId="18" xfId="0" applyFont="1" applyFill="1" applyBorder="1" applyAlignment="1">
      <alignment horizontal="center" vertical="center" wrapText="1" shrinkToFit="1"/>
    </xf>
    <xf numFmtId="0" fontId="8" fillId="24" borderId="10" xfId="0" applyFont="1" applyFill="1" applyBorder="1" applyAlignment="1">
      <alignment horizontal="center" vertical="center" wrapText="1" shrinkToFit="1"/>
    </xf>
    <xf numFmtId="0" fontId="8" fillId="24" borderId="14" xfId="0" applyFont="1" applyFill="1" applyBorder="1" applyAlignment="1">
      <alignment horizontal="center" vertical="center" wrapText="1" shrinkToFit="1"/>
    </xf>
    <xf numFmtId="0" fontId="8" fillId="24" borderId="18" xfId="0" applyFont="1" applyFill="1" applyBorder="1" applyAlignment="1">
      <alignment horizontal="center" vertical="center" wrapText="1" shrinkToFit="1"/>
    </xf>
    <xf numFmtId="0" fontId="2" fillId="24" borderId="10" xfId="0" applyFont="1" applyFill="1" applyBorder="1" applyAlignment="1">
      <alignment horizontal="center" vertical="center" wrapText="1" shrinkToFit="1"/>
    </xf>
    <xf numFmtId="0" fontId="2" fillId="24" borderId="14" xfId="0" applyFont="1" applyFill="1" applyBorder="1" applyAlignment="1">
      <alignment horizontal="center" vertical="center" wrapText="1" shrinkToFit="1"/>
    </xf>
    <xf numFmtId="0" fontId="2" fillId="24" borderId="18" xfId="0" applyFont="1" applyFill="1" applyBorder="1" applyAlignment="1">
      <alignment horizontal="center" vertical="center" wrapText="1" shrinkToFit="1"/>
    </xf>
    <xf numFmtId="0" fontId="5" fillId="26" borderId="6" xfId="0" applyFont="1" applyFill="1" applyBorder="1" applyAlignment="1" applyProtection="1">
      <alignment horizontal="center" vertical="center" wrapText="1" shrinkToFit="1"/>
      <protection locked="0"/>
    </xf>
    <xf numFmtId="0" fontId="2" fillId="20" borderId="6" xfId="0" applyFont="1" applyFill="1" applyBorder="1" applyAlignment="1">
      <alignment horizontal="center" vertical="center" wrapText="1" shrinkToFit="1"/>
    </xf>
    <xf numFmtId="0" fontId="2" fillId="27" borderId="10" xfId="0" applyFont="1" applyFill="1" applyBorder="1" applyAlignment="1">
      <alignment horizontal="center" vertical="center" wrapText="1" shrinkToFit="1"/>
    </xf>
    <xf numFmtId="0" fontId="2" fillId="27" borderId="14" xfId="0" applyFont="1" applyFill="1" applyBorder="1" applyAlignment="1">
      <alignment horizontal="center" vertical="center" wrapText="1" shrinkToFit="1"/>
    </xf>
    <xf numFmtId="0" fontId="2" fillId="27" borderId="18" xfId="0" applyFont="1" applyFill="1" applyBorder="1" applyAlignment="1">
      <alignment horizontal="center" vertical="center" wrapText="1" shrinkToFit="1"/>
    </xf>
    <xf numFmtId="0" fontId="2" fillId="28" borderId="6" xfId="0" applyFont="1" applyFill="1" applyBorder="1" applyAlignment="1">
      <alignment horizontal="center" vertical="center" wrapText="1" shrinkToFit="1"/>
    </xf>
    <xf numFmtId="0" fontId="5" fillId="7" borderId="10" xfId="0" applyFont="1" applyFill="1" applyBorder="1" applyAlignment="1" applyProtection="1">
      <alignment horizontal="center" vertical="center" wrapText="1" shrinkToFit="1"/>
      <protection locked="0"/>
    </xf>
    <xf numFmtId="0" fontId="5" fillId="7" borderId="14" xfId="0" applyFont="1" applyFill="1" applyBorder="1" applyAlignment="1" applyProtection="1">
      <alignment horizontal="center" vertical="center" wrapText="1" shrinkToFit="1"/>
      <protection locked="0"/>
    </xf>
    <xf numFmtId="0" fontId="5" fillId="7" borderId="18" xfId="0" applyFont="1" applyFill="1" applyBorder="1" applyAlignment="1" applyProtection="1">
      <alignment horizontal="center" vertical="center" wrapText="1" shrinkToFit="1"/>
      <protection locked="0"/>
    </xf>
    <xf numFmtId="0" fontId="5" fillId="29" borderId="10" xfId="0" applyFont="1" applyFill="1" applyBorder="1" applyAlignment="1" applyProtection="1">
      <alignment horizontal="center" vertical="center" wrapText="1" shrinkToFit="1"/>
      <protection locked="0"/>
    </xf>
    <xf numFmtId="0" fontId="5" fillId="29" borderId="14" xfId="0" applyFont="1" applyFill="1" applyBorder="1" applyAlignment="1" applyProtection="1">
      <alignment horizontal="center" vertical="center" wrapText="1" shrinkToFit="1"/>
      <protection locked="0"/>
    </xf>
    <xf numFmtId="0" fontId="5" fillId="29" borderId="18" xfId="0" applyFont="1" applyFill="1" applyBorder="1" applyAlignment="1" applyProtection="1">
      <alignment horizontal="center" vertical="center" wrapText="1" shrinkToFit="1"/>
      <protection locked="0"/>
    </xf>
    <xf numFmtId="0" fontId="2" fillId="28" borderId="10" xfId="0" applyFont="1" applyFill="1" applyBorder="1" applyAlignment="1">
      <alignment horizontal="center" vertical="center" wrapText="1" shrinkToFit="1"/>
    </xf>
    <xf numFmtId="0" fontId="2" fillId="28" borderId="14" xfId="0" applyFont="1" applyFill="1" applyBorder="1" applyAlignment="1">
      <alignment horizontal="center" vertical="center" wrapText="1" shrinkToFit="1"/>
    </xf>
    <xf numFmtId="0" fontId="2" fillId="28" borderId="18" xfId="0" applyFont="1" applyFill="1" applyBorder="1" applyAlignment="1">
      <alignment horizontal="center" vertical="center" wrapText="1" shrinkToFit="1"/>
    </xf>
    <xf numFmtId="0" fontId="5" fillId="31" borderId="6" xfId="0" applyFont="1" applyFill="1" applyBorder="1" applyAlignment="1" applyProtection="1">
      <alignment horizontal="center" vertical="center" wrapText="1" shrinkToFit="1"/>
      <protection locked="0"/>
    </xf>
    <xf numFmtId="0" fontId="5" fillId="32" borderId="6" xfId="0" applyFont="1" applyFill="1" applyBorder="1" applyAlignment="1" applyProtection="1">
      <alignment horizontal="center" vertical="center" wrapText="1" shrinkToFit="1"/>
      <protection locked="0"/>
    </xf>
    <xf numFmtId="166" fontId="9" fillId="8" borderId="20" xfId="0" applyNumberFormat="1" applyFont="1" applyFill="1" applyBorder="1" applyAlignment="1" applyProtection="1">
      <alignment horizontal="center" vertical="center" shrinkToFit="1"/>
      <protection locked="0"/>
    </xf>
    <xf numFmtId="20" fontId="0" fillId="32" borderId="26" xfId="0" applyNumberFormat="1" applyFont="1" applyFill="1" applyBorder="1" applyAlignment="1" applyProtection="1">
      <alignment horizontal="center" vertical="center" shrinkToFit="1"/>
      <protection locked="0"/>
    </xf>
    <xf numFmtId="20" fontId="9" fillId="24" borderId="27" xfId="0" applyNumberFormat="1" applyFont="1" applyFill="1" applyBorder="1" applyAlignment="1" applyProtection="1">
      <alignment horizontal="center" vertical="center" shrinkToFit="1"/>
      <protection locked="0"/>
    </xf>
    <xf numFmtId="0" fontId="0" fillId="32" borderId="28" xfId="0" applyNumberFormat="1" applyFont="1" applyFill="1" applyBorder="1" applyAlignment="1" applyProtection="1">
      <alignment horizontal="center" vertical="center" shrinkToFit="1"/>
    </xf>
    <xf numFmtId="166" fontId="9" fillId="20" borderId="23" xfId="0" applyNumberFormat="1" applyFont="1" applyFill="1" applyBorder="1" applyAlignment="1" applyProtection="1">
      <alignment horizontal="center" vertical="center" shrinkToFit="1"/>
      <protection locked="0"/>
    </xf>
    <xf numFmtId="20" fontId="0" fillId="20" borderId="29" xfId="0" applyNumberFormat="1" applyFont="1" applyFill="1" applyBorder="1" applyAlignment="1" applyProtection="1">
      <alignment horizontal="center" shrinkToFit="1"/>
    </xf>
    <xf numFmtId="20" fontId="9" fillId="33" borderId="26" xfId="0" applyNumberFormat="1" applyFont="1" applyFill="1" applyBorder="1" applyAlignment="1" applyProtection="1">
      <alignment horizontal="center" vertical="center" shrinkToFit="1"/>
      <protection locked="0"/>
    </xf>
    <xf numFmtId="0" fontId="9" fillId="28" borderId="28" xfId="0" applyNumberFormat="1" applyFont="1" applyFill="1" applyBorder="1" applyAlignment="1" applyProtection="1">
      <alignment horizontal="center" vertical="center" shrinkToFit="1"/>
    </xf>
    <xf numFmtId="0" fontId="2" fillId="37" borderId="34" xfId="0" applyFont="1" applyFill="1" applyBorder="1" applyAlignment="1">
      <alignment horizontal="center" vertical="center" wrapText="1" shrinkToFit="1"/>
    </xf>
    <xf numFmtId="0" fontId="2" fillId="37" borderId="35" xfId="0" applyFont="1" applyFill="1" applyBorder="1" applyAlignment="1">
      <alignment horizontal="center" vertical="center" wrapText="1" shrinkToFit="1"/>
    </xf>
    <xf numFmtId="0" fontId="2" fillId="37" borderId="36" xfId="0" applyFont="1" applyFill="1" applyBorder="1" applyAlignment="1">
      <alignment horizontal="center" vertical="center" wrapText="1" shrinkToFit="1"/>
    </xf>
    <xf numFmtId="0" fontId="2" fillId="37" borderId="37" xfId="0" applyFont="1" applyFill="1" applyBorder="1" applyAlignment="1">
      <alignment horizontal="center" vertical="center" wrapText="1" shrinkToFit="1"/>
    </xf>
    <xf numFmtId="0" fontId="2" fillId="11" borderId="32" xfId="0" applyFont="1" applyFill="1" applyBorder="1" applyAlignment="1">
      <alignment horizontal="center" vertical="center" shrinkToFit="1"/>
    </xf>
    <xf numFmtId="0" fontId="2" fillId="38" borderId="32" xfId="0" applyFont="1" applyFill="1" applyBorder="1" applyAlignment="1">
      <alignment horizontal="center" vertical="center" wrapText="1" shrinkToFit="1"/>
    </xf>
    <xf numFmtId="0" fontId="2" fillId="39" borderId="31" xfId="0" applyFont="1" applyFill="1" applyBorder="1" applyAlignment="1">
      <alignment horizontal="center" vertical="center" wrapText="1" shrinkToFit="1"/>
    </xf>
    <xf numFmtId="0" fontId="0" fillId="39" borderId="33" xfId="0" applyFill="1" applyBorder="1" applyAlignment="1">
      <alignment horizontal="center" vertical="center" wrapText="1" shrinkToFit="1"/>
    </xf>
    <xf numFmtId="0" fontId="2" fillId="37" borderId="32" xfId="0" applyFont="1" applyFill="1" applyBorder="1" applyAlignment="1">
      <alignment horizontal="center" vertical="center" wrapText="1" shrinkToFit="1"/>
    </xf>
    <xf numFmtId="0" fontId="10" fillId="34" borderId="31" xfId="0" applyFont="1" applyFill="1" applyBorder="1" applyAlignment="1">
      <alignment horizontal="center" vertical="center" wrapText="1"/>
    </xf>
    <xf numFmtId="0" fontId="11" fillId="34" borderId="33" xfId="0" applyFont="1" applyFill="1" applyBorder="1" applyAlignment="1">
      <alignment horizontal="center" vertical="center" wrapText="1"/>
    </xf>
    <xf numFmtId="0" fontId="2" fillId="20" borderId="32" xfId="0" applyFont="1" applyFill="1" applyBorder="1" applyAlignment="1">
      <alignment horizontal="center" vertical="center" wrapText="1" shrinkToFit="1"/>
    </xf>
    <xf numFmtId="0" fontId="2" fillId="35" borderId="32" xfId="0" applyFont="1" applyFill="1" applyBorder="1" applyAlignment="1">
      <alignment horizontal="center" vertical="center" wrapText="1" shrinkToFit="1"/>
    </xf>
    <xf numFmtId="0" fontId="2" fillId="28" borderId="32" xfId="0" applyFont="1" applyFill="1" applyBorder="1" applyAlignment="1">
      <alignment horizontal="center" vertical="center" wrapText="1" shrinkToFit="1"/>
    </xf>
    <xf numFmtId="0" fontId="2" fillId="36" borderId="32" xfId="0" applyFont="1" applyFill="1" applyBorder="1" applyAlignment="1">
      <alignment horizontal="center" vertical="center" shrinkToFit="1"/>
    </xf>
    <xf numFmtId="169" fontId="12" fillId="40" borderId="8" xfId="0" applyNumberFormat="1" applyFont="1" applyFill="1" applyBorder="1" applyAlignment="1" applyProtection="1">
      <alignment horizontal="center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F80"/>
  <sheetViews>
    <sheetView tabSelected="1" workbookViewId="0">
      <selection activeCell="K13" sqref="K13"/>
    </sheetView>
  </sheetViews>
  <sheetFormatPr baseColWidth="10" defaultColWidth="11.5703125" defaultRowHeight="15" x14ac:dyDescent="0.25"/>
  <cols>
    <col min="2" max="2" width="13.140625" customWidth="1"/>
    <col min="3" max="4" width="6" customWidth="1"/>
    <col min="5" max="5" width="6.7109375" customWidth="1"/>
    <col min="6" max="7" width="6" customWidth="1"/>
    <col min="8" max="8" width="6.7109375" customWidth="1"/>
    <col min="9" max="10" width="6" customWidth="1"/>
    <col min="11" max="11" width="6.7109375" customWidth="1"/>
    <col min="12" max="13" width="6" customWidth="1"/>
    <col min="14" max="14" width="6.7109375" customWidth="1"/>
    <col min="15" max="16" width="6" customWidth="1"/>
    <col min="17" max="17" width="6.7109375" customWidth="1"/>
    <col min="18" max="19" width="6" customWidth="1"/>
    <col min="20" max="20" width="6.7109375" customWidth="1"/>
    <col min="21" max="22" width="6" customWidth="1"/>
    <col min="23" max="23" width="6.7109375" customWidth="1"/>
    <col min="25" max="25" width="24" bestFit="1" customWidth="1"/>
    <col min="27" max="27" width="16.140625" bestFit="1" customWidth="1"/>
    <col min="258" max="258" width="13.140625" customWidth="1"/>
    <col min="259" max="260" width="6" customWidth="1"/>
    <col min="261" max="261" width="6.7109375" customWidth="1"/>
    <col min="262" max="263" width="6" customWidth="1"/>
    <col min="264" max="264" width="6.7109375" customWidth="1"/>
    <col min="265" max="266" width="6" customWidth="1"/>
    <col min="267" max="267" width="6.7109375" customWidth="1"/>
    <col min="268" max="269" width="6" customWidth="1"/>
    <col min="270" max="270" width="6.7109375" customWidth="1"/>
    <col min="271" max="272" width="6" customWidth="1"/>
    <col min="273" max="273" width="6.7109375" customWidth="1"/>
    <col min="274" max="275" width="6" customWidth="1"/>
    <col min="276" max="276" width="6.7109375" customWidth="1"/>
    <col min="277" max="278" width="6" customWidth="1"/>
    <col min="279" max="279" width="6.7109375" customWidth="1"/>
    <col min="281" max="281" width="24" bestFit="1" customWidth="1"/>
    <col min="283" max="283" width="16.140625" bestFit="1" customWidth="1"/>
    <col min="514" max="514" width="13.140625" customWidth="1"/>
    <col min="515" max="516" width="6" customWidth="1"/>
    <col min="517" max="517" width="6.7109375" customWidth="1"/>
    <col min="518" max="519" width="6" customWidth="1"/>
    <col min="520" max="520" width="6.7109375" customWidth="1"/>
    <col min="521" max="522" width="6" customWidth="1"/>
    <col min="523" max="523" width="6.7109375" customWidth="1"/>
    <col min="524" max="525" width="6" customWidth="1"/>
    <col min="526" max="526" width="6.7109375" customWidth="1"/>
    <col min="527" max="528" width="6" customWidth="1"/>
    <col min="529" max="529" width="6.7109375" customWidth="1"/>
    <col min="530" max="531" width="6" customWidth="1"/>
    <col min="532" max="532" width="6.7109375" customWidth="1"/>
    <col min="533" max="534" width="6" customWidth="1"/>
    <col min="535" max="535" width="6.7109375" customWidth="1"/>
    <col min="537" max="537" width="24" bestFit="1" customWidth="1"/>
    <col min="539" max="539" width="16.140625" bestFit="1" customWidth="1"/>
    <col min="770" max="770" width="13.140625" customWidth="1"/>
    <col min="771" max="772" width="6" customWidth="1"/>
    <col min="773" max="773" width="6.7109375" customWidth="1"/>
    <col min="774" max="775" width="6" customWidth="1"/>
    <col min="776" max="776" width="6.7109375" customWidth="1"/>
    <col min="777" max="778" width="6" customWidth="1"/>
    <col min="779" max="779" width="6.7109375" customWidth="1"/>
    <col min="780" max="781" width="6" customWidth="1"/>
    <col min="782" max="782" width="6.7109375" customWidth="1"/>
    <col min="783" max="784" width="6" customWidth="1"/>
    <col min="785" max="785" width="6.7109375" customWidth="1"/>
    <col min="786" max="787" width="6" customWidth="1"/>
    <col min="788" max="788" width="6.7109375" customWidth="1"/>
    <col min="789" max="790" width="6" customWidth="1"/>
    <col min="791" max="791" width="6.7109375" customWidth="1"/>
    <col min="793" max="793" width="24" bestFit="1" customWidth="1"/>
    <col min="795" max="795" width="16.140625" bestFit="1" customWidth="1"/>
    <col min="1026" max="1026" width="13.140625" customWidth="1"/>
    <col min="1027" max="1028" width="6" customWidth="1"/>
    <col min="1029" max="1029" width="6.7109375" customWidth="1"/>
    <col min="1030" max="1031" width="6" customWidth="1"/>
    <col min="1032" max="1032" width="6.7109375" customWidth="1"/>
    <col min="1033" max="1034" width="6" customWidth="1"/>
    <col min="1035" max="1035" width="6.7109375" customWidth="1"/>
    <col min="1036" max="1037" width="6" customWidth="1"/>
    <col min="1038" max="1038" width="6.7109375" customWidth="1"/>
    <col min="1039" max="1040" width="6" customWidth="1"/>
    <col min="1041" max="1041" width="6.7109375" customWidth="1"/>
    <col min="1042" max="1043" width="6" customWidth="1"/>
    <col min="1044" max="1044" width="6.7109375" customWidth="1"/>
    <col min="1045" max="1046" width="6" customWidth="1"/>
    <col min="1047" max="1047" width="6.7109375" customWidth="1"/>
    <col min="1049" max="1049" width="24" bestFit="1" customWidth="1"/>
    <col min="1051" max="1051" width="16.140625" bestFit="1" customWidth="1"/>
    <col min="1282" max="1282" width="13.140625" customWidth="1"/>
    <col min="1283" max="1284" width="6" customWidth="1"/>
    <col min="1285" max="1285" width="6.7109375" customWidth="1"/>
    <col min="1286" max="1287" width="6" customWidth="1"/>
    <col min="1288" max="1288" width="6.7109375" customWidth="1"/>
    <col min="1289" max="1290" width="6" customWidth="1"/>
    <col min="1291" max="1291" width="6.7109375" customWidth="1"/>
    <col min="1292" max="1293" width="6" customWidth="1"/>
    <col min="1294" max="1294" width="6.7109375" customWidth="1"/>
    <col min="1295" max="1296" width="6" customWidth="1"/>
    <col min="1297" max="1297" width="6.7109375" customWidth="1"/>
    <col min="1298" max="1299" width="6" customWidth="1"/>
    <col min="1300" max="1300" width="6.7109375" customWidth="1"/>
    <col min="1301" max="1302" width="6" customWidth="1"/>
    <col min="1303" max="1303" width="6.7109375" customWidth="1"/>
    <col min="1305" max="1305" width="24" bestFit="1" customWidth="1"/>
    <col min="1307" max="1307" width="16.140625" bestFit="1" customWidth="1"/>
    <col min="1538" max="1538" width="13.140625" customWidth="1"/>
    <col min="1539" max="1540" width="6" customWidth="1"/>
    <col min="1541" max="1541" width="6.7109375" customWidth="1"/>
    <col min="1542" max="1543" width="6" customWidth="1"/>
    <col min="1544" max="1544" width="6.7109375" customWidth="1"/>
    <col min="1545" max="1546" width="6" customWidth="1"/>
    <col min="1547" max="1547" width="6.7109375" customWidth="1"/>
    <col min="1548" max="1549" width="6" customWidth="1"/>
    <col min="1550" max="1550" width="6.7109375" customWidth="1"/>
    <col min="1551" max="1552" width="6" customWidth="1"/>
    <col min="1553" max="1553" width="6.7109375" customWidth="1"/>
    <col min="1554" max="1555" width="6" customWidth="1"/>
    <col min="1556" max="1556" width="6.7109375" customWidth="1"/>
    <col min="1557" max="1558" width="6" customWidth="1"/>
    <col min="1559" max="1559" width="6.7109375" customWidth="1"/>
    <col min="1561" max="1561" width="24" bestFit="1" customWidth="1"/>
    <col min="1563" max="1563" width="16.140625" bestFit="1" customWidth="1"/>
    <col min="1794" max="1794" width="13.140625" customWidth="1"/>
    <col min="1795" max="1796" width="6" customWidth="1"/>
    <col min="1797" max="1797" width="6.7109375" customWidth="1"/>
    <col min="1798" max="1799" width="6" customWidth="1"/>
    <col min="1800" max="1800" width="6.7109375" customWidth="1"/>
    <col min="1801" max="1802" width="6" customWidth="1"/>
    <col min="1803" max="1803" width="6.7109375" customWidth="1"/>
    <col min="1804" max="1805" width="6" customWidth="1"/>
    <col min="1806" max="1806" width="6.7109375" customWidth="1"/>
    <col min="1807" max="1808" width="6" customWidth="1"/>
    <col min="1809" max="1809" width="6.7109375" customWidth="1"/>
    <col min="1810" max="1811" width="6" customWidth="1"/>
    <col min="1812" max="1812" width="6.7109375" customWidth="1"/>
    <col min="1813" max="1814" width="6" customWidth="1"/>
    <col min="1815" max="1815" width="6.7109375" customWidth="1"/>
    <col min="1817" max="1817" width="24" bestFit="1" customWidth="1"/>
    <col min="1819" max="1819" width="16.140625" bestFit="1" customWidth="1"/>
    <col min="2050" max="2050" width="13.140625" customWidth="1"/>
    <col min="2051" max="2052" width="6" customWidth="1"/>
    <col min="2053" max="2053" width="6.7109375" customWidth="1"/>
    <col min="2054" max="2055" width="6" customWidth="1"/>
    <col min="2056" max="2056" width="6.7109375" customWidth="1"/>
    <col min="2057" max="2058" width="6" customWidth="1"/>
    <col min="2059" max="2059" width="6.7109375" customWidth="1"/>
    <col min="2060" max="2061" width="6" customWidth="1"/>
    <col min="2062" max="2062" width="6.7109375" customWidth="1"/>
    <col min="2063" max="2064" width="6" customWidth="1"/>
    <col min="2065" max="2065" width="6.7109375" customWidth="1"/>
    <col min="2066" max="2067" width="6" customWidth="1"/>
    <col min="2068" max="2068" width="6.7109375" customWidth="1"/>
    <col min="2069" max="2070" width="6" customWidth="1"/>
    <col min="2071" max="2071" width="6.7109375" customWidth="1"/>
    <col min="2073" max="2073" width="24" bestFit="1" customWidth="1"/>
    <col min="2075" max="2075" width="16.140625" bestFit="1" customWidth="1"/>
    <col min="2306" max="2306" width="13.140625" customWidth="1"/>
    <col min="2307" max="2308" width="6" customWidth="1"/>
    <col min="2309" max="2309" width="6.7109375" customWidth="1"/>
    <col min="2310" max="2311" width="6" customWidth="1"/>
    <col min="2312" max="2312" width="6.7109375" customWidth="1"/>
    <col min="2313" max="2314" width="6" customWidth="1"/>
    <col min="2315" max="2315" width="6.7109375" customWidth="1"/>
    <col min="2316" max="2317" width="6" customWidth="1"/>
    <col min="2318" max="2318" width="6.7109375" customWidth="1"/>
    <col min="2319" max="2320" width="6" customWidth="1"/>
    <col min="2321" max="2321" width="6.7109375" customWidth="1"/>
    <col min="2322" max="2323" width="6" customWidth="1"/>
    <col min="2324" max="2324" width="6.7109375" customWidth="1"/>
    <col min="2325" max="2326" width="6" customWidth="1"/>
    <col min="2327" max="2327" width="6.7109375" customWidth="1"/>
    <col min="2329" max="2329" width="24" bestFit="1" customWidth="1"/>
    <col min="2331" max="2331" width="16.140625" bestFit="1" customWidth="1"/>
    <col min="2562" max="2562" width="13.140625" customWidth="1"/>
    <col min="2563" max="2564" width="6" customWidth="1"/>
    <col min="2565" max="2565" width="6.7109375" customWidth="1"/>
    <col min="2566" max="2567" width="6" customWidth="1"/>
    <col min="2568" max="2568" width="6.7109375" customWidth="1"/>
    <col min="2569" max="2570" width="6" customWidth="1"/>
    <col min="2571" max="2571" width="6.7109375" customWidth="1"/>
    <col min="2572" max="2573" width="6" customWidth="1"/>
    <col min="2574" max="2574" width="6.7109375" customWidth="1"/>
    <col min="2575" max="2576" width="6" customWidth="1"/>
    <col min="2577" max="2577" width="6.7109375" customWidth="1"/>
    <col min="2578" max="2579" width="6" customWidth="1"/>
    <col min="2580" max="2580" width="6.7109375" customWidth="1"/>
    <col min="2581" max="2582" width="6" customWidth="1"/>
    <col min="2583" max="2583" width="6.7109375" customWidth="1"/>
    <col min="2585" max="2585" width="24" bestFit="1" customWidth="1"/>
    <col min="2587" max="2587" width="16.140625" bestFit="1" customWidth="1"/>
    <col min="2818" max="2818" width="13.140625" customWidth="1"/>
    <col min="2819" max="2820" width="6" customWidth="1"/>
    <col min="2821" max="2821" width="6.7109375" customWidth="1"/>
    <col min="2822" max="2823" width="6" customWidth="1"/>
    <col min="2824" max="2824" width="6.7109375" customWidth="1"/>
    <col min="2825" max="2826" width="6" customWidth="1"/>
    <col min="2827" max="2827" width="6.7109375" customWidth="1"/>
    <col min="2828" max="2829" width="6" customWidth="1"/>
    <col min="2830" max="2830" width="6.7109375" customWidth="1"/>
    <col min="2831" max="2832" width="6" customWidth="1"/>
    <col min="2833" max="2833" width="6.7109375" customWidth="1"/>
    <col min="2834" max="2835" width="6" customWidth="1"/>
    <col min="2836" max="2836" width="6.7109375" customWidth="1"/>
    <col min="2837" max="2838" width="6" customWidth="1"/>
    <col min="2839" max="2839" width="6.7109375" customWidth="1"/>
    <col min="2841" max="2841" width="24" bestFit="1" customWidth="1"/>
    <col min="2843" max="2843" width="16.140625" bestFit="1" customWidth="1"/>
    <col min="3074" max="3074" width="13.140625" customWidth="1"/>
    <col min="3075" max="3076" width="6" customWidth="1"/>
    <col min="3077" max="3077" width="6.7109375" customWidth="1"/>
    <col min="3078" max="3079" width="6" customWidth="1"/>
    <col min="3080" max="3080" width="6.7109375" customWidth="1"/>
    <col min="3081" max="3082" width="6" customWidth="1"/>
    <col min="3083" max="3083" width="6.7109375" customWidth="1"/>
    <col min="3084" max="3085" width="6" customWidth="1"/>
    <col min="3086" max="3086" width="6.7109375" customWidth="1"/>
    <col min="3087" max="3088" width="6" customWidth="1"/>
    <col min="3089" max="3089" width="6.7109375" customWidth="1"/>
    <col min="3090" max="3091" width="6" customWidth="1"/>
    <col min="3092" max="3092" width="6.7109375" customWidth="1"/>
    <col min="3093" max="3094" width="6" customWidth="1"/>
    <col min="3095" max="3095" width="6.7109375" customWidth="1"/>
    <col min="3097" max="3097" width="24" bestFit="1" customWidth="1"/>
    <col min="3099" max="3099" width="16.140625" bestFit="1" customWidth="1"/>
    <col min="3330" max="3330" width="13.140625" customWidth="1"/>
    <col min="3331" max="3332" width="6" customWidth="1"/>
    <col min="3333" max="3333" width="6.7109375" customWidth="1"/>
    <col min="3334" max="3335" width="6" customWidth="1"/>
    <col min="3336" max="3336" width="6.7109375" customWidth="1"/>
    <col min="3337" max="3338" width="6" customWidth="1"/>
    <col min="3339" max="3339" width="6.7109375" customWidth="1"/>
    <col min="3340" max="3341" width="6" customWidth="1"/>
    <col min="3342" max="3342" width="6.7109375" customWidth="1"/>
    <col min="3343" max="3344" width="6" customWidth="1"/>
    <col min="3345" max="3345" width="6.7109375" customWidth="1"/>
    <col min="3346" max="3347" width="6" customWidth="1"/>
    <col min="3348" max="3348" width="6.7109375" customWidth="1"/>
    <col min="3349" max="3350" width="6" customWidth="1"/>
    <col min="3351" max="3351" width="6.7109375" customWidth="1"/>
    <col min="3353" max="3353" width="24" bestFit="1" customWidth="1"/>
    <col min="3355" max="3355" width="16.140625" bestFit="1" customWidth="1"/>
    <col min="3586" max="3586" width="13.140625" customWidth="1"/>
    <col min="3587" max="3588" width="6" customWidth="1"/>
    <col min="3589" max="3589" width="6.7109375" customWidth="1"/>
    <col min="3590" max="3591" width="6" customWidth="1"/>
    <col min="3592" max="3592" width="6.7109375" customWidth="1"/>
    <col min="3593" max="3594" width="6" customWidth="1"/>
    <col min="3595" max="3595" width="6.7109375" customWidth="1"/>
    <col min="3596" max="3597" width="6" customWidth="1"/>
    <col min="3598" max="3598" width="6.7109375" customWidth="1"/>
    <col min="3599" max="3600" width="6" customWidth="1"/>
    <col min="3601" max="3601" width="6.7109375" customWidth="1"/>
    <col min="3602" max="3603" width="6" customWidth="1"/>
    <col min="3604" max="3604" width="6.7109375" customWidth="1"/>
    <col min="3605" max="3606" width="6" customWidth="1"/>
    <col min="3607" max="3607" width="6.7109375" customWidth="1"/>
    <col min="3609" max="3609" width="24" bestFit="1" customWidth="1"/>
    <col min="3611" max="3611" width="16.140625" bestFit="1" customWidth="1"/>
    <col min="3842" max="3842" width="13.140625" customWidth="1"/>
    <col min="3843" max="3844" width="6" customWidth="1"/>
    <col min="3845" max="3845" width="6.7109375" customWidth="1"/>
    <col min="3846" max="3847" width="6" customWidth="1"/>
    <col min="3848" max="3848" width="6.7109375" customWidth="1"/>
    <col min="3849" max="3850" width="6" customWidth="1"/>
    <col min="3851" max="3851" width="6.7109375" customWidth="1"/>
    <col min="3852" max="3853" width="6" customWidth="1"/>
    <col min="3854" max="3854" width="6.7109375" customWidth="1"/>
    <col min="3855" max="3856" width="6" customWidth="1"/>
    <col min="3857" max="3857" width="6.7109375" customWidth="1"/>
    <col min="3858" max="3859" width="6" customWidth="1"/>
    <col min="3860" max="3860" width="6.7109375" customWidth="1"/>
    <col min="3861" max="3862" width="6" customWidth="1"/>
    <col min="3863" max="3863" width="6.7109375" customWidth="1"/>
    <col min="3865" max="3865" width="24" bestFit="1" customWidth="1"/>
    <col min="3867" max="3867" width="16.140625" bestFit="1" customWidth="1"/>
    <col min="4098" max="4098" width="13.140625" customWidth="1"/>
    <col min="4099" max="4100" width="6" customWidth="1"/>
    <col min="4101" max="4101" width="6.7109375" customWidth="1"/>
    <col min="4102" max="4103" width="6" customWidth="1"/>
    <col min="4104" max="4104" width="6.7109375" customWidth="1"/>
    <col min="4105" max="4106" width="6" customWidth="1"/>
    <col min="4107" max="4107" width="6.7109375" customWidth="1"/>
    <col min="4108" max="4109" width="6" customWidth="1"/>
    <col min="4110" max="4110" width="6.7109375" customWidth="1"/>
    <col min="4111" max="4112" width="6" customWidth="1"/>
    <col min="4113" max="4113" width="6.7109375" customWidth="1"/>
    <col min="4114" max="4115" width="6" customWidth="1"/>
    <col min="4116" max="4116" width="6.7109375" customWidth="1"/>
    <col min="4117" max="4118" width="6" customWidth="1"/>
    <col min="4119" max="4119" width="6.7109375" customWidth="1"/>
    <col min="4121" max="4121" width="24" bestFit="1" customWidth="1"/>
    <col min="4123" max="4123" width="16.140625" bestFit="1" customWidth="1"/>
    <col min="4354" max="4354" width="13.140625" customWidth="1"/>
    <col min="4355" max="4356" width="6" customWidth="1"/>
    <col min="4357" max="4357" width="6.7109375" customWidth="1"/>
    <col min="4358" max="4359" width="6" customWidth="1"/>
    <col min="4360" max="4360" width="6.7109375" customWidth="1"/>
    <col min="4361" max="4362" width="6" customWidth="1"/>
    <col min="4363" max="4363" width="6.7109375" customWidth="1"/>
    <col min="4364" max="4365" width="6" customWidth="1"/>
    <col min="4366" max="4366" width="6.7109375" customWidth="1"/>
    <col min="4367" max="4368" width="6" customWidth="1"/>
    <col min="4369" max="4369" width="6.7109375" customWidth="1"/>
    <col min="4370" max="4371" width="6" customWidth="1"/>
    <col min="4372" max="4372" width="6.7109375" customWidth="1"/>
    <col min="4373" max="4374" width="6" customWidth="1"/>
    <col min="4375" max="4375" width="6.7109375" customWidth="1"/>
    <col min="4377" max="4377" width="24" bestFit="1" customWidth="1"/>
    <col min="4379" max="4379" width="16.140625" bestFit="1" customWidth="1"/>
    <col min="4610" max="4610" width="13.140625" customWidth="1"/>
    <col min="4611" max="4612" width="6" customWidth="1"/>
    <col min="4613" max="4613" width="6.7109375" customWidth="1"/>
    <col min="4614" max="4615" width="6" customWidth="1"/>
    <col min="4616" max="4616" width="6.7109375" customWidth="1"/>
    <col min="4617" max="4618" width="6" customWidth="1"/>
    <col min="4619" max="4619" width="6.7109375" customWidth="1"/>
    <col min="4620" max="4621" width="6" customWidth="1"/>
    <col min="4622" max="4622" width="6.7109375" customWidth="1"/>
    <col min="4623" max="4624" width="6" customWidth="1"/>
    <col min="4625" max="4625" width="6.7109375" customWidth="1"/>
    <col min="4626" max="4627" width="6" customWidth="1"/>
    <col min="4628" max="4628" width="6.7109375" customWidth="1"/>
    <col min="4629" max="4630" width="6" customWidth="1"/>
    <col min="4631" max="4631" width="6.7109375" customWidth="1"/>
    <col min="4633" max="4633" width="24" bestFit="1" customWidth="1"/>
    <col min="4635" max="4635" width="16.140625" bestFit="1" customWidth="1"/>
    <col min="4866" max="4866" width="13.140625" customWidth="1"/>
    <col min="4867" max="4868" width="6" customWidth="1"/>
    <col min="4869" max="4869" width="6.7109375" customWidth="1"/>
    <col min="4870" max="4871" width="6" customWidth="1"/>
    <col min="4872" max="4872" width="6.7109375" customWidth="1"/>
    <col min="4873" max="4874" width="6" customWidth="1"/>
    <col min="4875" max="4875" width="6.7109375" customWidth="1"/>
    <col min="4876" max="4877" width="6" customWidth="1"/>
    <col min="4878" max="4878" width="6.7109375" customWidth="1"/>
    <col min="4879" max="4880" width="6" customWidth="1"/>
    <col min="4881" max="4881" width="6.7109375" customWidth="1"/>
    <col min="4882" max="4883" width="6" customWidth="1"/>
    <col min="4884" max="4884" width="6.7109375" customWidth="1"/>
    <col min="4885" max="4886" width="6" customWidth="1"/>
    <col min="4887" max="4887" width="6.7109375" customWidth="1"/>
    <col min="4889" max="4889" width="24" bestFit="1" customWidth="1"/>
    <col min="4891" max="4891" width="16.140625" bestFit="1" customWidth="1"/>
    <col min="5122" max="5122" width="13.140625" customWidth="1"/>
    <col min="5123" max="5124" width="6" customWidth="1"/>
    <col min="5125" max="5125" width="6.7109375" customWidth="1"/>
    <col min="5126" max="5127" width="6" customWidth="1"/>
    <col min="5128" max="5128" width="6.7109375" customWidth="1"/>
    <col min="5129" max="5130" width="6" customWidth="1"/>
    <col min="5131" max="5131" width="6.7109375" customWidth="1"/>
    <col min="5132" max="5133" width="6" customWidth="1"/>
    <col min="5134" max="5134" width="6.7109375" customWidth="1"/>
    <col min="5135" max="5136" width="6" customWidth="1"/>
    <col min="5137" max="5137" width="6.7109375" customWidth="1"/>
    <col min="5138" max="5139" width="6" customWidth="1"/>
    <col min="5140" max="5140" width="6.7109375" customWidth="1"/>
    <col min="5141" max="5142" width="6" customWidth="1"/>
    <col min="5143" max="5143" width="6.7109375" customWidth="1"/>
    <col min="5145" max="5145" width="24" bestFit="1" customWidth="1"/>
    <col min="5147" max="5147" width="16.140625" bestFit="1" customWidth="1"/>
    <col min="5378" max="5378" width="13.140625" customWidth="1"/>
    <col min="5379" max="5380" width="6" customWidth="1"/>
    <col min="5381" max="5381" width="6.7109375" customWidth="1"/>
    <col min="5382" max="5383" width="6" customWidth="1"/>
    <col min="5384" max="5384" width="6.7109375" customWidth="1"/>
    <col min="5385" max="5386" width="6" customWidth="1"/>
    <col min="5387" max="5387" width="6.7109375" customWidth="1"/>
    <col min="5388" max="5389" width="6" customWidth="1"/>
    <col min="5390" max="5390" width="6.7109375" customWidth="1"/>
    <col min="5391" max="5392" width="6" customWidth="1"/>
    <col min="5393" max="5393" width="6.7109375" customWidth="1"/>
    <col min="5394" max="5395" width="6" customWidth="1"/>
    <col min="5396" max="5396" width="6.7109375" customWidth="1"/>
    <col min="5397" max="5398" width="6" customWidth="1"/>
    <col min="5399" max="5399" width="6.7109375" customWidth="1"/>
    <col min="5401" max="5401" width="24" bestFit="1" customWidth="1"/>
    <col min="5403" max="5403" width="16.140625" bestFit="1" customWidth="1"/>
    <col min="5634" max="5634" width="13.140625" customWidth="1"/>
    <col min="5635" max="5636" width="6" customWidth="1"/>
    <col min="5637" max="5637" width="6.7109375" customWidth="1"/>
    <col min="5638" max="5639" width="6" customWidth="1"/>
    <col min="5640" max="5640" width="6.7109375" customWidth="1"/>
    <col min="5641" max="5642" width="6" customWidth="1"/>
    <col min="5643" max="5643" width="6.7109375" customWidth="1"/>
    <col min="5644" max="5645" width="6" customWidth="1"/>
    <col min="5646" max="5646" width="6.7109375" customWidth="1"/>
    <col min="5647" max="5648" width="6" customWidth="1"/>
    <col min="5649" max="5649" width="6.7109375" customWidth="1"/>
    <col min="5650" max="5651" width="6" customWidth="1"/>
    <col min="5652" max="5652" width="6.7109375" customWidth="1"/>
    <col min="5653" max="5654" width="6" customWidth="1"/>
    <col min="5655" max="5655" width="6.7109375" customWidth="1"/>
    <col min="5657" max="5657" width="24" bestFit="1" customWidth="1"/>
    <col min="5659" max="5659" width="16.140625" bestFit="1" customWidth="1"/>
    <col min="5890" max="5890" width="13.140625" customWidth="1"/>
    <col min="5891" max="5892" width="6" customWidth="1"/>
    <col min="5893" max="5893" width="6.7109375" customWidth="1"/>
    <col min="5894" max="5895" width="6" customWidth="1"/>
    <col min="5896" max="5896" width="6.7109375" customWidth="1"/>
    <col min="5897" max="5898" width="6" customWidth="1"/>
    <col min="5899" max="5899" width="6.7109375" customWidth="1"/>
    <col min="5900" max="5901" width="6" customWidth="1"/>
    <col min="5902" max="5902" width="6.7109375" customWidth="1"/>
    <col min="5903" max="5904" width="6" customWidth="1"/>
    <col min="5905" max="5905" width="6.7109375" customWidth="1"/>
    <col min="5906" max="5907" width="6" customWidth="1"/>
    <col min="5908" max="5908" width="6.7109375" customWidth="1"/>
    <col min="5909" max="5910" width="6" customWidth="1"/>
    <col min="5911" max="5911" width="6.7109375" customWidth="1"/>
    <col min="5913" max="5913" width="24" bestFit="1" customWidth="1"/>
    <col min="5915" max="5915" width="16.140625" bestFit="1" customWidth="1"/>
    <col min="6146" max="6146" width="13.140625" customWidth="1"/>
    <col min="6147" max="6148" width="6" customWidth="1"/>
    <col min="6149" max="6149" width="6.7109375" customWidth="1"/>
    <col min="6150" max="6151" width="6" customWidth="1"/>
    <col min="6152" max="6152" width="6.7109375" customWidth="1"/>
    <col min="6153" max="6154" width="6" customWidth="1"/>
    <col min="6155" max="6155" width="6.7109375" customWidth="1"/>
    <col min="6156" max="6157" width="6" customWidth="1"/>
    <col min="6158" max="6158" width="6.7109375" customWidth="1"/>
    <col min="6159" max="6160" width="6" customWidth="1"/>
    <col min="6161" max="6161" width="6.7109375" customWidth="1"/>
    <col min="6162" max="6163" width="6" customWidth="1"/>
    <col min="6164" max="6164" width="6.7109375" customWidth="1"/>
    <col min="6165" max="6166" width="6" customWidth="1"/>
    <col min="6167" max="6167" width="6.7109375" customWidth="1"/>
    <col min="6169" max="6169" width="24" bestFit="1" customWidth="1"/>
    <col min="6171" max="6171" width="16.140625" bestFit="1" customWidth="1"/>
    <col min="6402" max="6402" width="13.140625" customWidth="1"/>
    <col min="6403" max="6404" width="6" customWidth="1"/>
    <col min="6405" max="6405" width="6.7109375" customWidth="1"/>
    <col min="6406" max="6407" width="6" customWidth="1"/>
    <col min="6408" max="6408" width="6.7109375" customWidth="1"/>
    <col min="6409" max="6410" width="6" customWidth="1"/>
    <col min="6411" max="6411" width="6.7109375" customWidth="1"/>
    <col min="6412" max="6413" width="6" customWidth="1"/>
    <col min="6414" max="6414" width="6.7109375" customWidth="1"/>
    <col min="6415" max="6416" width="6" customWidth="1"/>
    <col min="6417" max="6417" width="6.7109375" customWidth="1"/>
    <col min="6418" max="6419" width="6" customWidth="1"/>
    <col min="6420" max="6420" width="6.7109375" customWidth="1"/>
    <col min="6421" max="6422" width="6" customWidth="1"/>
    <col min="6423" max="6423" width="6.7109375" customWidth="1"/>
    <col min="6425" max="6425" width="24" bestFit="1" customWidth="1"/>
    <col min="6427" max="6427" width="16.140625" bestFit="1" customWidth="1"/>
    <col min="6658" max="6658" width="13.140625" customWidth="1"/>
    <col min="6659" max="6660" width="6" customWidth="1"/>
    <col min="6661" max="6661" width="6.7109375" customWidth="1"/>
    <col min="6662" max="6663" width="6" customWidth="1"/>
    <col min="6664" max="6664" width="6.7109375" customWidth="1"/>
    <col min="6665" max="6666" width="6" customWidth="1"/>
    <col min="6667" max="6667" width="6.7109375" customWidth="1"/>
    <col min="6668" max="6669" width="6" customWidth="1"/>
    <col min="6670" max="6670" width="6.7109375" customWidth="1"/>
    <col min="6671" max="6672" width="6" customWidth="1"/>
    <col min="6673" max="6673" width="6.7109375" customWidth="1"/>
    <col min="6674" max="6675" width="6" customWidth="1"/>
    <col min="6676" max="6676" width="6.7109375" customWidth="1"/>
    <col min="6677" max="6678" width="6" customWidth="1"/>
    <col min="6679" max="6679" width="6.7109375" customWidth="1"/>
    <col min="6681" max="6681" width="24" bestFit="1" customWidth="1"/>
    <col min="6683" max="6683" width="16.140625" bestFit="1" customWidth="1"/>
    <col min="6914" max="6914" width="13.140625" customWidth="1"/>
    <col min="6915" max="6916" width="6" customWidth="1"/>
    <col min="6917" max="6917" width="6.7109375" customWidth="1"/>
    <col min="6918" max="6919" width="6" customWidth="1"/>
    <col min="6920" max="6920" width="6.7109375" customWidth="1"/>
    <col min="6921" max="6922" width="6" customWidth="1"/>
    <col min="6923" max="6923" width="6.7109375" customWidth="1"/>
    <col min="6924" max="6925" width="6" customWidth="1"/>
    <col min="6926" max="6926" width="6.7109375" customWidth="1"/>
    <col min="6927" max="6928" width="6" customWidth="1"/>
    <col min="6929" max="6929" width="6.7109375" customWidth="1"/>
    <col min="6930" max="6931" width="6" customWidth="1"/>
    <col min="6932" max="6932" width="6.7109375" customWidth="1"/>
    <col min="6933" max="6934" width="6" customWidth="1"/>
    <col min="6935" max="6935" width="6.7109375" customWidth="1"/>
    <col min="6937" max="6937" width="24" bestFit="1" customWidth="1"/>
    <col min="6939" max="6939" width="16.140625" bestFit="1" customWidth="1"/>
    <col min="7170" max="7170" width="13.140625" customWidth="1"/>
    <col min="7171" max="7172" width="6" customWidth="1"/>
    <col min="7173" max="7173" width="6.7109375" customWidth="1"/>
    <col min="7174" max="7175" width="6" customWidth="1"/>
    <col min="7176" max="7176" width="6.7109375" customWidth="1"/>
    <col min="7177" max="7178" width="6" customWidth="1"/>
    <col min="7179" max="7179" width="6.7109375" customWidth="1"/>
    <col min="7180" max="7181" width="6" customWidth="1"/>
    <col min="7182" max="7182" width="6.7109375" customWidth="1"/>
    <col min="7183" max="7184" width="6" customWidth="1"/>
    <col min="7185" max="7185" width="6.7109375" customWidth="1"/>
    <col min="7186" max="7187" width="6" customWidth="1"/>
    <col min="7188" max="7188" width="6.7109375" customWidth="1"/>
    <col min="7189" max="7190" width="6" customWidth="1"/>
    <col min="7191" max="7191" width="6.7109375" customWidth="1"/>
    <col min="7193" max="7193" width="24" bestFit="1" customWidth="1"/>
    <col min="7195" max="7195" width="16.140625" bestFit="1" customWidth="1"/>
    <col min="7426" max="7426" width="13.140625" customWidth="1"/>
    <col min="7427" max="7428" width="6" customWidth="1"/>
    <col min="7429" max="7429" width="6.7109375" customWidth="1"/>
    <col min="7430" max="7431" width="6" customWidth="1"/>
    <col min="7432" max="7432" width="6.7109375" customWidth="1"/>
    <col min="7433" max="7434" width="6" customWidth="1"/>
    <col min="7435" max="7435" width="6.7109375" customWidth="1"/>
    <col min="7436" max="7437" width="6" customWidth="1"/>
    <col min="7438" max="7438" width="6.7109375" customWidth="1"/>
    <col min="7439" max="7440" width="6" customWidth="1"/>
    <col min="7441" max="7441" width="6.7109375" customWidth="1"/>
    <col min="7442" max="7443" width="6" customWidth="1"/>
    <col min="7444" max="7444" width="6.7109375" customWidth="1"/>
    <col min="7445" max="7446" width="6" customWidth="1"/>
    <col min="7447" max="7447" width="6.7109375" customWidth="1"/>
    <col min="7449" max="7449" width="24" bestFit="1" customWidth="1"/>
    <col min="7451" max="7451" width="16.140625" bestFit="1" customWidth="1"/>
    <col min="7682" max="7682" width="13.140625" customWidth="1"/>
    <col min="7683" max="7684" width="6" customWidth="1"/>
    <col min="7685" max="7685" width="6.7109375" customWidth="1"/>
    <col min="7686" max="7687" width="6" customWidth="1"/>
    <col min="7688" max="7688" width="6.7109375" customWidth="1"/>
    <col min="7689" max="7690" width="6" customWidth="1"/>
    <col min="7691" max="7691" width="6.7109375" customWidth="1"/>
    <col min="7692" max="7693" width="6" customWidth="1"/>
    <col min="7694" max="7694" width="6.7109375" customWidth="1"/>
    <col min="7695" max="7696" width="6" customWidth="1"/>
    <col min="7697" max="7697" width="6.7109375" customWidth="1"/>
    <col min="7698" max="7699" width="6" customWidth="1"/>
    <col min="7700" max="7700" width="6.7109375" customWidth="1"/>
    <col min="7701" max="7702" width="6" customWidth="1"/>
    <col min="7703" max="7703" width="6.7109375" customWidth="1"/>
    <col min="7705" max="7705" width="24" bestFit="1" customWidth="1"/>
    <col min="7707" max="7707" width="16.140625" bestFit="1" customWidth="1"/>
    <col min="7938" max="7938" width="13.140625" customWidth="1"/>
    <col min="7939" max="7940" width="6" customWidth="1"/>
    <col min="7941" max="7941" width="6.7109375" customWidth="1"/>
    <col min="7942" max="7943" width="6" customWidth="1"/>
    <col min="7944" max="7944" width="6.7109375" customWidth="1"/>
    <col min="7945" max="7946" width="6" customWidth="1"/>
    <col min="7947" max="7947" width="6.7109375" customWidth="1"/>
    <col min="7948" max="7949" width="6" customWidth="1"/>
    <col min="7950" max="7950" width="6.7109375" customWidth="1"/>
    <col min="7951" max="7952" width="6" customWidth="1"/>
    <col min="7953" max="7953" width="6.7109375" customWidth="1"/>
    <col min="7954" max="7955" width="6" customWidth="1"/>
    <col min="7956" max="7956" width="6.7109375" customWidth="1"/>
    <col min="7957" max="7958" width="6" customWidth="1"/>
    <col min="7959" max="7959" width="6.7109375" customWidth="1"/>
    <col min="7961" max="7961" width="24" bestFit="1" customWidth="1"/>
    <col min="7963" max="7963" width="16.140625" bestFit="1" customWidth="1"/>
    <col min="8194" max="8194" width="13.140625" customWidth="1"/>
    <col min="8195" max="8196" width="6" customWidth="1"/>
    <col min="8197" max="8197" width="6.7109375" customWidth="1"/>
    <col min="8198" max="8199" width="6" customWidth="1"/>
    <col min="8200" max="8200" width="6.7109375" customWidth="1"/>
    <col min="8201" max="8202" width="6" customWidth="1"/>
    <col min="8203" max="8203" width="6.7109375" customWidth="1"/>
    <col min="8204" max="8205" width="6" customWidth="1"/>
    <col min="8206" max="8206" width="6.7109375" customWidth="1"/>
    <col min="8207" max="8208" width="6" customWidth="1"/>
    <col min="8209" max="8209" width="6.7109375" customWidth="1"/>
    <col min="8210" max="8211" width="6" customWidth="1"/>
    <col min="8212" max="8212" width="6.7109375" customWidth="1"/>
    <col min="8213" max="8214" width="6" customWidth="1"/>
    <col min="8215" max="8215" width="6.7109375" customWidth="1"/>
    <col min="8217" max="8217" width="24" bestFit="1" customWidth="1"/>
    <col min="8219" max="8219" width="16.140625" bestFit="1" customWidth="1"/>
    <col min="8450" max="8450" width="13.140625" customWidth="1"/>
    <col min="8451" max="8452" width="6" customWidth="1"/>
    <col min="8453" max="8453" width="6.7109375" customWidth="1"/>
    <col min="8454" max="8455" width="6" customWidth="1"/>
    <col min="8456" max="8456" width="6.7109375" customWidth="1"/>
    <col min="8457" max="8458" width="6" customWidth="1"/>
    <col min="8459" max="8459" width="6.7109375" customWidth="1"/>
    <col min="8460" max="8461" width="6" customWidth="1"/>
    <col min="8462" max="8462" width="6.7109375" customWidth="1"/>
    <col min="8463" max="8464" width="6" customWidth="1"/>
    <col min="8465" max="8465" width="6.7109375" customWidth="1"/>
    <col min="8466" max="8467" width="6" customWidth="1"/>
    <col min="8468" max="8468" width="6.7109375" customWidth="1"/>
    <col min="8469" max="8470" width="6" customWidth="1"/>
    <col min="8471" max="8471" width="6.7109375" customWidth="1"/>
    <col min="8473" max="8473" width="24" bestFit="1" customWidth="1"/>
    <col min="8475" max="8475" width="16.140625" bestFit="1" customWidth="1"/>
    <col min="8706" max="8706" width="13.140625" customWidth="1"/>
    <col min="8707" max="8708" width="6" customWidth="1"/>
    <col min="8709" max="8709" width="6.7109375" customWidth="1"/>
    <col min="8710" max="8711" width="6" customWidth="1"/>
    <col min="8712" max="8712" width="6.7109375" customWidth="1"/>
    <col min="8713" max="8714" width="6" customWidth="1"/>
    <col min="8715" max="8715" width="6.7109375" customWidth="1"/>
    <col min="8716" max="8717" width="6" customWidth="1"/>
    <col min="8718" max="8718" width="6.7109375" customWidth="1"/>
    <col min="8719" max="8720" width="6" customWidth="1"/>
    <col min="8721" max="8721" width="6.7109375" customWidth="1"/>
    <col min="8722" max="8723" width="6" customWidth="1"/>
    <col min="8724" max="8724" width="6.7109375" customWidth="1"/>
    <col min="8725" max="8726" width="6" customWidth="1"/>
    <col min="8727" max="8727" width="6.7109375" customWidth="1"/>
    <col min="8729" max="8729" width="24" bestFit="1" customWidth="1"/>
    <col min="8731" max="8731" width="16.140625" bestFit="1" customWidth="1"/>
    <col min="8962" max="8962" width="13.140625" customWidth="1"/>
    <col min="8963" max="8964" width="6" customWidth="1"/>
    <col min="8965" max="8965" width="6.7109375" customWidth="1"/>
    <col min="8966" max="8967" width="6" customWidth="1"/>
    <col min="8968" max="8968" width="6.7109375" customWidth="1"/>
    <col min="8969" max="8970" width="6" customWidth="1"/>
    <col min="8971" max="8971" width="6.7109375" customWidth="1"/>
    <col min="8972" max="8973" width="6" customWidth="1"/>
    <col min="8974" max="8974" width="6.7109375" customWidth="1"/>
    <col min="8975" max="8976" width="6" customWidth="1"/>
    <col min="8977" max="8977" width="6.7109375" customWidth="1"/>
    <col min="8978" max="8979" width="6" customWidth="1"/>
    <col min="8980" max="8980" width="6.7109375" customWidth="1"/>
    <col min="8981" max="8982" width="6" customWidth="1"/>
    <col min="8983" max="8983" width="6.7109375" customWidth="1"/>
    <col min="8985" max="8985" width="24" bestFit="1" customWidth="1"/>
    <col min="8987" max="8987" width="16.140625" bestFit="1" customWidth="1"/>
    <col min="9218" max="9218" width="13.140625" customWidth="1"/>
    <col min="9219" max="9220" width="6" customWidth="1"/>
    <col min="9221" max="9221" width="6.7109375" customWidth="1"/>
    <col min="9222" max="9223" width="6" customWidth="1"/>
    <col min="9224" max="9224" width="6.7109375" customWidth="1"/>
    <col min="9225" max="9226" width="6" customWidth="1"/>
    <col min="9227" max="9227" width="6.7109375" customWidth="1"/>
    <col min="9228" max="9229" width="6" customWidth="1"/>
    <col min="9230" max="9230" width="6.7109375" customWidth="1"/>
    <col min="9231" max="9232" width="6" customWidth="1"/>
    <col min="9233" max="9233" width="6.7109375" customWidth="1"/>
    <col min="9234" max="9235" width="6" customWidth="1"/>
    <col min="9236" max="9236" width="6.7109375" customWidth="1"/>
    <col min="9237" max="9238" width="6" customWidth="1"/>
    <col min="9239" max="9239" width="6.7109375" customWidth="1"/>
    <col min="9241" max="9241" width="24" bestFit="1" customWidth="1"/>
    <col min="9243" max="9243" width="16.140625" bestFit="1" customWidth="1"/>
    <col min="9474" max="9474" width="13.140625" customWidth="1"/>
    <col min="9475" max="9476" width="6" customWidth="1"/>
    <col min="9477" max="9477" width="6.7109375" customWidth="1"/>
    <col min="9478" max="9479" width="6" customWidth="1"/>
    <col min="9480" max="9480" width="6.7109375" customWidth="1"/>
    <col min="9481" max="9482" width="6" customWidth="1"/>
    <col min="9483" max="9483" width="6.7109375" customWidth="1"/>
    <col min="9484" max="9485" width="6" customWidth="1"/>
    <col min="9486" max="9486" width="6.7109375" customWidth="1"/>
    <col min="9487" max="9488" width="6" customWidth="1"/>
    <col min="9489" max="9489" width="6.7109375" customWidth="1"/>
    <col min="9490" max="9491" width="6" customWidth="1"/>
    <col min="9492" max="9492" width="6.7109375" customWidth="1"/>
    <col min="9493" max="9494" width="6" customWidth="1"/>
    <col min="9495" max="9495" width="6.7109375" customWidth="1"/>
    <col min="9497" max="9497" width="24" bestFit="1" customWidth="1"/>
    <col min="9499" max="9499" width="16.140625" bestFit="1" customWidth="1"/>
    <col min="9730" max="9730" width="13.140625" customWidth="1"/>
    <col min="9731" max="9732" width="6" customWidth="1"/>
    <col min="9733" max="9733" width="6.7109375" customWidth="1"/>
    <col min="9734" max="9735" width="6" customWidth="1"/>
    <col min="9736" max="9736" width="6.7109375" customWidth="1"/>
    <col min="9737" max="9738" width="6" customWidth="1"/>
    <col min="9739" max="9739" width="6.7109375" customWidth="1"/>
    <col min="9740" max="9741" width="6" customWidth="1"/>
    <col min="9742" max="9742" width="6.7109375" customWidth="1"/>
    <col min="9743" max="9744" width="6" customWidth="1"/>
    <col min="9745" max="9745" width="6.7109375" customWidth="1"/>
    <col min="9746" max="9747" width="6" customWidth="1"/>
    <col min="9748" max="9748" width="6.7109375" customWidth="1"/>
    <col min="9749" max="9750" width="6" customWidth="1"/>
    <col min="9751" max="9751" width="6.7109375" customWidth="1"/>
    <col min="9753" max="9753" width="24" bestFit="1" customWidth="1"/>
    <col min="9755" max="9755" width="16.140625" bestFit="1" customWidth="1"/>
    <col min="9986" max="9986" width="13.140625" customWidth="1"/>
    <col min="9987" max="9988" width="6" customWidth="1"/>
    <col min="9989" max="9989" width="6.7109375" customWidth="1"/>
    <col min="9990" max="9991" width="6" customWidth="1"/>
    <col min="9992" max="9992" width="6.7109375" customWidth="1"/>
    <col min="9993" max="9994" width="6" customWidth="1"/>
    <col min="9995" max="9995" width="6.7109375" customWidth="1"/>
    <col min="9996" max="9997" width="6" customWidth="1"/>
    <col min="9998" max="9998" width="6.7109375" customWidth="1"/>
    <col min="9999" max="10000" width="6" customWidth="1"/>
    <col min="10001" max="10001" width="6.7109375" customWidth="1"/>
    <col min="10002" max="10003" width="6" customWidth="1"/>
    <col min="10004" max="10004" width="6.7109375" customWidth="1"/>
    <col min="10005" max="10006" width="6" customWidth="1"/>
    <col min="10007" max="10007" width="6.7109375" customWidth="1"/>
    <col min="10009" max="10009" width="24" bestFit="1" customWidth="1"/>
    <col min="10011" max="10011" width="16.140625" bestFit="1" customWidth="1"/>
    <col min="10242" max="10242" width="13.140625" customWidth="1"/>
    <col min="10243" max="10244" width="6" customWidth="1"/>
    <col min="10245" max="10245" width="6.7109375" customWidth="1"/>
    <col min="10246" max="10247" width="6" customWidth="1"/>
    <col min="10248" max="10248" width="6.7109375" customWidth="1"/>
    <col min="10249" max="10250" width="6" customWidth="1"/>
    <col min="10251" max="10251" width="6.7109375" customWidth="1"/>
    <col min="10252" max="10253" width="6" customWidth="1"/>
    <col min="10254" max="10254" width="6.7109375" customWidth="1"/>
    <col min="10255" max="10256" width="6" customWidth="1"/>
    <col min="10257" max="10257" width="6.7109375" customWidth="1"/>
    <col min="10258" max="10259" width="6" customWidth="1"/>
    <col min="10260" max="10260" width="6.7109375" customWidth="1"/>
    <col min="10261" max="10262" width="6" customWidth="1"/>
    <col min="10263" max="10263" width="6.7109375" customWidth="1"/>
    <col min="10265" max="10265" width="24" bestFit="1" customWidth="1"/>
    <col min="10267" max="10267" width="16.140625" bestFit="1" customWidth="1"/>
    <col min="10498" max="10498" width="13.140625" customWidth="1"/>
    <col min="10499" max="10500" width="6" customWidth="1"/>
    <col min="10501" max="10501" width="6.7109375" customWidth="1"/>
    <col min="10502" max="10503" width="6" customWidth="1"/>
    <col min="10504" max="10504" width="6.7109375" customWidth="1"/>
    <col min="10505" max="10506" width="6" customWidth="1"/>
    <col min="10507" max="10507" width="6.7109375" customWidth="1"/>
    <col min="10508" max="10509" width="6" customWidth="1"/>
    <col min="10510" max="10510" width="6.7109375" customWidth="1"/>
    <col min="10511" max="10512" width="6" customWidth="1"/>
    <col min="10513" max="10513" width="6.7109375" customWidth="1"/>
    <col min="10514" max="10515" width="6" customWidth="1"/>
    <col min="10516" max="10516" width="6.7109375" customWidth="1"/>
    <col min="10517" max="10518" width="6" customWidth="1"/>
    <col min="10519" max="10519" width="6.7109375" customWidth="1"/>
    <col min="10521" max="10521" width="24" bestFit="1" customWidth="1"/>
    <col min="10523" max="10523" width="16.140625" bestFit="1" customWidth="1"/>
    <col min="10754" max="10754" width="13.140625" customWidth="1"/>
    <col min="10755" max="10756" width="6" customWidth="1"/>
    <col min="10757" max="10757" width="6.7109375" customWidth="1"/>
    <col min="10758" max="10759" width="6" customWidth="1"/>
    <col min="10760" max="10760" width="6.7109375" customWidth="1"/>
    <col min="10761" max="10762" width="6" customWidth="1"/>
    <col min="10763" max="10763" width="6.7109375" customWidth="1"/>
    <col min="10764" max="10765" width="6" customWidth="1"/>
    <col min="10766" max="10766" width="6.7109375" customWidth="1"/>
    <col min="10767" max="10768" width="6" customWidth="1"/>
    <col min="10769" max="10769" width="6.7109375" customWidth="1"/>
    <col min="10770" max="10771" width="6" customWidth="1"/>
    <col min="10772" max="10772" width="6.7109375" customWidth="1"/>
    <col min="10773" max="10774" width="6" customWidth="1"/>
    <col min="10775" max="10775" width="6.7109375" customWidth="1"/>
    <col min="10777" max="10777" width="24" bestFit="1" customWidth="1"/>
    <col min="10779" max="10779" width="16.140625" bestFit="1" customWidth="1"/>
    <col min="11010" max="11010" width="13.140625" customWidth="1"/>
    <col min="11011" max="11012" width="6" customWidth="1"/>
    <col min="11013" max="11013" width="6.7109375" customWidth="1"/>
    <col min="11014" max="11015" width="6" customWidth="1"/>
    <col min="11016" max="11016" width="6.7109375" customWidth="1"/>
    <col min="11017" max="11018" width="6" customWidth="1"/>
    <col min="11019" max="11019" width="6.7109375" customWidth="1"/>
    <col min="11020" max="11021" width="6" customWidth="1"/>
    <col min="11022" max="11022" width="6.7109375" customWidth="1"/>
    <col min="11023" max="11024" width="6" customWidth="1"/>
    <col min="11025" max="11025" width="6.7109375" customWidth="1"/>
    <col min="11026" max="11027" width="6" customWidth="1"/>
    <col min="11028" max="11028" width="6.7109375" customWidth="1"/>
    <col min="11029" max="11030" width="6" customWidth="1"/>
    <col min="11031" max="11031" width="6.7109375" customWidth="1"/>
    <col min="11033" max="11033" width="24" bestFit="1" customWidth="1"/>
    <col min="11035" max="11035" width="16.140625" bestFit="1" customWidth="1"/>
    <col min="11266" max="11266" width="13.140625" customWidth="1"/>
    <col min="11267" max="11268" width="6" customWidth="1"/>
    <col min="11269" max="11269" width="6.7109375" customWidth="1"/>
    <col min="11270" max="11271" width="6" customWidth="1"/>
    <col min="11272" max="11272" width="6.7109375" customWidth="1"/>
    <col min="11273" max="11274" width="6" customWidth="1"/>
    <col min="11275" max="11275" width="6.7109375" customWidth="1"/>
    <col min="11276" max="11277" width="6" customWidth="1"/>
    <col min="11278" max="11278" width="6.7109375" customWidth="1"/>
    <col min="11279" max="11280" width="6" customWidth="1"/>
    <col min="11281" max="11281" width="6.7109375" customWidth="1"/>
    <col min="11282" max="11283" width="6" customWidth="1"/>
    <col min="11284" max="11284" width="6.7109375" customWidth="1"/>
    <col min="11285" max="11286" width="6" customWidth="1"/>
    <col min="11287" max="11287" width="6.7109375" customWidth="1"/>
    <col min="11289" max="11289" width="24" bestFit="1" customWidth="1"/>
    <col min="11291" max="11291" width="16.140625" bestFit="1" customWidth="1"/>
    <col min="11522" max="11522" width="13.140625" customWidth="1"/>
    <col min="11523" max="11524" width="6" customWidth="1"/>
    <col min="11525" max="11525" width="6.7109375" customWidth="1"/>
    <col min="11526" max="11527" width="6" customWidth="1"/>
    <col min="11528" max="11528" width="6.7109375" customWidth="1"/>
    <col min="11529" max="11530" width="6" customWidth="1"/>
    <col min="11531" max="11531" width="6.7109375" customWidth="1"/>
    <col min="11532" max="11533" width="6" customWidth="1"/>
    <col min="11534" max="11534" width="6.7109375" customWidth="1"/>
    <col min="11535" max="11536" width="6" customWidth="1"/>
    <col min="11537" max="11537" width="6.7109375" customWidth="1"/>
    <col min="11538" max="11539" width="6" customWidth="1"/>
    <col min="11540" max="11540" width="6.7109375" customWidth="1"/>
    <col min="11541" max="11542" width="6" customWidth="1"/>
    <col min="11543" max="11543" width="6.7109375" customWidth="1"/>
    <col min="11545" max="11545" width="24" bestFit="1" customWidth="1"/>
    <col min="11547" max="11547" width="16.140625" bestFit="1" customWidth="1"/>
    <col min="11778" max="11778" width="13.140625" customWidth="1"/>
    <col min="11779" max="11780" width="6" customWidth="1"/>
    <col min="11781" max="11781" width="6.7109375" customWidth="1"/>
    <col min="11782" max="11783" width="6" customWidth="1"/>
    <col min="11784" max="11784" width="6.7109375" customWidth="1"/>
    <col min="11785" max="11786" width="6" customWidth="1"/>
    <col min="11787" max="11787" width="6.7109375" customWidth="1"/>
    <col min="11788" max="11789" width="6" customWidth="1"/>
    <col min="11790" max="11790" width="6.7109375" customWidth="1"/>
    <col min="11791" max="11792" width="6" customWidth="1"/>
    <col min="11793" max="11793" width="6.7109375" customWidth="1"/>
    <col min="11794" max="11795" width="6" customWidth="1"/>
    <col min="11796" max="11796" width="6.7109375" customWidth="1"/>
    <col min="11797" max="11798" width="6" customWidth="1"/>
    <col min="11799" max="11799" width="6.7109375" customWidth="1"/>
    <col min="11801" max="11801" width="24" bestFit="1" customWidth="1"/>
    <col min="11803" max="11803" width="16.140625" bestFit="1" customWidth="1"/>
    <col min="12034" max="12034" width="13.140625" customWidth="1"/>
    <col min="12035" max="12036" width="6" customWidth="1"/>
    <col min="12037" max="12037" width="6.7109375" customWidth="1"/>
    <col min="12038" max="12039" width="6" customWidth="1"/>
    <col min="12040" max="12040" width="6.7109375" customWidth="1"/>
    <col min="12041" max="12042" width="6" customWidth="1"/>
    <col min="12043" max="12043" width="6.7109375" customWidth="1"/>
    <col min="12044" max="12045" width="6" customWidth="1"/>
    <col min="12046" max="12046" width="6.7109375" customWidth="1"/>
    <col min="12047" max="12048" width="6" customWidth="1"/>
    <col min="12049" max="12049" width="6.7109375" customWidth="1"/>
    <col min="12050" max="12051" width="6" customWidth="1"/>
    <col min="12052" max="12052" width="6.7109375" customWidth="1"/>
    <col min="12053" max="12054" width="6" customWidth="1"/>
    <col min="12055" max="12055" width="6.7109375" customWidth="1"/>
    <col min="12057" max="12057" width="24" bestFit="1" customWidth="1"/>
    <col min="12059" max="12059" width="16.140625" bestFit="1" customWidth="1"/>
    <col min="12290" max="12290" width="13.140625" customWidth="1"/>
    <col min="12291" max="12292" width="6" customWidth="1"/>
    <col min="12293" max="12293" width="6.7109375" customWidth="1"/>
    <col min="12294" max="12295" width="6" customWidth="1"/>
    <col min="12296" max="12296" width="6.7109375" customWidth="1"/>
    <col min="12297" max="12298" width="6" customWidth="1"/>
    <col min="12299" max="12299" width="6.7109375" customWidth="1"/>
    <col min="12300" max="12301" width="6" customWidth="1"/>
    <col min="12302" max="12302" width="6.7109375" customWidth="1"/>
    <col min="12303" max="12304" width="6" customWidth="1"/>
    <col min="12305" max="12305" width="6.7109375" customWidth="1"/>
    <col min="12306" max="12307" width="6" customWidth="1"/>
    <col min="12308" max="12308" width="6.7109375" customWidth="1"/>
    <col min="12309" max="12310" width="6" customWidth="1"/>
    <col min="12311" max="12311" width="6.7109375" customWidth="1"/>
    <col min="12313" max="12313" width="24" bestFit="1" customWidth="1"/>
    <col min="12315" max="12315" width="16.140625" bestFit="1" customWidth="1"/>
    <col min="12546" max="12546" width="13.140625" customWidth="1"/>
    <col min="12547" max="12548" width="6" customWidth="1"/>
    <col min="12549" max="12549" width="6.7109375" customWidth="1"/>
    <col min="12550" max="12551" width="6" customWidth="1"/>
    <col min="12552" max="12552" width="6.7109375" customWidth="1"/>
    <col min="12553" max="12554" width="6" customWidth="1"/>
    <col min="12555" max="12555" width="6.7109375" customWidth="1"/>
    <col min="12556" max="12557" width="6" customWidth="1"/>
    <col min="12558" max="12558" width="6.7109375" customWidth="1"/>
    <col min="12559" max="12560" width="6" customWidth="1"/>
    <col min="12561" max="12561" width="6.7109375" customWidth="1"/>
    <col min="12562" max="12563" width="6" customWidth="1"/>
    <col min="12564" max="12564" width="6.7109375" customWidth="1"/>
    <col min="12565" max="12566" width="6" customWidth="1"/>
    <col min="12567" max="12567" width="6.7109375" customWidth="1"/>
    <col min="12569" max="12569" width="24" bestFit="1" customWidth="1"/>
    <col min="12571" max="12571" width="16.140625" bestFit="1" customWidth="1"/>
    <col min="12802" max="12802" width="13.140625" customWidth="1"/>
    <col min="12803" max="12804" width="6" customWidth="1"/>
    <col min="12805" max="12805" width="6.7109375" customWidth="1"/>
    <col min="12806" max="12807" width="6" customWidth="1"/>
    <col min="12808" max="12808" width="6.7109375" customWidth="1"/>
    <col min="12809" max="12810" width="6" customWidth="1"/>
    <col min="12811" max="12811" width="6.7109375" customWidth="1"/>
    <col min="12812" max="12813" width="6" customWidth="1"/>
    <col min="12814" max="12814" width="6.7109375" customWidth="1"/>
    <col min="12815" max="12816" width="6" customWidth="1"/>
    <col min="12817" max="12817" width="6.7109375" customWidth="1"/>
    <col min="12818" max="12819" width="6" customWidth="1"/>
    <col min="12820" max="12820" width="6.7109375" customWidth="1"/>
    <col min="12821" max="12822" width="6" customWidth="1"/>
    <col min="12823" max="12823" width="6.7109375" customWidth="1"/>
    <col min="12825" max="12825" width="24" bestFit="1" customWidth="1"/>
    <col min="12827" max="12827" width="16.140625" bestFit="1" customWidth="1"/>
    <col min="13058" max="13058" width="13.140625" customWidth="1"/>
    <col min="13059" max="13060" width="6" customWidth="1"/>
    <col min="13061" max="13061" width="6.7109375" customWidth="1"/>
    <col min="13062" max="13063" width="6" customWidth="1"/>
    <col min="13064" max="13064" width="6.7109375" customWidth="1"/>
    <col min="13065" max="13066" width="6" customWidth="1"/>
    <col min="13067" max="13067" width="6.7109375" customWidth="1"/>
    <col min="13068" max="13069" width="6" customWidth="1"/>
    <col min="13070" max="13070" width="6.7109375" customWidth="1"/>
    <col min="13071" max="13072" width="6" customWidth="1"/>
    <col min="13073" max="13073" width="6.7109375" customWidth="1"/>
    <col min="13074" max="13075" width="6" customWidth="1"/>
    <col min="13076" max="13076" width="6.7109375" customWidth="1"/>
    <col min="13077" max="13078" width="6" customWidth="1"/>
    <col min="13079" max="13079" width="6.7109375" customWidth="1"/>
    <col min="13081" max="13081" width="24" bestFit="1" customWidth="1"/>
    <col min="13083" max="13083" width="16.140625" bestFit="1" customWidth="1"/>
    <col min="13314" max="13314" width="13.140625" customWidth="1"/>
    <col min="13315" max="13316" width="6" customWidth="1"/>
    <col min="13317" max="13317" width="6.7109375" customWidth="1"/>
    <col min="13318" max="13319" width="6" customWidth="1"/>
    <col min="13320" max="13320" width="6.7109375" customWidth="1"/>
    <col min="13321" max="13322" width="6" customWidth="1"/>
    <col min="13323" max="13323" width="6.7109375" customWidth="1"/>
    <col min="13324" max="13325" width="6" customWidth="1"/>
    <col min="13326" max="13326" width="6.7109375" customWidth="1"/>
    <col min="13327" max="13328" width="6" customWidth="1"/>
    <col min="13329" max="13329" width="6.7109375" customWidth="1"/>
    <col min="13330" max="13331" width="6" customWidth="1"/>
    <col min="13332" max="13332" width="6.7109375" customWidth="1"/>
    <col min="13333" max="13334" width="6" customWidth="1"/>
    <col min="13335" max="13335" width="6.7109375" customWidth="1"/>
    <col min="13337" max="13337" width="24" bestFit="1" customWidth="1"/>
    <col min="13339" max="13339" width="16.140625" bestFit="1" customWidth="1"/>
    <col min="13570" max="13570" width="13.140625" customWidth="1"/>
    <col min="13571" max="13572" width="6" customWidth="1"/>
    <col min="13573" max="13573" width="6.7109375" customWidth="1"/>
    <col min="13574" max="13575" width="6" customWidth="1"/>
    <col min="13576" max="13576" width="6.7109375" customWidth="1"/>
    <col min="13577" max="13578" width="6" customWidth="1"/>
    <col min="13579" max="13579" width="6.7109375" customWidth="1"/>
    <col min="13580" max="13581" width="6" customWidth="1"/>
    <col min="13582" max="13582" width="6.7109375" customWidth="1"/>
    <col min="13583" max="13584" width="6" customWidth="1"/>
    <col min="13585" max="13585" width="6.7109375" customWidth="1"/>
    <col min="13586" max="13587" width="6" customWidth="1"/>
    <col min="13588" max="13588" width="6.7109375" customWidth="1"/>
    <col min="13589" max="13590" width="6" customWidth="1"/>
    <col min="13591" max="13591" width="6.7109375" customWidth="1"/>
    <col min="13593" max="13593" width="24" bestFit="1" customWidth="1"/>
    <col min="13595" max="13595" width="16.140625" bestFit="1" customWidth="1"/>
    <col min="13826" max="13826" width="13.140625" customWidth="1"/>
    <col min="13827" max="13828" width="6" customWidth="1"/>
    <col min="13829" max="13829" width="6.7109375" customWidth="1"/>
    <col min="13830" max="13831" width="6" customWidth="1"/>
    <col min="13832" max="13832" width="6.7109375" customWidth="1"/>
    <col min="13833" max="13834" width="6" customWidth="1"/>
    <col min="13835" max="13835" width="6.7109375" customWidth="1"/>
    <col min="13836" max="13837" width="6" customWidth="1"/>
    <col min="13838" max="13838" width="6.7109375" customWidth="1"/>
    <col min="13839" max="13840" width="6" customWidth="1"/>
    <col min="13841" max="13841" width="6.7109375" customWidth="1"/>
    <col min="13842" max="13843" width="6" customWidth="1"/>
    <col min="13844" max="13844" width="6.7109375" customWidth="1"/>
    <col min="13845" max="13846" width="6" customWidth="1"/>
    <col min="13847" max="13847" width="6.7109375" customWidth="1"/>
    <col min="13849" max="13849" width="24" bestFit="1" customWidth="1"/>
    <col min="13851" max="13851" width="16.140625" bestFit="1" customWidth="1"/>
    <col min="14082" max="14082" width="13.140625" customWidth="1"/>
    <col min="14083" max="14084" width="6" customWidth="1"/>
    <col min="14085" max="14085" width="6.7109375" customWidth="1"/>
    <col min="14086" max="14087" width="6" customWidth="1"/>
    <col min="14088" max="14088" width="6.7109375" customWidth="1"/>
    <col min="14089" max="14090" width="6" customWidth="1"/>
    <col min="14091" max="14091" width="6.7109375" customWidth="1"/>
    <col min="14092" max="14093" width="6" customWidth="1"/>
    <col min="14094" max="14094" width="6.7109375" customWidth="1"/>
    <col min="14095" max="14096" width="6" customWidth="1"/>
    <col min="14097" max="14097" width="6.7109375" customWidth="1"/>
    <col min="14098" max="14099" width="6" customWidth="1"/>
    <col min="14100" max="14100" width="6.7109375" customWidth="1"/>
    <col min="14101" max="14102" width="6" customWidth="1"/>
    <col min="14103" max="14103" width="6.7109375" customWidth="1"/>
    <col min="14105" max="14105" width="24" bestFit="1" customWidth="1"/>
    <col min="14107" max="14107" width="16.140625" bestFit="1" customWidth="1"/>
    <col min="14338" max="14338" width="13.140625" customWidth="1"/>
    <col min="14339" max="14340" width="6" customWidth="1"/>
    <col min="14341" max="14341" width="6.7109375" customWidth="1"/>
    <col min="14342" max="14343" width="6" customWidth="1"/>
    <col min="14344" max="14344" width="6.7109375" customWidth="1"/>
    <col min="14345" max="14346" width="6" customWidth="1"/>
    <col min="14347" max="14347" width="6.7109375" customWidth="1"/>
    <col min="14348" max="14349" width="6" customWidth="1"/>
    <col min="14350" max="14350" width="6.7109375" customWidth="1"/>
    <col min="14351" max="14352" width="6" customWidth="1"/>
    <col min="14353" max="14353" width="6.7109375" customWidth="1"/>
    <col min="14354" max="14355" width="6" customWidth="1"/>
    <col min="14356" max="14356" width="6.7109375" customWidth="1"/>
    <col min="14357" max="14358" width="6" customWidth="1"/>
    <col min="14359" max="14359" width="6.7109375" customWidth="1"/>
    <col min="14361" max="14361" width="24" bestFit="1" customWidth="1"/>
    <col min="14363" max="14363" width="16.140625" bestFit="1" customWidth="1"/>
    <col min="14594" max="14594" width="13.140625" customWidth="1"/>
    <col min="14595" max="14596" width="6" customWidth="1"/>
    <col min="14597" max="14597" width="6.7109375" customWidth="1"/>
    <col min="14598" max="14599" width="6" customWidth="1"/>
    <col min="14600" max="14600" width="6.7109375" customWidth="1"/>
    <col min="14601" max="14602" width="6" customWidth="1"/>
    <col min="14603" max="14603" width="6.7109375" customWidth="1"/>
    <col min="14604" max="14605" width="6" customWidth="1"/>
    <col min="14606" max="14606" width="6.7109375" customWidth="1"/>
    <col min="14607" max="14608" width="6" customWidth="1"/>
    <col min="14609" max="14609" width="6.7109375" customWidth="1"/>
    <col min="14610" max="14611" width="6" customWidth="1"/>
    <col min="14612" max="14612" width="6.7109375" customWidth="1"/>
    <col min="14613" max="14614" width="6" customWidth="1"/>
    <col min="14615" max="14615" width="6.7109375" customWidth="1"/>
    <col min="14617" max="14617" width="24" bestFit="1" customWidth="1"/>
    <col min="14619" max="14619" width="16.140625" bestFit="1" customWidth="1"/>
    <col min="14850" max="14850" width="13.140625" customWidth="1"/>
    <col min="14851" max="14852" width="6" customWidth="1"/>
    <col min="14853" max="14853" width="6.7109375" customWidth="1"/>
    <col min="14854" max="14855" width="6" customWidth="1"/>
    <col min="14856" max="14856" width="6.7109375" customWidth="1"/>
    <col min="14857" max="14858" width="6" customWidth="1"/>
    <col min="14859" max="14859" width="6.7109375" customWidth="1"/>
    <col min="14860" max="14861" width="6" customWidth="1"/>
    <col min="14862" max="14862" width="6.7109375" customWidth="1"/>
    <col min="14863" max="14864" width="6" customWidth="1"/>
    <col min="14865" max="14865" width="6.7109375" customWidth="1"/>
    <col min="14866" max="14867" width="6" customWidth="1"/>
    <col min="14868" max="14868" width="6.7109375" customWidth="1"/>
    <col min="14869" max="14870" width="6" customWidth="1"/>
    <col min="14871" max="14871" width="6.7109375" customWidth="1"/>
    <col min="14873" max="14873" width="24" bestFit="1" customWidth="1"/>
    <col min="14875" max="14875" width="16.140625" bestFit="1" customWidth="1"/>
    <col min="15106" max="15106" width="13.140625" customWidth="1"/>
    <col min="15107" max="15108" width="6" customWidth="1"/>
    <col min="15109" max="15109" width="6.7109375" customWidth="1"/>
    <col min="15110" max="15111" width="6" customWidth="1"/>
    <col min="15112" max="15112" width="6.7109375" customWidth="1"/>
    <col min="15113" max="15114" width="6" customWidth="1"/>
    <col min="15115" max="15115" width="6.7109375" customWidth="1"/>
    <col min="15116" max="15117" width="6" customWidth="1"/>
    <col min="15118" max="15118" width="6.7109375" customWidth="1"/>
    <col min="15119" max="15120" width="6" customWidth="1"/>
    <col min="15121" max="15121" width="6.7109375" customWidth="1"/>
    <col min="15122" max="15123" width="6" customWidth="1"/>
    <col min="15124" max="15124" width="6.7109375" customWidth="1"/>
    <col min="15125" max="15126" width="6" customWidth="1"/>
    <col min="15127" max="15127" width="6.7109375" customWidth="1"/>
    <col min="15129" max="15129" width="24" bestFit="1" customWidth="1"/>
    <col min="15131" max="15131" width="16.140625" bestFit="1" customWidth="1"/>
    <col min="15362" max="15362" width="13.140625" customWidth="1"/>
    <col min="15363" max="15364" width="6" customWidth="1"/>
    <col min="15365" max="15365" width="6.7109375" customWidth="1"/>
    <col min="15366" max="15367" width="6" customWidth="1"/>
    <col min="15368" max="15368" width="6.7109375" customWidth="1"/>
    <col min="15369" max="15370" width="6" customWidth="1"/>
    <col min="15371" max="15371" width="6.7109375" customWidth="1"/>
    <col min="15372" max="15373" width="6" customWidth="1"/>
    <col min="15374" max="15374" width="6.7109375" customWidth="1"/>
    <col min="15375" max="15376" width="6" customWidth="1"/>
    <col min="15377" max="15377" width="6.7109375" customWidth="1"/>
    <col min="15378" max="15379" width="6" customWidth="1"/>
    <col min="15380" max="15380" width="6.7109375" customWidth="1"/>
    <col min="15381" max="15382" width="6" customWidth="1"/>
    <col min="15383" max="15383" width="6.7109375" customWidth="1"/>
    <col min="15385" max="15385" width="24" bestFit="1" customWidth="1"/>
    <col min="15387" max="15387" width="16.140625" bestFit="1" customWidth="1"/>
    <col min="15618" max="15618" width="13.140625" customWidth="1"/>
    <col min="15619" max="15620" width="6" customWidth="1"/>
    <col min="15621" max="15621" width="6.7109375" customWidth="1"/>
    <col min="15622" max="15623" width="6" customWidth="1"/>
    <col min="15624" max="15624" width="6.7109375" customWidth="1"/>
    <col min="15625" max="15626" width="6" customWidth="1"/>
    <col min="15627" max="15627" width="6.7109375" customWidth="1"/>
    <col min="15628" max="15629" width="6" customWidth="1"/>
    <col min="15630" max="15630" width="6.7109375" customWidth="1"/>
    <col min="15631" max="15632" width="6" customWidth="1"/>
    <col min="15633" max="15633" width="6.7109375" customWidth="1"/>
    <col min="15634" max="15635" width="6" customWidth="1"/>
    <col min="15636" max="15636" width="6.7109375" customWidth="1"/>
    <col min="15637" max="15638" width="6" customWidth="1"/>
    <col min="15639" max="15639" width="6.7109375" customWidth="1"/>
    <col min="15641" max="15641" width="24" bestFit="1" customWidth="1"/>
    <col min="15643" max="15643" width="16.140625" bestFit="1" customWidth="1"/>
    <col min="15874" max="15874" width="13.140625" customWidth="1"/>
    <col min="15875" max="15876" width="6" customWidth="1"/>
    <col min="15877" max="15877" width="6.7109375" customWidth="1"/>
    <col min="15878" max="15879" width="6" customWidth="1"/>
    <col min="15880" max="15880" width="6.7109375" customWidth="1"/>
    <col min="15881" max="15882" width="6" customWidth="1"/>
    <col min="15883" max="15883" width="6.7109375" customWidth="1"/>
    <col min="15884" max="15885" width="6" customWidth="1"/>
    <col min="15886" max="15886" width="6.7109375" customWidth="1"/>
    <col min="15887" max="15888" width="6" customWidth="1"/>
    <col min="15889" max="15889" width="6.7109375" customWidth="1"/>
    <col min="15890" max="15891" width="6" customWidth="1"/>
    <col min="15892" max="15892" width="6.7109375" customWidth="1"/>
    <col min="15893" max="15894" width="6" customWidth="1"/>
    <col min="15895" max="15895" width="6.7109375" customWidth="1"/>
    <col min="15897" max="15897" width="24" bestFit="1" customWidth="1"/>
    <col min="15899" max="15899" width="16.140625" bestFit="1" customWidth="1"/>
    <col min="16130" max="16130" width="13.140625" customWidth="1"/>
    <col min="16131" max="16132" width="6" customWidth="1"/>
    <col min="16133" max="16133" width="6.7109375" customWidth="1"/>
    <col min="16134" max="16135" width="6" customWidth="1"/>
    <col min="16136" max="16136" width="6.7109375" customWidth="1"/>
    <col min="16137" max="16138" width="6" customWidth="1"/>
    <col min="16139" max="16139" width="6.7109375" customWidth="1"/>
    <col min="16140" max="16141" width="6" customWidth="1"/>
    <col min="16142" max="16142" width="6.7109375" customWidth="1"/>
    <col min="16143" max="16144" width="6" customWidth="1"/>
    <col min="16145" max="16145" width="6.7109375" customWidth="1"/>
    <col min="16146" max="16147" width="6" customWidth="1"/>
    <col min="16148" max="16148" width="6.7109375" customWidth="1"/>
    <col min="16149" max="16150" width="6" customWidth="1"/>
    <col min="16151" max="16151" width="6.7109375" customWidth="1"/>
    <col min="16153" max="16153" width="24" bestFit="1" customWidth="1"/>
    <col min="16155" max="16155" width="16.140625" bestFit="1" customWidth="1"/>
  </cols>
  <sheetData>
    <row r="1" spans="1:32" ht="12.75" customHeight="1" thickBot="1" x14ac:dyDescent="0.3">
      <c r="B1" s="62" t="s">
        <v>0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  <c r="U1" s="62"/>
      <c r="V1" s="62"/>
      <c r="W1" s="62"/>
      <c r="X1" s="62"/>
      <c r="Y1" s="66"/>
    </row>
    <row r="2" spans="1:32" ht="15.75" thickBot="1" x14ac:dyDescent="0.3">
      <c r="B2" s="62"/>
      <c r="C2" s="62"/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Y2" s="67"/>
    </row>
    <row r="3" spans="1:32" ht="18.75" thickBot="1" x14ac:dyDescent="0.3">
      <c r="B3" s="1"/>
      <c r="C3" s="63" t="s">
        <v>1</v>
      </c>
      <c r="D3" s="63"/>
      <c r="E3" s="2"/>
      <c r="F3" s="64" t="s">
        <v>2</v>
      </c>
      <c r="G3" s="64"/>
      <c r="H3" s="2"/>
      <c r="I3" s="64" t="s">
        <v>3</v>
      </c>
      <c r="J3" s="64"/>
      <c r="K3" s="2"/>
      <c r="L3" s="64" t="s">
        <v>4</v>
      </c>
      <c r="M3" s="64"/>
      <c r="N3" s="2"/>
      <c r="O3" s="64" t="s">
        <v>5</v>
      </c>
      <c r="P3" s="64"/>
      <c r="Q3" s="3"/>
      <c r="R3" s="65" t="s">
        <v>6</v>
      </c>
      <c r="S3" s="65"/>
      <c r="T3" s="3"/>
      <c r="U3" s="65" t="s">
        <v>7</v>
      </c>
      <c r="V3" s="65"/>
      <c r="W3" s="4"/>
      <c r="X3" s="5" t="s">
        <v>8</v>
      </c>
      <c r="Y3" s="6" t="s">
        <v>9</v>
      </c>
      <c r="AA3" s="7" t="s">
        <v>8</v>
      </c>
      <c r="AB3" s="8" t="s">
        <v>10</v>
      </c>
    </row>
    <row r="4" spans="1:32" ht="43.5" customHeight="1" thickBot="1" x14ac:dyDescent="0.3">
      <c r="B4" s="9"/>
      <c r="C4" s="76"/>
      <c r="D4" s="77"/>
      <c r="E4" s="10">
        <f>+E7+E10+E16+E25+E37+E46+E49+E52+E58+E64+E13+E19+E22+E28+E31+E34+E40+E43+E55+E61</f>
        <v>3.260416666666667</v>
      </c>
      <c r="F4" s="78" t="s">
        <v>11</v>
      </c>
      <c r="G4" s="79"/>
      <c r="H4" s="10">
        <f>+H7+H10+H16+H25+H37+H46+H49+H52+H58+H64+H13+H19+H22+H28+H31+H34+H40+H43+H55+H61</f>
        <v>1.3125</v>
      </c>
      <c r="I4" s="80"/>
      <c r="J4" s="80"/>
      <c r="K4" s="10">
        <f>+K7+K10+K16+K25+K37+K46+K49+K52+K58+K64+K13+K19+K22+K28+K31+K34+K40+K43+K55+K61</f>
        <v>4.072916666666667</v>
      </c>
      <c r="L4" s="78" t="s">
        <v>11</v>
      </c>
      <c r="M4" s="79"/>
      <c r="N4" s="10">
        <f>+N7+N10+N16+N25+N37+N46+N49+N52+N58+N64+N13+N19+N22+N28+N31+N34+N40+N43+N55+N61</f>
        <v>3.1249999999999996</v>
      </c>
      <c r="O4" s="80"/>
      <c r="P4" s="80"/>
      <c r="Q4" s="10">
        <f>+Q7+Q10+Q16+Q25+Q37+Q46+Q49+Q52+Q58+Q64+Q13+Q19+Q22+Q28+Q31+Q34+Q40+Q43+Q55+Q61</f>
        <v>4.6458333333333339</v>
      </c>
      <c r="R4" s="68"/>
      <c r="S4" s="68"/>
      <c r="T4" s="10">
        <f>+T7+T10+T16+T25+T37+T46+T49+T52+T58+T64+T13+T19+T22+T28+T31+T34+T40+T43+T55+T61</f>
        <v>3.78125</v>
      </c>
      <c r="U4" s="68"/>
      <c r="V4" s="68"/>
      <c r="W4" s="10">
        <f>+W7+W10+W16+W25+W37+W46+W49+W52+W58+W64+W13+W19+W22+W28+W31+W34+W40+W43+W55+W61</f>
        <v>0.63541666666666674</v>
      </c>
      <c r="X4" s="11">
        <f>SUM(X5:X64)</f>
        <v>20.229166666666668</v>
      </c>
      <c r="Y4" s="12">
        <f>SUM(X4/35)</f>
        <v>0.57797619047619053</v>
      </c>
      <c r="AA4" s="13">
        <f>SUM(X5:X31)</f>
        <v>6.489583333333333</v>
      </c>
      <c r="AB4" s="14">
        <f>SUM(AA4/35)</f>
        <v>0.18541666666666665</v>
      </c>
      <c r="AD4" s="15"/>
      <c r="AF4" s="16"/>
    </row>
    <row r="5" spans="1:32" ht="12.75" customHeight="1" thickBot="1" x14ac:dyDescent="0.3">
      <c r="A5" s="69" t="s">
        <v>12</v>
      </c>
      <c r="B5" s="70"/>
      <c r="C5" s="17"/>
      <c r="D5" s="18"/>
      <c r="E5" s="19">
        <v>0</v>
      </c>
      <c r="F5" s="17"/>
      <c r="G5" s="18"/>
      <c r="H5" s="19">
        <f>G5-F5</f>
        <v>0</v>
      </c>
      <c r="I5" s="17"/>
      <c r="J5" s="18"/>
      <c r="K5" s="19">
        <f>J5-I5</f>
        <v>0</v>
      </c>
      <c r="L5" s="17"/>
      <c r="M5" s="18"/>
      <c r="N5" s="19">
        <f>M5-L5</f>
        <v>0</v>
      </c>
      <c r="O5" s="17"/>
      <c r="P5" s="18"/>
      <c r="Q5" s="19">
        <f>P5-O5</f>
        <v>0</v>
      </c>
      <c r="R5" s="17"/>
      <c r="S5" s="18"/>
      <c r="T5" s="19">
        <f>S5-R5</f>
        <v>0</v>
      </c>
      <c r="U5" s="20"/>
      <c r="V5" s="21"/>
      <c r="W5" s="19">
        <f>V5-U5</f>
        <v>0</v>
      </c>
      <c r="X5" s="73">
        <f>E5+E6+H5+H6+K5+K6+N5+N6+Q5+Q6+T5+T6+W5+W6</f>
        <v>0</v>
      </c>
    </row>
    <row r="6" spans="1:32" ht="12.75" customHeight="1" thickBot="1" x14ac:dyDescent="0.3">
      <c r="A6" s="69"/>
      <c r="B6" s="71"/>
      <c r="C6" s="22"/>
      <c r="D6" s="23"/>
      <c r="E6" s="19">
        <f>D6-C6</f>
        <v>0</v>
      </c>
      <c r="F6" s="22"/>
      <c r="G6" s="23"/>
      <c r="H6" s="19">
        <f>G6-F6</f>
        <v>0</v>
      </c>
      <c r="I6" s="22"/>
      <c r="J6" s="23"/>
      <c r="K6" s="19">
        <f>J6-I6</f>
        <v>0</v>
      </c>
      <c r="L6" s="22"/>
      <c r="M6" s="23"/>
      <c r="N6" s="19">
        <f>M6-L6</f>
        <v>0</v>
      </c>
      <c r="O6" s="22"/>
      <c r="P6" s="23"/>
      <c r="Q6" s="19">
        <f>P6-O6</f>
        <v>0</v>
      </c>
      <c r="R6" s="22"/>
      <c r="S6" s="23"/>
      <c r="T6" s="19">
        <f>S6-R6</f>
        <v>0</v>
      </c>
      <c r="U6" s="24"/>
      <c r="V6" s="25"/>
      <c r="W6" s="19">
        <f>V6-U6</f>
        <v>0</v>
      </c>
      <c r="X6" s="73"/>
      <c r="Y6" s="26" t="s">
        <v>13</v>
      </c>
    </row>
    <row r="7" spans="1:32" ht="12.75" customHeight="1" thickBot="1" x14ac:dyDescent="0.3">
      <c r="A7" s="69"/>
      <c r="B7" s="72"/>
      <c r="C7" s="74"/>
      <c r="D7" s="75"/>
      <c r="E7" s="27">
        <f>SUM(E5:E6)</f>
        <v>0</v>
      </c>
      <c r="F7" s="74"/>
      <c r="G7" s="75"/>
      <c r="H7" s="27">
        <f>SUM(H5:H6)</f>
        <v>0</v>
      </c>
      <c r="I7" s="74"/>
      <c r="J7" s="75"/>
      <c r="K7" s="27">
        <f>SUM(K5:K6)</f>
        <v>0</v>
      </c>
      <c r="L7" s="74"/>
      <c r="M7" s="75"/>
      <c r="N7" s="27">
        <f>SUM(N5:N6)</f>
        <v>0</v>
      </c>
      <c r="O7" s="74"/>
      <c r="P7" s="75"/>
      <c r="Q7" s="27">
        <f>SUM(Q5:Q6)</f>
        <v>0</v>
      </c>
      <c r="R7" s="74"/>
      <c r="S7" s="75"/>
      <c r="T7" s="27">
        <f>SUM(T5:T6)</f>
        <v>0</v>
      </c>
      <c r="U7" s="68"/>
      <c r="V7" s="81"/>
      <c r="W7" s="27">
        <f>SUM(W5:W6)</f>
        <v>0</v>
      </c>
      <c r="X7" s="73"/>
      <c r="AA7" s="7" t="s">
        <v>8</v>
      </c>
      <c r="AB7" s="8" t="s">
        <v>14</v>
      </c>
    </row>
    <row r="8" spans="1:32" ht="12.75" customHeight="1" thickBot="1" x14ac:dyDescent="0.3">
      <c r="A8" s="69" t="s">
        <v>15</v>
      </c>
      <c r="B8" s="82" t="s">
        <v>16</v>
      </c>
      <c r="C8" s="28">
        <v>0.29166666666666669</v>
      </c>
      <c r="D8" s="28">
        <v>0.41666666666666669</v>
      </c>
      <c r="E8" s="19">
        <f>D8-C8</f>
        <v>0.125</v>
      </c>
      <c r="F8" s="29"/>
      <c r="G8" s="29"/>
      <c r="H8" s="19">
        <f>G8-F8</f>
        <v>0</v>
      </c>
      <c r="I8" s="28">
        <v>0.29166666666666669</v>
      </c>
      <c r="J8" s="28">
        <v>0.41666666666666669</v>
      </c>
      <c r="K8" s="19">
        <f>J8-I8</f>
        <v>0.125</v>
      </c>
      <c r="L8" s="29"/>
      <c r="M8" s="29"/>
      <c r="N8" s="19">
        <f>M8-L8</f>
        <v>0</v>
      </c>
      <c r="O8" s="29"/>
      <c r="P8" s="29"/>
      <c r="Q8" s="19">
        <f>P8-O8</f>
        <v>0</v>
      </c>
      <c r="R8" s="29"/>
      <c r="S8" s="29"/>
      <c r="T8" s="19">
        <f>S8-R8</f>
        <v>0</v>
      </c>
      <c r="U8" s="20"/>
      <c r="V8" s="21"/>
      <c r="W8" s="19">
        <f>V8-U8</f>
        <v>0</v>
      </c>
      <c r="X8" s="73">
        <v>0</v>
      </c>
      <c r="AA8" s="83">
        <f>SUM(X38:X49)</f>
        <v>5.5625</v>
      </c>
      <c r="AB8" s="85">
        <f>SUM(AA8/35)</f>
        <v>0.15892857142857142</v>
      </c>
    </row>
    <row r="9" spans="1:32" ht="13.5" customHeight="1" thickBot="1" x14ac:dyDescent="0.3">
      <c r="A9" s="69"/>
      <c r="B9" s="82"/>
      <c r="C9" s="28">
        <v>0.45833333333333331</v>
      </c>
      <c r="D9" s="28">
        <v>0.64583333333333337</v>
      </c>
      <c r="E9" s="19">
        <f>D9-C9</f>
        <v>0.18750000000000006</v>
      </c>
      <c r="F9" s="29"/>
      <c r="G9" s="29"/>
      <c r="H9" s="19">
        <f>G9-F9</f>
        <v>0</v>
      </c>
      <c r="I9" s="28">
        <v>0.45833333333333331</v>
      </c>
      <c r="J9" s="28">
        <v>0.64583333333333337</v>
      </c>
      <c r="K9" s="19">
        <f>J9-I9</f>
        <v>0.18750000000000006</v>
      </c>
      <c r="L9" s="29"/>
      <c r="M9" s="29"/>
      <c r="N9" s="19">
        <f>M9-L9</f>
        <v>0</v>
      </c>
      <c r="O9" s="29"/>
      <c r="P9" s="29"/>
      <c r="Q9" s="19">
        <f>P9-O9</f>
        <v>0</v>
      </c>
      <c r="R9" s="29"/>
      <c r="S9" s="29"/>
      <c r="T9" s="19">
        <f>S9-R9</f>
        <v>0</v>
      </c>
      <c r="U9" s="24"/>
      <c r="V9" s="25"/>
      <c r="W9" s="19">
        <f>V9-U9</f>
        <v>0</v>
      </c>
      <c r="X9" s="73"/>
      <c r="Y9" s="30" t="s">
        <v>17</v>
      </c>
      <c r="AA9" s="84"/>
      <c r="AB9" s="84"/>
    </row>
    <row r="10" spans="1:32" ht="13.5" customHeight="1" thickBot="1" x14ac:dyDescent="0.3">
      <c r="A10" s="69"/>
      <c r="B10" s="82"/>
      <c r="C10" s="86"/>
      <c r="D10" s="86"/>
      <c r="E10" s="27">
        <f>SUM(E8:E9)</f>
        <v>0.31250000000000006</v>
      </c>
      <c r="F10" s="86"/>
      <c r="G10" s="86"/>
      <c r="H10" s="27">
        <f>SUM(H8:H9)</f>
        <v>0</v>
      </c>
      <c r="I10" s="143" t="e">
        <f>IF(Durée&gt;4/24,ROUNDUP(Durée*24,0)*3/1440,0)</f>
        <v>#NAME?</v>
      </c>
      <c r="J10" s="143"/>
      <c r="K10" s="27">
        <f>SUM(K8:K9)</f>
        <v>0.31250000000000006</v>
      </c>
      <c r="L10" s="143" t="e">
        <f>IF(Durée&gt;4/24,ROUNDUP(Durée*24,0)*3/1440,0)</f>
        <v>#NAME?</v>
      </c>
      <c r="M10" s="143"/>
      <c r="N10" s="27">
        <f>SUM(N8:N9)</f>
        <v>0</v>
      </c>
      <c r="O10" s="86"/>
      <c r="P10" s="86"/>
      <c r="Q10" s="27">
        <f>SUM(Q8:Q9)</f>
        <v>0</v>
      </c>
      <c r="R10" s="86"/>
      <c r="S10" s="86"/>
      <c r="T10" s="27">
        <f>SUM(T8:T9)</f>
        <v>0</v>
      </c>
      <c r="U10" s="68"/>
      <c r="V10" s="68"/>
      <c r="W10" s="27">
        <f>SUM(W8:W9)</f>
        <v>0</v>
      </c>
      <c r="X10" s="73"/>
      <c r="Y10" s="31"/>
    </row>
    <row r="11" spans="1:32" ht="13.5" customHeight="1" thickBot="1" x14ac:dyDescent="0.3">
      <c r="A11" s="69" t="s">
        <v>18</v>
      </c>
      <c r="B11" s="87" t="s">
        <v>19</v>
      </c>
      <c r="C11" s="28">
        <v>0.5625</v>
      </c>
      <c r="D11" s="28">
        <v>0.6875</v>
      </c>
      <c r="E11" s="19">
        <f>D11-C11</f>
        <v>0.125</v>
      </c>
      <c r="F11" s="29"/>
      <c r="G11" s="29"/>
      <c r="H11" s="19">
        <f>G11-F11</f>
        <v>0</v>
      </c>
      <c r="I11" s="28">
        <v>0.58333333333333337</v>
      </c>
      <c r="J11" s="28">
        <v>0.6875</v>
      </c>
      <c r="K11" s="19">
        <f>J11-I11</f>
        <v>0.10416666666666663</v>
      </c>
      <c r="L11" s="28">
        <v>0.60416666666666663</v>
      </c>
      <c r="M11" s="28">
        <v>0.6875</v>
      </c>
      <c r="N11" s="19">
        <f>M11-L11</f>
        <v>8.333333333333337E-2</v>
      </c>
      <c r="O11" s="28">
        <v>0.41666666666666669</v>
      </c>
      <c r="P11" s="28">
        <v>0.6875</v>
      </c>
      <c r="Q11" s="19">
        <f>P11-O11</f>
        <v>0.27083333333333331</v>
      </c>
      <c r="R11" s="28">
        <v>0.60416666666666663</v>
      </c>
      <c r="S11" s="28">
        <v>0.6875</v>
      </c>
      <c r="T11" s="19">
        <f>S11-R11</f>
        <v>8.333333333333337E-2</v>
      </c>
      <c r="U11" s="20"/>
      <c r="V11" s="21"/>
      <c r="W11" s="19">
        <f>V11-U11</f>
        <v>0</v>
      </c>
      <c r="X11" s="73">
        <f>E11+E12+H11+H12+K11+K12+N11+N12+Q11+Q12+T11+T12+W11+W12</f>
        <v>1.2395833333333328</v>
      </c>
    </row>
    <row r="12" spans="1:32" ht="13.5" customHeight="1" thickBot="1" x14ac:dyDescent="0.3">
      <c r="A12" s="69"/>
      <c r="B12" s="87"/>
      <c r="C12" s="32">
        <v>0.70833333333333337</v>
      </c>
      <c r="D12" s="32">
        <v>0.82291666666666663</v>
      </c>
      <c r="E12" s="19">
        <f>D12-C12</f>
        <v>0.11458333333333326</v>
      </c>
      <c r="F12" s="29"/>
      <c r="G12" s="29"/>
      <c r="H12" s="19">
        <f>G12-F12</f>
        <v>0</v>
      </c>
      <c r="I12" s="32">
        <v>0.70833333333333337</v>
      </c>
      <c r="J12" s="32">
        <v>0.82291666666666663</v>
      </c>
      <c r="K12" s="19">
        <f>J12-I12</f>
        <v>0.11458333333333326</v>
      </c>
      <c r="L12" s="32">
        <v>0.70833333333333337</v>
      </c>
      <c r="M12" s="32">
        <v>0.82291666666666663</v>
      </c>
      <c r="N12" s="19">
        <f>M12-L12</f>
        <v>0.11458333333333326</v>
      </c>
      <c r="O12" s="32">
        <v>0.70833333333333337</v>
      </c>
      <c r="P12" s="32">
        <v>0.82291666666666663</v>
      </c>
      <c r="Q12" s="19">
        <f>P12-O12</f>
        <v>0.11458333333333326</v>
      </c>
      <c r="R12" s="32">
        <v>0.70833333333333337</v>
      </c>
      <c r="S12" s="32">
        <v>0.82291666666666663</v>
      </c>
      <c r="T12" s="19">
        <f>S12-R12</f>
        <v>0.11458333333333326</v>
      </c>
      <c r="U12" s="24"/>
      <c r="V12" s="25"/>
      <c r="W12" s="19">
        <f>V12-U12</f>
        <v>0</v>
      </c>
      <c r="X12" s="73"/>
      <c r="Y12" s="33" t="s">
        <v>20</v>
      </c>
    </row>
    <row r="13" spans="1:32" ht="13.5" customHeight="1" thickBot="1" x14ac:dyDescent="0.3">
      <c r="A13" s="69"/>
      <c r="B13" s="87"/>
      <c r="C13" s="86"/>
      <c r="D13" s="86"/>
      <c r="E13" s="27">
        <f>SUM(E11:E12)</f>
        <v>0.23958333333333326</v>
      </c>
      <c r="F13" s="86"/>
      <c r="G13" s="86"/>
      <c r="H13" s="27">
        <f>SUM(H11:H12)</f>
        <v>0</v>
      </c>
      <c r="I13" s="143" t="e">
        <f>IF(Durée&gt;4/24,ROUNDUP(Durée*24,0)*3/1440,0)</f>
        <v>#NAME?</v>
      </c>
      <c r="J13" s="143"/>
      <c r="K13" s="27">
        <f>SUM(K11:K12)</f>
        <v>0.21874999999999989</v>
      </c>
      <c r="L13" s="143" t="e">
        <f>IF(Durée&gt;4/24,ROUNDUP(Durée*24,0)*3/1440,0)</f>
        <v>#NAME?</v>
      </c>
      <c r="M13" s="143"/>
      <c r="N13" s="27">
        <f>SUM(N11:N12)</f>
        <v>0.19791666666666663</v>
      </c>
      <c r="O13" s="86"/>
      <c r="P13" s="86"/>
      <c r="Q13" s="27">
        <f>SUM(Q11:Q12)</f>
        <v>0.38541666666666657</v>
      </c>
      <c r="R13" s="86"/>
      <c r="S13" s="86"/>
      <c r="T13" s="27">
        <f>SUM(T11:T12)</f>
        <v>0.19791666666666663</v>
      </c>
      <c r="U13" s="80"/>
      <c r="V13" s="80"/>
      <c r="W13" s="27">
        <f>SUM(W11:W12)</f>
        <v>0</v>
      </c>
      <c r="X13" s="73"/>
    </row>
    <row r="14" spans="1:32" ht="13.5" customHeight="1" thickBot="1" x14ac:dyDescent="0.3">
      <c r="A14" s="69" t="s">
        <v>21</v>
      </c>
      <c r="B14" s="82" t="s">
        <v>22</v>
      </c>
      <c r="C14" s="29"/>
      <c r="D14" s="29"/>
      <c r="E14" s="19">
        <f>D14-C14</f>
        <v>0</v>
      </c>
      <c r="F14" s="34">
        <v>0.39583333333333331</v>
      </c>
      <c r="G14" s="28">
        <v>0.55208333333333337</v>
      </c>
      <c r="H14" s="19">
        <f>G14-F14</f>
        <v>0.15625000000000006</v>
      </c>
      <c r="I14" s="29"/>
      <c r="J14" s="29"/>
      <c r="K14" s="19">
        <f>J14-I14</f>
        <v>0</v>
      </c>
      <c r="L14" s="28">
        <v>0.39583333333333331</v>
      </c>
      <c r="M14" s="28">
        <v>0.58333333333333337</v>
      </c>
      <c r="N14" s="19">
        <f>M14-L14</f>
        <v>0.18750000000000006</v>
      </c>
      <c r="O14" s="28">
        <v>0.39583333333333331</v>
      </c>
      <c r="P14" s="28">
        <v>0.5625</v>
      </c>
      <c r="Q14" s="19">
        <f>P14-O14</f>
        <v>0.16666666666666669</v>
      </c>
      <c r="R14" s="28">
        <v>0.40625</v>
      </c>
      <c r="S14" s="28">
        <v>0.5625</v>
      </c>
      <c r="T14" s="19">
        <f>S14-R14</f>
        <v>0.15625</v>
      </c>
      <c r="U14" s="20"/>
      <c r="V14" s="21"/>
      <c r="W14" s="19">
        <f>V14-U14</f>
        <v>0</v>
      </c>
      <c r="X14" s="73">
        <f>E14+E15+H14+H15+K14+K15+N14+N15+Q14+Q15+T14+T15+W14+W15</f>
        <v>1.0833333333333335</v>
      </c>
    </row>
    <row r="15" spans="1:32" ht="13.5" customHeight="1" thickBot="1" x14ac:dyDescent="0.3">
      <c r="A15" s="69"/>
      <c r="B15" s="82"/>
      <c r="C15" s="29"/>
      <c r="D15" s="29"/>
      <c r="E15" s="19">
        <f>D15-C15</f>
        <v>0</v>
      </c>
      <c r="F15" s="29"/>
      <c r="G15" s="29"/>
      <c r="H15" s="19">
        <f>G15-F15</f>
        <v>0</v>
      </c>
      <c r="I15" s="32">
        <v>0.625</v>
      </c>
      <c r="J15" s="32">
        <v>0.82291666666666663</v>
      </c>
      <c r="K15" s="19">
        <f>J15-I15</f>
        <v>0.19791666666666663</v>
      </c>
      <c r="L15" s="29"/>
      <c r="M15" s="29"/>
      <c r="N15" s="19">
        <f>M15-L15</f>
        <v>0</v>
      </c>
      <c r="O15" s="35">
        <v>0.60416666666666663</v>
      </c>
      <c r="P15" s="32">
        <v>0.82291666666666663</v>
      </c>
      <c r="Q15" s="19">
        <f>P15-O15</f>
        <v>0.21875</v>
      </c>
      <c r="R15" s="29"/>
      <c r="S15" s="29"/>
      <c r="T15" s="19">
        <f>S15-R15</f>
        <v>0</v>
      </c>
      <c r="U15" s="24"/>
      <c r="V15" s="25"/>
      <c r="W15" s="19">
        <f>V15-U15</f>
        <v>0</v>
      </c>
      <c r="X15" s="73"/>
      <c r="Y15" s="33" t="s">
        <v>20</v>
      </c>
      <c r="AA15" s="7" t="s">
        <v>8</v>
      </c>
      <c r="AB15" s="8" t="s">
        <v>23</v>
      </c>
    </row>
    <row r="16" spans="1:32" ht="13.5" customHeight="1" thickBot="1" x14ac:dyDescent="0.3">
      <c r="A16" s="69"/>
      <c r="B16" s="82"/>
      <c r="C16" s="86"/>
      <c r="D16" s="86"/>
      <c r="E16" s="27">
        <f>SUM(E14:E15)</f>
        <v>0</v>
      </c>
      <c r="F16" s="86"/>
      <c r="G16" s="86"/>
      <c r="H16" s="27">
        <f>SUM(H14:H15)</f>
        <v>0.15625000000000006</v>
      </c>
      <c r="I16" s="86"/>
      <c r="J16" s="86"/>
      <c r="K16" s="27">
        <f>SUM(K14:K15)</f>
        <v>0.19791666666666663</v>
      </c>
      <c r="L16" s="86"/>
      <c r="M16" s="86"/>
      <c r="N16" s="27">
        <f>SUM(N14:N15)</f>
        <v>0.18750000000000006</v>
      </c>
      <c r="O16" s="86"/>
      <c r="P16" s="86"/>
      <c r="Q16" s="27">
        <f>SUM(Q14:Q15)</f>
        <v>0.38541666666666669</v>
      </c>
      <c r="R16" s="86"/>
      <c r="S16" s="86"/>
      <c r="T16" s="27">
        <f>SUM(T14:T15)</f>
        <v>0.15625</v>
      </c>
      <c r="U16" s="68"/>
      <c r="V16" s="68"/>
      <c r="W16" s="27">
        <f>SUM(W14:W15)</f>
        <v>0</v>
      </c>
      <c r="X16" s="73"/>
      <c r="AA16" s="83">
        <f>SUM(X50:X64)</f>
        <v>6.239583333333333</v>
      </c>
      <c r="AB16" s="85">
        <f>SUM(AA16/35)</f>
        <v>0.17827380952380953</v>
      </c>
    </row>
    <row r="17" spans="1:29" ht="13.5" customHeight="1" thickBot="1" x14ac:dyDescent="0.3">
      <c r="A17" s="69" t="s">
        <v>24</v>
      </c>
      <c r="B17" s="82" t="s">
        <v>25</v>
      </c>
      <c r="C17" s="29"/>
      <c r="D17" s="29"/>
      <c r="E17" s="19">
        <f>D17-C17</f>
        <v>0</v>
      </c>
      <c r="F17" s="29"/>
      <c r="G17" s="29"/>
      <c r="H17" s="19">
        <f>G17-F17</f>
        <v>0</v>
      </c>
      <c r="I17" s="29"/>
      <c r="J17" s="29"/>
      <c r="K17" s="19">
        <f>J17-I17</f>
        <v>0</v>
      </c>
      <c r="L17" s="28">
        <v>0.375</v>
      </c>
      <c r="M17" s="28">
        <v>0.625</v>
      </c>
      <c r="N17" s="19">
        <f>M17-L17</f>
        <v>0.25</v>
      </c>
      <c r="O17" s="29"/>
      <c r="P17" s="29"/>
      <c r="Q17" s="19">
        <f>P17-O17</f>
        <v>0</v>
      </c>
      <c r="R17" s="28">
        <v>0.375</v>
      </c>
      <c r="S17" s="28">
        <v>0.625</v>
      </c>
      <c r="T17" s="19">
        <f>S17-R17</f>
        <v>0.25</v>
      </c>
      <c r="U17" s="20"/>
      <c r="V17" s="21"/>
      <c r="W17" s="19">
        <f>V17-U17</f>
        <v>0</v>
      </c>
      <c r="X17" s="91">
        <f>E17+E18+H17+H18+K17+K18+N17+N18+Q17+Q18+T17+T18+W17+W18</f>
        <v>0.94791666666666674</v>
      </c>
      <c r="AA17" s="88"/>
      <c r="AB17" s="90"/>
    </row>
    <row r="18" spans="1:29" ht="15.75" thickBot="1" x14ac:dyDescent="0.3">
      <c r="A18" s="69"/>
      <c r="B18" s="82"/>
      <c r="C18" s="29"/>
      <c r="D18" s="29"/>
      <c r="E18" s="19">
        <f>D18-C18</f>
        <v>0</v>
      </c>
      <c r="F18" s="29"/>
      <c r="G18" s="29"/>
      <c r="H18" s="19">
        <f>G18-F18</f>
        <v>0</v>
      </c>
      <c r="I18" s="32">
        <v>0.63541666666666663</v>
      </c>
      <c r="J18" s="36">
        <v>0.8125</v>
      </c>
      <c r="K18" s="19">
        <f>J18-I18</f>
        <v>0.17708333333333337</v>
      </c>
      <c r="L18" s="29"/>
      <c r="M18" s="29"/>
      <c r="N18" s="19">
        <f>M18-L18</f>
        <v>0</v>
      </c>
      <c r="O18" s="32">
        <v>0.54166666666666663</v>
      </c>
      <c r="P18" s="36">
        <v>0.8125</v>
      </c>
      <c r="Q18" s="19">
        <f>P18-O18</f>
        <v>0.27083333333333337</v>
      </c>
      <c r="R18" s="29"/>
      <c r="S18" s="29"/>
      <c r="T18" s="19">
        <f>S18-R18</f>
        <v>0</v>
      </c>
      <c r="U18" s="24"/>
      <c r="V18" s="25"/>
      <c r="W18" s="19">
        <f>V18-U18</f>
        <v>0</v>
      </c>
      <c r="X18" s="92"/>
      <c r="Y18" s="33" t="s">
        <v>20</v>
      </c>
      <c r="AA18" s="88"/>
      <c r="AB18" s="90"/>
    </row>
    <row r="19" spans="1:29" ht="15.75" thickBot="1" x14ac:dyDescent="0.3">
      <c r="A19" s="69"/>
      <c r="B19" s="82"/>
      <c r="C19" s="86"/>
      <c r="D19" s="86"/>
      <c r="E19" s="27">
        <f>SUM(E17:E18)</f>
        <v>0</v>
      </c>
      <c r="F19" s="86"/>
      <c r="G19" s="86"/>
      <c r="H19" s="27">
        <f>SUM(H17:H18)</f>
        <v>0</v>
      </c>
      <c r="I19" s="86"/>
      <c r="J19" s="86"/>
      <c r="K19" s="27">
        <f>SUM(K17:K18)</f>
        <v>0.17708333333333337</v>
      </c>
      <c r="L19" s="86"/>
      <c r="M19" s="86"/>
      <c r="N19" s="27">
        <f>SUM(N17:N18)</f>
        <v>0.25</v>
      </c>
      <c r="O19" s="86"/>
      <c r="P19" s="86"/>
      <c r="Q19" s="27">
        <f>SUM(Q17:Q18)</f>
        <v>0.27083333333333337</v>
      </c>
      <c r="R19" s="86"/>
      <c r="S19" s="86"/>
      <c r="T19" s="27">
        <f>SUM(T17:T18)</f>
        <v>0.25</v>
      </c>
      <c r="U19" s="68"/>
      <c r="V19" s="68"/>
      <c r="W19" s="27">
        <f>SUM(W17:W18)</f>
        <v>0</v>
      </c>
      <c r="X19" s="93"/>
      <c r="AA19" s="88"/>
      <c r="AB19" s="90"/>
    </row>
    <row r="20" spans="1:29" ht="15.75" thickBot="1" x14ac:dyDescent="0.3">
      <c r="A20" s="69" t="s">
        <v>24</v>
      </c>
      <c r="B20" s="82" t="s">
        <v>26</v>
      </c>
      <c r="C20" s="37">
        <v>0.35416666666666669</v>
      </c>
      <c r="D20" s="28">
        <v>0.45833333333333331</v>
      </c>
      <c r="E20" s="19">
        <f>D20-C20</f>
        <v>0.10416666666666663</v>
      </c>
      <c r="F20" s="29"/>
      <c r="G20" s="29"/>
      <c r="H20" s="19">
        <f>G20-F20</f>
        <v>0</v>
      </c>
      <c r="I20" s="37">
        <v>0.35416666666666669</v>
      </c>
      <c r="J20" s="28">
        <v>0.45833333333333331</v>
      </c>
      <c r="K20" s="19">
        <f>J20-I20</f>
        <v>0.10416666666666663</v>
      </c>
      <c r="L20" s="37">
        <v>0.35416666666666669</v>
      </c>
      <c r="M20" s="28">
        <v>0.45833333333333331</v>
      </c>
      <c r="N20" s="19">
        <f>M20-L20</f>
        <v>0.10416666666666663</v>
      </c>
      <c r="O20" s="37">
        <v>0.35416666666666669</v>
      </c>
      <c r="P20" s="28">
        <v>0.45833333333333331</v>
      </c>
      <c r="Q20" s="19">
        <f>P20-O20</f>
        <v>0.10416666666666663</v>
      </c>
      <c r="R20" s="37">
        <v>0.35416666666666669</v>
      </c>
      <c r="S20" s="28">
        <v>0.45833333333333331</v>
      </c>
      <c r="T20" s="19">
        <f>S20-R20</f>
        <v>0.10416666666666663</v>
      </c>
      <c r="U20" s="20"/>
      <c r="V20" s="21"/>
      <c r="W20" s="19">
        <f>V20-U20</f>
        <v>0</v>
      </c>
      <c r="X20" s="91">
        <f>E20+E21+H20+H21+K20+K21+N20+N21+Q20+Q21+T20+T21+W20+W21</f>
        <v>1.2291666666666665</v>
      </c>
      <c r="AA20" s="88"/>
      <c r="AB20" s="90"/>
    </row>
    <row r="21" spans="1:29" ht="15.75" thickBot="1" x14ac:dyDescent="0.3">
      <c r="A21" s="69"/>
      <c r="B21" s="82"/>
      <c r="C21" s="35">
        <v>0.47916666666666669</v>
      </c>
      <c r="D21" s="36">
        <v>0.64583333333333337</v>
      </c>
      <c r="E21" s="19">
        <f>D21-C21</f>
        <v>0.16666666666666669</v>
      </c>
      <c r="F21" s="29"/>
      <c r="G21" s="29"/>
      <c r="H21" s="19">
        <f>G21-F21</f>
        <v>0</v>
      </c>
      <c r="I21" s="35">
        <v>0.47916666666666669</v>
      </c>
      <c r="J21" s="36">
        <v>0.64583333333333337</v>
      </c>
      <c r="K21" s="19">
        <f>J21-I21</f>
        <v>0.16666666666666669</v>
      </c>
      <c r="L21" s="35">
        <v>0.47916666666666669</v>
      </c>
      <c r="M21" s="36">
        <v>0.60416666666666663</v>
      </c>
      <c r="N21" s="19">
        <f>M21-L21</f>
        <v>0.12499999999999994</v>
      </c>
      <c r="O21" s="35">
        <v>0.47916666666666669</v>
      </c>
      <c r="P21" s="36">
        <v>0.60416666666666663</v>
      </c>
      <c r="Q21" s="19">
        <f>P21-O21</f>
        <v>0.12499999999999994</v>
      </c>
      <c r="R21" s="35">
        <v>0.47916666666666669</v>
      </c>
      <c r="S21" s="36">
        <v>0.60416666666666663</v>
      </c>
      <c r="T21" s="19">
        <f>S21-R21</f>
        <v>0.12499999999999994</v>
      </c>
      <c r="U21" s="24"/>
      <c r="V21" s="25"/>
      <c r="W21" s="19">
        <f>V21-U21</f>
        <v>0</v>
      </c>
      <c r="X21" s="92"/>
      <c r="AA21" s="88"/>
      <c r="AB21" s="90"/>
    </row>
    <row r="22" spans="1:29" ht="15.75" thickBot="1" x14ac:dyDescent="0.3">
      <c r="A22" s="69"/>
      <c r="B22" s="82"/>
      <c r="C22" s="81"/>
      <c r="D22" s="80"/>
      <c r="E22" s="27">
        <f>SUM(E20:E21)</f>
        <v>0.27083333333333331</v>
      </c>
      <c r="F22" s="81"/>
      <c r="G22" s="80"/>
      <c r="H22" s="27">
        <f>SUM(H20:H21)</f>
        <v>0</v>
      </c>
      <c r="I22" s="81"/>
      <c r="J22" s="80"/>
      <c r="K22" s="27">
        <f>SUM(K20:K21)</f>
        <v>0.27083333333333331</v>
      </c>
      <c r="L22" s="81"/>
      <c r="M22" s="80"/>
      <c r="N22" s="27">
        <f>SUM(N20:N21)</f>
        <v>0.22916666666666657</v>
      </c>
      <c r="O22" s="68"/>
      <c r="P22" s="81"/>
      <c r="Q22" s="27">
        <f>SUM(Q20:Q21)</f>
        <v>0.22916666666666657</v>
      </c>
      <c r="R22" s="81"/>
      <c r="S22" s="80"/>
      <c r="T22" s="27">
        <f>SUM(T20:T21)</f>
        <v>0.22916666666666657</v>
      </c>
      <c r="U22" s="68"/>
      <c r="V22" s="68"/>
      <c r="W22" s="27">
        <f>SUM(W20:W21)</f>
        <v>0</v>
      </c>
      <c r="X22" s="93"/>
      <c r="AA22" s="88"/>
      <c r="AB22" s="90"/>
    </row>
    <row r="23" spans="1:29" ht="13.5" customHeight="1" thickBot="1" x14ac:dyDescent="0.3">
      <c r="A23" s="69" t="s">
        <v>27</v>
      </c>
      <c r="B23" s="82"/>
      <c r="C23" s="29"/>
      <c r="D23" s="29"/>
      <c r="E23" s="19">
        <f>D23-C23</f>
        <v>0</v>
      </c>
      <c r="F23" s="29"/>
      <c r="G23" s="29"/>
      <c r="H23" s="19">
        <f>G23-F23</f>
        <v>0</v>
      </c>
      <c r="I23" s="28">
        <v>0.39583333333333331</v>
      </c>
      <c r="J23" s="28">
        <v>0.54166666666666663</v>
      </c>
      <c r="K23" s="19">
        <f>J23-I23</f>
        <v>0.14583333333333331</v>
      </c>
      <c r="L23" s="29"/>
      <c r="M23" s="29"/>
      <c r="N23" s="19">
        <f>M23-L23</f>
        <v>0</v>
      </c>
      <c r="O23" s="28">
        <v>0.39583333333333331</v>
      </c>
      <c r="P23" s="28">
        <v>0.5</v>
      </c>
      <c r="Q23" s="19">
        <f>P23-O23</f>
        <v>0.10416666666666669</v>
      </c>
      <c r="R23" s="29"/>
      <c r="S23" s="29"/>
      <c r="T23" s="19">
        <f>S23-R23</f>
        <v>0</v>
      </c>
      <c r="U23" s="20"/>
      <c r="V23" s="21"/>
      <c r="W23" s="19">
        <f>V23-U23</f>
        <v>0</v>
      </c>
      <c r="X23" s="91">
        <f>E23+E24+H23+H24+K23+K24+N23+N24+Q23+Q24+T23+T24+W23+W24</f>
        <v>1.0625000000000002</v>
      </c>
      <c r="AA23" s="89"/>
      <c r="AB23" s="89"/>
    </row>
    <row r="24" spans="1:29" ht="14.25" customHeight="1" thickBot="1" x14ac:dyDescent="0.3">
      <c r="A24" s="69"/>
      <c r="B24" s="82"/>
      <c r="C24" s="29"/>
      <c r="D24" s="29"/>
      <c r="E24" s="19">
        <f>D24-C24</f>
        <v>0</v>
      </c>
      <c r="F24" s="29"/>
      <c r="G24" s="29"/>
      <c r="H24" s="19">
        <f>G24-F24</f>
        <v>0</v>
      </c>
      <c r="I24" s="32">
        <v>0.5625</v>
      </c>
      <c r="J24" s="32">
        <v>0.70833333333333337</v>
      </c>
      <c r="K24" s="19">
        <f>J24-I24</f>
        <v>0.14583333333333337</v>
      </c>
      <c r="L24" s="32">
        <v>0.57291666666666663</v>
      </c>
      <c r="M24" s="32">
        <v>0.82291666666666663</v>
      </c>
      <c r="N24" s="19">
        <f>M24-L24</f>
        <v>0.25</v>
      </c>
      <c r="O24" s="32">
        <v>0.52083333333333337</v>
      </c>
      <c r="P24" s="32">
        <v>0.70833333333333337</v>
      </c>
      <c r="Q24" s="19">
        <f>P24-O24</f>
        <v>0.1875</v>
      </c>
      <c r="R24" s="32">
        <v>0.57291666666666663</v>
      </c>
      <c r="S24" s="36">
        <v>0.80208333333333337</v>
      </c>
      <c r="T24" s="19">
        <f>S24-R24</f>
        <v>0.22916666666666674</v>
      </c>
      <c r="U24" s="24"/>
      <c r="V24" s="25"/>
      <c r="W24" s="19">
        <f>V24-U24</f>
        <v>0</v>
      </c>
      <c r="X24" s="92"/>
      <c r="Y24" s="33" t="s">
        <v>20</v>
      </c>
    </row>
    <row r="25" spans="1:29" ht="15.75" thickBot="1" x14ac:dyDescent="0.3">
      <c r="A25" s="69"/>
      <c r="B25" s="82"/>
      <c r="C25" s="86"/>
      <c r="D25" s="86"/>
      <c r="E25" s="27">
        <f>SUM(E23:E24)</f>
        <v>0</v>
      </c>
      <c r="F25" s="86"/>
      <c r="G25" s="86"/>
      <c r="H25" s="27">
        <f>SUM(H23:H24)</f>
        <v>0</v>
      </c>
      <c r="I25" s="86"/>
      <c r="J25" s="86"/>
      <c r="K25" s="27">
        <f>SUM(K23:K24)</f>
        <v>0.29166666666666669</v>
      </c>
      <c r="L25" s="86"/>
      <c r="M25" s="86"/>
      <c r="N25" s="27">
        <f>SUM(N23:N24)</f>
        <v>0.25</v>
      </c>
      <c r="O25" s="86"/>
      <c r="P25" s="86"/>
      <c r="Q25" s="27">
        <f>SUM(Q23:Q24)</f>
        <v>0.29166666666666669</v>
      </c>
      <c r="R25" s="86"/>
      <c r="S25" s="86"/>
      <c r="T25" s="27">
        <f>SUM(T23:T24)</f>
        <v>0.22916666666666674</v>
      </c>
      <c r="U25" s="68"/>
      <c r="V25" s="68"/>
      <c r="W25" s="27">
        <f>SUM(W23:W24)</f>
        <v>0</v>
      </c>
      <c r="X25" s="93"/>
      <c r="AA25" t="s">
        <v>28</v>
      </c>
      <c r="AB25" s="38">
        <v>9</v>
      </c>
    </row>
    <row r="26" spans="1:29" ht="15.75" thickBot="1" x14ac:dyDescent="0.3">
      <c r="A26" s="94" t="s">
        <v>27</v>
      </c>
      <c r="B26" s="82" t="s">
        <v>29</v>
      </c>
      <c r="C26" s="28">
        <v>0.5</v>
      </c>
      <c r="D26" s="28">
        <v>0.58333333333333337</v>
      </c>
      <c r="E26" s="19">
        <f>D26-C26</f>
        <v>8.333333333333337E-2</v>
      </c>
      <c r="F26" s="29"/>
      <c r="G26" s="29"/>
      <c r="H26" s="19">
        <f>G26-F26</f>
        <v>0</v>
      </c>
      <c r="I26" s="17"/>
      <c r="J26" s="18"/>
      <c r="K26" s="19">
        <f>J26-I26</f>
        <v>0</v>
      </c>
      <c r="L26" s="17"/>
      <c r="M26" s="18"/>
      <c r="N26" s="19">
        <f>M26-L26</f>
        <v>0</v>
      </c>
      <c r="O26" s="17"/>
      <c r="P26" s="18"/>
      <c r="Q26" s="19">
        <f>P26-O26</f>
        <v>0</v>
      </c>
      <c r="R26" s="17"/>
      <c r="S26" s="18"/>
      <c r="T26" s="19">
        <f>S26-R26</f>
        <v>0</v>
      </c>
      <c r="U26" s="28">
        <v>0.375</v>
      </c>
      <c r="V26" s="28">
        <v>0.53125</v>
      </c>
      <c r="W26" s="19">
        <f>V26-U26</f>
        <v>0.15625</v>
      </c>
      <c r="X26" s="91">
        <f>E26+E27+H26+H27+K26+K27+N26+N27+Q26+Q27+T26+T27+W26+W27</f>
        <v>0.34375</v>
      </c>
      <c r="AA26" t="s">
        <v>30</v>
      </c>
      <c r="AB26" s="38">
        <v>5</v>
      </c>
    </row>
    <row r="27" spans="1:29" ht="15.75" thickBot="1" x14ac:dyDescent="0.3">
      <c r="A27" s="95"/>
      <c r="B27" s="82"/>
      <c r="C27" s="32">
        <v>0.70833333333333337</v>
      </c>
      <c r="D27" s="32">
        <v>0.8125</v>
      </c>
      <c r="E27" s="19">
        <f>D27-C27</f>
        <v>0.10416666666666663</v>
      </c>
      <c r="F27" s="29"/>
      <c r="G27" s="29"/>
      <c r="H27" s="19">
        <f>G27-F27</f>
        <v>0</v>
      </c>
      <c r="I27" s="22"/>
      <c r="J27" s="23"/>
      <c r="K27" s="19">
        <f>J27-I27</f>
        <v>0</v>
      </c>
      <c r="L27" s="22"/>
      <c r="M27" s="23"/>
      <c r="N27" s="19">
        <f>M27-L27</f>
        <v>0</v>
      </c>
      <c r="O27" s="22"/>
      <c r="P27" s="23"/>
      <c r="Q27" s="19">
        <f>P27-O27</f>
        <v>0</v>
      </c>
      <c r="R27" s="22"/>
      <c r="S27" s="23"/>
      <c r="T27" s="19">
        <f>S27-R27</f>
        <v>0</v>
      </c>
      <c r="U27" s="29"/>
      <c r="V27" s="29"/>
      <c r="W27" s="19">
        <f>V27-U27</f>
        <v>0</v>
      </c>
      <c r="X27" s="92"/>
      <c r="Y27" s="33" t="s">
        <v>20</v>
      </c>
      <c r="AA27" t="s">
        <v>31</v>
      </c>
      <c r="AB27" s="38">
        <v>70</v>
      </c>
      <c r="AC27" s="38"/>
    </row>
    <row r="28" spans="1:29" ht="15.75" thickBot="1" x14ac:dyDescent="0.3">
      <c r="A28" s="96"/>
      <c r="B28" s="82"/>
      <c r="C28" s="86"/>
      <c r="D28" s="86"/>
      <c r="E28" s="27">
        <f>SUM(E26:E27)</f>
        <v>0.1875</v>
      </c>
      <c r="F28" s="86"/>
      <c r="G28" s="86"/>
      <c r="H28" s="27">
        <f>SUM(H26:H27)</f>
        <v>0</v>
      </c>
      <c r="I28" s="86"/>
      <c r="J28" s="86"/>
      <c r="K28" s="27">
        <f>SUM(K26:K27)</f>
        <v>0</v>
      </c>
      <c r="L28" s="86"/>
      <c r="M28" s="86"/>
      <c r="N28" s="27">
        <f>SUM(N26:N27)</f>
        <v>0</v>
      </c>
      <c r="O28" s="86"/>
      <c r="P28" s="86"/>
      <c r="Q28" s="27">
        <f>SUM(Q26:Q27)</f>
        <v>0</v>
      </c>
      <c r="R28" s="86"/>
      <c r="S28" s="86"/>
      <c r="T28" s="27">
        <f>SUM(T26:T27)</f>
        <v>0</v>
      </c>
      <c r="U28" s="68"/>
      <c r="V28" s="68"/>
      <c r="W28" s="27">
        <f>SUM(W26:W27)</f>
        <v>0.15625</v>
      </c>
      <c r="X28" s="93"/>
      <c r="AA28" t="s">
        <v>32</v>
      </c>
      <c r="AB28" s="39">
        <f>SUM(X14+X62)</f>
        <v>2.5</v>
      </c>
    </row>
    <row r="29" spans="1:29" ht="14.25" customHeight="1" x14ac:dyDescent="0.25">
      <c r="A29" s="94" t="s">
        <v>27</v>
      </c>
      <c r="B29" s="70" t="s">
        <v>33</v>
      </c>
      <c r="C29" s="28">
        <v>0.39583333333333331</v>
      </c>
      <c r="D29" s="28">
        <v>0.52083333333333337</v>
      </c>
      <c r="E29" s="19">
        <v>0</v>
      </c>
      <c r="F29" s="37">
        <v>0.35416666666666669</v>
      </c>
      <c r="G29" s="28">
        <v>0.54166666666666663</v>
      </c>
      <c r="H29" s="19">
        <f>G29-F29</f>
        <v>0.18749999999999994</v>
      </c>
      <c r="I29" s="17"/>
      <c r="J29" s="18"/>
      <c r="K29" s="19">
        <f>J29-I29</f>
        <v>0</v>
      </c>
      <c r="L29" s="17"/>
      <c r="M29" s="18"/>
      <c r="N29" s="19">
        <f>M29-L29</f>
        <v>0</v>
      </c>
      <c r="O29" s="17"/>
      <c r="P29" s="18"/>
      <c r="Q29" s="19">
        <f>P29-O29</f>
        <v>0</v>
      </c>
      <c r="R29" s="17"/>
      <c r="S29" s="18"/>
      <c r="T29" s="19">
        <f>S29-R29</f>
        <v>0</v>
      </c>
      <c r="U29" s="28">
        <v>0.35416666666666669</v>
      </c>
      <c r="V29" s="28">
        <v>0.53125</v>
      </c>
      <c r="W29" s="19">
        <f>V29-U29</f>
        <v>0.17708333333333331</v>
      </c>
      <c r="X29" s="91">
        <f>E29+E30+H29+H30+K29+K30+N29+N30+Q29+Q30+T29+T30+W29+W30</f>
        <v>0.58333333333333326</v>
      </c>
      <c r="AB29" s="38"/>
    </row>
    <row r="30" spans="1:29" ht="14.25" customHeight="1" x14ac:dyDescent="0.25">
      <c r="A30" s="95"/>
      <c r="B30" s="71"/>
      <c r="C30" s="32">
        <v>0.60416666666666663</v>
      </c>
      <c r="D30" s="36">
        <v>0.82291666666666663</v>
      </c>
      <c r="E30" s="19">
        <f>D30-C30</f>
        <v>0.21875</v>
      </c>
      <c r="F30" s="29"/>
      <c r="G30" s="29"/>
      <c r="H30" s="19">
        <f>G30-F30</f>
        <v>0</v>
      </c>
      <c r="I30" s="22"/>
      <c r="J30" s="23"/>
      <c r="K30" s="19">
        <f>J30-I30</f>
        <v>0</v>
      </c>
      <c r="L30" s="22"/>
      <c r="M30" s="23"/>
      <c r="N30" s="19">
        <f>M30-L30</f>
        <v>0</v>
      </c>
      <c r="O30" s="22"/>
      <c r="P30" s="23"/>
      <c r="Q30" s="19">
        <f>P30-O30</f>
        <v>0</v>
      </c>
      <c r="R30" s="22"/>
      <c r="S30" s="23"/>
      <c r="T30" s="19">
        <f>S30-R30</f>
        <v>0</v>
      </c>
      <c r="U30" s="29"/>
      <c r="V30" s="29"/>
      <c r="W30" s="19">
        <f>V30-U30</f>
        <v>0</v>
      </c>
      <c r="X30" s="92"/>
      <c r="Y30" s="33" t="s">
        <v>20</v>
      </c>
      <c r="AB30" s="38"/>
      <c r="AC30" s="38"/>
    </row>
    <row r="31" spans="1:29" ht="15.75" thickBot="1" x14ac:dyDescent="0.3">
      <c r="A31" s="96"/>
      <c r="B31" s="72"/>
      <c r="C31" s="81"/>
      <c r="D31" s="80"/>
      <c r="E31" s="27">
        <f>SUM(E29:E30)</f>
        <v>0.21875</v>
      </c>
      <c r="F31" s="81"/>
      <c r="G31" s="80"/>
      <c r="H31" s="27">
        <f>SUM(H29:H30)</f>
        <v>0.18749999999999994</v>
      </c>
      <c r="I31" s="81"/>
      <c r="J31" s="80"/>
      <c r="K31" s="27">
        <f>SUM(K29:K30)</f>
        <v>0</v>
      </c>
      <c r="L31" s="81"/>
      <c r="M31" s="80"/>
      <c r="N31" s="27">
        <f>SUM(N29:N30)</f>
        <v>0</v>
      </c>
      <c r="O31" s="68"/>
      <c r="P31" s="81"/>
      <c r="Q31" s="27">
        <f>SUM(Q29:Q30)</f>
        <v>0</v>
      </c>
      <c r="R31" s="81"/>
      <c r="S31" s="80"/>
      <c r="T31" s="27">
        <f>SUM(T29:T30)</f>
        <v>0</v>
      </c>
      <c r="U31" s="68"/>
      <c r="V31" s="68"/>
      <c r="W31" s="27">
        <f>SUM(W29:W30)</f>
        <v>0.17708333333333331</v>
      </c>
      <c r="X31" s="93"/>
      <c r="AB31" s="39"/>
    </row>
    <row r="32" spans="1:29" ht="14.25" customHeight="1" thickBot="1" x14ac:dyDescent="0.3">
      <c r="A32" s="94" t="s">
        <v>27</v>
      </c>
      <c r="B32" s="82" t="s">
        <v>34</v>
      </c>
      <c r="C32" s="17"/>
      <c r="D32" s="18"/>
      <c r="E32" s="19">
        <v>0</v>
      </c>
      <c r="F32" s="34">
        <v>0.39583333333333331</v>
      </c>
      <c r="G32" s="28">
        <v>0.54166666666666663</v>
      </c>
      <c r="H32" s="19">
        <f>G32-F32</f>
        <v>0.14583333333333331</v>
      </c>
      <c r="I32" s="17"/>
      <c r="J32" s="18"/>
      <c r="K32" s="19">
        <f>J32-I32</f>
        <v>0</v>
      </c>
      <c r="L32" s="17"/>
      <c r="M32" s="18"/>
      <c r="N32" s="19">
        <f>M32-L32</f>
        <v>0</v>
      </c>
      <c r="O32" s="17"/>
      <c r="P32" s="18"/>
      <c r="Q32" s="19">
        <f>P32-O32</f>
        <v>0</v>
      </c>
      <c r="R32" s="29"/>
      <c r="S32" s="29"/>
      <c r="T32" s="19">
        <f>S32-R32</f>
        <v>0</v>
      </c>
      <c r="U32" s="28">
        <v>0.39583333333333331</v>
      </c>
      <c r="V32" s="28">
        <v>0.52083333333333337</v>
      </c>
      <c r="W32" s="19">
        <f>V32-U32</f>
        <v>0.12500000000000006</v>
      </c>
      <c r="X32" s="91">
        <f>E32+E33+H32+H33+K32+K33+N32+N33+Q32+Q33+T32+T33+W32+W33</f>
        <v>0.47916666666666674</v>
      </c>
    </row>
    <row r="33" spans="1:28" ht="14.25" customHeight="1" thickBot="1" x14ac:dyDescent="0.3">
      <c r="A33" s="95"/>
      <c r="B33" s="82"/>
      <c r="C33" s="22"/>
      <c r="D33" s="23"/>
      <c r="E33" s="19">
        <f>D33-C33</f>
        <v>0</v>
      </c>
      <c r="F33" s="29"/>
      <c r="G33" s="29"/>
      <c r="H33" s="19">
        <f>G33-F33</f>
        <v>0</v>
      </c>
      <c r="I33" s="22"/>
      <c r="J33" s="23"/>
      <c r="K33" s="19">
        <f>J33-I33</f>
        <v>0</v>
      </c>
      <c r="L33" s="22"/>
      <c r="M33" s="23"/>
      <c r="N33" s="19">
        <f>M33-L33</f>
        <v>0</v>
      </c>
      <c r="O33" s="22"/>
      <c r="P33" s="23"/>
      <c r="Q33" s="19">
        <f>P33-O33</f>
        <v>0</v>
      </c>
      <c r="R33" s="40">
        <v>0.60416666666666663</v>
      </c>
      <c r="S33" s="32">
        <v>0.8125</v>
      </c>
      <c r="T33" s="19">
        <f>S33-R33</f>
        <v>0.20833333333333337</v>
      </c>
      <c r="U33" s="29"/>
      <c r="V33" s="29"/>
      <c r="W33" s="19">
        <f>V33-U33</f>
        <v>0</v>
      </c>
      <c r="X33" s="92"/>
      <c r="Y33" s="33" t="s">
        <v>20</v>
      </c>
    </row>
    <row r="34" spans="1:28" ht="13.5" customHeight="1" thickBot="1" x14ac:dyDescent="0.3">
      <c r="A34" s="96"/>
      <c r="B34" s="82"/>
      <c r="C34" s="86"/>
      <c r="D34" s="86"/>
      <c r="E34" s="27">
        <f>SUM(E32:E33)</f>
        <v>0</v>
      </c>
      <c r="F34" s="86"/>
      <c r="G34" s="86"/>
      <c r="H34" s="27">
        <f>SUM(H32:H33)</f>
        <v>0.14583333333333331</v>
      </c>
      <c r="I34" s="86"/>
      <c r="J34" s="86"/>
      <c r="K34" s="27">
        <f>SUM(K32:K33)</f>
        <v>0</v>
      </c>
      <c r="L34" s="86"/>
      <c r="M34" s="86"/>
      <c r="N34" s="27">
        <f>SUM(N32:N33)</f>
        <v>0</v>
      </c>
      <c r="O34" s="86"/>
      <c r="P34" s="86"/>
      <c r="Q34" s="27">
        <f>SUM(Q32:Q33)</f>
        <v>0</v>
      </c>
      <c r="R34" s="86"/>
      <c r="S34" s="86"/>
      <c r="T34" s="27">
        <f>SUM(T32:T33)</f>
        <v>0.20833333333333337</v>
      </c>
      <c r="U34" s="68"/>
      <c r="V34" s="68"/>
      <c r="W34" s="27">
        <f>SUM(W32:W33)</f>
        <v>0.12500000000000006</v>
      </c>
      <c r="X34" s="93"/>
    </row>
    <row r="35" spans="1:28" x14ac:dyDescent="0.25">
      <c r="A35" s="97"/>
      <c r="B35" s="97" t="s">
        <v>66</v>
      </c>
      <c r="C35" s="41" t="s">
        <v>35</v>
      </c>
      <c r="D35" s="41" t="s">
        <v>35</v>
      </c>
      <c r="E35" s="19">
        <v>0</v>
      </c>
      <c r="F35" s="23">
        <v>0.27083333333333331</v>
      </c>
      <c r="G35" s="23">
        <v>0.58333333333333337</v>
      </c>
      <c r="H35" s="19">
        <f>G35-F35</f>
        <v>0.31250000000000006</v>
      </c>
      <c r="I35" s="23">
        <v>0.27083333333333331</v>
      </c>
      <c r="J35" s="23">
        <v>0.58333333333333337</v>
      </c>
      <c r="K35" s="19">
        <f>J35-I35</f>
        <v>0.31250000000000006</v>
      </c>
      <c r="L35" s="23">
        <v>0.27083333333333331</v>
      </c>
      <c r="M35" s="23">
        <v>0.45833333333333331</v>
      </c>
      <c r="N35" s="19">
        <f>M35-L35</f>
        <v>0.1875</v>
      </c>
      <c r="O35" s="23">
        <v>0.27083333333333331</v>
      </c>
      <c r="P35" s="42">
        <v>0.58333333333333337</v>
      </c>
      <c r="Q35" s="19">
        <f>P35-O35</f>
        <v>0.31250000000000006</v>
      </c>
      <c r="R35" s="23">
        <v>0.27083333333333331</v>
      </c>
      <c r="S35" s="23">
        <v>0.58333333333333337</v>
      </c>
      <c r="T35" s="19">
        <f>S35-R35</f>
        <v>0.31250000000000006</v>
      </c>
      <c r="U35" s="20"/>
      <c r="V35" s="21"/>
      <c r="W35" s="19">
        <f>V35-U35</f>
        <v>0</v>
      </c>
      <c r="X35" s="91">
        <v>1.4583333333333333</v>
      </c>
    </row>
    <row r="36" spans="1:28" x14ac:dyDescent="0.25">
      <c r="A36" s="98"/>
      <c r="B36" s="98"/>
      <c r="C36" s="41" t="s">
        <v>35</v>
      </c>
      <c r="D36" s="41" t="s">
        <v>35</v>
      </c>
      <c r="E36" s="19">
        <v>0</v>
      </c>
      <c r="F36" s="29"/>
      <c r="G36" s="29"/>
      <c r="H36" s="19">
        <f>G36-F36</f>
        <v>0</v>
      </c>
      <c r="I36" s="29"/>
      <c r="J36" s="29"/>
      <c r="K36" s="19">
        <f>J36-I36</f>
        <v>0</v>
      </c>
      <c r="L36" s="29"/>
      <c r="M36" s="29"/>
      <c r="N36" s="19">
        <f>M36-L36</f>
        <v>0</v>
      </c>
      <c r="O36" s="29"/>
      <c r="P36" s="29"/>
      <c r="Q36" s="19">
        <f>P36-O36</f>
        <v>0</v>
      </c>
      <c r="R36" s="29"/>
      <c r="S36" s="29"/>
      <c r="T36" s="19">
        <f>S36-R36</f>
        <v>0</v>
      </c>
      <c r="U36" s="24"/>
      <c r="V36" s="25"/>
      <c r="W36" s="19">
        <f>V36-U36</f>
        <v>0</v>
      </c>
      <c r="X36" s="92"/>
      <c r="Z36" s="16"/>
    </row>
    <row r="37" spans="1:28" ht="15.75" thickBot="1" x14ac:dyDescent="0.3">
      <c r="A37" s="99"/>
      <c r="B37" s="99"/>
      <c r="C37" s="81"/>
      <c r="D37" s="80"/>
      <c r="E37" s="27">
        <f>SUM(E35:E36)</f>
        <v>0</v>
      </c>
      <c r="F37" s="81"/>
      <c r="G37" s="80"/>
      <c r="H37" s="27">
        <f>SUM(H35:H36)</f>
        <v>0.31250000000000006</v>
      </c>
      <c r="I37" s="81"/>
      <c r="J37" s="80"/>
      <c r="K37" s="27">
        <f>SUM(K35:K36)</f>
        <v>0.31250000000000006</v>
      </c>
      <c r="L37" s="81"/>
      <c r="M37" s="80"/>
      <c r="N37" s="27">
        <f>SUM(N35:N36)</f>
        <v>0.1875</v>
      </c>
      <c r="O37" s="68"/>
      <c r="P37" s="81"/>
      <c r="Q37" s="27">
        <f>SUM(Q35:Q36)</f>
        <v>0.31250000000000006</v>
      </c>
      <c r="R37" s="81"/>
      <c r="S37" s="80"/>
      <c r="T37" s="27">
        <f>SUM(T35:T36)</f>
        <v>0.31250000000000006</v>
      </c>
      <c r="U37" s="68"/>
      <c r="V37" s="68"/>
      <c r="W37" s="27">
        <f>SUM(W35:W36)</f>
        <v>0</v>
      </c>
      <c r="X37" s="93"/>
    </row>
    <row r="38" spans="1:28" ht="12.75" customHeight="1" thickBot="1" x14ac:dyDescent="0.3">
      <c r="A38" s="100" t="s">
        <v>36</v>
      </c>
      <c r="B38" s="103" t="s">
        <v>37</v>
      </c>
      <c r="C38" s="42">
        <v>0.29166666666666669</v>
      </c>
      <c r="D38" s="23">
        <v>0.41666666666666669</v>
      </c>
      <c r="E38" s="19">
        <f>D38-C38</f>
        <v>0.125</v>
      </c>
      <c r="F38" s="42">
        <v>0.30208333333333331</v>
      </c>
      <c r="G38" s="23">
        <v>0.41666666666666669</v>
      </c>
      <c r="H38" s="19">
        <f>G38-F38</f>
        <v>0.11458333333333337</v>
      </c>
      <c r="I38" s="42">
        <v>0.29166666666666669</v>
      </c>
      <c r="J38" s="23">
        <v>0.41666666666666669</v>
      </c>
      <c r="K38" s="19">
        <f>J38-I38</f>
        <v>0.125</v>
      </c>
      <c r="L38" s="42">
        <v>0.29166666666666669</v>
      </c>
      <c r="M38" s="23">
        <v>0.41666666666666669</v>
      </c>
      <c r="N38" s="19">
        <f>M38-L38</f>
        <v>0.125</v>
      </c>
      <c r="O38" s="42">
        <v>0.29166666666666669</v>
      </c>
      <c r="P38" s="23">
        <v>0.41666666666666669</v>
      </c>
      <c r="Q38" s="19">
        <f>P38-O38</f>
        <v>0.125</v>
      </c>
      <c r="R38" s="42">
        <v>0.29166666666666669</v>
      </c>
      <c r="S38" s="23">
        <v>0.41666666666666669</v>
      </c>
      <c r="T38" s="19">
        <f>S38-R38</f>
        <v>0.125</v>
      </c>
      <c r="U38" s="20"/>
      <c r="V38" s="21"/>
      <c r="W38" s="19">
        <f>V38-U38</f>
        <v>0</v>
      </c>
      <c r="X38" s="91">
        <f>E38+E39+H38+H39+K38+K39+N38+N39+Q38+Q39+T38+T39+W38+W39</f>
        <v>1.4583333333333335</v>
      </c>
      <c r="Y38" s="33" t="s">
        <v>38</v>
      </c>
    </row>
    <row r="39" spans="1:28" ht="15.75" thickBot="1" x14ac:dyDescent="0.3">
      <c r="A39" s="101"/>
      <c r="B39" s="103"/>
      <c r="C39" s="23">
        <v>0.45833333333333331</v>
      </c>
      <c r="D39" s="23">
        <v>0.54166666666666663</v>
      </c>
      <c r="E39" s="19">
        <f>D39-C39</f>
        <v>8.3333333333333315E-2</v>
      </c>
      <c r="F39" s="23">
        <v>0.45833333333333331</v>
      </c>
      <c r="G39" s="23">
        <v>0.55208333333333337</v>
      </c>
      <c r="H39" s="19">
        <f>G39-F39</f>
        <v>9.3750000000000056E-2</v>
      </c>
      <c r="I39" s="23">
        <v>0.45833333333333331</v>
      </c>
      <c r="J39" s="23">
        <v>0.58333333333333337</v>
      </c>
      <c r="K39" s="19">
        <f>J39-I39</f>
        <v>0.12500000000000006</v>
      </c>
      <c r="L39" s="23">
        <v>0.45833333333333331</v>
      </c>
      <c r="M39" s="23">
        <v>0.625</v>
      </c>
      <c r="N39" s="19">
        <f>M39-L39</f>
        <v>0.16666666666666669</v>
      </c>
      <c r="O39" s="23">
        <v>0.45833333333333331</v>
      </c>
      <c r="P39" s="23">
        <v>0.54166666666666663</v>
      </c>
      <c r="Q39" s="19">
        <f>P39-O39</f>
        <v>8.3333333333333315E-2</v>
      </c>
      <c r="R39" s="23">
        <v>0.45833333333333331</v>
      </c>
      <c r="S39" s="23">
        <v>0.625</v>
      </c>
      <c r="T39" s="19">
        <f>S39-R39</f>
        <v>0.16666666666666669</v>
      </c>
      <c r="U39" s="24"/>
      <c r="V39" s="25"/>
      <c r="W39" s="19">
        <f>V39-U39</f>
        <v>0</v>
      </c>
      <c r="X39" s="92"/>
      <c r="Y39" s="26" t="s">
        <v>39</v>
      </c>
    </row>
    <row r="40" spans="1:28" ht="15.75" thickBot="1" x14ac:dyDescent="0.3">
      <c r="A40" s="102"/>
      <c r="B40" s="103"/>
      <c r="C40" s="86"/>
      <c r="D40" s="86"/>
      <c r="E40" s="27">
        <f>SUM(E38:E39)</f>
        <v>0.20833333333333331</v>
      </c>
      <c r="F40" s="86"/>
      <c r="G40" s="86"/>
      <c r="H40" s="27">
        <f>SUM(H38:H39)</f>
        <v>0.20833333333333343</v>
      </c>
      <c r="I40" s="86"/>
      <c r="J40" s="86"/>
      <c r="K40" s="27">
        <f>SUM(K38:K39)</f>
        <v>0.25000000000000006</v>
      </c>
      <c r="L40" s="86"/>
      <c r="M40" s="86"/>
      <c r="N40" s="27">
        <f>SUM(N38:N39)</f>
        <v>0.29166666666666669</v>
      </c>
      <c r="O40" s="86"/>
      <c r="P40" s="86"/>
      <c r="Q40" s="27">
        <f>SUM(Q38:Q39)</f>
        <v>0.20833333333333331</v>
      </c>
      <c r="R40" s="86"/>
      <c r="S40" s="86"/>
      <c r="T40" s="27">
        <f>SUM(T38:T39)</f>
        <v>0.29166666666666669</v>
      </c>
      <c r="U40" s="68"/>
      <c r="V40" s="68"/>
      <c r="W40" s="27">
        <f>SUM(W38:W39)</f>
        <v>0</v>
      </c>
      <c r="X40" s="93"/>
    </row>
    <row r="41" spans="1:28" ht="15.75" thickBot="1" x14ac:dyDescent="0.3">
      <c r="A41" s="100" t="s">
        <v>36</v>
      </c>
      <c r="B41" s="82" t="s">
        <v>40</v>
      </c>
      <c r="C41" s="42">
        <v>0.3125</v>
      </c>
      <c r="D41" s="23">
        <v>0.41666666666666669</v>
      </c>
      <c r="E41" s="19">
        <f>D41-C41</f>
        <v>0.10416666666666669</v>
      </c>
      <c r="F41" s="23">
        <v>0.32291666666666669</v>
      </c>
      <c r="G41" s="23">
        <v>0.45833333333333331</v>
      </c>
      <c r="H41" s="19">
        <f>G41-F41</f>
        <v>0.13541666666666663</v>
      </c>
      <c r="I41" s="41"/>
      <c r="J41" s="43"/>
      <c r="K41" s="19">
        <f>J41-I41</f>
        <v>0</v>
      </c>
      <c r="L41" s="23">
        <v>0.30208333333333331</v>
      </c>
      <c r="M41" s="23">
        <v>0.41666666666666669</v>
      </c>
      <c r="N41" s="19">
        <f>M41-L41</f>
        <v>0.11458333333333337</v>
      </c>
      <c r="O41" s="23">
        <v>0.32291666666666669</v>
      </c>
      <c r="P41" s="23">
        <v>0.41666666666666669</v>
      </c>
      <c r="Q41" s="19">
        <f>P41-O41</f>
        <v>9.375E-2</v>
      </c>
      <c r="R41" s="23">
        <v>0.32291666666666669</v>
      </c>
      <c r="S41" s="23">
        <v>0.41666666666666669</v>
      </c>
      <c r="T41" s="19">
        <f>S41-R41</f>
        <v>9.375E-2</v>
      </c>
      <c r="U41" s="20"/>
      <c r="V41" s="21"/>
      <c r="W41" s="19">
        <f>V41-U41</f>
        <v>0</v>
      </c>
      <c r="X41" s="73">
        <f>E41+E42+H41+H42+K41+K42+N41+N42+Q41+Q42+T41+T42+W41+W42</f>
        <v>1.2395833333333333</v>
      </c>
    </row>
    <row r="42" spans="1:28" ht="15.75" thickBot="1" x14ac:dyDescent="0.3">
      <c r="A42" s="101"/>
      <c r="B42" s="82"/>
      <c r="C42" s="23">
        <v>0.45833333333333331</v>
      </c>
      <c r="D42" s="23">
        <v>0.54166666666666663</v>
      </c>
      <c r="E42" s="19">
        <f>D42-C42</f>
        <v>8.3333333333333315E-2</v>
      </c>
      <c r="F42" s="29"/>
      <c r="G42" s="29"/>
      <c r="H42" s="19">
        <f>G42-F42</f>
        <v>0</v>
      </c>
      <c r="I42" s="41"/>
      <c r="J42" s="43"/>
      <c r="K42" s="19">
        <f>J42-I42</f>
        <v>0</v>
      </c>
      <c r="L42" s="23">
        <v>0.45833333333333331</v>
      </c>
      <c r="M42" s="23">
        <v>0.70833333333333337</v>
      </c>
      <c r="N42" s="19">
        <f>M42-L42</f>
        <v>0.25000000000000006</v>
      </c>
      <c r="O42" s="23">
        <v>0.45833333333333331</v>
      </c>
      <c r="P42" s="23">
        <v>0.57291666666666663</v>
      </c>
      <c r="Q42" s="19">
        <f>P42-O42</f>
        <v>0.11458333333333331</v>
      </c>
      <c r="R42" s="23">
        <v>0.45833333333333331</v>
      </c>
      <c r="S42" s="23">
        <v>0.70833333333333337</v>
      </c>
      <c r="T42" s="19">
        <f>S42-R42</f>
        <v>0.25000000000000006</v>
      </c>
      <c r="U42" s="24"/>
      <c r="V42" s="25"/>
      <c r="W42" s="19">
        <f>V42-U42</f>
        <v>0</v>
      </c>
      <c r="X42" s="73"/>
      <c r="Y42" s="30" t="s">
        <v>41</v>
      </c>
    </row>
    <row r="43" spans="1:28" ht="15.75" thickBot="1" x14ac:dyDescent="0.3">
      <c r="A43" s="102"/>
      <c r="B43" s="82"/>
      <c r="C43" s="86"/>
      <c r="D43" s="86"/>
      <c r="E43" s="27">
        <f>SUM(E41:E42)</f>
        <v>0.1875</v>
      </c>
      <c r="F43" s="86"/>
      <c r="G43" s="86"/>
      <c r="H43" s="27">
        <f>SUM(H41:H42)</f>
        <v>0.13541666666666663</v>
      </c>
      <c r="I43" s="86"/>
      <c r="J43" s="86"/>
      <c r="K43" s="27">
        <f>SUM(K41:K42)</f>
        <v>0</v>
      </c>
      <c r="L43" s="86"/>
      <c r="M43" s="86"/>
      <c r="N43" s="27">
        <f>SUM(N41:N42)</f>
        <v>0.36458333333333343</v>
      </c>
      <c r="O43" s="86"/>
      <c r="P43" s="86"/>
      <c r="Q43" s="27">
        <f>SUM(Q41:Q42)</f>
        <v>0.20833333333333331</v>
      </c>
      <c r="R43" s="86"/>
      <c r="S43" s="86"/>
      <c r="T43" s="27">
        <f>SUM(T41:T42)</f>
        <v>0.34375000000000006</v>
      </c>
      <c r="U43" s="68"/>
      <c r="V43" s="68"/>
      <c r="W43" s="27">
        <f>SUM(W41:W42)</f>
        <v>0</v>
      </c>
      <c r="X43" s="73"/>
    </row>
    <row r="44" spans="1:28" ht="15.75" thickBot="1" x14ac:dyDescent="0.3">
      <c r="A44" s="104" t="s">
        <v>42</v>
      </c>
      <c r="B44" s="82" t="s">
        <v>43</v>
      </c>
      <c r="C44" s="42">
        <v>0.29166666666666669</v>
      </c>
      <c r="D44" s="23">
        <v>0.41666666666666669</v>
      </c>
      <c r="E44" s="19">
        <f>D44-C44</f>
        <v>0.125</v>
      </c>
      <c r="F44" s="41"/>
      <c r="G44" s="43"/>
      <c r="H44" s="19">
        <f>G44-F44</f>
        <v>0</v>
      </c>
      <c r="I44" s="42">
        <v>0.29166666666666669</v>
      </c>
      <c r="J44" s="23">
        <v>0.5</v>
      </c>
      <c r="K44" s="19">
        <f>J44-I44</f>
        <v>0.20833333333333331</v>
      </c>
      <c r="L44" s="42">
        <v>0.30208333333333331</v>
      </c>
      <c r="M44" s="23">
        <v>0.41666666666666669</v>
      </c>
      <c r="N44" s="19">
        <f>M44-L44</f>
        <v>0.11458333333333337</v>
      </c>
      <c r="O44" s="42">
        <v>0.29166666666666669</v>
      </c>
      <c r="P44" s="23">
        <v>0.41666666666666669</v>
      </c>
      <c r="Q44" s="19">
        <f>P44-O44</f>
        <v>0.125</v>
      </c>
      <c r="R44" s="42">
        <v>0.29166666666666669</v>
      </c>
      <c r="S44" s="23">
        <v>0.41666666666666669</v>
      </c>
      <c r="T44" s="19">
        <f>S44-R44</f>
        <v>0.125</v>
      </c>
      <c r="U44" s="20"/>
      <c r="V44" s="21"/>
      <c r="W44" s="19">
        <f>V44-U44</f>
        <v>0</v>
      </c>
      <c r="X44" s="73">
        <f>E44+E45+H44+H45+K44+K45+N44+N45+Q44+Q45+T44+T45+W44+W45</f>
        <v>1.4062500000000002</v>
      </c>
      <c r="AB44" s="38">
        <f>309-197-35</f>
        <v>77</v>
      </c>
    </row>
    <row r="45" spans="1:28" ht="15.75" thickBot="1" x14ac:dyDescent="0.3">
      <c r="A45" s="104"/>
      <c r="B45" s="82"/>
      <c r="C45" s="23">
        <v>0.45833333333333331</v>
      </c>
      <c r="D45" s="23">
        <v>0.58333333333333337</v>
      </c>
      <c r="E45" s="19">
        <f>D45-C45</f>
        <v>0.12500000000000006</v>
      </c>
      <c r="F45" s="41"/>
      <c r="G45" s="43"/>
      <c r="H45" s="19">
        <f>G45-F45</f>
        <v>0</v>
      </c>
      <c r="I45" s="29"/>
      <c r="J45" s="29"/>
      <c r="K45" s="19">
        <f>J45-I45</f>
        <v>0</v>
      </c>
      <c r="L45" s="23">
        <v>0.45833333333333331</v>
      </c>
      <c r="M45" s="23">
        <v>0.70833333333333337</v>
      </c>
      <c r="N45" s="19">
        <f>M45-L45</f>
        <v>0.25000000000000006</v>
      </c>
      <c r="O45" s="23">
        <v>0.45833333333333331</v>
      </c>
      <c r="P45" s="23">
        <v>0.625</v>
      </c>
      <c r="Q45" s="19">
        <f>P45-O45</f>
        <v>0.16666666666666669</v>
      </c>
      <c r="R45" s="23">
        <v>0.45833333333333331</v>
      </c>
      <c r="S45" s="23">
        <v>0.625</v>
      </c>
      <c r="T45" s="19">
        <f>S45-R45</f>
        <v>0.16666666666666669</v>
      </c>
      <c r="U45" s="24"/>
      <c r="V45" s="25"/>
      <c r="W45" s="19">
        <f>V45-U45</f>
        <v>0</v>
      </c>
      <c r="X45" s="73"/>
      <c r="Y45" s="33" t="s">
        <v>20</v>
      </c>
    </row>
    <row r="46" spans="1:28" ht="15.75" thickBot="1" x14ac:dyDescent="0.3">
      <c r="A46" s="104"/>
      <c r="B46" s="82"/>
      <c r="C46" s="86"/>
      <c r="D46" s="86"/>
      <c r="E46" s="27">
        <f>SUM(E44:E45)</f>
        <v>0.25000000000000006</v>
      </c>
      <c r="F46" s="86"/>
      <c r="G46" s="86"/>
      <c r="H46" s="27">
        <f>SUM(H44:H45)</f>
        <v>0</v>
      </c>
      <c r="I46" s="86"/>
      <c r="J46" s="86"/>
      <c r="K46" s="27">
        <f>SUM(K44:K45)</f>
        <v>0.20833333333333331</v>
      </c>
      <c r="L46" s="86"/>
      <c r="M46" s="86"/>
      <c r="N46" s="27">
        <f>SUM(N44:N45)</f>
        <v>0.36458333333333343</v>
      </c>
      <c r="O46" s="86"/>
      <c r="P46" s="86"/>
      <c r="Q46" s="27">
        <f>SUM(Q44:Q45)</f>
        <v>0.29166666666666669</v>
      </c>
      <c r="R46" s="86"/>
      <c r="S46" s="86"/>
      <c r="T46" s="27">
        <f>SUM(T44:T45)</f>
        <v>0.29166666666666669</v>
      </c>
      <c r="U46" s="68"/>
      <c r="V46" s="81"/>
      <c r="W46" s="27">
        <f>SUM(W44:W45)</f>
        <v>0</v>
      </c>
      <c r="X46" s="73"/>
    </row>
    <row r="47" spans="1:28" ht="15.75" thickBot="1" x14ac:dyDescent="0.3">
      <c r="A47" s="105" t="s">
        <v>44</v>
      </c>
      <c r="B47" s="82" t="s">
        <v>45</v>
      </c>
      <c r="C47" s="42">
        <v>0.29166666666666669</v>
      </c>
      <c r="D47" s="23">
        <v>0.41666666666666669</v>
      </c>
      <c r="E47" s="19">
        <f>D47-C47</f>
        <v>0.125</v>
      </c>
      <c r="F47" s="42">
        <v>0.29166666666666669</v>
      </c>
      <c r="G47" s="23">
        <v>0.45833333333333331</v>
      </c>
      <c r="H47" s="19">
        <f>G47-F47</f>
        <v>0.16666666666666663</v>
      </c>
      <c r="I47" s="42">
        <v>0.29166666666666669</v>
      </c>
      <c r="J47" s="23">
        <v>0.41666666666666669</v>
      </c>
      <c r="K47" s="19">
        <f>J47-I47</f>
        <v>0.125</v>
      </c>
      <c r="L47" s="42">
        <v>0.29166666666666669</v>
      </c>
      <c r="M47" s="23">
        <v>0.41666666666666669</v>
      </c>
      <c r="N47" s="19">
        <f>M47-L47</f>
        <v>0.125</v>
      </c>
      <c r="O47" s="42">
        <v>0.29166666666666669</v>
      </c>
      <c r="P47" s="23">
        <v>0.41666666666666669</v>
      </c>
      <c r="Q47" s="19">
        <f>P47-O47</f>
        <v>0.125</v>
      </c>
      <c r="R47" s="42">
        <v>0.29166666666666669</v>
      </c>
      <c r="S47" s="23">
        <v>0.41666666666666669</v>
      </c>
      <c r="T47" s="19">
        <f>S47-R47</f>
        <v>0.125</v>
      </c>
      <c r="U47" s="20"/>
      <c r="V47" s="21"/>
      <c r="W47" s="19">
        <f>V47-U47</f>
        <v>0</v>
      </c>
      <c r="X47" s="73">
        <f>E47+E48+H47+H48+K47+K48+N47+N48+Q47+Q48+T47+T48+W47+W48</f>
        <v>1.4583333333333335</v>
      </c>
    </row>
    <row r="48" spans="1:28" ht="15.75" thickBot="1" x14ac:dyDescent="0.3">
      <c r="A48" s="106"/>
      <c r="B48" s="82"/>
      <c r="C48" s="23">
        <v>0.45833333333333331</v>
      </c>
      <c r="D48" s="23">
        <v>0.54166666666666663</v>
      </c>
      <c r="E48" s="19">
        <f>D48-C48</f>
        <v>8.3333333333333315E-2</v>
      </c>
      <c r="F48" s="41"/>
      <c r="G48" s="43"/>
      <c r="H48" s="19">
        <f>G48-F48</f>
        <v>0</v>
      </c>
      <c r="I48" s="23">
        <v>0.45833333333333331</v>
      </c>
      <c r="J48" s="23">
        <v>0.58333333333333337</v>
      </c>
      <c r="K48" s="19">
        <f>J48-I48</f>
        <v>0.12500000000000006</v>
      </c>
      <c r="L48" s="23">
        <v>0.45833333333333331</v>
      </c>
      <c r="M48" s="23">
        <v>0.58333333333333337</v>
      </c>
      <c r="N48" s="19">
        <f>M48-L48</f>
        <v>0.12500000000000006</v>
      </c>
      <c r="O48" s="23">
        <v>0.45833333333333331</v>
      </c>
      <c r="P48" s="23">
        <v>0.625</v>
      </c>
      <c r="Q48" s="19">
        <f>P48-O48</f>
        <v>0.16666666666666669</v>
      </c>
      <c r="R48" s="23">
        <v>0.45833333333333331</v>
      </c>
      <c r="S48" s="23">
        <v>0.625</v>
      </c>
      <c r="T48" s="19">
        <f>S48-R48</f>
        <v>0.16666666666666669</v>
      </c>
      <c r="U48" s="24"/>
      <c r="V48" s="25"/>
      <c r="W48" s="19">
        <f>V48-U48</f>
        <v>0</v>
      </c>
      <c r="X48" s="73"/>
      <c r="Y48" s="33" t="s">
        <v>20</v>
      </c>
      <c r="AA48" s="44"/>
    </row>
    <row r="49" spans="1:26" ht="15.75" thickBot="1" x14ac:dyDescent="0.3">
      <c r="A49" s="107"/>
      <c r="B49" s="82"/>
      <c r="C49" s="86"/>
      <c r="D49" s="86"/>
      <c r="E49" s="27">
        <f>SUM(E47:E48)</f>
        <v>0.20833333333333331</v>
      </c>
      <c r="F49" s="86"/>
      <c r="G49" s="86"/>
      <c r="H49" s="27">
        <f>SUM(H47:H48)</f>
        <v>0.16666666666666663</v>
      </c>
      <c r="I49" s="86"/>
      <c r="J49" s="86"/>
      <c r="K49" s="27">
        <f>SUM(K47:K48)</f>
        <v>0.25000000000000006</v>
      </c>
      <c r="L49" s="86"/>
      <c r="M49" s="86"/>
      <c r="N49" s="27">
        <f>SUM(N47:N48)</f>
        <v>0.25000000000000006</v>
      </c>
      <c r="O49" s="86"/>
      <c r="P49" s="86"/>
      <c r="Q49" s="27">
        <f>SUM(Q47:Q48)</f>
        <v>0.29166666666666669</v>
      </c>
      <c r="R49" s="86"/>
      <c r="S49" s="86"/>
      <c r="T49" s="27">
        <f>SUM(T47:T48)</f>
        <v>0.29166666666666669</v>
      </c>
      <c r="U49" s="68"/>
      <c r="V49" s="68"/>
      <c r="W49" s="27">
        <f>SUM(W47:W48)</f>
        <v>0</v>
      </c>
      <c r="X49" s="73"/>
      <c r="Y49" s="45"/>
    </row>
    <row r="50" spans="1:26" ht="15.75" thickBot="1" x14ac:dyDescent="0.3">
      <c r="A50" s="108" t="s">
        <v>46</v>
      </c>
      <c r="B50" s="109" t="s">
        <v>47</v>
      </c>
      <c r="C50" s="22">
        <v>0.45833333333333331</v>
      </c>
      <c r="D50" s="23">
        <v>0.58333333333333337</v>
      </c>
      <c r="E50" s="19">
        <f>D50-C50</f>
        <v>0.12500000000000006</v>
      </c>
      <c r="F50" s="41"/>
      <c r="G50" s="43"/>
      <c r="H50" s="19">
        <f>G50-F50</f>
        <v>0</v>
      </c>
      <c r="I50" s="46">
        <v>0.45833333333333331</v>
      </c>
      <c r="J50" s="23">
        <v>0.58333333333333337</v>
      </c>
      <c r="K50" s="19">
        <f>J50-I50</f>
        <v>0.12500000000000006</v>
      </c>
      <c r="L50" s="41"/>
      <c r="M50" s="43"/>
      <c r="N50" s="19">
        <f>M50-L50</f>
        <v>0</v>
      </c>
      <c r="O50" s="22">
        <v>0.41666666666666669</v>
      </c>
      <c r="P50" s="23">
        <v>0.625</v>
      </c>
      <c r="Q50" s="19">
        <f>P50-O50</f>
        <v>0.20833333333333331</v>
      </c>
      <c r="R50" s="29"/>
      <c r="S50" s="29"/>
      <c r="T50" s="19">
        <f>S50-R50</f>
        <v>0</v>
      </c>
      <c r="U50" s="20"/>
      <c r="V50" s="21"/>
      <c r="W50" s="19">
        <f>V50-U50</f>
        <v>0</v>
      </c>
      <c r="X50" s="73">
        <f>E50+E51+H50+H51+K50+K51+N50+N51+Q50+Q51+T50+T51+W50+W51</f>
        <v>1.104166666666667</v>
      </c>
    </row>
    <row r="51" spans="1:26" ht="15.75" thickBot="1" x14ac:dyDescent="0.3">
      <c r="A51" s="108"/>
      <c r="B51" s="110"/>
      <c r="C51" s="22">
        <v>0.625</v>
      </c>
      <c r="D51" s="23">
        <v>0.8125</v>
      </c>
      <c r="E51" s="19">
        <f>D51-C51</f>
        <v>0.1875</v>
      </c>
      <c r="F51" s="41"/>
      <c r="G51" s="43"/>
      <c r="H51" s="19">
        <f>G51-F51</f>
        <v>0</v>
      </c>
      <c r="I51" s="22">
        <v>0.625</v>
      </c>
      <c r="J51" s="23">
        <v>0.8125</v>
      </c>
      <c r="K51" s="19">
        <f>J51-I51</f>
        <v>0.1875</v>
      </c>
      <c r="L51" s="41"/>
      <c r="M51" s="43"/>
      <c r="N51" s="19">
        <f>M51-L51</f>
        <v>0</v>
      </c>
      <c r="O51" s="22">
        <v>0.66666666666666663</v>
      </c>
      <c r="P51" s="23">
        <v>0.79166666666666663</v>
      </c>
      <c r="Q51" s="19">
        <f>P51-O51</f>
        <v>0.125</v>
      </c>
      <c r="R51" s="23">
        <v>0.66666666666666663</v>
      </c>
      <c r="S51" s="23">
        <v>0.8125</v>
      </c>
      <c r="T51" s="19">
        <f>S51-R51</f>
        <v>0.14583333333333337</v>
      </c>
      <c r="U51" s="24"/>
      <c r="V51" s="25"/>
      <c r="W51" s="19">
        <f>V51-U51</f>
        <v>0</v>
      </c>
      <c r="X51" s="73"/>
      <c r="Y51" s="33" t="s">
        <v>20</v>
      </c>
    </row>
    <row r="52" spans="1:26" ht="15.75" thickBot="1" x14ac:dyDescent="0.3">
      <c r="A52" s="108"/>
      <c r="B52" s="111"/>
      <c r="C52" s="86"/>
      <c r="D52" s="86"/>
      <c r="E52" s="27">
        <f>SUM(E50:E51)</f>
        <v>0.31250000000000006</v>
      </c>
      <c r="F52" s="86"/>
      <c r="G52" s="86"/>
      <c r="H52" s="27">
        <f>SUM(H50:H51)</f>
        <v>0</v>
      </c>
      <c r="I52" s="86"/>
      <c r="J52" s="86"/>
      <c r="K52" s="27">
        <f>SUM(K50:K51)</f>
        <v>0.31250000000000006</v>
      </c>
      <c r="L52" s="86"/>
      <c r="M52" s="86"/>
      <c r="N52" s="27">
        <f>SUM(N50:N51)</f>
        <v>0</v>
      </c>
      <c r="O52" s="86"/>
      <c r="P52" s="86"/>
      <c r="Q52" s="27">
        <f>SUM(Q50:Q51)</f>
        <v>0.33333333333333331</v>
      </c>
      <c r="R52" s="86"/>
      <c r="S52" s="86"/>
      <c r="T52" s="27">
        <f>SUM(T50:T51)</f>
        <v>0.14583333333333337</v>
      </c>
      <c r="U52" s="68"/>
      <c r="V52" s="68"/>
      <c r="W52" s="27">
        <f>SUM(W50:W51)</f>
        <v>0</v>
      </c>
      <c r="X52" s="73"/>
    </row>
    <row r="53" spans="1:26" ht="15.75" thickBot="1" x14ac:dyDescent="0.3">
      <c r="A53" s="108" t="s">
        <v>46</v>
      </c>
      <c r="B53" s="112" t="s">
        <v>48</v>
      </c>
      <c r="C53" s="41"/>
      <c r="D53" s="43"/>
      <c r="E53" s="19">
        <f>D53-C53</f>
        <v>0</v>
      </c>
      <c r="F53" s="41"/>
      <c r="G53" s="43"/>
      <c r="H53" s="19">
        <f>G53-F53</f>
        <v>0</v>
      </c>
      <c r="I53" s="29"/>
      <c r="J53" s="47"/>
      <c r="K53" s="19">
        <f>J53-I53</f>
        <v>0</v>
      </c>
      <c r="L53" s="29"/>
      <c r="M53" s="29"/>
      <c r="N53" s="19">
        <f>M53-L53</f>
        <v>0</v>
      </c>
      <c r="O53" s="22">
        <v>0.41666666666666669</v>
      </c>
      <c r="P53" s="23">
        <v>0.625</v>
      </c>
      <c r="Q53" s="19">
        <f>P53-O53</f>
        <v>0.20833333333333331</v>
      </c>
      <c r="R53" s="23">
        <v>0.42708333333333331</v>
      </c>
      <c r="S53" s="23">
        <v>0.55208333333333337</v>
      </c>
      <c r="T53" s="19">
        <f>S53-R53</f>
        <v>0.12500000000000006</v>
      </c>
      <c r="U53" s="28">
        <v>0.35416666666666669</v>
      </c>
      <c r="V53" s="28">
        <v>0.53125</v>
      </c>
      <c r="W53" s="19">
        <f>V53-U53</f>
        <v>0.17708333333333331</v>
      </c>
      <c r="X53" s="91">
        <f>E53+E54+H53+H54+K53+K54+N53+N54+Q53+Q54+T53+T54+W53+W54</f>
        <v>1.2395833333333333</v>
      </c>
    </row>
    <row r="54" spans="1:26" ht="15.75" thickBot="1" x14ac:dyDescent="0.3">
      <c r="A54" s="108"/>
      <c r="B54" s="113"/>
      <c r="C54" s="41"/>
      <c r="D54" s="43"/>
      <c r="E54" s="19">
        <f>D54-C54</f>
        <v>0</v>
      </c>
      <c r="F54" s="41"/>
      <c r="G54" s="43"/>
      <c r="H54" s="19">
        <f>G54-F54</f>
        <v>0</v>
      </c>
      <c r="I54" s="23">
        <v>0.64583333333333337</v>
      </c>
      <c r="J54" s="23">
        <v>0.82291666666666663</v>
      </c>
      <c r="K54" s="19">
        <f>J54-I54</f>
        <v>0.17708333333333326</v>
      </c>
      <c r="L54" s="23">
        <v>0.625</v>
      </c>
      <c r="M54" s="48">
        <v>0.82291666666666663</v>
      </c>
      <c r="N54" s="19">
        <f>M54-L54</f>
        <v>0.19791666666666663</v>
      </c>
      <c r="O54" s="22">
        <v>0.66666666666666663</v>
      </c>
      <c r="P54" s="23">
        <v>0.82291666666666663</v>
      </c>
      <c r="Q54" s="19">
        <f>P54-O54</f>
        <v>0.15625</v>
      </c>
      <c r="R54" s="23">
        <v>0.625</v>
      </c>
      <c r="S54" s="23">
        <v>0.82291666666666663</v>
      </c>
      <c r="T54" s="19">
        <f>S54-R54</f>
        <v>0.19791666666666663</v>
      </c>
      <c r="U54" s="29"/>
      <c r="V54" s="29"/>
      <c r="W54" s="19">
        <f>V54-U54</f>
        <v>0</v>
      </c>
      <c r="X54" s="92"/>
    </row>
    <row r="55" spans="1:26" ht="15.75" thickBot="1" x14ac:dyDescent="0.3">
      <c r="A55" s="108"/>
      <c r="B55" s="114"/>
      <c r="C55" s="86"/>
      <c r="D55" s="86"/>
      <c r="E55" s="27">
        <f>SUM(E53:E54)</f>
        <v>0</v>
      </c>
      <c r="F55" s="86"/>
      <c r="G55" s="86"/>
      <c r="H55" s="27">
        <f>SUM(H53:H54)</f>
        <v>0</v>
      </c>
      <c r="I55" s="86"/>
      <c r="J55" s="86"/>
      <c r="K55" s="27">
        <f>SUM(K53:K54)</f>
        <v>0.17708333333333326</v>
      </c>
      <c r="L55" s="86"/>
      <c r="M55" s="86"/>
      <c r="N55" s="27">
        <f>SUM(N53:N54)</f>
        <v>0.19791666666666663</v>
      </c>
      <c r="O55" s="86"/>
      <c r="P55" s="86"/>
      <c r="Q55" s="27">
        <f>SUM(Q53:Q54)</f>
        <v>0.36458333333333331</v>
      </c>
      <c r="R55" s="86"/>
      <c r="S55" s="86"/>
      <c r="T55" s="27">
        <f>SUM(T53:T54)</f>
        <v>0.32291666666666669</v>
      </c>
      <c r="U55" s="68"/>
      <c r="V55" s="81"/>
      <c r="W55" s="27">
        <f>SUM(W53:W54)</f>
        <v>0.17708333333333331</v>
      </c>
      <c r="X55" s="93"/>
    </row>
    <row r="56" spans="1:26" ht="13.5" customHeight="1" thickBot="1" x14ac:dyDescent="0.3">
      <c r="A56" s="115" t="s">
        <v>46</v>
      </c>
      <c r="B56" s="82" t="s">
        <v>49</v>
      </c>
      <c r="C56" s="23">
        <v>0.29166666666666669</v>
      </c>
      <c r="D56" s="23">
        <v>0.41666666666666669</v>
      </c>
      <c r="E56" s="19">
        <f>D56-C56</f>
        <v>0.125</v>
      </c>
      <c r="F56" s="41"/>
      <c r="G56" s="43"/>
      <c r="H56" s="19">
        <v>0</v>
      </c>
      <c r="I56" s="23">
        <v>0.36458333333333331</v>
      </c>
      <c r="J56" s="23">
        <v>0.5625</v>
      </c>
      <c r="K56" s="19">
        <f>J56-I56</f>
        <v>0.19791666666666669</v>
      </c>
      <c r="L56" s="23">
        <v>0.375</v>
      </c>
      <c r="M56" s="23">
        <v>0.5625</v>
      </c>
      <c r="N56" s="19">
        <f>M56-L56</f>
        <v>0.1875</v>
      </c>
      <c r="O56" s="23">
        <v>0.36458333333333331</v>
      </c>
      <c r="P56" s="23">
        <v>0.5625</v>
      </c>
      <c r="Q56" s="19">
        <f>P56-O56</f>
        <v>0.19791666666666669</v>
      </c>
      <c r="R56" s="23">
        <v>0.40625</v>
      </c>
      <c r="S56" s="42">
        <v>0.58333333333333337</v>
      </c>
      <c r="T56" s="19">
        <f>S56-R56</f>
        <v>0.17708333333333337</v>
      </c>
      <c r="U56" s="20"/>
      <c r="V56" s="21"/>
      <c r="W56" s="19">
        <f>V56-U56</f>
        <v>0</v>
      </c>
      <c r="X56" s="73">
        <f>E56+E57+H56+H57+K56+K57+N56+N57+Q56+Q57+T56+T57+W56+W57</f>
        <v>1.2395833333333335</v>
      </c>
    </row>
    <row r="57" spans="1:26" ht="14.25" customHeight="1" thickBot="1" x14ac:dyDescent="0.3">
      <c r="A57" s="116"/>
      <c r="B57" s="82"/>
      <c r="C57" s="41"/>
      <c r="D57" s="43"/>
      <c r="E57" s="19">
        <f>D57-C57</f>
        <v>0</v>
      </c>
      <c r="F57" s="41"/>
      <c r="G57" s="43"/>
      <c r="H57" s="19">
        <f>G57-F57</f>
        <v>0</v>
      </c>
      <c r="I57" s="23">
        <v>0.60416666666666663</v>
      </c>
      <c r="J57" s="23">
        <v>0.79166666666666663</v>
      </c>
      <c r="K57" s="19">
        <f>J57-I57</f>
        <v>0.1875</v>
      </c>
      <c r="L57" s="41"/>
      <c r="M57" s="43"/>
      <c r="N57" s="19">
        <f>M57-L57</f>
        <v>0</v>
      </c>
      <c r="O57" s="23">
        <v>0.64583333333333337</v>
      </c>
      <c r="P57" s="23">
        <v>0.8125</v>
      </c>
      <c r="Q57" s="19">
        <f>P57-O57</f>
        <v>0.16666666666666663</v>
      </c>
      <c r="R57" s="29"/>
      <c r="S57" s="29"/>
      <c r="T57" s="19">
        <f>S57-R57</f>
        <v>0</v>
      </c>
      <c r="U57" s="24"/>
      <c r="V57" s="25"/>
      <c r="W57" s="19">
        <f>V57-U57</f>
        <v>0</v>
      </c>
      <c r="X57" s="73"/>
      <c r="Z57" s="49"/>
    </row>
    <row r="58" spans="1:26" ht="15.75" thickBot="1" x14ac:dyDescent="0.3">
      <c r="A58" s="117"/>
      <c r="B58" s="82"/>
      <c r="C58" s="86"/>
      <c r="D58" s="86"/>
      <c r="E58" s="27">
        <f>SUM(E56:E57)</f>
        <v>0.125</v>
      </c>
      <c r="F58" s="86"/>
      <c r="G58" s="86"/>
      <c r="H58" s="27">
        <f>SUM(H56:H57)</f>
        <v>0</v>
      </c>
      <c r="I58" s="86"/>
      <c r="J58" s="86"/>
      <c r="K58" s="27">
        <f>SUM(K56:K57)</f>
        <v>0.38541666666666669</v>
      </c>
      <c r="L58" s="86"/>
      <c r="M58" s="86"/>
      <c r="N58" s="27">
        <f>SUM(N56:N57)</f>
        <v>0.1875</v>
      </c>
      <c r="O58" s="86"/>
      <c r="P58" s="86"/>
      <c r="Q58" s="27">
        <f>SUM(Q56:Q57)</f>
        <v>0.36458333333333331</v>
      </c>
      <c r="R58" s="86"/>
      <c r="S58" s="86"/>
      <c r="T58" s="27">
        <f>SUM(T56:T57)</f>
        <v>0.17708333333333337</v>
      </c>
      <c r="U58" s="68"/>
      <c r="V58" s="68"/>
      <c r="W58" s="27">
        <f>SUM(W56:W57)</f>
        <v>0</v>
      </c>
      <c r="X58" s="73"/>
    </row>
    <row r="59" spans="1:26" ht="14.25" customHeight="1" thickBot="1" x14ac:dyDescent="0.3">
      <c r="A59" s="108" t="s">
        <v>46</v>
      </c>
      <c r="B59" s="118" t="s">
        <v>50</v>
      </c>
      <c r="C59" s="23">
        <v>0.375</v>
      </c>
      <c r="D59" s="23">
        <v>0.5625</v>
      </c>
      <c r="E59" s="19">
        <f>D59-C59</f>
        <v>0.1875</v>
      </c>
      <c r="F59" s="41"/>
      <c r="G59" s="43"/>
      <c r="H59" s="19">
        <f>G59-F59</f>
        <v>0</v>
      </c>
      <c r="I59" s="23">
        <v>0.41666666666666669</v>
      </c>
      <c r="J59" s="23">
        <v>0.60416666666666663</v>
      </c>
      <c r="K59" s="19">
        <f>J59-I59</f>
        <v>0.18749999999999994</v>
      </c>
      <c r="L59" s="41"/>
      <c r="M59" s="43"/>
      <c r="N59" s="19">
        <v>0</v>
      </c>
      <c r="O59" s="22">
        <v>0.375</v>
      </c>
      <c r="P59" s="23">
        <v>0.58333333333333337</v>
      </c>
      <c r="Q59" s="19">
        <f>P59-O59</f>
        <v>0.20833333333333337</v>
      </c>
      <c r="R59" s="41"/>
      <c r="S59" s="43"/>
      <c r="T59" s="19">
        <f>S59-R59</f>
        <v>0</v>
      </c>
      <c r="U59" s="20"/>
      <c r="V59" s="21"/>
      <c r="W59" s="19">
        <f>V59-U59</f>
        <v>0</v>
      </c>
      <c r="X59" s="73">
        <f>E59+E60+H59+H60+K59+K60+N59+N60+Q59+Q60+T59+T60+W59+W60</f>
        <v>1.239583333333333</v>
      </c>
    </row>
    <row r="60" spans="1:26" ht="14.25" customHeight="1" thickBot="1" x14ac:dyDescent="0.3">
      <c r="A60" s="108"/>
      <c r="B60" s="118"/>
      <c r="C60" s="23">
        <v>0.64583333333333337</v>
      </c>
      <c r="D60" s="23">
        <v>0.82291666666666663</v>
      </c>
      <c r="E60" s="19">
        <f>D60-C60</f>
        <v>0.17708333333333326</v>
      </c>
      <c r="F60" s="41"/>
      <c r="G60" s="43"/>
      <c r="H60" s="19">
        <f>G60-F60</f>
        <v>0</v>
      </c>
      <c r="I60" s="23">
        <v>0.64583333333333337</v>
      </c>
      <c r="J60" s="23">
        <v>0.79166666666666663</v>
      </c>
      <c r="K60" s="19">
        <f>J60-I60</f>
        <v>0.14583333333333326</v>
      </c>
      <c r="L60" s="41"/>
      <c r="M60" s="43"/>
      <c r="N60" s="19">
        <f>M60-L60</f>
        <v>0</v>
      </c>
      <c r="O60" s="22">
        <v>0.625</v>
      </c>
      <c r="P60" s="23">
        <v>0.79166666666666663</v>
      </c>
      <c r="Q60" s="19">
        <f>P60-O60</f>
        <v>0.16666666666666663</v>
      </c>
      <c r="R60" s="23">
        <v>0.625</v>
      </c>
      <c r="S60" s="23">
        <v>0.79166666666666663</v>
      </c>
      <c r="T60" s="19">
        <f>S60-R60</f>
        <v>0.16666666666666663</v>
      </c>
      <c r="U60" s="24"/>
      <c r="V60" s="25"/>
      <c r="W60" s="19">
        <f>V60-U60</f>
        <v>0</v>
      </c>
      <c r="X60" s="73"/>
      <c r="Y60" s="26" t="s">
        <v>51</v>
      </c>
    </row>
    <row r="61" spans="1:26" ht="15.75" thickBot="1" x14ac:dyDescent="0.3">
      <c r="A61" s="108"/>
      <c r="B61" s="118"/>
      <c r="C61" s="86"/>
      <c r="D61" s="86"/>
      <c r="E61" s="27">
        <f>SUM(E59:E60)</f>
        <v>0.36458333333333326</v>
      </c>
      <c r="F61" s="86"/>
      <c r="G61" s="86"/>
      <c r="H61" s="27">
        <f>SUM(H59:H60)</f>
        <v>0</v>
      </c>
      <c r="I61" s="86"/>
      <c r="J61" s="86"/>
      <c r="K61" s="27">
        <f>SUM(K59:K60)</f>
        <v>0.3333333333333332</v>
      </c>
      <c r="L61" s="86"/>
      <c r="M61" s="86"/>
      <c r="N61" s="27">
        <f>SUM(N59:N60)</f>
        <v>0</v>
      </c>
      <c r="O61" s="86"/>
      <c r="P61" s="86"/>
      <c r="Q61" s="27">
        <f>SUM(Q59:Q60)</f>
        <v>0.375</v>
      </c>
      <c r="R61" s="86"/>
      <c r="S61" s="86"/>
      <c r="T61" s="27">
        <f>SUM(T59:T60)</f>
        <v>0.16666666666666663</v>
      </c>
      <c r="U61" s="68"/>
      <c r="V61" s="68"/>
      <c r="W61" s="27">
        <f>SUM(W59:W60)</f>
        <v>0</v>
      </c>
      <c r="X61" s="73"/>
    </row>
    <row r="62" spans="1:26" ht="15.75" thickBot="1" x14ac:dyDescent="0.3">
      <c r="A62" s="115" t="s">
        <v>46</v>
      </c>
      <c r="B62" s="82" t="s">
        <v>52</v>
      </c>
      <c r="C62" s="23">
        <v>0.39583333333333331</v>
      </c>
      <c r="D62" s="23">
        <v>0.60416666666666663</v>
      </c>
      <c r="E62" s="19">
        <f>D62-C62</f>
        <v>0.20833333333333331</v>
      </c>
      <c r="F62" s="41"/>
      <c r="G62" s="43"/>
      <c r="H62" s="19">
        <f>G62-F62</f>
        <v>0</v>
      </c>
      <c r="I62" s="46">
        <v>0.41666666666666669</v>
      </c>
      <c r="J62" s="23">
        <v>0.58333333333333337</v>
      </c>
      <c r="K62" s="19">
        <f>J62-I62</f>
        <v>0.16666666666666669</v>
      </c>
      <c r="L62" s="41"/>
      <c r="M62" s="43"/>
      <c r="N62" s="19">
        <f>M62-L62</f>
        <v>0</v>
      </c>
      <c r="O62" s="20">
        <v>0.41666666666666669</v>
      </c>
      <c r="P62" s="20">
        <v>0.625</v>
      </c>
      <c r="Q62" s="19">
        <f>P62-O62</f>
        <v>0.20833333333333331</v>
      </c>
      <c r="R62" s="23">
        <v>0.41666666666666669</v>
      </c>
      <c r="S62" s="42">
        <v>0.58333333333333337</v>
      </c>
      <c r="T62" s="19">
        <f>S62-R62</f>
        <v>0.16666666666666669</v>
      </c>
      <c r="U62" s="20"/>
      <c r="V62" s="21"/>
      <c r="W62" s="19">
        <f>V62-U62</f>
        <v>0</v>
      </c>
      <c r="X62" s="73">
        <f>E62+E63+H62+H63+K62+K63+N62+N63+Q62+Q63+T62+T63+W62+W63</f>
        <v>1.4166666666666667</v>
      </c>
    </row>
    <row r="63" spans="1:26" ht="15.75" thickBot="1" x14ac:dyDescent="0.3">
      <c r="A63" s="116"/>
      <c r="B63" s="82"/>
      <c r="C63" s="23">
        <v>0.64583333333333337</v>
      </c>
      <c r="D63" s="23">
        <v>0.8125</v>
      </c>
      <c r="E63" s="19">
        <f>D63-C63</f>
        <v>0.16666666666666663</v>
      </c>
      <c r="F63" s="41"/>
      <c r="G63" s="43"/>
      <c r="H63" s="19">
        <f>G63-F63</f>
        <v>0</v>
      </c>
      <c r="I63" s="50">
        <v>0.60416666666666663</v>
      </c>
      <c r="J63" s="50">
        <v>0.8125</v>
      </c>
      <c r="K63" s="19">
        <f>J63-I63</f>
        <v>0.20833333333333337</v>
      </c>
      <c r="L63" s="23">
        <v>0.64583333333333337</v>
      </c>
      <c r="M63" s="23">
        <v>0.8125</v>
      </c>
      <c r="N63" s="19">
        <f>M63-L63</f>
        <v>0.16666666666666663</v>
      </c>
      <c r="O63" s="23">
        <v>0.66666666666666663</v>
      </c>
      <c r="P63" s="23">
        <v>0.79166666666666663</v>
      </c>
      <c r="Q63" s="19">
        <f>P63-O63</f>
        <v>0.125</v>
      </c>
      <c r="R63" s="29"/>
      <c r="S63" s="29"/>
      <c r="T63" s="19">
        <f>S63-R63</f>
        <v>0</v>
      </c>
      <c r="U63" s="24"/>
      <c r="V63" s="25"/>
      <c r="W63" s="19">
        <f>V63-U63</f>
        <v>0</v>
      </c>
      <c r="X63" s="73"/>
      <c r="Y63" s="33" t="s">
        <v>20</v>
      </c>
    </row>
    <row r="64" spans="1:26" ht="15.75" thickBot="1" x14ac:dyDescent="0.3">
      <c r="A64" s="117"/>
      <c r="B64" s="82"/>
      <c r="C64" s="86"/>
      <c r="D64" s="86"/>
      <c r="E64" s="27">
        <f>SUM(E62:E63)</f>
        <v>0.37499999999999994</v>
      </c>
      <c r="F64" s="86"/>
      <c r="G64" s="86"/>
      <c r="H64" s="27">
        <f>SUM(H62:H63)</f>
        <v>0</v>
      </c>
      <c r="I64" s="86"/>
      <c r="J64" s="86"/>
      <c r="K64" s="27">
        <f>SUM(K62:K63)</f>
        <v>0.37500000000000006</v>
      </c>
      <c r="L64" s="86"/>
      <c r="M64" s="86"/>
      <c r="N64" s="27">
        <f>SUM(N62:N63)</f>
        <v>0.16666666666666663</v>
      </c>
      <c r="O64" s="86"/>
      <c r="P64" s="86"/>
      <c r="Q64" s="27">
        <f>SUM(Q62:Q63)</f>
        <v>0.33333333333333331</v>
      </c>
      <c r="R64" s="86"/>
      <c r="S64" s="86"/>
      <c r="T64" s="27">
        <f>SUM(T62:T63)</f>
        <v>0.16666666666666669</v>
      </c>
      <c r="U64" s="68"/>
      <c r="V64" s="81"/>
      <c r="W64" s="27">
        <f>SUM(W62:W63)</f>
        <v>0</v>
      </c>
      <c r="X64" s="73"/>
      <c r="Y64" s="31"/>
    </row>
    <row r="65" spans="1:24" ht="15.75" thickBot="1" x14ac:dyDescent="0.3">
      <c r="B65" s="119" t="s">
        <v>53</v>
      </c>
      <c r="C65" s="120" t="s">
        <v>44</v>
      </c>
      <c r="D65" s="120"/>
      <c r="E65" s="120"/>
      <c r="F65" s="120" t="s">
        <v>44</v>
      </c>
      <c r="G65" s="120"/>
      <c r="H65" s="120"/>
      <c r="I65" s="120" t="s">
        <v>44</v>
      </c>
      <c r="J65" s="120"/>
      <c r="K65" s="120"/>
      <c r="L65" s="120" t="s">
        <v>44</v>
      </c>
      <c r="M65" s="120"/>
      <c r="N65" s="120"/>
      <c r="O65" s="120" t="s">
        <v>44</v>
      </c>
      <c r="P65" s="120"/>
      <c r="Q65" s="120"/>
      <c r="R65" s="120" t="s">
        <v>44</v>
      </c>
      <c r="S65" s="120"/>
      <c r="T65" s="120"/>
      <c r="U65" s="51"/>
      <c r="V65" s="52"/>
      <c r="W65" s="53"/>
      <c r="X65" s="73">
        <f>E65+D67+H65+H67+K65+K67+N65+N67+Q65+Q67+T65+T67+W65+W67</f>
        <v>0</v>
      </c>
    </row>
    <row r="66" spans="1:24" ht="15.75" thickBot="1" x14ac:dyDescent="0.3">
      <c r="B66" s="119"/>
      <c r="C66" s="124" t="s">
        <v>42</v>
      </c>
      <c r="D66" s="124"/>
      <c r="E66" s="124"/>
      <c r="F66" s="124" t="s">
        <v>42</v>
      </c>
      <c r="G66" s="124"/>
      <c r="H66" s="124"/>
      <c r="I66" s="124" t="s">
        <v>42</v>
      </c>
      <c r="J66" s="124"/>
      <c r="K66" s="124"/>
      <c r="L66" s="124" t="s">
        <v>42</v>
      </c>
      <c r="M66" s="124"/>
      <c r="N66" s="124"/>
      <c r="O66" s="124" t="s">
        <v>42</v>
      </c>
      <c r="P66" s="124"/>
      <c r="Q66" s="124"/>
      <c r="R66" s="124" t="s">
        <v>42</v>
      </c>
      <c r="S66" s="124"/>
      <c r="T66" s="124"/>
      <c r="U66" s="54"/>
      <c r="V66" s="55"/>
      <c r="W66" s="56"/>
      <c r="X66" s="73"/>
    </row>
    <row r="67" spans="1:24" ht="15.75" thickBot="1" x14ac:dyDescent="0.3">
      <c r="B67" s="119"/>
      <c r="C67" s="121"/>
      <c r="D67" s="121"/>
      <c r="E67" s="121"/>
      <c r="F67" s="122" t="s">
        <v>36</v>
      </c>
      <c r="G67" s="122"/>
      <c r="H67" s="122"/>
      <c r="I67" s="121"/>
      <c r="J67" s="121"/>
      <c r="K67" s="121"/>
      <c r="L67" s="122" t="s">
        <v>36</v>
      </c>
      <c r="M67" s="122"/>
      <c r="N67" s="122"/>
      <c r="O67" s="121"/>
      <c r="P67" s="121"/>
      <c r="Q67" s="121"/>
      <c r="R67" s="122" t="s">
        <v>36</v>
      </c>
      <c r="S67" s="122"/>
      <c r="T67" s="122"/>
      <c r="U67" s="57"/>
      <c r="V67" s="58"/>
      <c r="W67" s="56"/>
      <c r="X67" s="73"/>
    </row>
    <row r="68" spans="1:24" ht="15.75" thickBot="1" x14ac:dyDescent="0.3">
      <c r="B68" s="119"/>
      <c r="C68" s="126" t="s">
        <v>54</v>
      </c>
      <c r="D68" s="126"/>
      <c r="E68" s="126"/>
      <c r="F68" s="121"/>
      <c r="G68" s="121"/>
      <c r="H68" s="121"/>
      <c r="I68" s="126" t="s">
        <v>54</v>
      </c>
      <c r="J68" s="126"/>
      <c r="K68" s="126"/>
      <c r="L68" s="121"/>
      <c r="M68" s="121"/>
      <c r="N68" s="121"/>
      <c r="O68" s="126" t="s">
        <v>54</v>
      </c>
      <c r="P68" s="126"/>
      <c r="Q68" s="126"/>
      <c r="R68" s="121"/>
      <c r="S68" s="121"/>
      <c r="T68" s="121"/>
      <c r="U68" s="57"/>
      <c r="V68" s="58"/>
      <c r="W68" s="56"/>
      <c r="X68" s="73"/>
    </row>
    <row r="69" spans="1:24" ht="15.75" thickBot="1" x14ac:dyDescent="0.3">
      <c r="B69" s="119"/>
      <c r="C69" s="123"/>
      <c r="D69" s="123"/>
      <c r="E69" s="123"/>
      <c r="F69" s="127" t="s">
        <v>46</v>
      </c>
      <c r="G69" s="127"/>
      <c r="H69" s="127"/>
      <c r="I69" s="123"/>
      <c r="J69" s="123"/>
      <c r="K69" s="123"/>
      <c r="L69" s="123"/>
      <c r="M69" s="123"/>
      <c r="N69" s="123"/>
      <c r="O69" s="127" t="s">
        <v>46</v>
      </c>
      <c r="P69" s="127"/>
      <c r="Q69" s="127"/>
      <c r="R69" s="123"/>
      <c r="S69" s="123"/>
      <c r="T69" s="123"/>
      <c r="U69" s="125"/>
      <c r="V69" s="125"/>
      <c r="W69" s="59"/>
      <c r="X69" s="73"/>
    </row>
    <row r="70" spans="1:24" x14ac:dyDescent="0.25">
      <c r="C70" s="122" t="s">
        <v>36</v>
      </c>
      <c r="D70" s="122"/>
      <c r="E70" s="122"/>
      <c r="I70" s="122" t="s">
        <v>36</v>
      </c>
      <c r="J70" s="122"/>
      <c r="K70" s="122"/>
      <c r="N70" s="60"/>
      <c r="O70" s="122" t="s">
        <v>36</v>
      </c>
      <c r="P70" s="122"/>
      <c r="Q70" s="122"/>
    </row>
    <row r="71" spans="1:24" ht="15.75" thickBot="1" x14ac:dyDescent="0.3">
      <c r="C71" s="126" t="s">
        <v>54</v>
      </c>
      <c r="D71" s="126"/>
      <c r="E71" s="126"/>
      <c r="I71" s="126" t="s">
        <v>54</v>
      </c>
      <c r="J71" s="126"/>
      <c r="K71" s="126"/>
      <c r="O71" s="126" t="s">
        <v>54</v>
      </c>
      <c r="P71" s="126"/>
      <c r="Q71" s="126"/>
    </row>
    <row r="72" spans="1:24" s="61" customFormat="1" ht="19.5" thickTop="1" thickBot="1" x14ac:dyDescent="0.3">
      <c r="A72" s="137" t="s">
        <v>55</v>
      </c>
      <c r="C72" s="139" t="s">
        <v>56</v>
      </c>
      <c r="D72" s="139"/>
      <c r="F72" s="140" t="s">
        <v>57</v>
      </c>
      <c r="G72" s="140"/>
      <c r="I72" s="141" t="s">
        <v>58</v>
      </c>
      <c r="J72" s="141"/>
      <c r="L72" s="142" t="s">
        <v>59</v>
      </c>
      <c r="M72" s="142"/>
      <c r="O72" s="136" t="s">
        <v>60</v>
      </c>
      <c r="P72" s="136"/>
      <c r="R72" s="132" t="s">
        <v>61</v>
      </c>
      <c r="S72" s="132"/>
      <c r="U72" s="133" t="s">
        <v>62</v>
      </c>
      <c r="V72" s="133"/>
      <c r="X72" s="134" t="s">
        <v>63</v>
      </c>
    </row>
    <row r="73" spans="1:24" s="61" customFormat="1" ht="19.5" thickTop="1" thickBot="1" x14ac:dyDescent="0.3">
      <c r="A73" s="138"/>
      <c r="C73" s="139"/>
      <c r="D73" s="139"/>
      <c r="F73" s="140"/>
      <c r="G73" s="140"/>
      <c r="I73" s="141"/>
      <c r="J73" s="141"/>
      <c r="L73" s="142"/>
      <c r="M73" s="142"/>
      <c r="O73" s="136"/>
      <c r="P73" s="136"/>
      <c r="R73" s="132"/>
      <c r="S73" s="132"/>
      <c r="U73" s="133"/>
      <c r="V73" s="133"/>
      <c r="X73" s="135"/>
    </row>
    <row r="74" spans="1:24" ht="16.5" thickTop="1" thickBot="1" x14ac:dyDescent="0.3"/>
    <row r="75" spans="1:24" ht="9.9499999999999993" customHeight="1" thickTop="1" thickBot="1" x14ac:dyDescent="0.3">
      <c r="A75" s="82">
        <v>17998</v>
      </c>
      <c r="B75" s="136" t="s">
        <v>60</v>
      </c>
      <c r="C75" s="136"/>
      <c r="E75" s="70">
        <v>17997</v>
      </c>
      <c r="F75" s="128" t="s">
        <v>64</v>
      </c>
      <c r="G75" s="129"/>
    </row>
    <row r="76" spans="1:24" ht="9.9499999999999993" customHeight="1" thickTop="1" thickBot="1" x14ac:dyDescent="0.3">
      <c r="A76" s="82"/>
      <c r="B76" s="136"/>
      <c r="C76" s="136"/>
      <c r="E76" s="72"/>
      <c r="F76" s="130"/>
      <c r="G76" s="131"/>
    </row>
    <row r="77" spans="1:24" ht="14.25" customHeight="1" thickBot="1" x14ac:dyDescent="0.3"/>
    <row r="78" spans="1:24" ht="14.25" customHeight="1" thickBot="1" x14ac:dyDescent="0.3">
      <c r="A78" s="82" t="s">
        <v>65</v>
      </c>
      <c r="B78" s="128" t="s">
        <v>64</v>
      </c>
      <c r="C78" s="129"/>
      <c r="E78" s="82" t="s">
        <v>25</v>
      </c>
      <c r="F78" s="128" t="s">
        <v>64</v>
      </c>
      <c r="G78" s="129"/>
    </row>
    <row r="79" spans="1:24" ht="14.25" customHeight="1" thickTop="1" thickBot="1" x14ac:dyDescent="0.3">
      <c r="A79" s="82"/>
      <c r="B79" s="130"/>
      <c r="C79" s="131"/>
      <c r="E79" s="82"/>
      <c r="F79" s="130"/>
      <c r="G79" s="131"/>
    </row>
    <row r="80" spans="1:24" ht="15.75" thickBot="1" x14ac:dyDescent="0.3">
      <c r="A80" s="82"/>
      <c r="E80" s="82"/>
    </row>
  </sheetData>
  <mergeCells count="276">
    <mergeCell ref="A78:A80"/>
    <mergeCell ref="B78:C79"/>
    <mergeCell ref="E78:E80"/>
    <mergeCell ref="F78:G79"/>
    <mergeCell ref="R72:S73"/>
    <mergeCell ref="U72:V73"/>
    <mergeCell ref="X72:X73"/>
    <mergeCell ref="A75:A76"/>
    <mergeCell ref="B75:C76"/>
    <mergeCell ref="E75:E76"/>
    <mergeCell ref="F75:G76"/>
    <mergeCell ref="A72:A73"/>
    <mergeCell ref="C72:D73"/>
    <mergeCell ref="F72:G73"/>
    <mergeCell ref="I72:J73"/>
    <mergeCell ref="L72:M73"/>
    <mergeCell ref="O72:P73"/>
    <mergeCell ref="C70:E70"/>
    <mergeCell ref="I70:K70"/>
    <mergeCell ref="O70:Q70"/>
    <mergeCell ref="C71:E71"/>
    <mergeCell ref="I71:K71"/>
    <mergeCell ref="O71:Q71"/>
    <mergeCell ref="F69:H69"/>
    <mergeCell ref="I69:K69"/>
    <mergeCell ref="L69:N69"/>
    <mergeCell ref="O69:Q69"/>
    <mergeCell ref="R65:T65"/>
    <mergeCell ref="X65:X69"/>
    <mergeCell ref="C66:E66"/>
    <mergeCell ref="F66:H66"/>
    <mergeCell ref="I66:K66"/>
    <mergeCell ref="L66:N66"/>
    <mergeCell ref="O66:Q66"/>
    <mergeCell ref="R66:T66"/>
    <mergeCell ref="C67:E67"/>
    <mergeCell ref="F67:H67"/>
    <mergeCell ref="R69:T69"/>
    <mergeCell ref="U69:V69"/>
    <mergeCell ref="R67:T67"/>
    <mergeCell ref="C68:E68"/>
    <mergeCell ref="F68:H68"/>
    <mergeCell ref="I68:K68"/>
    <mergeCell ref="L68:N68"/>
    <mergeCell ref="O68:Q68"/>
    <mergeCell ref="R68:T68"/>
    <mergeCell ref="B65:B69"/>
    <mergeCell ref="C65:E65"/>
    <mergeCell ref="F65:H65"/>
    <mergeCell ref="I65:K65"/>
    <mergeCell ref="L65:N65"/>
    <mergeCell ref="O65:Q65"/>
    <mergeCell ref="I67:K67"/>
    <mergeCell ref="L67:N67"/>
    <mergeCell ref="O67:Q67"/>
    <mergeCell ref="C69:E69"/>
    <mergeCell ref="A62:A64"/>
    <mergeCell ref="B62:B64"/>
    <mergeCell ref="X62:X64"/>
    <mergeCell ref="C64:D64"/>
    <mergeCell ref="F64:G64"/>
    <mergeCell ref="I64:J64"/>
    <mergeCell ref="L64:M64"/>
    <mergeCell ref="O64:P64"/>
    <mergeCell ref="R64:S64"/>
    <mergeCell ref="U64:V64"/>
    <mergeCell ref="A59:A61"/>
    <mergeCell ref="B59:B61"/>
    <mergeCell ref="X59:X61"/>
    <mergeCell ref="C61:D61"/>
    <mergeCell ref="F61:G61"/>
    <mergeCell ref="I61:J61"/>
    <mergeCell ref="L61:M61"/>
    <mergeCell ref="O61:P61"/>
    <mergeCell ref="R61:S61"/>
    <mergeCell ref="U61:V61"/>
    <mergeCell ref="A56:A58"/>
    <mergeCell ref="B56:B58"/>
    <mergeCell ref="X56:X58"/>
    <mergeCell ref="C58:D58"/>
    <mergeCell ref="F58:G58"/>
    <mergeCell ref="I58:J58"/>
    <mergeCell ref="L58:M58"/>
    <mergeCell ref="O58:P58"/>
    <mergeCell ref="R58:S58"/>
    <mergeCell ref="U58:V58"/>
    <mergeCell ref="A53:A55"/>
    <mergeCell ref="B53:B55"/>
    <mergeCell ref="X53:X55"/>
    <mergeCell ref="C55:D55"/>
    <mergeCell ref="F55:G55"/>
    <mergeCell ref="I55:J55"/>
    <mergeCell ref="L55:M55"/>
    <mergeCell ref="O55:P55"/>
    <mergeCell ref="R55:S55"/>
    <mergeCell ref="U55:V55"/>
    <mergeCell ref="A50:A52"/>
    <mergeCell ref="B50:B52"/>
    <mergeCell ref="X50:X52"/>
    <mergeCell ref="C52:D52"/>
    <mergeCell ref="F52:G52"/>
    <mergeCell ref="I52:J52"/>
    <mergeCell ref="L52:M52"/>
    <mergeCell ref="O52:P52"/>
    <mergeCell ref="R52:S52"/>
    <mergeCell ref="U52:V52"/>
    <mergeCell ref="A47:A49"/>
    <mergeCell ref="B47:B49"/>
    <mergeCell ref="X47:X49"/>
    <mergeCell ref="C49:D49"/>
    <mergeCell ref="F49:G49"/>
    <mergeCell ref="I49:J49"/>
    <mergeCell ref="L49:M49"/>
    <mergeCell ref="O49:P49"/>
    <mergeCell ref="R49:S49"/>
    <mergeCell ref="U49:V49"/>
    <mergeCell ref="A44:A46"/>
    <mergeCell ref="B44:B46"/>
    <mergeCell ref="X44:X46"/>
    <mergeCell ref="C46:D46"/>
    <mergeCell ref="F46:G46"/>
    <mergeCell ref="I46:J46"/>
    <mergeCell ref="L46:M46"/>
    <mergeCell ref="O46:P46"/>
    <mergeCell ref="R46:S46"/>
    <mergeCell ref="U46:V46"/>
    <mergeCell ref="A41:A43"/>
    <mergeCell ref="B41:B43"/>
    <mergeCell ref="X41:X43"/>
    <mergeCell ref="C43:D43"/>
    <mergeCell ref="F43:G43"/>
    <mergeCell ref="I43:J43"/>
    <mergeCell ref="L43:M43"/>
    <mergeCell ref="O43:P43"/>
    <mergeCell ref="R43:S43"/>
    <mergeCell ref="U43:V43"/>
    <mergeCell ref="A38:A40"/>
    <mergeCell ref="B38:B40"/>
    <mergeCell ref="X38:X40"/>
    <mergeCell ref="C40:D40"/>
    <mergeCell ref="F40:G40"/>
    <mergeCell ref="I40:J40"/>
    <mergeCell ref="L40:M40"/>
    <mergeCell ref="O40:P40"/>
    <mergeCell ref="R40:S40"/>
    <mergeCell ref="U40:V40"/>
    <mergeCell ref="A35:A37"/>
    <mergeCell ref="B35:B37"/>
    <mergeCell ref="X35:X37"/>
    <mergeCell ref="C37:D37"/>
    <mergeCell ref="F37:G37"/>
    <mergeCell ref="I37:J37"/>
    <mergeCell ref="L37:M37"/>
    <mergeCell ref="O37:P37"/>
    <mergeCell ref="R37:S37"/>
    <mergeCell ref="U37:V37"/>
    <mergeCell ref="A32:A34"/>
    <mergeCell ref="B32:B34"/>
    <mergeCell ref="X32:X34"/>
    <mergeCell ref="C34:D34"/>
    <mergeCell ref="F34:G34"/>
    <mergeCell ref="I34:J34"/>
    <mergeCell ref="L34:M34"/>
    <mergeCell ref="O34:P34"/>
    <mergeCell ref="R34:S34"/>
    <mergeCell ref="U34:V34"/>
    <mergeCell ref="A29:A31"/>
    <mergeCell ref="B29:B31"/>
    <mergeCell ref="X29:X31"/>
    <mergeCell ref="C31:D31"/>
    <mergeCell ref="F31:G31"/>
    <mergeCell ref="I31:J31"/>
    <mergeCell ref="L31:M31"/>
    <mergeCell ref="O31:P31"/>
    <mergeCell ref="R31:S31"/>
    <mergeCell ref="U31:V31"/>
    <mergeCell ref="F25:G25"/>
    <mergeCell ref="I25:J25"/>
    <mergeCell ref="L25:M25"/>
    <mergeCell ref="O25:P25"/>
    <mergeCell ref="R25:S25"/>
    <mergeCell ref="U25:V25"/>
    <mergeCell ref="A26:A28"/>
    <mergeCell ref="B26:B28"/>
    <mergeCell ref="X26:X28"/>
    <mergeCell ref="C28:D28"/>
    <mergeCell ref="F28:G28"/>
    <mergeCell ref="I28:J28"/>
    <mergeCell ref="L28:M28"/>
    <mergeCell ref="O28:P28"/>
    <mergeCell ref="R28:S28"/>
    <mergeCell ref="U28:V28"/>
    <mergeCell ref="AA16:AA23"/>
    <mergeCell ref="AB16:AB23"/>
    <mergeCell ref="A17:A19"/>
    <mergeCell ref="B17:B19"/>
    <mergeCell ref="X17:X19"/>
    <mergeCell ref="C19:D19"/>
    <mergeCell ref="F19:G19"/>
    <mergeCell ref="X20:X22"/>
    <mergeCell ref="C22:D22"/>
    <mergeCell ref="F22:G22"/>
    <mergeCell ref="I22:J22"/>
    <mergeCell ref="L22:M22"/>
    <mergeCell ref="O22:P22"/>
    <mergeCell ref="R22:S22"/>
    <mergeCell ref="U22:V22"/>
    <mergeCell ref="I19:J19"/>
    <mergeCell ref="L19:M19"/>
    <mergeCell ref="O19:P19"/>
    <mergeCell ref="R19:S19"/>
    <mergeCell ref="U19:V19"/>
    <mergeCell ref="A23:A25"/>
    <mergeCell ref="B23:B25"/>
    <mergeCell ref="X23:X25"/>
    <mergeCell ref="C25:D25"/>
    <mergeCell ref="A14:A16"/>
    <mergeCell ref="B14:B16"/>
    <mergeCell ref="X14:X16"/>
    <mergeCell ref="C16:D16"/>
    <mergeCell ref="F16:G16"/>
    <mergeCell ref="I16:J16"/>
    <mergeCell ref="L16:M16"/>
    <mergeCell ref="A20:A22"/>
    <mergeCell ref="B20:B22"/>
    <mergeCell ref="O16:P16"/>
    <mergeCell ref="R16:S16"/>
    <mergeCell ref="U16:V16"/>
    <mergeCell ref="A11:A13"/>
    <mergeCell ref="B11:B13"/>
    <mergeCell ref="X11:X13"/>
    <mergeCell ref="C13:D13"/>
    <mergeCell ref="F13:G13"/>
    <mergeCell ref="I13:J13"/>
    <mergeCell ref="L13:M13"/>
    <mergeCell ref="O13:P13"/>
    <mergeCell ref="R13:S13"/>
    <mergeCell ref="U13:V13"/>
    <mergeCell ref="A8:A10"/>
    <mergeCell ref="B8:B10"/>
    <mergeCell ref="X8:X10"/>
    <mergeCell ref="AA8:AA9"/>
    <mergeCell ref="AB8:AB9"/>
    <mergeCell ref="C10:D10"/>
    <mergeCell ref="F10:G10"/>
    <mergeCell ref="I10:J10"/>
    <mergeCell ref="L10:M10"/>
    <mergeCell ref="O10:P10"/>
    <mergeCell ref="R10:S10"/>
    <mergeCell ref="U10:V10"/>
    <mergeCell ref="U4:V4"/>
    <mergeCell ref="A5:A7"/>
    <mergeCell ref="B5:B7"/>
    <mergeCell ref="X5:X7"/>
    <mergeCell ref="C7:D7"/>
    <mergeCell ref="F7:G7"/>
    <mergeCell ref="I7:J7"/>
    <mergeCell ref="L7:M7"/>
    <mergeCell ref="O7:P7"/>
    <mergeCell ref="R7:S7"/>
    <mergeCell ref="C4:D4"/>
    <mergeCell ref="F4:G4"/>
    <mergeCell ref="I4:J4"/>
    <mergeCell ref="L4:M4"/>
    <mergeCell ref="O4:P4"/>
    <mergeCell ref="R4:S4"/>
    <mergeCell ref="U7:V7"/>
    <mergeCell ref="B1:X2"/>
    <mergeCell ref="C3:D3"/>
    <mergeCell ref="F3:G3"/>
    <mergeCell ref="I3:J3"/>
    <mergeCell ref="L3:M3"/>
    <mergeCell ref="O3:P3"/>
    <mergeCell ref="R3:S3"/>
    <mergeCell ref="U3:V3"/>
    <mergeCell ref="Y1:Y2"/>
  </mergeCells>
  <pageMargins left="0.7" right="0.7" top="0.75" bottom="0.75" header="0.3" footer="0.3"/>
  <pageSetup paperSize="9" scale="41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Nyrhu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Xtrem-21</dc:creator>
  <cp:lastModifiedBy>Xtrem-21</cp:lastModifiedBy>
  <dcterms:created xsi:type="dcterms:W3CDTF">2016-10-31T10:47:01Z</dcterms:created>
  <dcterms:modified xsi:type="dcterms:W3CDTF">2016-11-01T01:14:40Z</dcterms:modified>
</cp:coreProperties>
</file>