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T:\ACFR\Direction SUPPLY CHAIN           magasin\Projets\PERFORMANCE INDUS 2017\OUTIL de PERFORMANCE INDUSTRIELLE\PROJET TRS OPI\WIP\En travaux\CONDI04\"/>
    </mc:Choice>
  </mc:AlternateContent>
  <bookViews>
    <workbookView xWindow="240" yWindow="105" windowWidth="14805" windowHeight="8010" tabRatio="639"/>
  </bookViews>
  <sheets>
    <sheet name="Indicateurs" sheetId="29" r:id="rId1"/>
    <sheet name="Synthèse Hebdo" sheetId="47" r:id="rId2"/>
    <sheet name="Graphiques Hebdo" sheetId="37" r:id="rId3"/>
  </sheets>
  <definedNames>
    <definedName name="Cellule_Arrêts_Autres">#REF!</definedName>
    <definedName name="Cellule_Arrêts_Autres_H">#REF!</definedName>
    <definedName name="Cellule_Arrêts_Programmés">#REF!</definedName>
    <definedName name="Cellule_Arrêts_Programmés_H">#REF!</definedName>
    <definedName name="Cellule_Changement">#REF!</definedName>
    <definedName name="Cellule_Changement_H">#REF!</definedName>
    <definedName name="Cellule_DATE">Indicateurs!$I$26</definedName>
    <definedName name="Cellule_Dernière_MAJ">Indicateurs!$I$28</definedName>
    <definedName name="Cellule_Filtre">Indicateurs!$E$27</definedName>
    <definedName name="Cellule_Non_Cadence">#REF!</definedName>
    <definedName name="Cellule_Pannes">#REF!</definedName>
    <definedName name="Cellule_Pannes_H">#REF!</definedName>
    <definedName name="Cellule_PDC">Indicateurs!$S$6</definedName>
    <definedName name="Cellule_Perf_TRS">#REF!</definedName>
    <definedName name="Cellule_SEMAINE">Indicateurs!$I$19</definedName>
    <definedName name="Cellule_Temps_Ouverture">#REF!</definedName>
    <definedName name="Cellule_Temps_Utile">#REF!</definedName>
    <definedName name="Nom_ThisWorkbook">#REF!</definedName>
    <definedName name="PDC_Indicateur">#REF!</definedName>
    <definedName name="Récap1">#REF!</definedName>
    <definedName name="Récap2">#REF!</definedName>
    <definedName name="Récap3">#REF!</definedName>
    <definedName name="Tableau_OF">#REF!</definedName>
    <definedName name="Temps_Arrêts_Autres">#REF!</definedName>
    <definedName name="Temps_Arrêts_Programmés">#REF!</definedName>
    <definedName name="Temps_Changement">#REF!</definedName>
    <definedName name="Temps_Non_Cadence">#REF!</definedName>
    <definedName name="Temps_Pannes">#REF!</definedName>
  </definedNames>
  <calcPr calcId="152511" refMode="R1C1"/>
  <pivotCaches>
    <pivotCache cacheId="0" r:id="rId4"/>
  </pivotCaches>
</workbook>
</file>

<file path=xl/calcChain.xml><?xml version="1.0" encoding="utf-8"?>
<calcChain xmlns="http://schemas.openxmlformats.org/spreadsheetml/2006/main">
  <c r="I26" i="29" l="1"/>
  <c r="I19" i="29" l="1"/>
  <c r="H90" i="47" l="1"/>
  <c r="G90" i="47"/>
  <c r="B2" i="47" l="1"/>
  <c r="B4" i="47" l="1"/>
  <c r="K13" i="47" l="1"/>
  <c r="M13" i="47"/>
  <c r="P7" i="47"/>
  <c r="L13" i="47"/>
  <c r="D97" i="47"/>
  <c r="H95" i="47" s="1"/>
  <c r="P9" i="47"/>
  <c r="J13" i="47"/>
  <c r="G13" i="47"/>
  <c r="G9" i="47"/>
  <c r="E7" i="47"/>
  <c r="I13" i="47"/>
  <c r="P11" i="47"/>
  <c r="H13" i="47"/>
  <c r="K14" i="47" l="1"/>
  <c r="D101" i="47"/>
  <c r="Q7" i="47"/>
  <c r="I14" i="47"/>
  <c r="H14" i="47"/>
  <c r="L14" i="47"/>
  <c r="J14" i="47"/>
  <c r="P13" i="47"/>
  <c r="G14" i="47"/>
  <c r="G11" i="47"/>
  <c r="E9" i="47" s="1"/>
  <c r="B8" i="47"/>
  <c r="B10" i="47" s="1"/>
  <c r="M14" i="47"/>
  <c r="B86" i="47" l="1"/>
  <c r="B88" i="47" s="1"/>
</calcChain>
</file>

<file path=xl/sharedStrings.xml><?xml version="1.0" encoding="utf-8"?>
<sst xmlns="http://schemas.openxmlformats.org/spreadsheetml/2006/main" count="81" uniqueCount="69">
  <si>
    <t>Total général</t>
  </si>
  <si>
    <t>Somme de Temps</t>
  </si>
  <si>
    <t>Étiquettes de lignes</t>
  </si>
  <si>
    <t>PORTAIL INDICATEURS</t>
  </si>
  <si>
    <t>MACHINE / PDC</t>
  </si>
  <si>
    <t>ANNEE</t>
  </si>
  <si>
    <t>DERNIERE MAJ</t>
  </si>
  <si>
    <t>DATE</t>
  </si>
  <si>
    <t>SEMAINE</t>
  </si>
  <si>
    <t xml:space="preserve"> </t>
  </si>
  <si>
    <t>TRS</t>
  </si>
  <si>
    <t>Arrêt Programmé</t>
  </si>
  <si>
    <t>Changement</t>
  </si>
  <si>
    <t>JOUR</t>
  </si>
  <si>
    <t>HEBDO</t>
  </si>
  <si>
    <t>Semaine</t>
  </si>
  <si>
    <t>Panne</t>
  </si>
  <si>
    <t>Top 5</t>
  </si>
  <si>
    <t>Pause</t>
  </si>
  <si>
    <t>Contrôle de démarrage</t>
  </si>
  <si>
    <t>Objectif</t>
  </si>
  <si>
    <t>O</t>
  </si>
  <si>
    <t>X</t>
  </si>
  <si>
    <t>TPM jour</t>
  </si>
  <si>
    <t>Vide de chaîne</t>
  </si>
  <si>
    <t>Machine</t>
  </si>
  <si>
    <t>Temps Utile</t>
  </si>
  <si>
    <t>MTBF</t>
  </si>
  <si>
    <t>MTTR</t>
  </si>
  <si>
    <t>Changements</t>
  </si>
  <si>
    <t>Non Cadence</t>
  </si>
  <si>
    <t>Non TRS</t>
  </si>
  <si>
    <t>Qté Produite</t>
  </si>
  <si>
    <t>Qté Prévue</t>
  </si>
  <si>
    <t>OBJECTIF TRS</t>
  </si>
  <si>
    <t>Temps d'ouverture</t>
  </si>
  <si>
    <t>Adhérence Planning</t>
  </si>
  <si>
    <t>Temps de fonctionnement</t>
  </si>
  <si>
    <t>Temps de non-fonctionnement</t>
  </si>
  <si>
    <t>Nb de lots réalisés</t>
  </si>
  <si>
    <t>Pannes</t>
  </si>
  <si>
    <t>Taux d'adhérence</t>
  </si>
  <si>
    <t>Taux de panne</t>
  </si>
  <si>
    <t>OBJECTIF Taux de panne</t>
  </si>
  <si>
    <t>Performance Maintenance</t>
  </si>
  <si>
    <t>Ratio Préventif/Correctif</t>
  </si>
  <si>
    <t>Total Préventif</t>
  </si>
  <si>
    <t>Total Correctif</t>
  </si>
  <si>
    <t>Nb d'OT</t>
  </si>
  <si>
    <t xml:space="preserve">Ratio </t>
  </si>
  <si>
    <t xml:space="preserve"> - INDICATEURS DE PERFORMANCE TECHNIQUE SEMAINE... </t>
  </si>
  <si>
    <t>Arrêts autre</t>
  </si>
  <si>
    <t>Arrêts Qualité</t>
  </si>
  <si>
    <t>Arrêts programmés</t>
  </si>
  <si>
    <t>Arrêt Autre</t>
  </si>
  <si>
    <t>Changement laize Barex</t>
  </si>
  <si>
    <t>Changement d'équipe</t>
  </si>
  <si>
    <t>Changement lot/moules/bols</t>
  </si>
  <si>
    <t>Changement laize Alu</t>
  </si>
  <si>
    <t>Autre (Préciser)</t>
  </si>
  <si>
    <t>FB+</t>
  </si>
  <si>
    <t>Moyenne</t>
  </si>
  <si>
    <t>Nb d'Interv</t>
  </si>
  <si>
    <t>(vide)</t>
  </si>
  <si>
    <t>Mise à jour de la Base de Données et des Données Indicateurs</t>
  </si>
  <si>
    <t>Dernière MAJ</t>
  </si>
  <si>
    <t>Vigneteuse</t>
  </si>
  <si>
    <t>Scotcheuse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</si>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</sst>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0.0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32"/>
      <color rgb="FF000000"/>
      <name val="Calibri"/>
      <family val="2"/>
      <scheme val="minor"/>
    </font>
    <font>
      <sz val="11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36"/>
      <color theme="1"/>
      <name val="Arial Rounded MT Bold"/>
      <family val="2"/>
    </font>
    <font>
      <b/>
      <sz val="48"/>
      <color theme="0"/>
      <name val="Calibri"/>
      <family val="2"/>
      <scheme val="minor"/>
    </font>
    <font>
      <b/>
      <sz val="250"/>
      <color theme="1"/>
      <name val="Wingdings"/>
      <charset val="2"/>
    </font>
    <font>
      <b/>
      <sz val="36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72"/>
      <name val="Calibri"/>
      <family val="2"/>
      <scheme val="minor"/>
    </font>
    <font>
      <b/>
      <sz val="38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48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1F497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9" fontId="10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0" fontId="0" fillId="0" borderId="0" xfId="0" pivotButton="1"/>
    <xf numFmtId="0" fontId="0" fillId="6" borderId="0" xfId="0" applyFill="1" applyProtection="1"/>
    <xf numFmtId="0" fontId="0" fillId="0" borderId="0" xfId="0" applyProtection="1"/>
    <xf numFmtId="0" fontId="0" fillId="6" borderId="0" xfId="0" applyFill="1" applyBorder="1" applyProtection="1"/>
    <xf numFmtId="0" fontId="8" fillId="6" borderId="0" xfId="0" applyFont="1" applyFill="1" applyAlignment="1" applyProtection="1"/>
    <xf numFmtId="0" fontId="0" fillId="7" borderId="0" xfId="0" applyFill="1" applyProtection="1"/>
    <xf numFmtId="165" fontId="0" fillId="0" borderId="0" xfId="0" applyNumberFormat="1"/>
    <xf numFmtId="9" fontId="15" fillId="0" borderId="21" xfId="0" applyNumberFormat="1" applyFont="1" applyBorder="1" applyAlignment="1">
      <alignment horizontal="center" vertical="center"/>
    </xf>
    <xf numFmtId="9" fontId="15" fillId="0" borderId="22" xfId="0" applyNumberFormat="1" applyFont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vertical="center"/>
    </xf>
    <xf numFmtId="2" fontId="14" fillId="0" borderId="0" xfId="0" applyNumberFormat="1" applyFont="1" applyFill="1" applyBorder="1" applyAlignment="1">
      <alignment horizontal="center" vertical="center"/>
    </xf>
    <xf numFmtId="9" fontId="15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indent="1"/>
    </xf>
    <xf numFmtId="2" fontId="14" fillId="0" borderId="0" xfId="0" applyNumberFormat="1" applyFont="1" applyBorder="1" applyAlignment="1">
      <alignment horizontal="center" vertical="center"/>
    </xf>
    <xf numFmtId="9" fontId="15" fillId="0" borderId="0" xfId="0" applyNumberFormat="1" applyFont="1" applyBorder="1" applyAlignment="1">
      <alignment horizontal="center" vertical="center"/>
    </xf>
    <xf numFmtId="0" fontId="12" fillId="11" borderId="7" xfId="0" applyFont="1" applyFill="1" applyBorder="1" applyAlignment="1">
      <alignment horizontal="center" vertical="center"/>
    </xf>
    <xf numFmtId="0" fontId="12" fillId="11" borderId="16" xfId="0" applyFont="1" applyFill="1" applyBorder="1" applyAlignment="1">
      <alignment horizontal="center" vertical="center"/>
    </xf>
    <xf numFmtId="0" fontId="12" fillId="11" borderId="20" xfId="0" applyFont="1" applyFill="1" applyBorder="1" applyAlignment="1">
      <alignment horizontal="center" vertical="center"/>
    </xf>
    <xf numFmtId="2" fontId="22" fillId="0" borderId="17" xfId="0" applyNumberFormat="1" applyFont="1" applyBorder="1" applyAlignment="1">
      <alignment horizontal="center" vertical="center"/>
    </xf>
    <xf numFmtId="2" fontId="22" fillId="0" borderId="30" xfId="0" applyNumberFormat="1" applyFont="1" applyBorder="1" applyAlignment="1">
      <alignment horizontal="center" vertical="center"/>
    </xf>
    <xf numFmtId="0" fontId="16" fillId="8" borderId="1" xfId="0" applyFont="1" applyFill="1" applyBorder="1" applyAlignment="1">
      <alignment vertical="center" wrapText="1"/>
    </xf>
    <xf numFmtId="0" fontId="16" fillId="8" borderId="3" xfId="0" applyFont="1" applyFill="1" applyBorder="1" applyAlignment="1">
      <alignment vertical="center" wrapText="1"/>
    </xf>
    <xf numFmtId="2" fontId="23" fillId="0" borderId="7" xfId="0" applyNumberFormat="1" applyFont="1" applyFill="1" applyBorder="1" applyAlignment="1">
      <alignment horizontal="center" vertical="center" wrapText="1"/>
    </xf>
    <xf numFmtId="2" fontId="23" fillId="0" borderId="7" xfId="0" applyNumberFormat="1" applyFont="1" applyFill="1" applyBorder="1" applyAlignment="1">
      <alignment vertical="center" wrapText="1"/>
    </xf>
    <xf numFmtId="0" fontId="23" fillId="0" borderId="7" xfId="0" applyFont="1" applyFill="1" applyBorder="1" applyAlignment="1">
      <alignment vertical="center" wrapText="1"/>
    </xf>
    <xf numFmtId="2" fontId="23" fillId="0" borderId="7" xfId="0" applyNumberFormat="1" applyFont="1" applyFill="1" applyBorder="1" applyAlignment="1">
      <alignment vertical="center"/>
    </xf>
    <xf numFmtId="0" fontId="8" fillId="7" borderId="0" xfId="0" applyFont="1" applyFill="1" applyBorder="1" applyAlignment="1" applyProtection="1">
      <alignment vertical="center"/>
    </xf>
    <xf numFmtId="0" fontId="0" fillId="7" borderId="0" xfId="0" applyFill="1" applyBorder="1" applyProtection="1"/>
    <xf numFmtId="0" fontId="2" fillId="7" borderId="0" xfId="0" applyFont="1" applyFill="1" applyBorder="1" applyAlignment="1" applyProtection="1">
      <alignment vertical="center" wrapText="1"/>
    </xf>
    <xf numFmtId="14" fontId="3" fillId="7" borderId="0" xfId="0" applyNumberFormat="1" applyFont="1" applyFill="1" applyBorder="1" applyAlignment="1" applyProtection="1">
      <alignment vertical="center"/>
    </xf>
    <xf numFmtId="0" fontId="0" fillId="7" borderId="0" xfId="0" applyFill="1" applyBorder="1" applyAlignment="1" applyProtection="1"/>
    <xf numFmtId="0" fontId="9" fillId="7" borderId="0" xfId="0" applyFont="1" applyFill="1" applyBorder="1" applyAlignment="1" applyProtection="1">
      <alignment vertical="center"/>
      <protection locked="0"/>
    </xf>
    <xf numFmtId="0" fontId="26" fillId="7" borderId="0" xfId="0" applyFont="1" applyFill="1" applyBorder="1" applyAlignment="1" applyProtection="1">
      <alignment vertical="center" wrapText="1"/>
    </xf>
    <xf numFmtId="0" fontId="26" fillId="7" borderId="0" xfId="0" applyFont="1" applyFill="1" applyBorder="1" applyAlignment="1" applyProtection="1">
      <alignment vertical="center"/>
    </xf>
    <xf numFmtId="0" fontId="5" fillId="7" borderId="0" xfId="0" applyFont="1" applyFill="1" applyBorder="1" applyAlignment="1" applyProtection="1"/>
    <xf numFmtId="0" fontId="0" fillId="7" borderId="0" xfId="0" applyFill="1" applyProtection="1">
      <protection locked="0"/>
    </xf>
    <xf numFmtId="0" fontId="8" fillId="7" borderId="0" xfId="0" applyFont="1" applyFill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 vertical="center" wrapText="1"/>
    </xf>
    <xf numFmtId="0" fontId="2" fillId="5" borderId="12" xfId="0" applyFont="1" applyFill="1" applyBorder="1" applyAlignment="1" applyProtection="1">
      <alignment horizontal="center" vertical="center" wrapText="1"/>
    </xf>
    <xf numFmtId="0" fontId="2" fillId="5" borderId="13" xfId="0" applyFont="1" applyFill="1" applyBorder="1" applyAlignment="1" applyProtection="1">
      <alignment horizontal="center" vertical="center" wrapText="1"/>
    </xf>
    <xf numFmtId="14" fontId="3" fillId="3" borderId="11" xfId="0" applyNumberFormat="1" applyFont="1" applyFill="1" applyBorder="1" applyAlignment="1" applyProtection="1">
      <alignment horizontal="center" vertical="center"/>
      <protection locked="0"/>
    </xf>
    <xf numFmtId="14" fontId="3" fillId="3" borderId="12" xfId="0" applyNumberFormat="1" applyFont="1" applyFill="1" applyBorder="1" applyAlignment="1" applyProtection="1">
      <alignment horizontal="center" vertical="center"/>
      <protection locked="0"/>
    </xf>
    <xf numFmtId="14" fontId="3" fillId="3" borderId="13" xfId="0" applyNumberFormat="1" applyFont="1" applyFill="1" applyBorder="1" applyAlignment="1" applyProtection="1">
      <alignment horizontal="center" vertical="center"/>
      <protection locked="0"/>
    </xf>
    <xf numFmtId="0" fontId="9" fillId="7" borderId="14" xfId="0" applyFont="1" applyFill="1" applyBorder="1" applyAlignment="1" applyProtection="1">
      <alignment horizontal="center" vertical="center"/>
      <protection locked="0"/>
    </xf>
    <xf numFmtId="14" fontId="3" fillId="3" borderId="11" xfId="0" applyNumberFormat="1" applyFont="1" applyFill="1" applyBorder="1" applyAlignment="1" applyProtection="1">
      <alignment horizontal="center" vertical="center"/>
    </xf>
    <xf numFmtId="14" fontId="3" fillId="3" borderId="12" xfId="0" applyNumberFormat="1" applyFont="1" applyFill="1" applyBorder="1" applyAlignment="1" applyProtection="1">
      <alignment horizontal="center" vertical="center"/>
    </xf>
    <xf numFmtId="14" fontId="3" fillId="3" borderId="13" xfId="0" applyNumberFormat="1" applyFont="1" applyFill="1" applyBorder="1" applyAlignment="1" applyProtection="1">
      <alignment horizontal="center" vertical="center"/>
    </xf>
    <xf numFmtId="14" fontId="5" fillId="7" borderId="14" xfId="0" applyNumberFormat="1" applyFont="1" applyFill="1" applyBorder="1" applyAlignment="1" applyProtection="1">
      <alignment horizontal="center"/>
    </xf>
    <xf numFmtId="0" fontId="4" fillId="6" borderId="0" xfId="0" applyFont="1" applyFill="1" applyAlignment="1" applyProtection="1">
      <alignment horizontal="center" vertical="center"/>
    </xf>
    <xf numFmtId="0" fontId="3" fillId="3" borderId="11" xfId="0" applyNumberFormat="1" applyFont="1" applyFill="1" applyBorder="1" applyAlignment="1" applyProtection="1">
      <alignment horizontal="center" vertical="center"/>
    </xf>
    <xf numFmtId="0" fontId="3" fillId="3" borderId="12" xfId="0" applyNumberFormat="1" applyFont="1" applyFill="1" applyBorder="1" applyAlignment="1" applyProtection="1">
      <alignment horizontal="center" vertical="center"/>
    </xf>
    <xf numFmtId="0" fontId="3" fillId="3" borderId="13" xfId="0" applyNumberFormat="1" applyFont="1" applyFill="1" applyBorder="1" applyAlignment="1" applyProtection="1">
      <alignment horizontal="center" vertical="center"/>
    </xf>
    <xf numFmtId="0" fontId="25" fillId="3" borderId="28" xfId="0" applyFont="1" applyFill="1" applyBorder="1" applyAlignment="1" applyProtection="1">
      <alignment horizontal="center" vertical="center"/>
    </xf>
    <xf numFmtId="0" fontId="25" fillId="3" borderId="18" xfId="0" applyFont="1" applyFill="1" applyBorder="1" applyAlignment="1" applyProtection="1">
      <alignment horizontal="center" vertical="center"/>
    </xf>
    <xf numFmtId="0" fontId="25" fillId="3" borderId="19" xfId="0" applyFont="1" applyFill="1" applyBorder="1" applyAlignment="1" applyProtection="1">
      <alignment horizontal="center" vertical="center"/>
    </xf>
    <xf numFmtId="0" fontId="25" fillId="3" borderId="29" xfId="0" applyFont="1" applyFill="1" applyBorder="1" applyAlignment="1" applyProtection="1">
      <alignment horizontal="center" vertical="center"/>
    </xf>
    <xf numFmtId="0" fontId="25" fillId="3" borderId="7" xfId="0" applyFont="1" applyFill="1" applyBorder="1" applyAlignment="1" applyProtection="1">
      <alignment horizontal="center" vertical="center"/>
    </xf>
    <xf numFmtId="0" fontId="25" fillId="3" borderId="20" xfId="0" applyFont="1" applyFill="1" applyBorder="1" applyAlignment="1" applyProtection="1">
      <alignment horizontal="center" vertical="center"/>
    </xf>
    <xf numFmtId="22" fontId="8" fillId="3" borderId="29" xfId="0" applyNumberFormat="1" applyFont="1" applyFill="1" applyBorder="1" applyAlignment="1" applyProtection="1">
      <alignment horizontal="center" vertical="center"/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0" fontId="8" fillId="3" borderId="20" xfId="0" applyFont="1" applyFill="1" applyBorder="1" applyAlignment="1" applyProtection="1">
      <alignment horizontal="center" vertical="center"/>
      <protection locked="0"/>
    </xf>
    <xf numFmtId="0" fontId="8" fillId="3" borderId="35" xfId="0" applyFont="1" applyFill="1" applyBorder="1" applyAlignment="1" applyProtection="1">
      <alignment horizontal="center" vertical="center"/>
      <protection locked="0"/>
    </xf>
    <xf numFmtId="0" fontId="8" fillId="3" borderId="21" xfId="0" applyFont="1" applyFill="1" applyBorder="1" applyAlignment="1" applyProtection="1">
      <alignment horizontal="center" vertical="center"/>
      <protection locked="0"/>
    </xf>
    <xf numFmtId="0" fontId="8" fillId="3" borderId="22" xfId="0" applyFont="1" applyFill="1" applyBorder="1" applyAlignment="1" applyProtection="1">
      <alignment horizontal="center" vertical="center"/>
      <protection locked="0"/>
    </xf>
    <xf numFmtId="0" fontId="0" fillId="6" borderId="0" xfId="0" applyFill="1" applyBorder="1" applyAlignment="1" applyProtection="1">
      <alignment horizontal="center"/>
    </xf>
    <xf numFmtId="0" fontId="13" fillId="7" borderId="0" xfId="0" applyFont="1" applyFill="1" applyBorder="1" applyAlignment="1" applyProtection="1">
      <alignment horizontal="center" vertical="center"/>
    </xf>
    <xf numFmtId="0" fontId="16" fillId="8" borderId="4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23" fillId="3" borderId="12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 vertical="center" wrapText="1"/>
    </xf>
    <xf numFmtId="14" fontId="16" fillId="2" borderId="24" xfId="0" applyNumberFormat="1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0" fillId="9" borderId="39" xfId="0" applyFill="1" applyBorder="1" applyAlignment="1">
      <alignment horizontal="center"/>
    </xf>
    <xf numFmtId="0" fontId="6" fillId="0" borderId="2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6" fillId="5" borderId="24" xfId="0" applyFont="1" applyFill="1" applyBorder="1" applyAlignment="1">
      <alignment horizontal="center" vertical="center"/>
    </xf>
    <xf numFmtId="0" fontId="16" fillId="5" borderId="14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6" fillId="10" borderId="7" xfId="0" applyFont="1" applyFill="1" applyBorder="1" applyAlignment="1">
      <alignment horizontal="center" vertical="center"/>
    </xf>
    <xf numFmtId="0" fontId="16" fillId="10" borderId="9" xfId="0" applyFont="1" applyFill="1" applyBorder="1" applyAlignment="1">
      <alignment horizontal="center" vertical="center"/>
    </xf>
    <xf numFmtId="0" fontId="21" fillId="8" borderId="16" xfId="0" applyFont="1" applyFill="1" applyBorder="1" applyAlignment="1">
      <alignment horizontal="center" vertical="center"/>
    </xf>
    <xf numFmtId="0" fontId="12" fillId="8" borderId="32" xfId="0" applyFont="1" applyFill="1" applyBorder="1" applyAlignment="1">
      <alignment horizontal="center" vertical="center" wrapText="1"/>
    </xf>
    <xf numFmtId="0" fontId="12" fillId="8" borderId="37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19" xfId="0" applyFont="1" applyFill="1" applyBorder="1" applyAlignment="1">
      <alignment horizontal="center" vertical="center" wrapText="1"/>
    </xf>
    <xf numFmtId="0" fontId="16" fillId="5" borderId="20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/>
    </xf>
    <xf numFmtId="0" fontId="17" fillId="4" borderId="4" xfId="0" applyNumberFormat="1" applyFont="1" applyFill="1" applyBorder="1" applyAlignment="1">
      <alignment horizontal="center" vertical="center"/>
    </xf>
    <xf numFmtId="0" fontId="17" fillId="4" borderId="38" xfId="0" applyNumberFormat="1" applyFont="1" applyFill="1" applyBorder="1" applyAlignment="1">
      <alignment horizontal="center" vertical="center"/>
    </xf>
    <xf numFmtId="0" fontId="17" fillId="4" borderId="6" xfId="0" applyNumberFormat="1" applyFont="1" applyFill="1" applyBorder="1" applyAlignment="1">
      <alignment horizontal="center" vertical="center"/>
    </xf>
    <xf numFmtId="0" fontId="17" fillId="4" borderId="31" xfId="0" applyNumberFormat="1" applyFont="1" applyFill="1" applyBorder="1" applyAlignment="1">
      <alignment horizontal="center" vertical="center"/>
    </xf>
    <xf numFmtId="0" fontId="17" fillId="4" borderId="36" xfId="0" applyNumberFormat="1" applyFont="1" applyFill="1" applyBorder="1" applyAlignment="1">
      <alignment horizontal="center" vertical="center"/>
    </xf>
    <xf numFmtId="0" fontId="17" fillId="4" borderId="26" xfId="0" applyNumberFormat="1" applyFont="1" applyFill="1" applyBorder="1" applyAlignment="1">
      <alignment horizontal="center" vertical="center"/>
    </xf>
    <xf numFmtId="9" fontId="20" fillId="0" borderId="29" xfId="2" applyFont="1" applyFill="1" applyBorder="1" applyAlignment="1">
      <alignment horizontal="center" vertical="center"/>
    </xf>
    <xf numFmtId="9" fontId="20" fillId="0" borderId="32" xfId="2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7" fillId="4" borderId="24" xfId="0" applyNumberFormat="1" applyFont="1" applyFill="1" applyBorder="1" applyAlignment="1">
      <alignment horizontal="center" vertical="center"/>
    </xf>
    <xf numFmtId="0" fontId="17" fillId="4" borderId="15" xfId="0" applyNumberFormat="1" applyFont="1" applyFill="1" applyBorder="1" applyAlignment="1">
      <alignment horizontal="center" vertical="center"/>
    </xf>
    <xf numFmtId="0" fontId="17" fillId="4" borderId="27" xfId="0" applyNumberFormat="1" applyFont="1" applyFill="1" applyBorder="1" applyAlignment="1">
      <alignment horizontal="center" vertical="center"/>
    </xf>
    <xf numFmtId="0" fontId="17" fillId="4" borderId="25" xfId="0" applyNumberFormat="1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/>
    </xf>
    <xf numFmtId="0" fontId="16" fillId="5" borderId="0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5" borderId="41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/>
    </xf>
    <xf numFmtId="9" fontId="20" fillId="0" borderId="37" xfId="2" applyFont="1" applyFill="1" applyBorder="1" applyAlignment="1">
      <alignment horizontal="center" vertical="center"/>
    </xf>
    <xf numFmtId="9" fontId="20" fillId="0" borderId="40" xfId="0" applyNumberFormat="1" applyFont="1" applyFill="1" applyBorder="1" applyAlignment="1">
      <alignment horizontal="center" vertical="center"/>
    </xf>
    <xf numFmtId="9" fontId="20" fillId="0" borderId="30" xfId="0" applyNumberFormat="1" applyFont="1" applyFill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0" fontId="16" fillId="8" borderId="17" xfId="0" applyFont="1" applyFill="1" applyBorder="1" applyAlignment="1">
      <alignment horizontal="center" vertical="center" wrapText="1"/>
    </xf>
    <xf numFmtId="0" fontId="16" fillId="8" borderId="42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9" fontId="20" fillId="0" borderId="20" xfId="0" applyNumberFormat="1" applyFont="1" applyFill="1" applyBorder="1" applyAlignment="1">
      <alignment horizontal="center" vertical="center"/>
    </xf>
    <xf numFmtId="0" fontId="21" fillId="8" borderId="37" xfId="0" applyFont="1" applyFill="1" applyBorder="1" applyAlignment="1">
      <alignment horizontal="center" vertical="center" wrapText="1"/>
    </xf>
    <xf numFmtId="0" fontId="21" fillId="8" borderId="16" xfId="0" applyFont="1" applyFill="1" applyBorder="1" applyAlignment="1">
      <alignment horizontal="center" vertical="center" wrapText="1"/>
    </xf>
    <xf numFmtId="2" fontId="6" fillId="0" borderId="29" xfId="0" applyNumberFormat="1" applyFont="1" applyBorder="1" applyAlignment="1">
      <alignment horizontal="center" vertical="center"/>
    </xf>
    <xf numFmtId="0" fontId="12" fillId="8" borderId="29" xfId="0" applyFont="1" applyFill="1" applyBorder="1" applyAlignment="1">
      <alignment horizontal="center" vertical="center" wrapText="1"/>
    </xf>
    <xf numFmtId="1" fontId="18" fillId="0" borderId="7" xfId="0" applyNumberFormat="1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19" fillId="8" borderId="37" xfId="0" applyFont="1" applyFill="1" applyBorder="1" applyAlignment="1">
      <alignment horizontal="center" vertical="center" wrapText="1"/>
    </xf>
    <xf numFmtId="0" fontId="19" fillId="8" borderId="16" xfId="0" applyFont="1" applyFill="1" applyBorder="1" applyAlignment="1">
      <alignment horizontal="center" vertical="center" wrapText="1"/>
    </xf>
    <xf numFmtId="0" fontId="19" fillId="8" borderId="29" xfId="0" applyFont="1" applyFill="1" applyBorder="1" applyAlignment="1">
      <alignment horizontal="center" vertical="center" wrapText="1"/>
    </xf>
    <xf numFmtId="0" fontId="19" fillId="8" borderId="7" xfId="0" applyFont="1" applyFill="1" applyBorder="1" applyAlignment="1">
      <alignment horizontal="center" vertical="center" wrapText="1"/>
    </xf>
    <xf numFmtId="2" fontId="7" fillId="0" borderId="16" xfId="0" applyNumberFormat="1" applyFont="1" applyBorder="1" applyAlignment="1">
      <alignment horizontal="center" vertical="center"/>
    </xf>
    <xf numFmtId="2" fontId="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19" fillId="8" borderId="35" xfId="0" applyFont="1" applyFill="1" applyBorder="1" applyAlignment="1">
      <alignment horizontal="center" vertical="center" wrapText="1"/>
    </xf>
    <xf numFmtId="0" fontId="19" fillId="8" borderId="21" xfId="0" applyFont="1" applyFill="1" applyBorder="1" applyAlignment="1">
      <alignment horizontal="center" vertical="center" wrapText="1"/>
    </xf>
    <xf numFmtId="9" fontId="7" fillId="0" borderId="6" xfId="0" applyNumberFormat="1" applyFont="1" applyBorder="1" applyAlignment="1">
      <alignment horizontal="center" vertical="center" wrapText="1"/>
    </xf>
    <xf numFmtId="9" fontId="7" fillId="0" borderId="0" xfId="0" applyNumberFormat="1" applyFont="1" applyBorder="1" applyAlignment="1">
      <alignment horizontal="center" vertical="center" wrapText="1"/>
    </xf>
    <xf numFmtId="9" fontId="7" fillId="0" borderId="8" xfId="0" applyNumberFormat="1" applyFont="1" applyBorder="1" applyAlignment="1">
      <alignment horizontal="center" vertical="center" wrapText="1"/>
    </xf>
    <xf numFmtId="9" fontId="7" fillId="0" borderId="36" xfId="0" applyNumberFormat="1" applyFont="1" applyBorder="1" applyAlignment="1">
      <alignment horizontal="center" vertical="center" wrapText="1"/>
    </xf>
    <xf numFmtId="9" fontId="7" fillId="0" borderId="23" xfId="0" applyNumberFormat="1" applyFont="1" applyBorder="1" applyAlignment="1">
      <alignment horizontal="center" vertical="center" wrapText="1"/>
    </xf>
    <xf numFmtId="9" fontId="7" fillId="0" borderId="34" xfId="0" applyNumberFormat="1" applyFont="1" applyBorder="1" applyAlignment="1">
      <alignment horizontal="center" vertical="center" wrapText="1"/>
    </xf>
    <xf numFmtId="0" fontId="16" fillId="8" borderId="9" xfId="0" applyFont="1" applyFill="1" applyBorder="1" applyAlignment="1">
      <alignment horizontal="center" vertical="center" wrapText="1"/>
    </xf>
    <xf numFmtId="0" fontId="16" fillId="8" borderId="10" xfId="0" applyFont="1" applyFill="1" applyBorder="1" applyAlignment="1">
      <alignment horizontal="center" vertical="center" wrapText="1"/>
    </xf>
    <xf numFmtId="0" fontId="16" fillId="8" borderId="5" xfId="0" applyFont="1" applyFill="1" applyBorder="1" applyAlignment="1">
      <alignment horizontal="center" vertical="center" wrapText="1"/>
    </xf>
    <xf numFmtId="0" fontId="16" fillId="8" borderId="3" xfId="0" applyFont="1" applyFill="1" applyBorder="1" applyAlignment="1">
      <alignment horizontal="center" vertical="center" wrapText="1"/>
    </xf>
    <xf numFmtId="0" fontId="0" fillId="9" borderId="33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27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9" borderId="25" xfId="0" applyFill="1" applyBorder="1" applyAlignment="1">
      <alignment horizontal="center"/>
    </xf>
    <xf numFmtId="0" fontId="0" fillId="9" borderId="34" xfId="0" applyFill="1" applyBorder="1" applyAlignment="1">
      <alignment horizontal="center"/>
    </xf>
    <xf numFmtId="0" fontId="12" fillId="8" borderId="35" xfId="0" applyFont="1" applyFill="1" applyBorder="1" applyAlignment="1">
      <alignment horizontal="center" vertical="center" wrapText="1"/>
    </xf>
    <xf numFmtId="9" fontId="18" fillId="0" borderId="7" xfId="0" applyNumberFormat="1" applyFont="1" applyFill="1" applyBorder="1" applyAlignment="1">
      <alignment horizontal="center" vertical="center" wrapText="1"/>
    </xf>
    <xf numFmtId="9" fontId="18" fillId="0" borderId="21" xfId="0" applyNumberFormat="1" applyFont="1" applyFill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/>
    </xf>
  </cellXfs>
  <cellStyles count="3">
    <cellStyle name="Normal" xfId="0" builtinId="0"/>
    <cellStyle name="Normal 2" xfId="1"/>
    <cellStyle name="Pourcentage" xfId="2" builtinId="5"/>
  </cellStyles>
  <dxfs count="14">
    <dxf>
      <numFmt numFmtId="165" formatCode="0.0"/>
    </dxf>
    <dxf>
      <numFmt numFmtId="165" formatCode="0.0"/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1F497D"/>
      <color rgb="FFCC0000"/>
      <color rgb="FFFF5050"/>
      <color rgb="FFFFFF66"/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[Indicateurs - Sans BDD.xlsm]Graphiques Hebdo!Pareto_Arrêts</c:name>
    <c:fmtId val="46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7030A0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,##0.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32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'Graphiques Hebdo'!$B$5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030A0"/>
            </a:soli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3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'Graphiques Hebdo'!$A$6:$A$25</c:f>
              <c:multiLvlStrCache>
                <c:ptCount val="15"/>
                <c:lvl>
                  <c:pt idx="0">
                    <c:v>Changement lot/moules/bols</c:v>
                  </c:pt>
                  <c:pt idx="1">
                    <c:v>Contrôle de démarrage</c:v>
                  </c:pt>
                  <c:pt idx="2">
                    <c:v>Vide de chaîne</c:v>
                  </c:pt>
                  <c:pt idx="3">
                    <c:v>(vide)</c:v>
                  </c:pt>
                  <c:pt idx="4">
                    <c:v>Autre (Préciser)</c:v>
                  </c:pt>
                  <c:pt idx="5">
                    <c:v>Vigneteuse</c:v>
                  </c:pt>
                  <c:pt idx="6">
                    <c:v>Scotcheuse</c:v>
                  </c:pt>
                  <c:pt idx="7">
                    <c:v>FB+</c:v>
                  </c:pt>
                  <c:pt idx="8">
                    <c:v>Pause</c:v>
                  </c:pt>
                  <c:pt idx="9">
                    <c:v>Changement d'équipe</c:v>
                  </c:pt>
                  <c:pt idx="10">
                    <c:v>Top 5</c:v>
                  </c:pt>
                  <c:pt idx="11">
                    <c:v>TPM jour</c:v>
                  </c:pt>
                  <c:pt idx="12">
                    <c:v>Autre (Préciser)</c:v>
                  </c:pt>
                  <c:pt idx="13">
                    <c:v>Changement laize Barex</c:v>
                  </c:pt>
                  <c:pt idx="14">
                    <c:v>Changement laize Alu</c:v>
                  </c:pt>
                </c:lvl>
                <c:lvl>
                  <c:pt idx="0">
                    <c:v>Changement</c:v>
                  </c:pt>
                  <c:pt idx="4">
                    <c:v>Panne</c:v>
                  </c:pt>
                  <c:pt idx="8">
                    <c:v>Arrêt Programmé</c:v>
                  </c:pt>
                  <c:pt idx="12">
                    <c:v>Arrêt Autre</c:v>
                  </c:pt>
                </c:lvl>
              </c:multiLvlStrCache>
            </c:multiLvlStrRef>
          </c:cat>
          <c:val>
            <c:numRef>
              <c:f>'Graphiques Hebdo'!$B$6:$B$25</c:f>
              <c:numCache>
                <c:formatCode>0.0</c:formatCode>
                <c:ptCount val="15"/>
                <c:pt idx="0">
                  <c:v>1.1675000000000006</c:v>
                </c:pt>
                <c:pt idx="1">
                  <c:v>0.36361111111111111</c:v>
                </c:pt>
                <c:pt idx="2">
                  <c:v>0.12277777777777743</c:v>
                </c:pt>
                <c:pt idx="3">
                  <c:v>6.666666666666643E-2</c:v>
                </c:pt>
                <c:pt idx="4">
                  <c:v>0.67194444444444601</c:v>
                </c:pt>
                <c:pt idx="5">
                  <c:v>0.38833333333333542</c:v>
                </c:pt>
                <c:pt idx="6">
                  <c:v>0.2063888888888874</c:v>
                </c:pt>
                <c:pt idx="7">
                  <c:v>8.2222222222222641E-2</c:v>
                </c:pt>
                <c:pt idx="8">
                  <c:v>0.54472222222222166</c:v>
                </c:pt>
                <c:pt idx="9">
                  <c:v>0.26777777777777878</c:v>
                </c:pt>
                <c:pt idx="10">
                  <c:v>0.20500000000000007</c:v>
                </c:pt>
                <c:pt idx="11">
                  <c:v>6.6388888888889497E-2</c:v>
                </c:pt>
                <c:pt idx="12">
                  <c:v>0.27833333333333421</c:v>
                </c:pt>
                <c:pt idx="13">
                  <c:v>0.14611111111111175</c:v>
                </c:pt>
                <c:pt idx="14">
                  <c:v>9.1944444444443274E-2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49637848"/>
        <c:axId val="349753304"/>
      </c:barChart>
      <c:catAx>
        <c:axId val="349637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753304"/>
        <c:crosses val="autoZero"/>
        <c:auto val="1"/>
        <c:lblAlgn val="ctr"/>
        <c:lblOffset val="100"/>
        <c:noMultiLvlLbl val="0"/>
      </c:catAx>
      <c:valAx>
        <c:axId val="349753304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crossAx val="349637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[Indicateurs - Sans BDD.xlsm]Graphiques Hebdo!Causes_Arrêts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4800" b="1" i="1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b="1" i="1" baseline="0"/>
              <a:t>PARETO des PANNES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4800" b="1" i="1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  <c:spPr>
          <a:solidFill>
            <a:schemeClr val="accent6">
              <a:lumMod val="60000"/>
              <a:lumOff val="40000"/>
            </a:schemeClr>
          </a:soli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40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6398196348684541E-2"/>
          <c:y val="0.13364317498203857"/>
          <c:w val="0.81858879081882707"/>
          <c:h val="0.7199792229999941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'Graphiques Hebdo'!$B$53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40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'Graphiques Hebdo'!$A$54:$A$59</c:f>
              <c:multiLvlStrCache>
                <c:ptCount val="4"/>
                <c:lvl>
                  <c:pt idx="0">
                    <c:v>Autre (Préciser)</c:v>
                  </c:pt>
                  <c:pt idx="1">
                    <c:v>Vigneteuse</c:v>
                  </c:pt>
                  <c:pt idx="2">
                    <c:v>Scotcheuse</c:v>
                  </c:pt>
                  <c:pt idx="3">
                    <c:v>FB+</c:v>
                  </c:pt>
                </c:lvl>
                <c:lvl>
                  <c:pt idx="0">
                    <c:v>Panne</c:v>
                  </c:pt>
                </c:lvl>
              </c:multiLvlStrCache>
            </c:multiLvlStrRef>
          </c:cat>
          <c:val>
            <c:numRef>
              <c:f>'Graphiques Hebdo'!$B$54:$B$59</c:f>
              <c:numCache>
                <c:formatCode>0.0</c:formatCode>
                <c:ptCount val="4"/>
                <c:pt idx="0">
                  <c:v>0.67194444444444601</c:v>
                </c:pt>
                <c:pt idx="1">
                  <c:v>0.38833333333333542</c:v>
                </c:pt>
                <c:pt idx="2">
                  <c:v>0.2063888888888874</c:v>
                </c:pt>
                <c:pt idx="3">
                  <c:v>8.2222222222222641E-2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349755264"/>
        <c:axId val="349756440"/>
      </c:barChart>
      <c:catAx>
        <c:axId val="349755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30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756440"/>
        <c:crosses val="autoZero"/>
        <c:auto val="1"/>
        <c:lblAlgn val="ctr"/>
        <c:lblOffset val="100"/>
        <c:noMultiLvlLbl val="0"/>
      </c:catAx>
      <c:valAx>
        <c:axId val="34975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40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755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4000" baseline="0"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535024593215743E-2"/>
          <c:y val="0.11962767088220606"/>
          <c:w val="0.69637356228212888"/>
          <c:h val="0.6452161320146923"/>
        </c:manualLayout>
      </c:layout>
      <c:ofPieChart>
        <c:ofPieType val="bar"/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chemeClr val="tx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44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('Synthèse Hebdo'!$G$12:$M$12,'Synthèse Hebdo'!$G$14:$M$14)</c:f>
              <c:strCache>
                <c:ptCount val="14"/>
                <c:pt idx="0">
                  <c:v>Arrêts programmés</c:v>
                </c:pt>
                <c:pt idx="1">
                  <c:v>Pannes</c:v>
                </c:pt>
                <c:pt idx="2">
                  <c:v>Arrêts autre</c:v>
                </c:pt>
                <c:pt idx="3">
                  <c:v>Changements</c:v>
                </c:pt>
                <c:pt idx="4">
                  <c:v>Arrêts Qualité</c:v>
                </c:pt>
                <c:pt idx="5">
                  <c:v>Non Cadence</c:v>
                </c:pt>
                <c:pt idx="6">
                  <c:v>Temps Utile</c:v>
                </c:pt>
                <c:pt idx="7">
                  <c:v>#REF!</c:v>
                </c:pt>
                <c:pt idx="8">
                  <c:v>#REF!</c:v>
                </c:pt>
                <c:pt idx="9">
                  <c:v>#REF!</c:v>
                </c:pt>
                <c:pt idx="10">
                  <c:v>#REF!</c:v>
                </c:pt>
                <c:pt idx="11">
                  <c:v>#REF!</c:v>
                </c:pt>
                <c:pt idx="12">
                  <c:v>#REF!</c:v>
                </c:pt>
                <c:pt idx="13">
                  <c:v>#REF!</c:v>
                </c:pt>
              </c:strCache>
            </c:strRef>
          </c:cat>
          <c:val>
            <c:numRef>
              <c:f>'Synthèse Hebdo'!$G$14:$M$14</c:f>
              <c:numCache>
                <c:formatCode>0%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plitType val="pos"/>
        <c:splitPos val="2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1999003391310916"/>
          <c:y val="0.73981055746573687"/>
          <c:w val="0.45679087370801214"/>
          <c:h val="0.22514289893063691"/>
        </c:manualLayout>
      </c:layout>
      <c:overlay val="0"/>
      <c:spPr>
        <a:solidFill>
          <a:schemeClr val="accent5">
            <a:lumMod val="20000"/>
            <a:lumOff val="80000"/>
          </a:schemeClr>
        </a:solidFill>
        <a:ln w="76200"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2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[Indicateurs - Sans BDD.xlsm]Graphiques Hebdo!Pareto_Arrêts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'Graphiques Hebdo'!$B$5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'Graphiques Hebdo'!$A$6:$A$25</c:f>
              <c:multiLvlStrCache>
                <c:ptCount val="15"/>
                <c:lvl>
                  <c:pt idx="0">
                    <c:v>Changement lot/moules/bols</c:v>
                  </c:pt>
                  <c:pt idx="1">
                    <c:v>Contrôle de démarrage</c:v>
                  </c:pt>
                  <c:pt idx="2">
                    <c:v>Vide de chaîne</c:v>
                  </c:pt>
                  <c:pt idx="3">
                    <c:v>(vide)</c:v>
                  </c:pt>
                  <c:pt idx="4">
                    <c:v>Autre (Préciser)</c:v>
                  </c:pt>
                  <c:pt idx="5">
                    <c:v>Vigneteuse</c:v>
                  </c:pt>
                  <c:pt idx="6">
                    <c:v>Scotcheuse</c:v>
                  </c:pt>
                  <c:pt idx="7">
                    <c:v>FB+</c:v>
                  </c:pt>
                  <c:pt idx="8">
                    <c:v>Pause</c:v>
                  </c:pt>
                  <c:pt idx="9">
                    <c:v>Changement d'équipe</c:v>
                  </c:pt>
                  <c:pt idx="10">
                    <c:v>Top 5</c:v>
                  </c:pt>
                  <c:pt idx="11">
                    <c:v>TPM jour</c:v>
                  </c:pt>
                  <c:pt idx="12">
                    <c:v>Autre (Préciser)</c:v>
                  </c:pt>
                  <c:pt idx="13">
                    <c:v>Changement laize Barex</c:v>
                  </c:pt>
                  <c:pt idx="14">
                    <c:v>Changement laize Alu</c:v>
                  </c:pt>
                </c:lvl>
                <c:lvl>
                  <c:pt idx="0">
                    <c:v>Changement</c:v>
                  </c:pt>
                  <c:pt idx="4">
                    <c:v>Panne</c:v>
                  </c:pt>
                  <c:pt idx="8">
                    <c:v>Arrêt Programmé</c:v>
                  </c:pt>
                  <c:pt idx="12">
                    <c:v>Arrêt Autre</c:v>
                  </c:pt>
                </c:lvl>
              </c:multiLvlStrCache>
            </c:multiLvlStrRef>
          </c:cat>
          <c:val>
            <c:numRef>
              <c:f>'Graphiques Hebdo'!$B$6:$B$25</c:f>
              <c:numCache>
                <c:formatCode>0.0</c:formatCode>
                <c:ptCount val="15"/>
                <c:pt idx="0">
                  <c:v>1.1675000000000006</c:v>
                </c:pt>
                <c:pt idx="1">
                  <c:v>0.36361111111111111</c:v>
                </c:pt>
                <c:pt idx="2">
                  <c:v>0.12277777777777743</c:v>
                </c:pt>
                <c:pt idx="3">
                  <c:v>6.666666666666643E-2</c:v>
                </c:pt>
                <c:pt idx="4">
                  <c:v>0.67194444444444601</c:v>
                </c:pt>
                <c:pt idx="5">
                  <c:v>0.38833333333333542</c:v>
                </c:pt>
                <c:pt idx="6">
                  <c:v>0.2063888888888874</c:v>
                </c:pt>
                <c:pt idx="7">
                  <c:v>8.2222222222222641E-2</c:v>
                </c:pt>
                <c:pt idx="8">
                  <c:v>0.54472222222222166</c:v>
                </c:pt>
                <c:pt idx="9">
                  <c:v>0.26777777777777878</c:v>
                </c:pt>
                <c:pt idx="10">
                  <c:v>0.20500000000000007</c:v>
                </c:pt>
                <c:pt idx="11">
                  <c:v>6.6388888888889497E-2</c:v>
                </c:pt>
                <c:pt idx="12">
                  <c:v>0.27833333333333421</c:v>
                </c:pt>
                <c:pt idx="13">
                  <c:v>0.14611111111111175</c:v>
                </c:pt>
                <c:pt idx="14">
                  <c:v>9.1944444444443274E-2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49754088"/>
        <c:axId val="349756048"/>
      </c:barChart>
      <c:catAx>
        <c:axId val="3497540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756048"/>
        <c:crosses val="autoZero"/>
        <c:auto val="1"/>
        <c:lblAlgn val="ctr"/>
        <c:lblOffset val="100"/>
        <c:noMultiLvlLbl val="0"/>
      </c:catAx>
      <c:valAx>
        <c:axId val="349756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754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[Indicateurs - Sans BDD.xlsm]Graphiques Hebdo!Causes_Arrêts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'Graphiques Hebdo'!$B$53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'Graphiques Hebdo'!$A$54:$A$59</c:f>
              <c:multiLvlStrCache>
                <c:ptCount val="4"/>
                <c:lvl>
                  <c:pt idx="0">
                    <c:v>Autre (Préciser)</c:v>
                  </c:pt>
                  <c:pt idx="1">
                    <c:v>Vigneteuse</c:v>
                  </c:pt>
                  <c:pt idx="2">
                    <c:v>Scotcheuse</c:v>
                  </c:pt>
                  <c:pt idx="3">
                    <c:v>FB+</c:v>
                  </c:pt>
                </c:lvl>
                <c:lvl>
                  <c:pt idx="0">
                    <c:v>Panne</c:v>
                  </c:pt>
                </c:lvl>
              </c:multiLvlStrCache>
            </c:multiLvlStrRef>
          </c:cat>
          <c:val>
            <c:numRef>
              <c:f>'Graphiques Hebdo'!$B$54:$B$59</c:f>
              <c:numCache>
                <c:formatCode>0.0</c:formatCode>
                <c:ptCount val="4"/>
                <c:pt idx="0">
                  <c:v>0.67194444444444601</c:v>
                </c:pt>
                <c:pt idx="1">
                  <c:v>0.38833333333333542</c:v>
                </c:pt>
                <c:pt idx="2">
                  <c:v>0.2063888888888874</c:v>
                </c:pt>
                <c:pt idx="3">
                  <c:v>8.2222222222222641E-2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49752912"/>
        <c:axId val="349756832"/>
      </c:barChart>
      <c:catAx>
        <c:axId val="349752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756832"/>
        <c:crosses val="autoZero"/>
        <c:auto val="1"/>
        <c:lblAlgn val="ctr"/>
        <c:lblOffset val="100"/>
        <c:noMultiLvlLbl val="0"/>
      </c:catAx>
      <c:valAx>
        <c:axId val="349756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9752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pin" dx="22" fmlaLink="$N$27" max="366" page="10" val="35"/>
</file>

<file path=xl/ctrlProps/ctrlProp2.xml><?xml version="1.0" encoding="utf-8"?>
<formControlPr xmlns="http://schemas.microsoft.com/office/spreadsheetml/2009/9/main" objectType="Spin" dx="22" fmlaLink="$N$20" max="53" page="10" val="6"/>
</file>

<file path=xl/ctrlProps/ctrlProp3.xml><?xml version="1.0" encoding="utf-8"?>
<formControlPr xmlns="http://schemas.microsoft.com/office/spreadsheetml/2009/9/main" objectType="Spin" dx="22" fmlaLink="$G$6" max="3000" min="2017" page="10" val="2018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25</xdr:row>
      <xdr:rowOff>180974</xdr:rowOff>
    </xdr:from>
    <xdr:to>
      <xdr:col>21</xdr:col>
      <xdr:colOff>95250</xdr:colOff>
      <xdr:row>27</xdr:row>
      <xdr:rowOff>211790</xdr:rowOff>
    </xdr:to>
    <xdr:sp macro="[0]!Actualiser_Indicateurs" textlink="">
      <xdr:nvSpPr>
        <xdr:cNvPr id="3" name="Rectangle à coins arrondis 2"/>
        <xdr:cNvSpPr/>
      </xdr:nvSpPr>
      <xdr:spPr>
        <a:xfrm>
          <a:off x="4705350" y="5248274"/>
          <a:ext cx="3219450" cy="478491"/>
        </a:xfrm>
        <a:prstGeom prst="roundRect">
          <a:avLst/>
        </a:prstGeom>
        <a:solidFill>
          <a:sysClr val="window" lastClr="FFFFFF"/>
        </a:solidFill>
        <a:ln w="38100" cap="flat" cmpd="sng" algn="ctr">
          <a:solidFill>
            <a:srgbClr val="0070C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angle"/>
        </a:sp3d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Actualiser Indicateurs JOUR</a:t>
          </a:r>
        </a:p>
      </xdr:txBody>
    </xdr:sp>
    <xdr:clientData/>
  </xdr:twoCellAnchor>
  <xdr:twoCellAnchor>
    <xdr:from>
      <xdr:col>0</xdr:col>
      <xdr:colOff>201706</xdr:colOff>
      <xdr:row>0</xdr:row>
      <xdr:rowOff>122145</xdr:rowOff>
    </xdr:from>
    <xdr:to>
      <xdr:col>22</xdr:col>
      <xdr:colOff>371475</xdr:colOff>
      <xdr:row>30</xdr:row>
      <xdr:rowOff>1</xdr:rowOff>
    </xdr:to>
    <xdr:sp macro="" textlink="">
      <xdr:nvSpPr>
        <xdr:cNvPr id="4" name="Rectangle 3"/>
        <xdr:cNvSpPr/>
      </xdr:nvSpPr>
      <xdr:spPr>
        <a:xfrm>
          <a:off x="201706" y="122145"/>
          <a:ext cx="8304119" cy="5802406"/>
        </a:xfrm>
        <a:prstGeom prst="rect">
          <a:avLst/>
        </a:prstGeom>
        <a:noFill/>
        <a:ln w="57150">
          <a:solidFill>
            <a:srgbClr val="7030A0">
              <a:alpha val="93000"/>
            </a:srgb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24</xdr:row>
          <xdr:rowOff>85725</xdr:rowOff>
        </xdr:from>
        <xdr:to>
          <xdr:col>12</xdr:col>
          <xdr:colOff>0</xdr:colOff>
          <xdr:row>26</xdr:row>
          <xdr:rowOff>66675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17</xdr:row>
          <xdr:rowOff>85725</xdr:rowOff>
        </xdr:from>
        <xdr:to>
          <xdr:col>11</xdr:col>
          <xdr:colOff>371475</xdr:colOff>
          <xdr:row>19</xdr:row>
          <xdr:rowOff>66675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4</xdr:row>
          <xdr:rowOff>142875</xdr:rowOff>
        </xdr:from>
        <xdr:to>
          <xdr:col>10</xdr:col>
          <xdr:colOff>9525</xdr:colOff>
          <xdr:row>6</xdr:row>
          <xdr:rowOff>47625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xdr:twoCellAnchor>
    <xdr:from>
      <xdr:col>2</xdr:col>
      <xdr:colOff>4762</xdr:colOff>
      <xdr:row>22</xdr:row>
      <xdr:rowOff>180975</xdr:rowOff>
    </xdr:from>
    <xdr:to>
      <xdr:col>22</xdr:col>
      <xdr:colOff>4762</xdr:colOff>
      <xdr:row>29</xdr:row>
      <xdr:rowOff>28575</xdr:rowOff>
    </xdr:to>
    <xdr:sp macro="" textlink="">
      <xdr:nvSpPr>
        <xdr:cNvPr id="8" name="Rectangle 7"/>
        <xdr:cNvSpPr/>
      </xdr:nvSpPr>
      <xdr:spPr>
        <a:xfrm>
          <a:off x="385762" y="4448175"/>
          <a:ext cx="7753350" cy="1314450"/>
        </a:xfrm>
        <a:prstGeom prst="rect">
          <a:avLst/>
        </a:prstGeom>
        <a:noFill/>
        <a:ln w="57150">
          <a:solidFill>
            <a:srgbClr val="0070C0">
              <a:alpha val="93000"/>
            </a:srgb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4762</xdr:colOff>
      <xdr:row>16</xdr:row>
      <xdr:rowOff>19051</xdr:rowOff>
    </xdr:from>
    <xdr:to>
      <xdr:col>22</xdr:col>
      <xdr:colOff>4762</xdr:colOff>
      <xdr:row>22</xdr:row>
      <xdr:rowOff>9527</xdr:rowOff>
    </xdr:to>
    <xdr:sp macro="" textlink="">
      <xdr:nvSpPr>
        <xdr:cNvPr id="11" name="Rectangle 10"/>
        <xdr:cNvSpPr/>
      </xdr:nvSpPr>
      <xdr:spPr>
        <a:xfrm>
          <a:off x="385762" y="3009901"/>
          <a:ext cx="7753350" cy="1266826"/>
        </a:xfrm>
        <a:prstGeom prst="rect">
          <a:avLst/>
        </a:prstGeom>
        <a:noFill/>
        <a:ln w="57150">
          <a:solidFill>
            <a:srgbClr val="0070C0">
              <a:alpha val="93000"/>
            </a:srgb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4762</xdr:colOff>
      <xdr:row>7</xdr:row>
      <xdr:rowOff>171450</xdr:rowOff>
    </xdr:from>
    <xdr:to>
      <xdr:col>22</xdr:col>
      <xdr:colOff>4762</xdr:colOff>
      <xdr:row>15</xdr:row>
      <xdr:rowOff>9526</xdr:rowOff>
    </xdr:to>
    <xdr:sp macro="" textlink="">
      <xdr:nvSpPr>
        <xdr:cNvPr id="12" name="Rectangle 11"/>
        <xdr:cNvSpPr/>
      </xdr:nvSpPr>
      <xdr:spPr>
        <a:xfrm>
          <a:off x="385762" y="1504950"/>
          <a:ext cx="7753350" cy="1304926"/>
        </a:xfrm>
        <a:prstGeom prst="rect">
          <a:avLst/>
        </a:prstGeom>
        <a:noFill/>
        <a:ln w="57150">
          <a:solidFill>
            <a:srgbClr val="0070C0">
              <a:alpha val="93000"/>
            </a:srgb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57150</xdr:colOff>
      <xdr:row>18</xdr:row>
      <xdr:rowOff>152400</xdr:rowOff>
    </xdr:from>
    <xdr:to>
      <xdr:col>21</xdr:col>
      <xdr:colOff>133350</xdr:colOff>
      <xdr:row>20</xdr:row>
      <xdr:rowOff>183216</xdr:rowOff>
    </xdr:to>
    <xdr:sp macro="[0]!Actualiser_Indicateurs_Semaine" textlink="">
      <xdr:nvSpPr>
        <xdr:cNvPr id="13" name="Rectangle à coins arrondis 12"/>
        <xdr:cNvSpPr/>
      </xdr:nvSpPr>
      <xdr:spPr>
        <a:xfrm>
          <a:off x="4743450" y="3752850"/>
          <a:ext cx="3219450" cy="478491"/>
        </a:xfrm>
        <a:prstGeom prst="roundRect">
          <a:avLst/>
        </a:prstGeom>
        <a:solidFill>
          <a:sysClr val="window" lastClr="FFFFFF"/>
        </a:solidFill>
        <a:ln w="38100" cap="flat" cmpd="sng" algn="ctr">
          <a:solidFill>
            <a:srgbClr val="0070C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angle"/>
        </a:sp3d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Actualiser Indicateurs SEMAINE</a:t>
          </a:r>
        </a:p>
      </xdr:txBody>
    </xdr:sp>
    <xdr:clientData/>
  </xdr:twoCellAnchor>
  <xdr:twoCellAnchor>
    <xdr:from>
      <xdr:col>7</xdr:col>
      <xdr:colOff>200025</xdr:colOff>
      <xdr:row>10</xdr:row>
      <xdr:rowOff>57148</xdr:rowOff>
    </xdr:from>
    <xdr:to>
      <xdr:col>10</xdr:col>
      <xdr:colOff>202725</xdr:colOff>
      <xdr:row>13</xdr:row>
      <xdr:rowOff>228599</xdr:rowOff>
    </xdr:to>
    <xdr:sp macro="[0]!Maj_BDD" textlink="">
      <xdr:nvSpPr>
        <xdr:cNvPr id="14" name="Rectangle à coins arrondis 13"/>
        <xdr:cNvSpPr/>
      </xdr:nvSpPr>
      <xdr:spPr>
        <a:xfrm>
          <a:off x="2486025" y="1971673"/>
          <a:ext cx="1260000" cy="838201"/>
        </a:xfrm>
        <a:prstGeom prst="roundRect">
          <a:avLst/>
        </a:prstGeom>
        <a:solidFill>
          <a:sysClr val="window" lastClr="FFFFFF"/>
        </a:solidFill>
        <a:ln w="38100" cap="flat" cmpd="sng" algn="ctr">
          <a:solidFill>
            <a:srgbClr val="0070C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angle"/>
        </a:sp3d>
      </xdr:spPr>
      <xdr:txBody>
        <a:bodyPr vertOverflow="clip" horz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0070C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Mettre à jour BDD et Indicateurs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15</xdr:row>
      <xdr:rowOff>71437</xdr:rowOff>
    </xdr:from>
    <xdr:to>
      <xdr:col>17</xdr:col>
      <xdr:colOff>738187</xdr:colOff>
      <xdr:row>78</xdr:row>
      <xdr:rowOff>3048001</xdr:rowOff>
    </xdr:to>
    <xdr:graphicFrame macro="">
      <xdr:nvGraphicFramePr>
        <xdr:cNvPr id="10" name="Pareto_Arrêts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238125</xdr:colOff>
      <xdr:row>83</xdr:row>
      <xdr:rowOff>47625</xdr:rowOff>
    </xdr:from>
    <xdr:to>
      <xdr:col>18</xdr:col>
      <xdr:colOff>47624</xdr:colOff>
      <xdr:row>102</xdr:row>
      <xdr:rowOff>23812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238124</xdr:colOff>
      <xdr:row>15</xdr:row>
      <xdr:rowOff>69054</xdr:rowOff>
    </xdr:from>
    <xdr:to>
      <xdr:col>8</xdr:col>
      <xdr:colOff>2071686</xdr:colOff>
      <xdr:row>78</xdr:row>
      <xdr:rowOff>3071812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3</xdr:row>
      <xdr:rowOff>4762</xdr:rowOff>
    </xdr:from>
    <xdr:to>
      <xdr:col>8</xdr:col>
      <xdr:colOff>432600</xdr:colOff>
      <xdr:row>22</xdr:row>
      <xdr:rowOff>129262</xdr:rowOff>
    </xdr:to>
    <xdr:graphicFrame macro="">
      <xdr:nvGraphicFramePr>
        <xdr:cNvPr id="2" name="Graphique_Hebd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509587</xdr:colOff>
      <xdr:row>50</xdr:row>
      <xdr:rowOff>147637</xdr:rowOff>
    </xdr:from>
    <xdr:to>
      <xdr:col>5</xdr:col>
      <xdr:colOff>1281112</xdr:colOff>
      <xdr:row>65</xdr:row>
      <xdr:rowOff>33337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3136.685322916666" createdVersion="5" refreshedVersion="5" minRefreshableVersion="3" recordCount="1744">
  <cacheSource type="worksheet">
    <worksheetSource name="PDC"/>
  </cacheSource>
  <cacheFields count="57">
    <cacheField name="Numéro" numFmtId="0">
      <sharedItems containsSemiMixedTypes="0" containsString="0" containsNumber="1" containsInteger="1" minValue="1" maxValue="1745"/>
    </cacheField>
    <cacheField name="Date" numFmtId="14">
      <sharedItems containsSemiMixedTypes="0" containsNonDate="0" containsDate="1" containsString="0" minDate="2017-09-11T00:00:00" maxDate="2018-02-06T00:00:00" count="87">
        <d v="2017-09-11T00:00:00"/>
        <d v="2017-09-12T00:00:00"/>
        <d v="2017-09-19T00:00:00"/>
        <d v="2017-09-20T00:00:00"/>
        <d v="2017-09-21T00:00:00"/>
        <d v="2017-09-22T00:00:00"/>
        <d v="2017-09-25T00:00:00"/>
        <d v="2017-09-26T00:00:00"/>
        <d v="2017-09-27T00:00:00"/>
        <d v="2017-09-28T00:00:00"/>
        <d v="2017-09-29T00:00:00"/>
        <d v="2017-10-02T00:00:00"/>
        <d v="2017-10-03T00:00:00"/>
        <d v="2017-10-04T00:00:00"/>
        <d v="2017-10-05T00:00:00"/>
        <d v="2017-10-06T00:00:00"/>
        <d v="2017-10-09T00:00:00"/>
        <d v="2017-10-10T00:00:00"/>
        <d v="2017-10-11T00:00:00"/>
        <d v="2017-10-12T00:00:00"/>
        <d v="2017-10-13T00:00:00"/>
        <d v="2017-10-16T00:00:00"/>
        <d v="2017-10-17T00:00:00"/>
        <d v="2017-10-18T00:00:00"/>
        <d v="2017-10-19T00:00:00"/>
        <d v="2017-10-20T00:00:00"/>
        <d v="2017-10-23T00:00:00"/>
        <d v="2017-10-24T00:00:00"/>
        <d v="2017-10-25T00:00:00"/>
        <d v="2017-10-26T00:00:00"/>
        <d v="2017-10-27T00:00:00"/>
        <d v="2017-10-30T00:00:00"/>
        <d v="2017-10-31T00:00:00"/>
        <d v="2017-11-02T00:00:00"/>
        <d v="2017-11-03T00:00:00"/>
        <d v="2017-11-06T00:00:00"/>
        <d v="2017-11-07T00:00:00"/>
        <d v="2017-11-08T00:00:00"/>
        <d v="2017-11-16T00:00:00"/>
        <d v="2017-11-17T00:00:00"/>
        <d v="2017-11-18T00:00:00"/>
        <d v="2017-11-20T00:00:00"/>
        <d v="2017-11-21T00:00:00"/>
        <d v="2017-11-22T00:00:00"/>
        <d v="2017-11-23T00:00:00"/>
        <d v="2017-11-24T00:00:00"/>
        <d v="2017-11-25T00:00:00"/>
        <d v="2017-11-27T00:00:00"/>
        <d v="2017-11-28T00:00:00"/>
        <d v="2017-11-29T00:00:00"/>
        <d v="2017-11-30T00:00:00"/>
        <d v="2017-12-01T00:00:00"/>
        <d v="2017-12-04T00:00:00"/>
        <d v="2017-12-05T00:00:00"/>
        <d v="2017-12-06T00:00:00"/>
        <d v="2017-12-07T00:00:00"/>
        <d v="2017-12-08T00:00:00"/>
        <d v="2017-12-11T00:00:00"/>
        <d v="2017-12-12T00:00:00"/>
        <d v="2017-12-13T00:00:00"/>
        <d v="2017-12-14T00:00:00"/>
        <d v="2017-12-15T00:00:00"/>
        <d v="2017-12-18T00:00:00"/>
        <d v="2017-12-19T00:00:00"/>
        <d v="2017-12-20T00:00:00"/>
        <d v="2018-01-04T00:00:00"/>
        <d v="2018-01-05T00:00:00"/>
        <d v="2018-01-08T00:00:00"/>
        <d v="2018-01-09T00:00:00"/>
        <d v="2018-01-10T00:00:00"/>
        <d v="2018-01-11T00:00:00"/>
        <d v="2018-01-15T00:00:00"/>
        <d v="2018-01-16T00:00:00"/>
        <d v="2018-01-17T00:00:00"/>
        <d v="2018-01-18T00:00:00"/>
        <d v="2018-01-19T00:00:00"/>
        <d v="2018-01-22T00:00:00"/>
        <d v="2018-01-23T00:00:00"/>
        <d v="2018-01-24T00:00:00"/>
        <d v="2018-01-25T00:00:00"/>
        <d v="2018-01-26T00:00:00"/>
        <d v="2018-01-29T00:00:00"/>
        <d v="2018-01-30T00:00:00"/>
        <d v="2018-01-31T00:00:00"/>
        <d v="2018-02-01T00:00:00"/>
        <d v="2018-02-02T00:00:00"/>
        <d v="2018-02-05T00:00:00"/>
      </sharedItems>
    </cacheField>
    <cacheField name="Site" numFmtId="0">
      <sharedItems containsBlank="1"/>
    </cacheField>
    <cacheField name="Section" numFmtId="0">
      <sharedItems containsBlank="1" containsMixedTypes="1" containsNumber="1" containsInteger="1" minValue="207" maxValue="207"/>
    </cacheField>
    <cacheField name="Machine" numFmtId="0">
      <sharedItems containsBlank="1"/>
    </cacheField>
    <cacheField name="OF" numFmtId="0">
      <sharedItems containsString="0" containsBlank="1" containsNumber="1" containsInteger="1" minValue="8686" maxValue="681979"/>
    </cacheField>
    <cacheField name="Designation" numFmtId="0">
      <sharedItems containsBlank="1"/>
    </cacheField>
    <cacheField name="Equipe" numFmtId="0">
      <sharedItems containsBlank="1"/>
    </cacheField>
    <cacheField name="PCB" numFmtId="0">
      <sharedItems containsString="0" containsBlank="1" containsNumber="1" containsInteger="1" minValue="1340" maxValue="6000"/>
    </cacheField>
    <cacheField name="Cadence" numFmtId="0">
      <sharedItems containsBlank="1" containsMixedTypes="1" containsNumber="1" containsInteger="1" minValue="1240" maxValue="8640"/>
    </cacheField>
    <cacheField name="Semaine" numFmtId="0">
      <sharedItems containsSemiMixedTypes="0" containsString="0" containsNumber="1" containsInteger="1" minValue="1" maxValue="51" count="21"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1"/>
        <n v="2"/>
        <n v="3"/>
        <n v="4"/>
        <n v="5"/>
        <n v="6"/>
      </sharedItems>
    </cacheField>
    <cacheField name="Mois" numFmtId="0">
      <sharedItems/>
    </cacheField>
    <cacheField name="Année" numFmtId="0">
      <sharedItems containsSemiMixedTypes="0" containsString="0" containsNumber="1" containsInteger="1" minValue="2017" maxValue="2018"/>
    </cacheField>
    <cacheField name="Heure début" numFmtId="164">
      <sharedItems containsNonDate="0" containsDate="1" containsString="0" containsBlank="1" minDate="1899-12-30T05:10:00" maxDate="1899-12-30T20:22:34"/>
    </cacheField>
    <cacheField name="Heure fin" numFmtId="164">
      <sharedItems containsNonDate="0" containsDate="1" containsString="0" containsBlank="1" minDate="1899-12-30T05:34:04" maxDate="1899-12-30T20:28:31"/>
    </cacheField>
    <cacheField name="Temps" numFmtId="2">
      <sharedItems containsMixedTypes="1" containsNumber="1" minValue="0" maxValue="23.920833333333334"/>
    </cacheField>
    <cacheField name="Type d'Action" numFmtId="0">
      <sharedItems containsBlank="1" count="9">
        <s v="Arrêt Programmé"/>
        <s v="Changement"/>
        <s v="Production"/>
        <s v="Panne"/>
        <s v="Arrêt Autre"/>
        <s v="Prise de poste"/>
        <m/>
        <s v="Arrêt"/>
        <s v="Arrêt Qualité"/>
      </sharedItems>
    </cacheField>
    <cacheField name="Cause Action" numFmtId="0">
      <sharedItems containsBlank="1" count="46">
        <s v="Top 5"/>
        <s v="Contrôle de démarrage"/>
        <m/>
        <s v="FB+"/>
        <s v="Changement laize Barex"/>
        <s v="MA80"/>
        <s v="Changement d'équipe"/>
        <s v="Réglages suite désynchronisation MA80"/>
        <s v="Pause"/>
        <s v="Vide de chaine"/>
        <s v="Changement lot/bols/moules"/>
        <s v="Composant"/>
        <s v="Changement lot/moules/bols"/>
        <s v="Changement laize Alu"/>
        <s v="Autre (Préciser)"/>
        <s v="Dépose"/>
        <s v="TPM jour"/>
        <s v="TPM Hebdo"/>
        <s v="Réunion"/>
        <s v="Laser"/>
        <s v="Formation"/>
        <s v="Reprise blisters"/>
        <s v="²"/>
        <s v="Vide de chaîne"/>
        <s v="Caméra"/>
        <s v="Réglages"/>
        <s v="Humain"/>
        <s v="Vigneteuse"/>
        <s v="Scotcheuse"/>
        <s v="Changement format" u="1"/>
        <s v="OF Clôturé" u="1"/>
        <s v="Préparation cartons" u="1"/>
        <s v="Autre (préciser commentaire)" u="1"/>
        <s v="CAM_Réglage fermeture étui" u="1"/>
        <s v="Vide de ligne" u="1"/>
        <s v="Défaut composant (articles)" u="1"/>
        <s v="Nettoyage + Changement Lot" u="1"/>
        <s v="SCOTCHEUSE_Casse bande" u="1"/>
        <s v="OPEN DATE_Défaut électrique" u="1"/>
        <s v="Changement Lot" u="1"/>
        <s v="PESTER_Défaut mécanique" u="1"/>
        <s v="Défaut produit (semi fini)" u="1"/>
        <s v="OPEN DATE_Réglage espaceur" u="1"/>
        <s v="APEA_Défaut mécanique" u="1"/>
        <s v="Nettoyage" u="1"/>
        <s v="APEA_Défaut électrique" u="1"/>
      </sharedItems>
    </cacheField>
    <cacheField name="Détails OF / Poste" numFmtId="0">
      <sharedItems containsBlank="1"/>
    </cacheField>
    <cacheField name="Commentaire(s)" numFmtId="0">
      <sharedItems containsBlank="1"/>
    </cacheField>
    <cacheField name="TP/TE" numFmtId="0">
      <sharedItems containsBlank="1"/>
    </cacheField>
    <cacheField name="TP OF R" numFmtId="2">
      <sharedItems containsMixedTypes="1" containsNumber="1" minValue="0" maxValue="6.99"/>
    </cacheField>
    <cacheField name="TE OF R" numFmtId="2">
      <sharedItems containsMixedTypes="1" containsNumber="1" minValue="0" maxValue="52.75"/>
    </cacheField>
    <cacheField name="NB TP R" numFmtId="1">
      <sharedItems containsString="0" containsBlank="1" containsNumber="1" containsInteger="1" minValue="0" maxValue="4"/>
    </cacheField>
    <cacheField name="NB TE R" numFmtId="1">
      <sharedItems containsString="0" containsBlank="1" containsNumber="1" containsInteger="1" minValue="0" maxValue="4"/>
    </cacheField>
    <cacheField name="TP MO" numFmtId="2">
      <sharedItems containsMixedTypes="1" containsNumber="1" minValue="0" maxValue="27.63"/>
    </cacheField>
    <cacheField name="TE MO" numFmtId="2">
      <sharedItems containsMixedTypes="1" containsNumber="1" minValue="0" maxValue="210.99"/>
    </cacheField>
    <cacheField name="Quantité prévue" numFmtId="1">
      <sharedItems containsString="0" containsBlank="1" containsNumber="1" minValue="-2878.1333335186355" maxValue="60000"/>
    </cacheField>
    <cacheField name="Quantité Partielle" numFmtId="1">
      <sharedItems containsString="0" containsBlank="1" containsNumber="1" containsInteger="1" minValue="-226" maxValue="32605"/>
    </cacheField>
    <cacheField name="Qté" numFmtId="0">
      <sharedItems containsMixedTypes="1" containsNumber="1" containsInteger="1" minValue="-226" maxValue="59485"/>
    </cacheField>
    <cacheField name="Quantité produite" numFmtId="1">
      <sharedItems containsString="0" containsBlank="1" containsNumber="1" containsInteger="1" minValue="0" maxValue="59485"/>
    </cacheField>
    <cacheField name="Cadence Réelle" numFmtId="1">
      <sharedItems containsString="0" containsBlank="1" containsNumber="1" minValue="0" maxValue="1023750.0000000445"/>
    </cacheField>
    <cacheField name="VISA" numFmtId="0">
      <sharedItems containsBlank="1"/>
    </cacheField>
    <cacheField name="VISA Clôture Partielle" numFmtId="0">
      <sharedItems containsMixedTypes="1" containsNumber="1" containsInteger="1" minValue="1" maxValue="1"/>
    </cacheField>
    <cacheField name="REF Indicateurs" numFmtId="0">
      <sharedItems containsSemiMixedTypes="0" containsString="0" containsNumber="1" containsInteger="1" minValue="0" maxValue="8"/>
    </cacheField>
    <cacheField name="REF Indicateurs 2" numFmtId="0">
      <sharedItems/>
    </cacheField>
    <cacheField name="REF MTBF" numFmtId="0">
      <sharedItems containsSemiMixedTypes="0" containsString="0" containsNumber="1" containsInteger="1" minValue="0" maxValue="104"/>
    </cacheField>
    <cacheField name="MTBF" numFmtId="2">
      <sharedItems containsMixedTypes="1" containsNumber="1" minValue="7.2499999999999343E-2" maxValue="78.32027777777779"/>
    </cacheField>
    <cacheField name="MTTR" numFmtId="165">
      <sharedItems containsMixedTypes="1" containsNumber="1" minValue="1.3888888888899942E-3" maxValue="7.0269444444444469"/>
    </cacheField>
    <cacheField name="Temps Ouverture" numFmtId="165">
      <sharedItems containsMixedTypes="1" containsNumber="1" minValue="0" maxValue="31.94"/>
    </cacheField>
    <cacheField name="Temps Utile" numFmtId="0">
      <sharedItems containsMixedTypes="1" containsNumber="1" minValue="-0.1" maxValue="6.65"/>
    </cacheField>
    <cacheField name="Tps Non TRS" numFmtId="0">
      <sharedItems containsMixedTypes="1" containsNumber="1" minValue="0" maxValue="26"/>
    </cacheField>
    <cacheField name="Tps de Fonctionnement" numFmtId="0">
      <sharedItems containsMixedTypes="1" containsNumber="1" minValue="0" maxValue="29.84"/>
    </cacheField>
    <cacheField name="Tps de Non Cadence" numFmtId="0">
      <sharedItems containsMixedTypes="1" containsNumber="1" minValue="-1.66" maxValue="24.45"/>
    </cacheField>
    <cacheField name="Tps de Non Fonctionnement" numFmtId="0">
      <sharedItems containsMixedTypes="1" containsNumber="1" minValue="-0.97" maxValue="26.55"/>
    </cacheField>
    <cacheField name="TRS HEBDO" numFmtId="10">
      <sharedItems containsMixedTypes="1" containsNumber="1" minValue="0" maxValue="0.72586568730325296"/>
    </cacheField>
    <cacheField name="TRS MOIS" numFmtId="10">
      <sharedItems containsMixedTypes="1" containsNumber="1" minValue="0" maxValue="0.48812564534536196"/>
    </cacheField>
    <cacheField name="TRS ANNEE" numFmtId="10">
      <sharedItems containsMixedTypes="1" containsNumber="1" minValue="0.47288143000743016" maxValue="0.47288143000743016"/>
    </cacheField>
    <cacheField name="TxPanne Hebdo" numFmtId="10">
      <sharedItems containsMixedTypes="1" containsNumber="1" minValue="0" maxValue="0.30745346547233343"/>
    </cacheField>
    <cacheField name="TxPanne Mois" numFmtId="10">
      <sharedItems containsMixedTypes="1" containsNumber="1" minValue="2.4203296466098565E-2" maxValue="0.14000330568577946"/>
    </cacheField>
    <cacheField name="TxPanne Annuel" numFmtId="10">
      <sharedItems containsMixedTypes="1" containsNumber="1" minValue="5.7404260293310992E-2" maxValue="8.0112563067853554E-2"/>
    </cacheField>
    <cacheField name="Main.Prev Hebdo" numFmtId="0">
      <sharedItems containsMixedTypes="1" containsNumber="1" minValue="0" maxValue="4.57"/>
    </cacheField>
    <cacheField name="Main.Prev Mois" numFmtId="0">
      <sharedItems containsMixedTypes="1" containsNumber="1" minValue="1.1499999999999999" maxValue="8.4"/>
    </cacheField>
    <cacheField name="Main.Prev Année" numFmtId="0">
      <sharedItems containsMixedTypes="1" containsNumber="1" minValue="4.3600000000000003" maxValue="16.02"/>
    </cacheField>
    <cacheField name="Curatif/Préventif Hebdo" numFmtId="10">
      <sharedItems containsMixedTypes="1" containsNumber="1" minValue="0" maxValue="6.7775061124694647"/>
    </cacheField>
    <cacheField name="Curatif/Préventif Mois" numFmtId="10">
      <sharedItems containsMixedTypes="1" containsNumber="1" minValue="7.4054199087738151E-2" maxValue="2.696869704806919"/>
    </cacheField>
    <cacheField name="Curatif/Préventif Année" numFmtId="10">
      <sharedItems containsMixedTypes="1" containsNumber="1" minValue="0.23785422033641457" maxValue="0.451684654062436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44">
  <r>
    <n v="1"/>
    <x v="0"/>
    <s v="C61"/>
    <s v="207"/>
    <s v="FB 320+ / MA 80"/>
    <n v="673574"/>
    <s v="FIPROKIL3 134MG SPOTON CNX4CLE"/>
    <s v="1x8"/>
    <n v="1340"/>
    <n v="2160"/>
    <x v="0"/>
    <s v="Septembre"/>
    <n v="2017"/>
    <d v="1899-12-30T08:00:00"/>
    <d v="1899-12-30T08:23:47"/>
    <n v="0.39638888888889046"/>
    <x v="0"/>
    <x v="0"/>
    <m/>
    <m/>
    <m/>
    <s v=""/>
    <s v=""/>
    <n v="3"/>
    <n v="3"/>
    <s v=""/>
    <s v=""/>
    <n v="880.0000001024456"/>
    <m/>
    <s v=""/>
    <m/>
    <m/>
    <s v="Jessy"/>
    <n v="1"/>
    <n v="0"/>
    <s v="042989"/>
    <n v="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"/>
    <x v="0"/>
    <s v="C61"/>
    <s v="207"/>
    <s v="FB 320+ / MA 80"/>
    <n v="673574"/>
    <s v="FIPROKIL3 134MG SPOTON CNX4CLE"/>
    <s v="1x8"/>
    <n v="1340"/>
    <n v="2160"/>
    <x v="0"/>
    <s v="Septembre"/>
    <n v="2017"/>
    <d v="1899-12-30T08:23:47"/>
    <d v="1899-12-30T08:25:01"/>
    <n v="2.0555555555554328E-2"/>
    <x v="1"/>
    <x v="1"/>
    <s v="Début OF"/>
    <m/>
    <s v="TP"/>
    <n v="2.0555555555554328E-2"/>
    <s v=""/>
    <n v="3"/>
    <n v="3"/>
    <n v="6.1666666666662984E-2"/>
    <s v=""/>
    <n v="880.0000001024456"/>
    <m/>
    <s v=""/>
    <m/>
    <m/>
    <s v="Jessy"/>
    <n v="1"/>
    <n v="0"/>
    <s v="42989"/>
    <n v="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"/>
    <x v="0"/>
    <s v="C61"/>
    <s v="207"/>
    <s v="FB 320+ / MA 80"/>
    <n v="673574"/>
    <s v="FIPROKIL3 134MG SPOTON CNX4CLE"/>
    <s v="1x8"/>
    <n v="1340"/>
    <n v="2160"/>
    <x v="0"/>
    <s v="Septembre"/>
    <n v="2017"/>
    <d v="1899-12-30T08:25:01"/>
    <d v="1899-12-30T08:27:13"/>
    <n v="3.6666666666667069E-2"/>
    <x v="2"/>
    <x v="2"/>
    <m/>
    <m/>
    <s v="TE"/>
    <s v=""/>
    <n v="3.6666666666667069E-2"/>
    <n v="3"/>
    <n v="3"/>
    <s v=""/>
    <n v="0.11000000000000121"/>
    <n v="880.0000001024456"/>
    <m/>
    <s v=""/>
    <m/>
    <m/>
    <s v="Jessy"/>
    <n v="1"/>
    <n v="0"/>
    <s v="42989"/>
    <n v="0"/>
    <n v="0.4536111111111118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"/>
    <x v="0"/>
    <s v="C61"/>
    <s v="207"/>
    <s v="FB 320+ / MA 80"/>
    <n v="673574"/>
    <s v="FIPROKIL3 134MG SPOTON CNX4CLE"/>
    <s v="1x8"/>
    <n v="1340"/>
    <n v="2160"/>
    <x v="0"/>
    <s v="Septembre"/>
    <n v="2017"/>
    <d v="1899-12-30T08:27:13"/>
    <d v="1899-12-30T08:29:05"/>
    <n v="3.1111111111111089E-2"/>
    <x v="3"/>
    <x v="3"/>
    <m/>
    <s v="blocage flap en sorti"/>
    <s v="TE"/>
    <s v=""/>
    <n v="3.1111111111111089E-2"/>
    <n v="3"/>
    <n v="3"/>
    <s v=""/>
    <n v="9.3333333333333268E-2"/>
    <n v="880.0000001024456"/>
    <m/>
    <s v=""/>
    <m/>
    <m/>
    <s v="Jessy"/>
    <n v="1"/>
    <n v="0"/>
    <s v="42989"/>
    <n v="1"/>
    <s v=""/>
    <n v="3.1111111111111089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"/>
    <x v="0"/>
    <s v="C61"/>
    <s v="207"/>
    <s v="FB 320+ / MA 80"/>
    <n v="673574"/>
    <s v="FIPROKIL3 134MG SPOTON CNX4CLE"/>
    <s v="1x8"/>
    <n v="1340"/>
    <n v="2160"/>
    <x v="0"/>
    <s v="Septembre"/>
    <n v="2017"/>
    <d v="1899-12-30T08:29:05"/>
    <d v="1899-12-30T08:44:51"/>
    <n v="0.262777777777778"/>
    <x v="2"/>
    <x v="2"/>
    <m/>
    <m/>
    <s v="TE"/>
    <s v=""/>
    <n v="0.262777777777778"/>
    <n v="3"/>
    <n v="3"/>
    <s v=""/>
    <n v="0.788333333333334"/>
    <n v="880.0000001024456"/>
    <m/>
    <s v=""/>
    <m/>
    <m/>
    <s v="Jessy"/>
    <n v="1"/>
    <n v="0"/>
    <s v="42989"/>
    <n v="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"/>
    <x v="0"/>
    <s v="C61"/>
    <s v="207"/>
    <s v="FB 320+ / MA 80"/>
    <n v="673574"/>
    <s v="FIPROKIL3 134MG SPOTON CNX4CLE"/>
    <s v="1x8"/>
    <n v="1340"/>
    <n v="2160"/>
    <x v="0"/>
    <s v="Septembre"/>
    <n v="2017"/>
    <d v="1899-12-30T08:44:51"/>
    <d v="1899-12-30T08:55:26"/>
    <n v="0.17638888888888937"/>
    <x v="4"/>
    <x v="4"/>
    <m/>
    <s v="+ embrayage bloquer MA80"/>
    <s v="TE"/>
    <s v=""/>
    <n v="0.17638888888888937"/>
    <n v="3"/>
    <n v="3"/>
    <s v=""/>
    <n v="0.52916666666666812"/>
    <n v="880.0000001024456"/>
    <m/>
    <s v=""/>
    <m/>
    <m/>
    <s v="Jessy"/>
    <n v="1"/>
    <n v="0"/>
    <s v="42989"/>
    <n v="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"/>
    <x v="0"/>
    <s v="C61"/>
    <s v="207"/>
    <s v="FB 320+ / MA 80"/>
    <n v="673574"/>
    <s v="FIPROKIL3 134MG SPOTON CNX4CLE"/>
    <s v="1x8"/>
    <n v="1340"/>
    <n v="2160"/>
    <x v="0"/>
    <s v="Septembre"/>
    <n v="2017"/>
    <d v="1899-12-30T08:55:26"/>
    <d v="1899-12-30T08:58:20"/>
    <n v="4.8333333333331563E-2"/>
    <x v="2"/>
    <x v="2"/>
    <m/>
    <m/>
    <s v="TE"/>
    <s v=""/>
    <n v="4.8333333333331563E-2"/>
    <n v="3"/>
    <n v="3"/>
    <s v=""/>
    <n v="0.14499999999999469"/>
    <n v="880.0000001024456"/>
    <m/>
    <s v=""/>
    <m/>
    <m/>
    <s v="Jessy"/>
    <n v="1"/>
    <n v="0"/>
    <s v="42989"/>
    <n v="1"/>
    <n v="0.5186111111111100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"/>
    <x v="0"/>
    <s v="C61"/>
    <s v="207"/>
    <s v="FB 320+ / MA 80"/>
    <n v="673574"/>
    <s v="FIPROKIL3 134MG SPOTON CNX4CLE"/>
    <s v="1x8"/>
    <n v="1340"/>
    <n v="2160"/>
    <x v="0"/>
    <s v="Septembre"/>
    <n v="2017"/>
    <d v="1899-12-30T08:58:20"/>
    <d v="1899-12-30T15:59:57"/>
    <n v="7.0269444444444469"/>
    <x v="3"/>
    <x v="5"/>
    <m/>
    <s v="désynchronisation"/>
    <s v="TE"/>
    <s v=""/>
    <n v="7.0269444444444469"/>
    <n v="3"/>
    <n v="3"/>
    <s v=""/>
    <n v="21.080833333333342"/>
    <n v="880.0000001024456"/>
    <m/>
    <s v=""/>
    <m/>
    <m/>
    <s v="Jessy"/>
    <n v="1"/>
    <n v="0"/>
    <s v="42989"/>
    <n v="2"/>
    <s v=""/>
    <n v="7.0269444444444469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"/>
    <x v="0"/>
    <s v="C61"/>
    <s v="207"/>
    <s v="FB 320+ / MA 80"/>
    <n v="673574"/>
    <s v="FIPROKIL3 134MG SPOTON CNX4CLE"/>
    <s v="1x8"/>
    <n v="1340"/>
    <n v="2160"/>
    <x v="0"/>
    <s v="Septembre"/>
    <n v="2017"/>
    <d v="1899-12-30T15:59:57"/>
    <d v="1899-12-30T10:20:43"/>
    <n v="18.346111111111114"/>
    <x v="0"/>
    <x v="6"/>
    <s v="Fin de Poste"/>
    <m/>
    <m/>
    <s v=""/>
    <s v=""/>
    <n v="3"/>
    <n v="3"/>
    <s v=""/>
    <s v=""/>
    <n v="880.0000001024456"/>
    <m/>
    <s v=""/>
    <n v="550"/>
    <n v="290.16000000000003"/>
    <s v="Jessy"/>
    <n v="1"/>
    <n v="1"/>
    <s v="142989"/>
    <n v="2"/>
    <s v=""/>
    <s v=""/>
    <n v="26.35"/>
    <n v="0"/>
    <n v="26"/>
    <n v="0.35000000000000142"/>
    <n v="0.35000000000000142"/>
    <n v="26.35"/>
    <s v=""/>
    <s v=""/>
    <s v=""/>
    <s v=""/>
    <s v=""/>
    <s v=""/>
    <s v=""/>
    <s v=""/>
    <s v=""/>
    <s v=""/>
    <s v=""/>
    <s v=""/>
  </r>
  <r>
    <n v="10"/>
    <x v="1"/>
    <s v="C61"/>
    <s v="207"/>
    <s v="FB 320+ / MA 80"/>
    <n v="673574"/>
    <s v="FIPROKIL3 134MG SPOTON CNX4CLE"/>
    <s v="1x8"/>
    <n v="1340"/>
    <n v="2160"/>
    <x v="0"/>
    <s v="Septembre"/>
    <n v="2017"/>
    <d v="1899-12-30T08:00:00"/>
    <d v="1899-12-30T08:10:00"/>
    <n v="0.16666666666666607"/>
    <x v="0"/>
    <x v="0"/>
    <m/>
    <m/>
    <m/>
    <s v=""/>
    <s v=""/>
    <n v="3"/>
    <n v="3"/>
    <s v=""/>
    <s v=""/>
    <n v="880.0000001024456"/>
    <m/>
    <s v=""/>
    <m/>
    <m/>
    <s v="Jessy"/>
    <n v="1"/>
    <n v="0"/>
    <s v="042990"/>
    <n v="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"/>
    <x v="1"/>
    <s v="C61"/>
    <s v="207"/>
    <s v="FB 320+ / MA 80"/>
    <n v="673574"/>
    <s v="FIPROKIL3 134MG SPOTON CNX4CLE"/>
    <s v="1x8"/>
    <n v="1340"/>
    <n v="2160"/>
    <x v="0"/>
    <s v="Septembre"/>
    <n v="2017"/>
    <d v="1899-12-30T08:10:01"/>
    <d v="1899-12-30T08:15:01"/>
    <n v="8.3333333333331705E-2"/>
    <x v="1"/>
    <x v="1"/>
    <s v="Début OF"/>
    <m/>
    <s v="TP"/>
    <n v="8.3333333333331705E-2"/>
    <s v=""/>
    <n v="3"/>
    <n v="3"/>
    <n v="0.24999999999999512"/>
    <s v=""/>
    <n v="880.0000001024456"/>
    <m/>
    <s v=""/>
    <m/>
    <m/>
    <s v="Jessy"/>
    <n v="1"/>
    <n v="0"/>
    <s v="42990"/>
    <n v="2"/>
    <n v="25.623055555555556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"/>
    <x v="1"/>
    <s v="C61"/>
    <s v="207"/>
    <s v="FB 320+ / MA 80"/>
    <n v="673574"/>
    <s v="FIPROKIL3 134MG SPOTON CNX4CLE"/>
    <s v="1x8"/>
    <n v="1340"/>
    <n v="2160"/>
    <x v="0"/>
    <s v="Septembre"/>
    <n v="2017"/>
    <d v="1899-12-30T08:15:02"/>
    <d v="1899-12-30T10:20:54"/>
    <n v="2.0977777777777771"/>
    <x v="3"/>
    <x v="5"/>
    <m/>
    <s v="Désynchronisation suite bourrage"/>
    <s v="TE"/>
    <s v=""/>
    <n v="2.0977777777777771"/>
    <n v="4"/>
    <n v="4"/>
    <s v=""/>
    <n v="8.3911111111111083"/>
    <n v="370.00000004307373"/>
    <m/>
    <s v=""/>
    <m/>
    <m/>
    <s v="Thomas"/>
    <n v="1"/>
    <n v="0"/>
    <s v="42990"/>
    <n v="3"/>
    <s v=""/>
    <n v="2.0977777777777771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"/>
    <x v="1"/>
    <s v="C61"/>
    <s v="207"/>
    <s v="FB 320+ / MA 80"/>
    <n v="673574"/>
    <s v="FIPROKIL3 134MG SPOTON CNX4CLE"/>
    <s v="1x8"/>
    <n v="1340"/>
    <n v="2160"/>
    <x v="0"/>
    <s v="Septembre"/>
    <n v="2017"/>
    <d v="1899-12-30T10:20:54"/>
    <d v="1899-12-30T10:29:44"/>
    <n v="0.14722222222222214"/>
    <x v="1"/>
    <x v="7"/>
    <m/>
    <s v=""/>
    <s v="TP"/>
    <n v="0.14722222222222214"/>
    <s v=""/>
    <n v="4"/>
    <n v="4"/>
    <n v="0.58888888888888857"/>
    <s v=""/>
    <n v="370.00000004307373"/>
    <m/>
    <s v=""/>
    <m/>
    <m/>
    <s v="Thomas"/>
    <n v="1"/>
    <n v="0"/>
    <s v="42990"/>
    <n v="3"/>
    <n v="2.244999999999999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"/>
    <x v="1"/>
    <s v="C61"/>
    <s v="207"/>
    <s v="FB 320+ / MA 80"/>
    <n v="673574"/>
    <s v="FIPROKIL3 134MG SPOTON CNX4CLE"/>
    <s v="1x8"/>
    <n v="1340"/>
    <n v="2160"/>
    <x v="0"/>
    <s v="Septembre"/>
    <n v="2017"/>
    <d v="1899-12-30T10:29:44"/>
    <d v="1899-12-30T12:00:00"/>
    <n v="1.5044444444444456"/>
    <x v="3"/>
    <x v="5"/>
    <m/>
    <s v="resynchronisation Etui/Notice suite panne de la veille"/>
    <s v="TP"/>
    <n v="1.5044444444444456"/>
    <s v=""/>
    <n v="4"/>
    <n v="4"/>
    <n v="6.0177777777777823"/>
    <s v=""/>
    <n v="370.00000004307373"/>
    <m/>
    <s v=""/>
    <m/>
    <m/>
    <s v="Thomas"/>
    <n v="1"/>
    <n v="0"/>
    <s v="42990"/>
    <n v="4"/>
    <s v=""/>
    <n v="1.5044444444444456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"/>
    <x v="1"/>
    <s v="C61"/>
    <s v="207"/>
    <s v="FB 320+ / MA 80"/>
    <n v="673574"/>
    <s v="FIPROKIL3 134MG SPOTON CNX4CLE"/>
    <s v="1x8"/>
    <n v="1340"/>
    <n v="2160"/>
    <x v="0"/>
    <s v="Septembre"/>
    <n v="2017"/>
    <d v="1899-12-30T12:00:01"/>
    <d v="1899-12-30T12:56:36"/>
    <n v="0.94305555555555731"/>
    <x v="0"/>
    <x v="8"/>
    <m/>
    <s v=""/>
    <m/>
    <s v=""/>
    <s v=""/>
    <n v="4"/>
    <n v="4"/>
    <s v=""/>
    <s v=""/>
    <n v="370.00000004307373"/>
    <m/>
    <s v=""/>
    <m/>
    <m/>
    <s v="Thomas"/>
    <n v="1"/>
    <n v="0"/>
    <s v="42990"/>
    <n v="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"/>
    <x v="1"/>
    <s v="C61"/>
    <s v="207"/>
    <s v="FB 320+ / MA 80"/>
    <n v="673574"/>
    <s v="FIPROKIL3 134MG SPOTON CNX4CLE"/>
    <s v="1x8"/>
    <n v="1340"/>
    <n v="2160"/>
    <x v="0"/>
    <s v="Septembre"/>
    <n v="2017"/>
    <d v="1899-12-30T12:56:36"/>
    <d v="1899-12-30T13:11:59"/>
    <n v="0.25638888888888722"/>
    <x v="1"/>
    <x v="1"/>
    <m/>
    <s v=""/>
    <s v="TP"/>
    <n v="0.25638888888888722"/>
    <s v=""/>
    <n v="4"/>
    <n v="4"/>
    <n v="1.0255555555555489"/>
    <s v=""/>
    <n v="370.00000004307373"/>
    <m/>
    <s v=""/>
    <m/>
    <m/>
    <s v="Thomas"/>
    <n v="1"/>
    <n v="0"/>
    <s v="42990"/>
    <n v="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"/>
    <x v="1"/>
    <s v="C61"/>
    <s v="207"/>
    <s v="FB 320+ / MA 80"/>
    <n v="673574"/>
    <s v="FIPROKIL3 134MG SPOTON CNX4CLE"/>
    <s v="1x8"/>
    <n v="1340"/>
    <n v="2160"/>
    <x v="0"/>
    <s v="Septembre"/>
    <n v="2017"/>
    <d v="1899-12-30T13:11:59"/>
    <d v="1899-12-30T13:31:19"/>
    <n v="0.32222222222222285"/>
    <x v="2"/>
    <x v="2"/>
    <m/>
    <m/>
    <s v="TE"/>
    <s v=""/>
    <n v="0.32222222222222285"/>
    <n v="4"/>
    <n v="4"/>
    <s v=""/>
    <n v="1.2888888888888914"/>
    <n v="370.00000004307373"/>
    <m/>
    <s v=""/>
    <m/>
    <m/>
    <s v="Thomas"/>
    <n v="1"/>
    <n v="0"/>
    <s v="42990"/>
    <n v="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8"/>
    <x v="1"/>
    <s v="C61"/>
    <s v="207"/>
    <s v="FB 320+ / MA 80"/>
    <n v="673574"/>
    <s v="FIPROKIL3 134MG SPOTON CNX4CLE"/>
    <s v="1x8"/>
    <n v="1340"/>
    <n v="2160"/>
    <x v="0"/>
    <s v="Septembre"/>
    <n v="2017"/>
    <d v="1899-12-30T13:31:19"/>
    <d v="1899-12-30T14:26:05"/>
    <n v="0.91277777777777835"/>
    <x v="1"/>
    <x v="9"/>
    <s v="OF Clôturé"/>
    <s v=""/>
    <s v="TP"/>
    <n v="0.91277777777777835"/>
    <s v=""/>
    <n v="4"/>
    <n v="4"/>
    <n v="3.6511111111111134"/>
    <s v=""/>
    <n v="370.00000004307373"/>
    <m/>
    <s v=""/>
    <n v="300"/>
    <n v="647.9"/>
    <s v="Thomas"/>
    <n v="1"/>
    <n v="1"/>
    <s v="142990"/>
    <n v="4"/>
    <s v=""/>
    <s v=""/>
    <n v="6.43"/>
    <n v="0"/>
    <n v="6.11"/>
    <n v="0.3199999999999994"/>
    <n v="0.3199999999999994"/>
    <n v="6.43"/>
    <s v=""/>
    <s v=""/>
    <s v=""/>
    <s v=""/>
    <s v=""/>
    <s v=""/>
    <s v=""/>
    <s v=""/>
    <s v=""/>
    <s v=""/>
    <s v=""/>
    <s v=""/>
  </r>
  <r>
    <n v="19"/>
    <x v="1"/>
    <s v="C61"/>
    <n v="207"/>
    <s v="FB 320+ / MA 80"/>
    <n v="673576"/>
    <s v="FIPROMEDIC SURBLSPIP(X2)TGNFRX"/>
    <s v="1x8"/>
    <n v="6000"/>
    <n v="8160"/>
    <x v="0"/>
    <s v="Septembre"/>
    <n v="2017"/>
    <d v="1899-12-30T14:26:05"/>
    <d v="1899-12-30T14:40:00"/>
    <n v="0.23194444444444251"/>
    <x v="5"/>
    <x v="10"/>
    <m/>
    <m/>
    <m/>
    <n v="0"/>
    <n v="1.71"/>
    <n v="4"/>
    <n v="4"/>
    <n v="0"/>
    <n v="6.83"/>
    <n v="370.00000004307373"/>
    <m/>
    <s v=""/>
    <m/>
    <m/>
    <s v="Thomas"/>
    <n v="1"/>
    <n v="1"/>
    <s v="42990"/>
    <n v="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0"/>
    <x v="1"/>
    <s v="C61"/>
    <s v="207"/>
    <s v="FB 320+ / MA 80"/>
    <n v="673576"/>
    <s v="FIPROMEDIC SURBLSPIP(X2)TGNFRX"/>
    <s v="1x8"/>
    <n v="6000"/>
    <n v="8160"/>
    <x v="0"/>
    <s v="Septembre"/>
    <n v="2017"/>
    <d v="1899-12-30T14:40:01"/>
    <d v="1899-12-30T16:00:10"/>
    <n v="1.3358333333333317"/>
    <x v="2"/>
    <x v="2"/>
    <m/>
    <m/>
    <s v="TE"/>
    <s v=""/>
    <n v="1.3358333333333317"/>
    <n v="4"/>
    <n v="4"/>
    <s v=""/>
    <n v="5.3433333333333266"/>
    <n v="12000"/>
    <m/>
    <s v=""/>
    <n v="8100"/>
    <m/>
    <s v="Thomas"/>
    <n v="1"/>
    <n v="1"/>
    <s v="42990"/>
    <n v="4"/>
    <n v="5.5066666666666659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1"/>
    <x v="1"/>
    <s v="C61"/>
    <s v="207"/>
    <s v="FB 320+ / MA 80"/>
    <n v="673576"/>
    <s v="FIPROMEDIC SURBLSPIP(X2)TGNFRX"/>
    <s v="1x8"/>
    <n v="6000"/>
    <n v="8640"/>
    <x v="0"/>
    <s v="Septembre"/>
    <n v="2017"/>
    <d v="1899-12-30T16:00:10"/>
    <d v="1899-12-30T16:05:50"/>
    <n v="9.4444444444444997E-2"/>
    <x v="3"/>
    <x v="3"/>
    <m/>
    <s v="Température de scellage "/>
    <s v="TE"/>
    <s v=""/>
    <n v="9.4444444444444997E-2"/>
    <n v="4"/>
    <n v="4"/>
    <s v=""/>
    <n v="0.37777777777777999"/>
    <n v="12000"/>
    <m/>
    <s v=""/>
    <m/>
    <m/>
    <s v="Thomas"/>
    <n v="1"/>
    <n v="1"/>
    <s v="42990"/>
    <n v="5"/>
    <s v=""/>
    <n v="9.4444444444444997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2"/>
    <x v="1"/>
    <s v="C61"/>
    <s v="207"/>
    <s v="FB 320+ / MA 80"/>
    <n v="673576"/>
    <s v="FIPROMEDIC SURBLSPIP(X2)TGNFRX"/>
    <s v="1x8"/>
    <n v="6000"/>
    <n v="8640"/>
    <x v="0"/>
    <s v="Septembre"/>
    <n v="2017"/>
    <d v="1899-12-30T16:05:50"/>
    <d v="1899-12-30T16:22:30"/>
    <n v="0.27777777777777768"/>
    <x v="2"/>
    <x v="2"/>
    <m/>
    <m/>
    <s v="TE"/>
    <s v=""/>
    <n v="0.27777777777777768"/>
    <n v="4"/>
    <n v="4"/>
    <s v=""/>
    <n v="1.1111111111111107"/>
    <n v="12000"/>
    <m/>
    <s v=""/>
    <m/>
    <m/>
    <s v="Thomas"/>
    <n v="1"/>
    <n v="1"/>
    <s v="42990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3"/>
    <x v="1"/>
    <s v="C61"/>
    <s v="207"/>
    <s v="FB 320+ / MA 80"/>
    <n v="673576"/>
    <s v="FIPROMEDIC SURBLSPIP(X2)TGNFRX"/>
    <s v="1x8"/>
    <n v="6000"/>
    <n v="8640"/>
    <x v="0"/>
    <s v="Septembre"/>
    <n v="2017"/>
    <d v="1899-12-30T16:22:30"/>
    <d v="1899-12-30T16:38:20"/>
    <n v="0.26388888888889106"/>
    <x v="1"/>
    <x v="9"/>
    <s v="OF Clôturé"/>
    <m/>
    <m/>
    <s v=""/>
    <s v=""/>
    <m/>
    <m/>
    <s v=""/>
    <s v=""/>
    <m/>
    <m/>
    <s v=""/>
    <m/>
    <m/>
    <m/>
    <n v="1"/>
    <n v="2"/>
    <s v="242990"/>
    <n v="5"/>
    <s v=""/>
    <s v=""/>
    <n v="2.2000000000000002"/>
    <n v="0"/>
    <n v="0.36"/>
    <n v="1.8400000000000003"/>
    <n v="1.8400000000000003"/>
    <n v="2.2000000000000002"/>
    <s v=""/>
    <s v=""/>
    <s v=""/>
    <s v=""/>
    <s v=""/>
    <s v=""/>
    <s v=""/>
    <s v=""/>
    <s v=""/>
    <s v=""/>
    <s v=""/>
    <s v=""/>
  </r>
  <r>
    <n v="24"/>
    <x v="1"/>
    <m/>
    <m/>
    <m/>
    <m/>
    <m/>
    <m/>
    <m/>
    <m/>
    <x v="0"/>
    <s v="Septembre"/>
    <n v="2017"/>
    <m/>
    <m/>
    <s v=""/>
    <x v="6"/>
    <x v="2"/>
    <m/>
    <m/>
    <m/>
    <n v="0"/>
    <n v="0"/>
    <m/>
    <m/>
    <n v="0"/>
    <n v="0"/>
    <m/>
    <m/>
    <s v=""/>
    <m/>
    <m/>
    <m/>
    <s v=""/>
    <n v="2"/>
    <s v="42990"/>
    <n v="5"/>
    <s v=""/>
    <s v=""/>
    <s v=""/>
    <s v=""/>
    <s v=""/>
    <s v=""/>
    <s v=""/>
    <s v=""/>
    <n v="0"/>
    <s v=""/>
    <s v=""/>
    <n v="0.30745346547233343"/>
    <s v=""/>
    <s v=""/>
    <n v="0"/>
    <s v=""/>
    <s v=""/>
    <n v="0"/>
    <s v=""/>
    <s v=""/>
  </r>
  <r>
    <n v="25"/>
    <x v="2"/>
    <s v="C61"/>
    <s v="207"/>
    <s v="FB 320+ / MA 80"/>
    <n v="673764"/>
    <s v="EFFITIX SURBLISPIP(X2)XSETHIQ"/>
    <s v="1x8"/>
    <n v="6000"/>
    <n v="8640"/>
    <x v="1"/>
    <s v="Septembre"/>
    <n v="2017"/>
    <d v="1899-12-30T10:50:28"/>
    <d v="1899-12-30T11:05:36"/>
    <n v="0.25222222222222257"/>
    <x v="1"/>
    <x v="1"/>
    <s v="Début OF"/>
    <m/>
    <s v="TP"/>
    <n v="0.25222222222222257"/>
    <s v=""/>
    <n v="4"/>
    <n v="4"/>
    <n v="1.0088888888888903"/>
    <s v=""/>
    <n v="3840"/>
    <m/>
    <s v=""/>
    <m/>
    <m/>
    <s v="Monique"/>
    <n v="1"/>
    <n v="0"/>
    <s v="042997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6"/>
    <x v="2"/>
    <s v="C61"/>
    <s v="207"/>
    <s v="FB 320+ / MA 80"/>
    <n v="673764"/>
    <s v="EFFITIX SURBLISPIP(X2)XSETHIQ"/>
    <s v="1x8"/>
    <n v="6000"/>
    <n v="8640"/>
    <x v="1"/>
    <s v="Septembre"/>
    <n v="2017"/>
    <d v="1899-12-30T11:05:36"/>
    <d v="1899-12-30T11:28:24"/>
    <n v="0.37999999999999812"/>
    <x v="2"/>
    <x v="2"/>
    <m/>
    <m/>
    <s v="TE"/>
    <s v=""/>
    <n v="0.37999999999999812"/>
    <n v="4"/>
    <n v="4"/>
    <s v=""/>
    <n v="1.5199999999999925"/>
    <n v="3840"/>
    <m/>
    <s v=""/>
    <n v="1900"/>
    <m/>
    <s v="Monique"/>
    <n v="1"/>
    <n v="0"/>
    <s v="42997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7"/>
    <x v="2"/>
    <s v="C61"/>
    <s v="207"/>
    <s v="FB 320+ / MA 80"/>
    <n v="673764"/>
    <s v="EFFITIX SURBLISPIP(X2)XSETHIQ"/>
    <s v="1x8"/>
    <n v="6000"/>
    <n v="8640"/>
    <x v="1"/>
    <s v="Septembre"/>
    <n v="2017"/>
    <d v="1899-12-30T11:28:24"/>
    <d v="1899-12-30T11:34:18"/>
    <n v="9.8333333333335382E-2"/>
    <x v="4"/>
    <x v="4"/>
    <m/>
    <s v=""/>
    <s v="TE"/>
    <s v=""/>
    <n v="9.8333333333335382E-2"/>
    <n v="4"/>
    <n v="4"/>
    <s v=""/>
    <n v="0.39333333333334153"/>
    <n v="3840"/>
    <m/>
    <s v=""/>
    <m/>
    <m/>
    <s v="Monique"/>
    <n v="1"/>
    <n v="0"/>
    <s v="42997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8"/>
    <x v="2"/>
    <s v="C61"/>
    <s v="207"/>
    <s v="FB 320+ / MA 80"/>
    <n v="673764"/>
    <s v="EFFITIX SURBLISPIP(X2)XSETHIQ"/>
    <s v="1x8"/>
    <n v="6000"/>
    <n v="8640"/>
    <x v="1"/>
    <s v="Septembre"/>
    <n v="2017"/>
    <d v="1899-12-30T11:34:18"/>
    <d v="1899-12-30T11:37:20"/>
    <n v="5.0555555555553688E-2"/>
    <x v="2"/>
    <x v="2"/>
    <m/>
    <m/>
    <s v="TE"/>
    <s v=""/>
    <n v="5.0555555555553688E-2"/>
    <n v="4"/>
    <n v="4"/>
    <s v=""/>
    <n v="0.20222222222221475"/>
    <n v="3840"/>
    <m/>
    <s v=""/>
    <m/>
    <m/>
    <s v="Monique"/>
    <n v="1"/>
    <n v="0"/>
    <s v="42997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9"/>
    <x v="2"/>
    <s v="C61"/>
    <s v="207"/>
    <s v="FB 320+ / MA 80"/>
    <n v="673764"/>
    <s v="EFFITIX SURBLISPIP(X2)XSETHIQ"/>
    <s v="1x8"/>
    <n v="6000"/>
    <n v="8640"/>
    <x v="1"/>
    <s v="Septembre"/>
    <n v="2017"/>
    <d v="1899-12-30T11:37:20"/>
    <d v="1899-12-30T11:58:04"/>
    <n v="0.34555555555555717"/>
    <x v="1"/>
    <x v="9"/>
    <m/>
    <s v=""/>
    <s v="TP"/>
    <n v="0.34555555555555717"/>
    <s v=""/>
    <n v="4"/>
    <n v="4"/>
    <n v="1.3822222222222287"/>
    <s v=""/>
    <n v="3840"/>
    <m/>
    <s v=""/>
    <m/>
    <m/>
    <s v="Monique"/>
    <n v="1"/>
    <n v="0"/>
    <s v="42997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0"/>
    <x v="2"/>
    <s v="C61"/>
    <s v="207"/>
    <s v="FB 320+ / MA 80"/>
    <n v="673764"/>
    <s v="²"/>
    <s v="1x8"/>
    <n v="6000"/>
    <n v="8640"/>
    <x v="1"/>
    <s v="Septembre"/>
    <n v="2017"/>
    <d v="1899-12-30T11:58:04"/>
    <d v="1899-12-30T12:51:54"/>
    <n v="0.89722222222222081"/>
    <x v="0"/>
    <x v="8"/>
    <m/>
    <s v=""/>
    <m/>
    <s v=""/>
    <s v=""/>
    <n v="4"/>
    <n v="4"/>
    <s v=""/>
    <s v=""/>
    <n v="3840"/>
    <m/>
    <s v=""/>
    <m/>
    <m/>
    <s v="Monique"/>
    <n v="1"/>
    <n v="0"/>
    <s v="42997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1"/>
    <x v="2"/>
    <s v="C61"/>
    <s v="207"/>
    <s v="FB 320+ / MA 80"/>
    <n v="673764"/>
    <s v="EFFITIX SURBLISPIP(X2)XSETHIQ"/>
    <s v="1x8"/>
    <n v="6000"/>
    <n v="8640"/>
    <x v="1"/>
    <s v="Septembre"/>
    <n v="2017"/>
    <d v="1899-12-30T12:51:54"/>
    <d v="1899-12-30T12:57:25"/>
    <n v="9.1944444444444606E-2"/>
    <x v="1"/>
    <x v="1"/>
    <s v="OF Clôturé"/>
    <s v=""/>
    <s v="TP"/>
    <n v="9.1944444444444606E-2"/>
    <s v=""/>
    <n v="4"/>
    <n v="4"/>
    <n v="0.36777777777777843"/>
    <s v=""/>
    <n v="3840"/>
    <m/>
    <s v=""/>
    <n v="3529"/>
    <n v="6658.4905660377353"/>
    <s v="Monique"/>
    <n v="1"/>
    <n v="1"/>
    <s v="142997"/>
    <n v="5"/>
    <s v=""/>
    <s v=""/>
    <n v="2.12"/>
    <n v="0"/>
    <n v="1.69"/>
    <n v="0.43000000000000016"/>
    <n v="0.43000000000000016"/>
    <n v="2.12"/>
    <s v=""/>
    <s v=""/>
    <s v=""/>
    <s v=""/>
    <s v=""/>
    <s v=""/>
    <s v=""/>
    <s v=""/>
    <s v=""/>
    <s v=""/>
    <s v=""/>
    <s v=""/>
  </r>
  <r>
    <n v="32"/>
    <x v="2"/>
    <m/>
    <m/>
    <m/>
    <m/>
    <m/>
    <m/>
    <m/>
    <m/>
    <x v="1"/>
    <s v="Septembre"/>
    <n v="2017"/>
    <d v="1899-12-30T12:57:25"/>
    <d v="1899-12-30T13:00:30"/>
    <n v="5.1388888888889817E-2"/>
    <x v="1"/>
    <x v="1"/>
    <m/>
    <m/>
    <m/>
    <n v="0"/>
    <n v="0"/>
    <m/>
    <m/>
    <n v="0"/>
    <n v="0"/>
    <m/>
    <m/>
    <s v=""/>
    <m/>
    <m/>
    <m/>
    <s v=""/>
    <n v="1"/>
    <s v="42997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3"/>
    <x v="2"/>
    <s v="C61"/>
    <s v="207"/>
    <s v="FB 320+ / MA 80"/>
    <n v="673759"/>
    <s v="EFFITIX PN X4              VBI"/>
    <s v="1x8"/>
    <n v="1340"/>
    <n v="2160"/>
    <x v="1"/>
    <s v="Septembre"/>
    <n v="2017"/>
    <d v="1899-12-30T13:00:30"/>
    <d v="1899-12-30T14:03:27"/>
    <n v="1.0491666666666655"/>
    <x v="1"/>
    <x v="1"/>
    <s v="Début OF"/>
    <m/>
    <s v="TP"/>
    <n v="1.0491666666666655"/>
    <s v=""/>
    <n v="4"/>
    <n v="4"/>
    <n v="4.1966666666666619"/>
    <s v=""/>
    <n v="1500"/>
    <m/>
    <s v=""/>
    <m/>
    <m/>
    <s v="Monique"/>
    <n v="1"/>
    <n v="1"/>
    <s v="42997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4"/>
    <x v="2"/>
    <s v="C61"/>
    <s v="207"/>
    <s v="FB 320+ / MA 80"/>
    <n v="673759"/>
    <s v="EFFITIX PN X4              VBI"/>
    <s v="1x8"/>
    <n v="1340"/>
    <n v="2160"/>
    <x v="1"/>
    <s v="Septembre"/>
    <n v="2017"/>
    <d v="1899-12-30T14:03:27"/>
    <d v="1899-12-30T14:21:27"/>
    <n v="0.3000000000000016"/>
    <x v="2"/>
    <x v="2"/>
    <m/>
    <m/>
    <s v="TE"/>
    <s v=""/>
    <n v="0.3000000000000016"/>
    <n v="4"/>
    <n v="4"/>
    <s v=""/>
    <n v="1.2000000000000064"/>
    <n v="1500"/>
    <m/>
    <s v=""/>
    <m/>
    <m/>
    <s v="Monique"/>
    <n v="1"/>
    <n v="1"/>
    <s v="42997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5"/>
    <x v="2"/>
    <s v="C61"/>
    <s v="207"/>
    <s v="FB 320+ / MA 80"/>
    <n v="673759"/>
    <s v="EFFITIX PN X4              VBI"/>
    <s v="1x8"/>
    <n v="1340"/>
    <n v="2160"/>
    <x v="1"/>
    <s v="Septembre"/>
    <n v="2017"/>
    <d v="1899-12-30T14:21:27"/>
    <d v="1899-12-30T14:24:12"/>
    <n v="4.5833333333332504E-2"/>
    <x v="4"/>
    <x v="11"/>
    <m/>
    <s v="chg rouleaux de scotch en sortie"/>
    <s v="TE"/>
    <s v=""/>
    <n v="4.5833333333332504E-2"/>
    <n v="4"/>
    <n v="4"/>
    <s v=""/>
    <n v="0.18333333333333002"/>
    <n v="1500"/>
    <m/>
    <s v=""/>
    <m/>
    <m/>
    <s v="Monique"/>
    <n v="1"/>
    <n v="1"/>
    <s v="42997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6"/>
    <x v="2"/>
    <s v="C61"/>
    <s v="207"/>
    <s v="FB 320+ / MA 80"/>
    <n v="673759"/>
    <s v="EFFITIX PN X4              VBI"/>
    <s v="1x8"/>
    <n v="1340"/>
    <n v="2160"/>
    <x v="1"/>
    <s v="Septembre"/>
    <n v="2017"/>
    <d v="1899-12-30T14:24:12"/>
    <d v="1899-12-30T14:56:01"/>
    <n v="0.53027777777777718"/>
    <x v="2"/>
    <x v="2"/>
    <m/>
    <m/>
    <s v="TE"/>
    <s v=""/>
    <n v="0.53027777777777718"/>
    <n v="4"/>
    <n v="4"/>
    <s v=""/>
    <n v="2.1211111111111087"/>
    <n v="1500"/>
    <m/>
    <s v=""/>
    <n v="920"/>
    <m/>
    <s v="Monique"/>
    <n v="1"/>
    <n v="1"/>
    <s v="42997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7"/>
    <x v="2"/>
    <s v="C61"/>
    <s v="207"/>
    <s v="FB 320+ / MA 80"/>
    <n v="673759"/>
    <s v="EFFITIX PN X4              VBI"/>
    <s v="1x8"/>
    <n v="1340"/>
    <n v="2160"/>
    <x v="1"/>
    <s v="Septembre"/>
    <n v="2017"/>
    <d v="1899-12-30T14:56:01"/>
    <d v="1899-12-30T15:21:15"/>
    <n v="0.42055555555555557"/>
    <x v="1"/>
    <x v="9"/>
    <s v="OF Clôturé"/>
    <s v=""/>
    <s v="TP"/>
    <n v="0.42055555555555557"/>
    <s v=""/>
    <n v="4"/>
    <n v="4"/>
    <n v="1.6822222222222223"/>
    <s v=""/>
    <n v="1500"/>
    <m/>
    <s v=""/>
    <n v="1500"/>
    <n v="1704.5454545454545"/>
    <s v="Monique"/>
    <n v="1"/>
    <n v="2"/>
    <s v="242997"/>
    <n v="5"/>
    <s v=""/>
    <s v=""/>
    <n v="2.35"/>
    <n v="0"/>
    <n v="1.52"/>
    <n v="0.83000000000000007"/>
    <n v="0.83000000000000007"/>
    <n v="2.35"/>
    <s v=""/>
    <s v=""/>
    <s v=""/>
    <s v=""/>
    <s v=""/>
    <s v=""/>
    <s v=""/>
    <s v=""/>
    <s v=""/>
    <s v=""/>
    <s v=""/>
    <s v=""/>
  </r>
  <r>
    <n v="38"/>
    <x v="2"/>
    <m/>
    <m/>
    <m/>
    <m/>
    <m/>
    <m/>
    <m/>
    <m/>
    <x v="1"/>
    <s v="Septembre"/>
    <n v="2017"/>
    <d v="1899-12-30T15:21:15"/>
    <d v="1899-12-30T15:21:46"/>
    <n v="8.611111111111569E-3"/>
    <x v="1"/>
    <x v="9"/>
    <m/>
    <m/>
    <m/>
    <n v="0"/>
    <n v="0"/>
    <m/>
    <m/>
    <n v="0"/>
    <n v="0"/>
    <m/>
    <m/>
    <s v=""/>
    <m/>
    <m/>
    <m/>
    <s v=""/>
    <n v="2"/>
    <s v="42997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9"/>
    <x v="2"/>
    <s v="C61"/>
    <s v="207"/>
    <s v="FB 320+ / MA 80"/>
    <n v="673765"/>
    <s v="EFFITIX SURBLISPIP(X2)S ETHIQ"/>
    <s v="1x8"/>
    <n v="6000"/>
    <n v="8640"/>
    <x v="1"/>
    <s v="Septembre"/>
    <n v="2017"/>
    <d v="1899-12-30T15:21:46"/>
    <d v="1899-12-30T15:55:00"/>
    <n v="0.55388888888888843"/>
    <x v="1"/>
    <x v="12"/>
    <s v="Fin de Poste"/>
    <m/>
    <s v="TP"/>
    <n v="0.55388888888888843"/>
    <s v=""/>
    <n v="4"/>
    <n v="4"/>
    <n v="2.2155555555555537"/>
    <s v=""/>
    <n v="6548.3582087326795"/>
    <m/>
    <s v=""/>
    <n v="0"/>
    <n v="0"/>
    <s v="Monique"/>
    <n v="1"/>
    <n v="3"/>
    <s v="342997"/>
    <n v="5"/>
    <s v=""/>
    <s v=""/>
    <n v="0.55000000000000004"/>
    <n v="0"/>
    <n v="0.55000000000000004"/>
    <n v="0"/>
    <n v="0"/>
    <n v="0.55000000000000004"/>
    <s v=""/>
    <s v=""/>
    <s v=""/>
    <s v=""/>
    <s v=""/>
    <s v=""/>
    <s v=""/>
    <s v=""/>
    <s v=""/>
    <s v=""/>
    <s v=""/>
    <s v=""/>
  </r>
  <r>
    <n v="40"/>
    <x v="3"/>
    <s v="C61"/>
    <s v="207"/>
    <s v="FB 320+ / MA 80"/>
    <n v="673765"/>
    <s v="EFFITIX SURBLISPIP(X2)S ETHIQ"/>
    <s v="1x8"/>
    <n v="6000"/>
    <n v="8640"/>
    <x v="1"/>
    <s v="Septembre"/>
    <n v="2017"/>
    <d v="1899-12-30T08:00:00"/>
    <d v="1899-12-30T08:06:03"/>
    <n v="0.10083333333333444"/>
    <x v="0"/>
    <x v="0"/>
    <m/>
    <m/>
    <m/>
    <s v=""/>
    <s v=""/>
    <n v="4"/>
    <n v="4"/>
    <s v=""/>
    <s v=""/>
    <n v="7200"/>
    <m/>
    <s v=""/>
    <m/>
    <m/>
    <s v="Jessy"/>
    <n v="1"/>
    <n v="0"/>
    <s v="0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1"/>
    <x v="3"/>
    <s v="C61"/>
    <s v="207"/>
    <s v="FB 320+ / MA 80"/>
    <n v="673765"/>
    <s v="EFFITIX SURBLISPIP(X2)S ETHIQ"/>
    <s v="1x8"/>
    <n v="6000"/>
    <n v="8640"/>
    <x v="1"/>
    <s v="Septembre"/>
    <n v="2017"/>
    <d v="1899-12-30T08:06:03"/>
    <d v="1899-12-30T08:20:54"/>
    <n v="0.24749999999999872"/>
    <x v="1"/>
    <x v="1"/>
    <s v="Reprise OF"/>
    <m/>
    <s v="TP"/>
    <n v="0.24749999999999872"/>
    <s v=""/>
    <n v="4"/>
    <n v="4"/>
    <n v="0.98999999999999488"/>
    <s v=""/>
    <n v="7200"/>
    <m/>
    <s v=""/>
    <m/>
    <m/>
    <s v="Jessy"/>
    <n v="1"/>
    <n v="0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2"/>
    <x v="3"/>
    <s v="C61"/>
    <s v="207"/>
    <s v="FB 320+ / MA 80"/>
    <n v="673765"/>
    <s v="EFFITIX SURBLISPIP(X2)S ETHIQ"/>
    <s v="1x8"/>
    <n v="6000"/>
    <n v="8640"/>
    <x v="1"/>
    <s v="Septembre"/>
    <n v="2017"/>
    <d v="1899-12-30T08:20:54"/>
    <d v="1899-12-30T09:15:18"/>
    <n v="0.90666666666666851"/>
    <x v="2"/>
    <x v="2"/>
    <m/>
    <m/>
    <s v="TE"/>
    <s v=""/>
    <n v="0.90666666666666851"/>
    <n v="4"/>
    <n v="4"/>
    <s v=""/>
    <n v="3.626666666666674"/>
    <n v="7200"/>
    <m/>
    <s v=""/>
    <n v="3800"/>
    <m/>
    <s v="Jessy"/>
    <n v="1"/>
    <n v="0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3"/>
    <x v="3"/>
    <s v="C61"/>
    <s v="207"/>
    <s v="FB 320+ / MA 80"/>
    <n v="673765"/>
    <s v="EFFITIX SURBLISPIP(X2)S ETHIQ"/>
    <s v="1x8"/>
    <n v="6000"/>
    <n v="8640"/>
    <x v="1"/>
    <s v="Septembre"/>
    <n v="2017"/>
    <d v="1899-12-30T09:15:18"/>
    <d v="1899-12-30T09:35:20"/>
    <n v="0.33388888888888735"/>
    <x v="1"/>
    <x v="9"/>
    <s v="OF Clôturé"/>
    <s v=""/>
    <s v="TP"/>
    <n v="0.33388888888888735"/>
    <s v=""/>
    <n v="4"/>
    <n v="4"/>
    <n v="1.3355555555555494"/>
    <s v=""/>
    <n v="7200"/>
    <m/>
    <s v=""/>
    <n v="6853"/>
    <n v="7530.7692307692305"/>
    <s v="Jessy"/>
    <n v="1"/>
    <n v="1"/>
    <s v="142998"/>
    <n v="5"/>
    <s v=""/>
    <s v=""/>
    <n v="1.68"/>
    <n v="0"/>
    <n v="0.77"/>
    <n v="0.90999999999999992"/>
    <n v="0.90999999999999992"/>
    <n v="1.68"/>
    <s v=""/>
    <s v=""/>
    <s v=""/>
    <s v=""/>
    <s v=""/>
    <s v=""/>
    <s v=""/>
    <s v=""/>
    <s v=""/>
    <s v=""/>
    <s v=""/>
    <s v=""/>
  </r>
  <r>
    <n v="44"/>
    <x v="3"/>
    <s v="C61"/>
    <s v="207"/>
    <s v="FB 320+ / MA 80"/>
    <n v="673765"/>
    <s v="EFFITIX SURBLISPIP(X2)S ETHIQ"/>
    <s v="1x8"/>
    <n v="6000"/>
    <n v="8640"/>
    <x v="1"/>
    <s v="Septembre"/>
    <n v="2017"/>
    <d v="1899-12-30T09:35:20"/>
    <d v="1899-12-30T09:40:44"/>
    <n v="8.9999999999999414E-2"/>
    <x v="1"/>
    <x v="9"/>
    <m/>
    <m/>
    <m/>
    <n v="1.1399999999999999"/>
    <n v="0.91"/>
    <n v="4"/>
    <n v="4"/>
    <n v="4.54"/>
    <n v="3.63"/>
    <n v="7200"/>
    <m/>
    <s v=""/>
    <m/>
    <m/>
    <s v="Jessy"/>
    <n v="1"/>
    <n v="1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5"/>
    <x v="3"/>
    <s v="C61"/>
    <s v="207"/>
    <s v="FB 320+ / MA 80"/>
    <n v="673762"/>
    <s v="EFFITIX SURBLISPIP(X2)S ETHIQ"/>
    <s v="1x8"/>
    <n v="6000"/>
    <n v="8640"/>
    <x v="1"/>
    <s v="Septembre"/>
    <n v="2017"/>
    <d v="1899-12-30T09:40:44"/>
    <d v="1899-12-30T10:10:22"/>
    <n v="0.49388888888888971"/>
    <x v="1"/>
    <x v="12"/>
    <s v="Début OF"/>
    <m/>
    <s v="TP"/>
    <n v="0.49388888888888971"/>
    <s v=""/>
    <n v="4"/>
    <n v="4"/>
    <n v="1.9755555555555588"/>
    <s v=""/>
    <n v="1500"/>
    <m/>
    <s v=""/>
    <m/>
    <m/>
    <s v="Jessy"/>
    <n v="1"/>
    <n v="1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6"/>
    <x v="3"/>
    <s v="C61"/>
    <s v="207"/>
    <s v="FB 320+ / MA 80"/>
    <n v="673762"/>
    <s v="EFFITIX SURBLISPIP(X2)S ETHIQ"/>
    <s v="1x8"/>
    <n v="6000"/>
    <n v="8640"/>
    <x v="1"/>
    <s v="Septembre"/>
    <n v="2017"/>
    <d v="1899-12-30T10:10:22"/>
    <d v="1899-12-30T10:26:47"/>
    <n v="0.27361111111111036"/>
    <x v="2"/>
    <x v="2"/>
    <m/>
    <m/>
    <s v="TE"/>
    <s v=""/>
    <n v="0.27361111111111036"/>
    <n v="4"/>
    <n v="4"/>
    <s v=""/>
    <n v="1.0944444444444414"/>
    <n v="1500"/>
    <m/>
    <s v=""/>
    <n v="480"/>
    <m/>
    <s v="Jessy"/>
    <n v="1"/>
    <n v="1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7"/>
    <x v="3"/>
    <s v="C61"/>
    <s v="207"/>
    <s v="FB 320+ / MA 80"/>
    <n v="673762"/>
    <s v="EFFITIX CN X4              VBI"/>
    <s v="1x8"/>
    <n v="1340"/>
    <n v="8640"/>
    <x v="1"/>
    <s v="Septembre"/>
    <n v="2017"/>
    <d v="1899-12-30T10:26:47"/>
    <d v="1899-12-30T10:31:50"/>
    <n v="8.4166666666666501E-2"/>
    <x v="4"/>
    <x v="4"/>
    <m/>
    <s v=""/>
    <s v="TE"/>
    <s v=""/>
    <n v="8.4166666666666501E-2"/>
    <n v="4"/>
    <n v="4"/>
    <s v=""/>
    <n v="0.336666666666666"/>
    <n v="1500"/>
    <m/>
    <s v=""/>
    <m/>
    <m/>
    <s v="Jessy"/>
    <n v="1"/>
    <n v="1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8"/>
    <x v="3"/>
    <s v="C61"/>
    <s v="207"/>
    <s v="FB 320+ / MA 80"/>
    <n v="673762"/>
    <s v="EFFITIX CN X4              VBI"/>
    <s v="1x8"/>
    <n v="1340"/>
    <n v="8640"/>
    <x v="1"/>
    <s v="Septembre"/>
    <n v="2017"/>
    <d v="1899-12-30T10:31:50"/>
    <d v="1899-12-30T11:16:55"/>
    <n v="0.75138888888888999"/>
    <x v="2"/>
    <x v="2"/>
    <m/>
    <m/>
    <s v="TE"/>
    <s v=""/>
    <n v="0.75138888888888999"/>
    <n v="4"/>
    <n v="4"/>
    <s v=""/>
    <n v="3.00555555555556"/>
    <n v="1500"/>
    <m/>
    <s v=""/>
    <n v="1500"/>
    <m/>
    <s v="Jessy"/>
    <n v="1"/>
    <n v="1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9"/>
    <x v="3"/>
    <s v="C61"/>
    <s v="207"/>
    <s v="FB 320+ / MA 80"/>
    <n v="673762"/>
    <s v="EFFITIX CN X4              VBI"/>
    <s v="1x8"/>
    <n v="1340"/>
    <n v="8640"/>
    <x v="1"/>
    <s v="Septembre"/>
    <n v="2017"/>
    <d v="1899-12-30T11:16:55"/>
    <d v="1899-12-30T11:31:22"/>
    <n v="0.24083333333333368"/>
    <x v="1"/>
    <x v="9"/>
    <s v="OF Clôturé"/>
    <s v=""/>
    <s v="TP"/>
    <n v="0.24083333333333368"/>
    <s v=""/>
    <n v="4"/>
    <n v="4"/>
    <n v="0.96333333333333471"/>
    <s v=""/>
    <n v="1500"/>
    <m/>
    <s v=""/>
    <n v="1500"/>
    <n v="1351.3513513513512"/>
    <s v="Jessy"/>
    <n v="1"/>
    <n v="2"/>
    <s v="242998"/>
    <n v="5"/>
    <s v=""/>
    <s v=""/>
    <n v="1.84"/>
    <n v="0"/>
    <n v="0.82"/>
    <n v="1.02"/>
    <n v="1.02"/>
    <n v="1.8399999999999999"/>
    <s v=""/>
    <s v=""/>
    <s v=""/>
    <s v=""/>
    <s v=""/>
    <s v=""/>
    <s v=""/>
    <s v=""/>
    <s v=""/>
    <s v=""/>
    <s v=""/>
    <s v=""/>
  </r>
  <r>
    <n v="50"/>
    <x v="3"/>
    <m/>
    <m/>
    <m/>
    <m/>
    <m/>
    <m/>
    <m/>
    <m/>
    <x v="1"/>
    <s v="Septembre"/>
    <n v="2017"/>
    <d v="1899-12-30T11:31:22"/>
    <d v="1899-12-30T11:31:52"/>
    <n v="8.3333333333319715E-3"/>
    <x v="1"/>
    <x v="9"/>
    <m/>
    <m/>
    <m/>
    <n v="0"/>
    <n v="0"/>
    <m/>
    <m/>
    <n v="0"/>
    <n v="0"/>
    <m/>
    <m/>
    <s v=""/>
    <m/>
    <m/>
    <m/>
    <s v=""/>
    <n v="2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1"/>
    <x v="3"/>
    <s v="C61"/>
    <s v="207"/>
    <s v="FB 320+ / MA 80"/>
    <n v="673766"/>
    <s v="EFFITIX SURBLISPIP(X2)M ETHIQ"/>
    <s v="1x8"/>
    <n v="6000"/>
    <n v="8640"/>
    <x v="1"/>
    <s v="Septembre"/>
    <n v="2017"/>
    <d v="1899-12-30T11:31:52"/>
    <d v="1899-12-30T11:48:18"/>
    <n v="0.27388888888888996"/>
    <x v="1"/>
    <x v="12"/>
    <s v="Début OF"/>
    <m/>
    <s v="TP"/>
    <n v="0.27388888888888996"/>
    <s v=""/>
    <n v="4"/>
    <n v="4"/>
    <n v="1.0955555555555598"/>
    <s v=""/>
    <n v="9120"/>
    <m/>
    <s v=""/>
    <m/>
    <m/>
    <s v="Jessy"/>
    <n v="1"/>
    <n v="2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2"/>
    <x v="3"/>
    <s v="C61"/>
    <s v="207"/>
    <s v="FB 320+ / MA 80"/>
    <n v="673766"/>
    <s v="EFFITIX SURBLISPIP(X2)M ETHIQ"/>
    <s v="1x8"/>
    <n v="6000"/>
    <n v="8640"/>
    <x v="1"/>
    <s v="Septembre"/>
    <n v="2017"/>
    <d v="1899-12-30T11:48:18"/>
    <d v="1899-12-30T11:56:08"/>
    <n v="0.13055555555555554"/>
    <x v="2"/>
    <x v="2"/>
    <m/>
    <m/>
    <s v="TE"/>
    <s v=""/>
    <n v="0.13055555555555554"/>
    <n v="4"/>
    <n v="4"/>
    <s v=""/>
    <n v="0.52222222222222214"/>
    <n v="9120"/>
    <m/>
    <s v=""/>
    <m/>
    <m/>
    <s v="Jessy"/>
    <n v="1"/>
    <n v="2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3"/>
    <x v="3"/>
    <s v="C61"/>
    <s v="207"/>
    <s v="FB 320+ / MA 80"/>
    <n v="673766"/>
    <s v="EFFITIX SURBLISPIP(X2)M ETHIQ"/>
    <s v="1x8"/>
    <n v="6000"/>
    <n v="8640"/>
    <x v="1"/>
    <s v="Septembre"/>
    <n v="2017"/>
    <d v="1899-12-30T11:56:08"/>
    <d v="1899-12-30T12:53:06"/>
    <n v="0.94944444444444409"/>
    <x v="0"/>
    <x v="8"/>
    <m/>
    <s v=""/>
    <m/>
    <s v=""/>
    <s v=""/>
    <n v="4"/>
    <n v="4"/>
    <s v=""/>
    <s v=""/>
    <n v="9120"/>
    <m/>
    <s v=""/>
    <m/>
    <m/>
    <s v="Jessy"/>
    <n v="1"/>
    <n v="2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4"/>
    <x v="3"/>
    <s v="C61"/>
    <s v="207"/>
    <s v="FB 320+ / MA 80"/>
    <n v="673766"/>
    <s v="EFFITIX SURBLISPIP(X2)M ETHIQ"/>
    <s v="1x8"/>
    <n v="6000"/>
    <n v="8640"/>
    <x v="1"/>
    <s v="Septembre"/>
    <n v="2017"/>
    <d v="1899-12-30T12:53:06"/>
    <d v="1899-12-30T12:58:41"/>
    <n v="9.3055555555555003E-2"/>
    <x v="1"/>
    <x v="1"/>
    <m/>
    <s v=""/>
    <s v="TP"/>
    <n v="9.3055555555555003E-2"/>
    <s v=""/>
    <n v="4"/>
    <n v="4"/>
    <n v="0.37222222222222001"/>
    <s v=""/>
    <n v="9120"/>
    <m/>
    <s v=""/>
    <m/>
    <m/>
    <s v="Jessy"/>
    <n v="1"/>
    <n v="2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5"/>
    <x v="3"/>
    <s v="C61"/>
    <s v="207"/>
    <s v="FB 320+ / MA 80"/>
    <n v="673766"/>
    <s v="EFFITIX SURBLISPIP(X2)M ETHIQ"/>
    <s v="1x8"/>
    <n v="6000"/>
    <n v="8640"/>
    <x v="1"/>
    <s v="Septembre"/>
    <n v="2017"/>
    <d v="1899-12-30T12:58:41"/>
    <d v="1899-12-30T13:42:15"/>
    <n v="0.72611111111111182"/>
    <x v="2"/>
    <x v="2"/>
    <m/>
    <m/>
    <s v="TE"/>
    <s v=""/>
    <n v="0.72611111111111182"/>
    <n v="4"/>
    <n v="4"/>
    <s v=""/>
    <n v="2.9044444444444473"/>
    <n v="9120"/>
    <m/>
    <s v=""/>
    <n v="5400"/>
    <m/>
    <s v="Jessy"/>
    <n v="1"/>
    <n v="2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6"/>
    <x v="3"/>
    <s v="C61"/>
    <s v="207"/>
    <s v="FB 320+ / MA 80"/>
    <n v="673766"/>
    <s v="EFFITIX SURBLISPIP(X2)M ETHIQ"/>
    <s v="1x8"/>
    <n v="6000"/>
    <n v="8640"/>
    <x v="1"/>
    <s v="Septembre"/>
    <n v="2017"/>
    <d v="1899-12-30T13:42:15"/>
    <d v="1899-12-30T13:46:36"/>
    <n v="7.2500000000000675E-2"/>
    <x v="4"/>
    <x v="13"/>
    <m/>
    <s v=""/>
    <s v="TE"/>
    <s v=""/>
    <n v="7.2500000000000675E-2"/>
    <n v="4"/>
    <n v="4"/>
    <s v=""/>
    <n v="0.2900000000000027"/>
    <n v="9120"/>
    <m/>
    <s v=""/>
    <m/>
    <m/>
    <s v="Jessy"/>
    <n v="1"/>
    <n v="2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7"/>
    <x v="3"/>
    <s v="C61"/>
    <s v="207"/>
    <s v="FB 320+ / MA 80"/>
    <n v="673766"/>
    <s v="EFFITIX SURBLISPIP(X2)M ETHIQ"/>
    <s v="1x8"/>
    <n v="6000"/>
    <n v="8640"/>
    <x v="1"/>
    <s v="Septembre"/>
    <n v="2017"/>
    <d v="1899-12-30T13:46:36"/>
    <d v="1899-12-30T14:06:43"/>
    <n v="0.33527777777777867"/>
    <x v="2"/>
    <x v="2"/>
    <m/>
    <m/>
    <s v="TE"/>
    <s v=""/>
    <n v="0.33527777777777867"/>
    <n v="4"/>
    <n v="4"/>
    <s v=""/>
    <n v="1.3411111111111147"/>
    <n v="9120"/>
    <m/>
    <s v=""/>
    <m/>
    <m/>
    <s v="Jessy"/>
    <n v="1"/>
    <n v="2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8"/>
    <x v="3"/>
    <s v="C61"/>
    <s v="207"/>
    <s v="FB 320+ / MA 80"/>
    <n v="673766"/>
    <s v="EFFITIX SURBLISPIP(X2)M ETHIQ"/>
    <s v="1x8"/>
    <n v="6000"/>
    <n v="8640"/>
    <x v="1"/>
    <s v="Septembre"/>
    <n v="2017"/>
    <d v="1899-12-30T14:06:43"/>
    <d v="1899-12-30T14:37:15"/>
    <n v="0.50888888888888673"/>
    <x v="1"/>
    <x v="9"/>
    <s v="OF Clôturé"/>
    <s v=""/>
    <s v="TP"/>
    <n v="0.50888888888888673"/>
    <s v=""/>
    <n v="4"/>
    <n v="4"/>
    <n v="2.0355555555555469"/>
    <s v=""/>
    <n v="9120"/>
    <m/>
    <s v=""/>
    <n v="8853"/>
    <n v="7026.1904761904761"/>
    <s v="Jessy"/>
    <n v="1"/>
    <n v="3"/>
    <s v="342998"/>
    <n v="5"/>
    <s v=""/>
    <s v=""/>
    <n v="3.09"/>
    <n v="0"/>
    <n v="1.9"/>
    <n v="1.19"/>
    <n v="1.19"/>
    <n v="3.09"/>
    <s v=""/>
    <s v=""/>
    <s v=""/>
    <s v=""/>
    <s v=""/>
    <s v=""/>
    <s v=""/>
    <s v=""/>
    <s v=""/>
    <s v=""/>
    <s v=""/>
    <s v=""/>
  </r>
  <r>
    <n v="59"/>
    <x v="3"/>
    <m/>
    <m/>
    <m/>
    <m/>
    <m/>
    <m/>
    <m/>
    <m/>
    <x v="1"/>
    <s v="Septembre"/>
    <n v="2017"/>
    <d v="1899-12-30T14:37:15"/>
    <d v="1899-12-30T14:38:05"/>
    <n v="1.3888888888889284E-2"/>
    <x v="1"/>
    <x v="9"/>
    <m/>
    <m/>
    <m/>
    <n v="0"/>
    <n v="0"/>
    <m/>
    <m/>
    <n v="0"/>
    <n v="0"/>
    <m/>
    <m/>
    <s v=""/>
    <m/>
    <m/>
    <m/>
    <s v=""/>
    <n v="3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0"/>
    <x v="3"/>
    <s v="C61"/>
    <s v="207"/>
    <s v="FB 320+ / MA 80"/>
    <n v="673757"/>
    <s v="PERFIKAN TPN X4            CLE"/>
    <s v="1x8"/>
    <n v="1340"/>
    <n v="8640"/>
    <x v="1"/>
    <s v="Septembre"/>
    <n v="2017"/>
    <d v="1899-12-30T14:38:05"/>
    <d v="1899-12-30T15:17:44"/>
    <n v="0.66083333333333272"/>
    <x v="1"/>
    <x v="12"/>
    <s v="Début OF"/>
    <m/>
    <s v="TP"/>
    <n v="0.66083333333333272"/>
    <s v=""/>
    <n v="4"/>
    <n v="4"/>
    <n v="2.6433333333333309"/>
    <s v=""/>
    <n v="32.06666685291566"/>
    <m/>
    <s v=""/>
    <m/>
    <m/>
    <s v="Jessy"/>
    <n v="1"/>
    <n v="3"/>
    <s v="42998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1"/>
    <x v="3"/>
    <s v="C61"/>
    <s v="207"/>
    <s v="FB 320+ / MA 80"/>
    <n v="673757"/>
    <s v="PERFIKAN TPN X4            CLE"/>
    <s v="1x8"/>
    <n v="1340"/>
    <n v="8640"/>
    <x v="1"/>
    <s v="Septembre"/>
    <n v="2017"/>
    <d v="1899-12-30T15:17:44"/>
    <d v="1899-12-30T15:50:35"/>
    <n v="0.54750000000000032"/>
    <x v="2"/>
    <x v="2"/>
    <s v="Fin de Poste"/>
    <m/>
    <s v="TE"/>
    <s v=""/>
    <n v="0.54750000000000032"/>
    <n v="4"/>
    <n v="4"/>
    <s v=""/>
    <n v="2.1900000000000013"/>
    <n v="32.06666685291566"/>
    <m/>
    <s v=""/>
    <n v="860"/>
    <n v="792.22"/>
    <s v="Jessy"/>
    <n v="1"/>
    <n v="4"/>
    <s v="442998"/>
    <n v="5"/>
    <s v=""/>
    <s v=""/>
    <n v="1.21"/>
    <n v="0"/>
    <n v="0.66"/>
    <n v="0.54999999999999993"/>
    <n v="0.54999999999999993"/>
    <n v="1.21"/>
    <s v=""/>
    <s v=""/>
    <s v=""/>
    <s v=""/>
    <s v=""/>
    <s v=""/>
    <s v=""/>
    <s v=""/>
    <s v=""/>
    <s v=""/>
    <s v=""/>
    <s v=""/>
  </r>
  <r>
    <n v="62"/>
    <x v="4"/>
    <s v="C61"/>
    <s v="207"/>
    <s v="FB 320+ / MA 80"/>
    <n v="673757"/>
    <s v="PERFIKAN TPN X4            CLE"/>
    <s v="1x8"/>
    <n v="1340"/>
    <n v="8640"/>
    <x v="1"/>
    <s v="Septembre"/>
    <n v="2017"/>
    <d v="1899-12-30T08:00:00"/>
    <d v="1899-12-30T08:06:44"/>
    <n v="0.112222222222222"/>
    <x v="0"/>
    <x v="0"/>
    <m/>
    <m/>
    <m/>
    <s v=""/>
    <s v=""/>
    <n v="4"/>
    <n v="4"/>
    <s v=""/>
    <s v=""/>
    <n v="7839.9999999767169"/>
    <m/>
    <s v=""/>
    <m/>
    <m/>
    <s v="Monique"/>
    <n v="1"/>
    <n v="0"/>
    <s v="042999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3"/>
    <x v="4"/>
    <s v="C61"/>
    <s v="207"/>
    <s v="FB 320+ / MA 80"/>
    <n v="673757"/>
    <s v="PERFIKAN TPN X4            CLE"/>
    <s v="1x8"/>
    <n v="1340"/>
    <n v="8640"/>
    <x v="1"/>
    <s v="Septembre"/>
    <n v="2017"/>
    <d v="1899-12-30T08:06:44"/>
    <d v="1899-12-30T08:27:24"/>
    <n v="0.34444444444444544"/>
    <x v="1"/>
    <x v="1"/>
    <s v="Reprise OF"/>
    <m/>
    <s v="TP"/>
    <n v="0.34444444444444544"/>
    <s v=""/>
    <n v="4"/>
    <n v="4"/>
    <n v="1.3777777777777818"/>
    <s v=""/>
    <n v="7839.9999999767169"/>
    <m/>
    <s v=""/>
    <m/>
    <m/>
    <s v="Monique"/>
    <n v="1"/>
    <n v="0"/>
    <s v="42999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4"/>
    <x v="4"/>
    <s v="C61"/>
    <s v="207"/>
    <s v="FB 320+ / MA 80"/>
    <n v="673757"/>
    <s v="PERFIKAN TPN X4            CLE"/>
    <s v="1x8"/>
    <n v="1340"/>
    <n v="8640"/>
    <x v="1"/>
    <s v="Septembre"/>
    <n v="2017"/>
    <d v="1899-12-30T08:27:24"/>
    <d v="1899-12-30T08:30:33"/>
    <n v="5.2500000000000213E-2"/>
    <x v="2"/>
    <x v="2"/>
    <m/>
    <m/>
    <s v="TE"/>
    <s v=""/>
    <n v="5.2500000000000213E-2"/>
    <n v="4"/>
    <n v="4"/>
    <s v=""/>
    <n v="0.21000000000000085"/>
    <n v="7839.9999999767169"/>
    <m/>
    <s v=""/>
    <m/>
    <m/>
    <s v="Monique"/>
    <n v="1"/>
    <n v="0"/>
    <s v="42999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5"/>
    <x v="4"/>
    <s v="C61"/>
    <s v="207"/>
    <s v="FB 320+ / MA 80"/>
    <n v="673757"/>
    <s v="PERFIKAN TPN X4            CLE"/>
    <s v="1x8"/>
    <n v="1340"/>
    <n v="8640"/>
    <x v="1"/>
    <s v="Septembre"/>
    <n v="2017"/>
    <d v="1899-12-30T08:30:33"/>
    <d v="1899-12-30T08:33:36"/>
    <n v="5.0833333333333286E-2"/>
    <x v="4"/>
    <x v="4"/>
    <m/>
    <s v=""/>
    <s v="TE"/>
    <s v=""/>
    <n v="5.0833333333333286E-2"/>
    <n v="4"/>
    <n v="4"/>
    <s v=""/>
    <n v="0.20333333333333314"/>
    <n v="7839.9999999767169"/>
    <m/>
    <s v=""/>
    <m/>
    <m/>
    <s v="Monique"/>
    <n v="1"/>
    <n v="0"/>
    <s v="42999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6"/>
    <x v="4"/>
    <s v="C61"/>
    <s v="207"/>
    <s v="FB 320+ / MA 80"/>
    <n v="673757"/>
    <s v="PERFIKAN TPN X4            CLE"/>
    <s v="1x8"/>
    <n v="1340"/>
    <n v="8640"/>
    <x v="1"/>
    <s v="Septembre"/>
    <n v="2017"/>
    <d v="1899-12-30T08:33:36"/>
    <d v="1899-12-30T09:30:21"/>
    <n v="0.9458333333333333"/>
    <x v="2"/>
    <x v="2"/>
    <m/>
    <m/>
    <s v="TE"/>
    <s v=""/>
    <n v="0.9458333333333333"/>
    <n v="4"/>
    <n v="4"/>
    <s v=""/>
    <n v="3.7833333333333332"/>
    <n v="7839.9999999767169"/>
    <m/>
    <s v=""/>
    <n v="2800"/>
    <m/>
    <s v="Monique"/>
    <n v="1"/>
    <n v="0"/>
    <s v="42999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7"/>
    <x v="4"/>
    <s v="C61"/>
    <s v="207"/>
    <s v="FB 320+ / MA 80"/>
    <n v="673757"/>
    <s v="PERFIKAN TPN X4            CLE"/>
    <s v="1x8"/>
    <n v="1340"/>
    <n v="1240"/>
    <x v="1"/>
    <s v="Septembre"/>
    <n v="2017"/>
    <d v="1899-12-30T09:30:21"/>
    <d v="1899-12-30T09:37:17"/>
    <n v="0.11555555555555586"/>
    <x v="4"/>
    <x v="14"/>
    <m/>
    <s v="bourrage en sortie alim auto "/>
    <s v="TE"/>
    <s v=""/>
    <n v="0.11555555555555586"/>
    <n v="4"/>
    <n v="4"/>
    <s v=""/>
    <n v="0.46222222222222342"/>
    <n v="7839.9999999767169"/>
    <m/>
    <s v=""/>
    <n v="2880"/>
    <m/>
    <s v="Monique"/>
    <n v="1"/>
    <n v="0"/>
    <s v="42999"/>
    <n v="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8"/>
    <x v="4"/>
    <s v="C61"/>
    <s v="207"/>
    <s v="FB 320+ / MA 80"/>
    <n v="673757"/>
    <s v="PERFIKAN TPN X4            CLE"/>
    <s v="1x8"/>
    <n v="1340"/>
    <n v="1240"/>
    <x v="1"/>
    <s v="Septembre"/>
    <n v="2017"/>
    <d v="1899-12-30T09:37:17"/>
    <d v="1899-12-30T09:52:55"/>
    <n v="0.26055555555555454"/>
    <x v="2"/>
    <x v="2"/>
    <m/>
    <m/>
    <s v="TE"/>
    <s v=""/>
    <n v="0.26055555555555454"/>
    <n v="4"/>
    <n v="4"/>
    <s v=""/>
    <n v="1.0422222222222182"/>
    <n v="7839.9999999767169"/>
    <m/>
    <s v=""/>
    <m/>
    <m/>
    <s v="Monique"/>
    <n v="1"/>
    <n v="0"/>
    <s v="42999"/>
    <n v="5"/>
    <n v="15.436666666666671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9"/>
    <x v="4"/>
    <s v="C61"/>
    <s v="207"/>
    <s v="FB 320+ / MA 80"/>
    <n v="673757"/>
    <s v="PERFIKAN TPN X4            CLE"/>
    <s v="1x8"/>
    <n v="1340"/>
    <n v="1240"/>
    <x v="1"/>
    <s v="Septembre"/>
    <n v="2017"/>
    <d v="1899-12-30T09:52:55"/>
    <d v="1899-12-30T10:00:09"/>
    <n v="0.1205555555555553"/>
    <x v="3"/>
    <x v="15"/>
    <m/>
    <s v="bourrage alim auto"/>
    <s v="TE"/>
    <s v=""/>
    <n v="0.1205555555555553"/>
    <n v="4"/>
    <n v="4"/>
    <s v=""/>
    <n v="0.48222222222222122"/>
    <n v="7839.9999999767169"/>
    <m/>
    <s v=""/>
    <m/>
    <m/>
    <s v="Monique"/>
    <n v="1"/>
    <n v="0"/>
    <s v="42999"/>
    <n v="6"/>
    <s v=""/>
    <n v="0.1205555555555553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0"/>
    <x v="4"/>
    <s v="C61"/>
    <s v="207"/>
    <s v="FB 320+ / MA 80"/>
    <n v="673757"/>
    <s v="PERFIKAN TPN X4            CLE"/>
    <s v="1x8"/>
    <n v="1340"/>
    <n v="1240"/>
    <x v="1"/>
    <s v="Septembre"/>
    <n v="2017"/>
    <d v="1899-12-30T10:00:09"/>
    <d v="1899-12-30T10:48:18"/>
    <n v="0.80250000000000021"/>
    <x v="2"/>
    <x v="2"/>
    <m/>
    <m/>
    <s v="TE"/>
    <s v=""/>
    <n v="0.80250000000000021"/>
    <n v="4"/>
    <n v="4"/>
    <s v=""/>
    <n v="3.2100000000000009"/>
    <n v="7839.9999999767169"/>
    <m/>
    <s v=""/>
    <n v="4200"/>
    <m/>
    <s v="Monique"/>
    <n v="1"/>
    <n v="0"/>
    <s v="42999"/>
    <n v="6"/>
    <n v="0.9230555555555555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1"/>
    <x v="4"/>
    <s v="C61"/>
    <s v="207"/>
    <s v="FB 320+ / MA 80"/>
    <n v="673757"/>
    <s v="PERFIKAN TPN X4            CLE"/>
    <s v="1x8"/>
    <n v="1340"/>
    <n v="1240"/>
    <x v="1"/>
    <s v="Septembre"/>
    <n v="2017"/>
    <d v="1899-12-30T10:48:18"/>
    <d v="1899-12-30T10:56:31"/>
    <n v="0.13694444444444498"/>
    <x v="3"/>
    <x v="14"/>
    <m/>
    <s v="bourrage alim auto"/>
    <s v="TE"/>
    <s v=""/>
    <n v="0.13694444444444498"/>
    <n v="4"/>
    <n v="4"/>
    <s v=""/>
    <n v="0.54777777777777992"/>
    <n v="7839.9999999767169"/>
    <m/>
    <s v=""/>
    <m/>
    <m/>
    <s v="Monique"/>
    <n v="1"/>
    <n v="0"/>
    <s v="42999"/>
    <n v="7"/>
    <s v=""/>
    <n v="0.13694444444444498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2"/>
    <x v="4"/>
    <s v="C61"/>
    <s v="207"/>
    <s v="FB 320+ / MA 80"/>
    <n v="673757"/>
    <s v="PERFIKAN TPN X4            CLE"/>
    <s v="1x8"/>
    <n v="1340"/>
    <n v="1240"/>
    <x v="1"/>
    <s v="Septembre"/>
    <n v="2017"/>
    <d v="1899-12-30T10:56:31"/>
    <d v="1899-12-30T11:17:39"/>
    <n v="0.35222222222222221"/>
    <x v="2"/>
    <x v="2"/>
    <m/>
    <m/>
    <s v="TE"/>
    <s v=""/>
    <n v="0.35222222222222221"/>
    <n v="4"/>
    <n v="4"/>
    <s v=""/>
    <n v="1.4088888888888889"/>
    <n v="7839.9999999767169"/>
    <m/>
    <s v=""/>
    <n v="4200"/>
    <m/>
    <s v="Monique"/>
    <n v="1"/>
    <n v="0"/>
    <s v="42999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3"/>
    <x v="4"/>
    <s v="C61"/>
    <s v="207"/>
    <s v="FB 320+ / MA 80"/>
    <n v="673757"/>
    <s v="PERFIKAN TPN X4            CLE"/>
    <s v="1x8"/>
    <n v="1340"/>
    <n v="1240"/>
    <x v="1"/>
    <s v="Septembre"/>
    <n v="2017"/>
    <d v="1899-12-30T11:17:39"/>
    <d v="1899-12-30T11:21:29"/>
    <n v="6.3888888888889106E-2"/>
    <x v="4"/>
    <x v="4"/>
    <m/>
    <s v=""/>
    <s v="TE"/>
    <s v=""/>
    <n v="6.3888888888889106E-2"/>
    <n v="4"/>
    <n v="4"/>
    <s v=""/>
    <n v="0.25555555555555642"/>
    <n v="7839.9999999767169"/>
    <m/>
    <s v=""/>
    <m/>
    <m/>
    <s v="Monique"/>
    <n v="1"/>
    <n v="0"/>
    <s v="42999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4"/>
    <x v="4"/>
    <s v="C61"/>
    <s v="207"/>
    <s v="FB 320+ / MA 80"/>
    <n v="673757"/>
    <s v="PERFIKAN TPN X4            CLE"/>
    <s v="1x8"/>
    <n v="1340"/>
    <n v="1240"/>
    <x v="1"/>
    <s v="Septembre"/>
    <n v="2017"/>
    <d v="1899-12-30T11:21:29"/>
    <d v="1899-12-30T11:46:30"/>
    <n v="0.41694444444444478"/>
    <x v="2"/>
    <x v="2"/>
    <m/>
    <m/>
    <s v="TE"/>
    <s v=""/>
    <n v="0.41694444444444478"/>
    <n v="4"/>
    <n v="4"/>
    <s v=""/>
    <n v="1.6677777777777791"/>
    <n v="7839.9999999767169"/>
    <m/>
    <s v=""/>
    <m/>
    <m/>
    <s v="Monique"/>
    <n v="1"/>
    <n v="0"/>
    <s v="42999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5"/>
    <x v="4"/>
    <s v="C61"/>
    <s v="207"/>
    <s v="FB 320+ / MA 80"/>
    <n v="673757"/>
    <s v="PERFIKAN TPN X4            CLE"/>
    <s v="1x8"/>
    <n v="1340"/>
    <n v="1240"/>
    <x v="1"/>
    <s v="Septembre"/>
    <n v="2017"/>
    <d v="1899-12-30T11:46:30"/>
    <d v="1899-12-30T11:53:37"/>
    <n v="0.11861111111111011"/>
    <x v="4"/>
    <x v="13"/>
    <m/>
    <s v=""/>
    <s v="TE"/>
    <s v=""/>
    <n v="0.11861111111111011"/>
    <n v="4"/>
    <n v="4"/>
    <s v=""/>
    <n v="0.47444444444444045"/>
    <n v="7839.9999999767169"/>
    <m/>
    <s v=""/>
    <m/>
    <m/>
    <s v="Monique"/>
    <n v="1"/>
    <n v="0"/>
    <s v="42999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6"/>
    <x v="4"/>
    <s v="C61"/>
    <s v="207"/>
    <s v="FB 320+ / MA 80"/>
    <n v="673757"/>
    <s v="PERFIKAN TPN X4            CLE"/>
    <s v="1x8"/>
    <n v="1340"/>
    <n v="1240"/>
    <x v="1"/>
    <s v="Septembre"/>
    <n v="2017"/>
    <d v="1899-12-30T11:53:37"/>
    <d v="1899-12-30T11:56:11"/>
    <n v="4.2777777777778248E-2"/>
    <x v="2"/>
    <x v="2"/>
    <m/>
    <m/>
    <s v="TE"/>
    <s v=""/>
    <n v="4.2777777777778248E-2"/>
    <n v="4"/>
    <n v="4"/>
    <s v=""/>
    <n v="0.17111111111111299"/>
    <n v="7839.9999999767169"/>
    <m/>
    <s v=""/>
    <m/>
    <m/>
    <s v="Monique"/>
    <n v="1"/>
    <n v="0"/>
    <s v="42999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7"/>
    <x v="4"/>
    <s v="C61"/>
    <s v="207"/>
    <s v="FB 320+ / MA 80"/>
    <n v="673757"/>
    <s v="PERFIKAN TPN X4            CLE"/>
    <s v="1x8"/>
    <n v="1340"/>
    <n v="1240"/>
    <x v="1"/>
    <s v="Septembre"/>
    <n v="2017"/>
    <d v="1899-12-30T11:56:11"/>
    <d v="1899-12-30T12:50:55"/>
    <n v="0.91222222222222316"/>
    <x v="0"/>
    <x v="8"/>
    <m/>
    <s v=""/>
    <m/>
    <s v=""/>
    <s v=""/>
    <n v="4"/>
    <n v="4"/>
    <s v=""/>
    <s v=""/>
    <n v="7839.9999999767169"/>
    <m/>
    <s v=""/>
    <m/>
    <m/>
    <s v="Monique"/>
    <n v="1"/>
    <n v="0"/>
    <s v="42999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8"/>
    <x v="4"/>
    <s v="C61"/>
    <s v="207"/>
    <s v="FB 320+ / MA 80"/>
    <n v="673757"/>
    <s v="PERFIKAN TPN X4            CLE"/>
    <s v="1x8"/>
    <n v="1340"/>
    <n v="1240"/>
    <x v="1"/>
    <s v="Septembre"/>
    <n v="2017"/>
    <d v="1899-12-30T12:50:55"/>
    <d v="1899-12-30T12:52:50"/>
    <n v="3.1944444444443221E-2"/>
    <x v="2"/>
    <x v="2"/>
    <m/>
    <m/>
    <s v="TE"/>
    <s v=""/>
    <n v="3.1944444444443221E-2"/>
    <n v="4"/>
    <n v="4"/>
    <s v=""/>
    <n v="0.12777777777777288"/>
    <n v="7839.9999999767169"/>
    <m/>
    <s v=""/>
    <m/>
    <m/>
    <s v="Monique"/>
    <n v="1"/>
    <n v="0"/>
    <s v="42999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9"/>
    <x v="4"/>
    <s v="C61"/>
    <s v="207"/>
    <s v="FB 320+ / MA 80"/>
    <n v="673757"/>
    <s v="PERFIKAN TPN X4            CLE"/>
    <s v="1x8"/>
    <n v="1340"/>
    <n v="1240"/>
    <x v="1"/>
    <s v="Septembre"/>
    <n v="2017"/>
    <d v="1899-12-30T12:52:50"/>
    <d v="1899-12-30T13:08:31"/>
    <n v="0.261388888888888"/>
    <x v="1"/>
    <x v="1"/>
    <m/>
    <s v=""/>
    <s v="TP"/>
    <n v="0.261388888888888"/>
    <s v=""/>
    <n v="4"/>
    <n v="4"/>
    <n v="1.045555555555552"/>
    <s v=""/>
    <n v="7839.9999999767169"/>
    <m/>
    <s v=""/>
    <m/>
    <m/>
    <s v="Monique"/>
    <n v="1"/>
    <n v="0"/>
    <s v="42999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0"/>
    <x v="4"/>
    <s v="C61"/>
    <s v="207"/>
    <s v="FB 320+ / MA 80"/>
    <n v="673757"/>
    <s v="PERFIKAN TPN X4            CLE"/>
    <s v="1x8"/>
    <n v="1340"/>
    <n v="1240"/>
    <x v="1"/>
    <s v="Septembre"/>
    <n v="2017"/>
    <d v="1899-12-30T13:08:31"/>
    <d v="1899-12-30T14:01:12"/>
    <n v="0.87805555555555515"/>
    <x v="2"/>
    <x v="2"/>
    <m/>
    <m/>
    <s v="TE"/>
    <s v=""/>
    <n v="0.87805555555555515"/>
    <n v="4"/>
    <n v="4"/>
    <s v=""/>
    <n v="3.5122222222222206"/>
    <n v="7839.9999999767169"/>
    <m/>
    <s v=""/>
    <n v="8400"/>
    <m/>
    <s v="Monique"/>
    <n v="1"/>
    <n v="0"/>
    <s v="42999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1"/>
    <x v="4"/>
    <s v="C61"/>
    <s v="207"/>
    <s v="FB 320+ / MA 80"/>
    <n v="673757"/>
    <s v="PERFIKAN TPN X4            CLE"/>
    <s v="1x8"/>
    <n v="1340"/>
    <n v="1240"/>
    <x v="1"/>
    <s v="Septembre"/>
    <n v="2017"/>
    <d v="1899-12-30T14:01:12"/>
    <d v="1899-12-30T14:28:31"/>
    <n v="0.45527777777777878"/>
    <x v="1"/>
    <x v="9"/>
    <s v="OF Clôturé"/>
    <s v=""/>
    <s v="TP"/>
    <n v="0.45527777777777878"/>
    <s v=""/>
    <n v="4"/>
    <n v="4"/>
    <n v="1.8211111111111151"/>
    <s v=""/>
    <n v="7839.9999999767169"/>
    <m/>
    <s v=""/>
    <n v="8599"/>
    <n v="1740.6882591093115"/>
    <s v="Monique"/>
    <n v="1"/>
    <n v="1"/>
    <s v="142999"/>
    <n v="7"/>
    <s v=""/>
    <s v=""/>
    <n v="6.55"/>
    <n v="0"/>
    <n v="2.77"/>
    <n v="3.78"/>
    <n v="3.78"/>
    <n v="6.55"/>
    <s v=""/>
    <s v=""/>
    <s v=""/>
    <s v=""/>
    <s v=""/>
    <s v=""/>
    <s v=""/>
    <s v=""/>
    <s v=""/>
    <s v=""/>
    <s v=""/>
    <s v=""/>
  </r>
  <r>
    <n v="82"/>
    <x v="4"/>
    <s v="C61"/>
    <s v="207"/>
    <s v="FB 320+ / MA 80"/>
    <n v="673757"/>
    <s v="PERFIKAN TPN X4            CLE"/>
    <s v="1x8"/>
    <n v="1340"/>
    <n v="1240"/>
    <x v="1"/>
    <s v="Septembre"/>
    <n v="2017"/>
    <d v="1899-12-30T14:28:31"/>
    <d v="1899-12-30T14:33:14"/>
    <n v="7.8611111111111853E-2"/>
    <x v="1"/>
    <x v="9"/>
    <m/>
    <m/>
    <m/>
    <n v="1.72"/>
    <n v="4.9400000000000004"/>
    <n v="4"/>
    <n v="4"/>
    <n v="6.89"/>
    <n v="19.75"/>
    <n v="7839.9999999767169"/>
    <m/>
    <s v=""/>
    <m/>
    <m/>
    <s v="Monique"/>
    <n v="1"/>
    <n v="1"/>
    <s v="42999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3"/>
    <x v="4"/>
    <s v="C61"/>
    <s v="207"/>
    <s v="FB 320+ / MA 80"/>
    <n v="673761"/>
    <s v="SYNERGIX CN X4             VTC"/>
    <s v="1x8"/>
    <n v="1340"/>
    <n v="2160"/>
    <x v="1"/>
    <s v="Septembre"/>
    <n v="2017"/>
    <d v="1899-12-30T14:33:14"/>
    <d v="1899-12-30T15:34:34"/>
    <n v="1.0222222222222204"/>
    <x v="1"/>
    <x v="12"/>
    <s v="Début OF"/>
    <m/>
    <s v="TP"/>
    <n v="1.0222222222222204"/>
    <s v=""/>
    <n v="4"/>
    <n v="4"/>
    <n v="4.0888888888888815"/>
    <s v=""/>
    <n v="646.66666650795389"/>
    <m/>
    <s v=""/>
    <m/>
    <m/>
    <s v="Monique"/>
    <n v="1"/>
    <n v="1"/>
    <s v="42999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4"/>
    <x v="4"/>
    <s v="C61"/>
    <s v="207"/>
    <s v="FB 320+ / MA 80"/>
    <n v="673761"/>
    <s v="SYNERGIX CN X4             VTC"/>
    <s v="1x8"/>
    <n v="1340"/>
    <n v="2160"/>
    <x v="1"/>
    <s v="Septembre"/>
    <n v="2017"/>
    <d v="1899-12-30T15:34:34"/>
    <d v="1899-12-30T15:50:21"/>
    <n v="0.2630555555555576"/>
    <x v="2"/>
    <x v="2"/>
    <m/>
    <m/>
    <s v="TE"/>
    <s v=""/>
    <n v="0.2630555555555576"/>
    <n v="4"/>
    <n v="4"/>
    <s v=""/>
    <n v="1.0522222222222304"/>
    <n v="646.66666650795389"/>
    <m/>
    <s v=""/>
    <m/>
    <m/>
    <s v="Monique"/>
    <n v="1"/>
    <n v="1"/>
    <s v="42999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5"/>
    <x v="4"/>
    <s v="C61"/>
    <s v="207"/>
    <s v="FB 320+ / MA 80"/>
    <n v="673761"/>
    <s v="SYNERGIX CN X4             VTC"/>
    <s v="1x8"/>
    <n v="1340"/>
    <n v="2160"/>
    <x v="1"/>
    <s v="Septembre"/>
    <n v="2017"/>
    <d v="1899-12-30T15:50:21"/>
    <d v="1899-12-30T16:00:57"/>
    <n v="0.17666666666666497"/>
    <x v="0"/>
    <x v="16"/>
    <s v="Fin de Poste"/>
    <s v=""/>
    <m/>
    <s v=""/>
    <s v=""/>
    <n v="4"/>
    <n v="4"/>
    <s v=""/>
    <s v=""/>
    <n v="646.66666650795389"/>
    <m/>
    <s v=""/>
    <n v="560"/>
    <n v="1284.8900000000001"/>
    <s v="Monique"/>
    <n v="1"/>
    <n v="2"/>
    <s v="242999"/>
    <n v="7"/>
    <s v=""/>
    <s v=""/>
    <n v="1.46"/>
    <n v="0"/>
    <n v="1.2"/>
    <n v="0.26"/>
    <n v="0.26"/>
    <n v="1.46"/>
    <s v=""/>
    <s v=""/>
    <s v=""/>
    <s v=""/>
    <s v=""/>
    <s v=""/>
    <s v=""/>
    <s v=""/>
    <s v=""/>
    <s v=""/>
    <s v=""/>
    <s v=""/>
  </r>
  <r>
    <n v="86"/>
    <x v="5"/>
    <s v="C61"/>
    <s v="207"/>
    <s v="FB 320+ / MA 80"/>
    <n v="673761"/>
    <s v="SYNERGIX CN X4             VTC"/>
    <s v="1x8"/>
    <n v="1340"/>
    <n v="2160"/>
    <x v="1"/>
    <s v="Septembre"/>
    <n v="2017"/>
    <d v="1899-12-30T08:00:00"/>
    <d v="1899-12-30T08:08:12"/>
    <n v="0.13666666666666671"/>
    <x v="0"/>
    <x v="0"/>
    <m/>
    <m/>
    <m/>
    <s v=""/>
    <s v=""/>
    <n v="4"/>
    <n v="4"/>
    <s v=""/>
    <s v=""/>
    <n v="2440.0000000500586"/>
    <m/>
    <s v=""/>
    <m/>
    <m/>
    <s v="Monique"/>
    <n v="1"/>
    <n v="0"/>
    <s v="043000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7"/>
    <x v="5"/>
    <s v="C61"/>
    <s v="207"/>
    <s v="FB 320+ / MA 80"/>
    <n v="673761"/>
    <s v="SYNERGIX CN X4             VTC"/>
    <s v="1x8"/>
    <n v="1340"/>
    <n v="2160"/>
    <x v="1"/>
    <s v="Septembre"/>
    <n v="2017"/>
    <d v="1899-12-30T08:08:12"/>
    <d v="1899-12-30T08:34:23"/>
    <n v="0.43638888888888872"/>
    <x v="1"/>
    <x v="1"/>
    <s v="Reprise OF"/>
    <m/>
    <s v="TP"/>
    <n v="0.43638888888888872"/>
    <s v=""/>
    <n v="4"/>
    <n v="4"/>
    <n v="1.7455555555555549"/>
    <s v=""/>
    <n v="2440.0000000500586"/>
    <m/>
    <s v=""/>
    <m/>
    <m/>
    <s v="Monique"/>
    <n v="1"/>
    <n v="0"/>
    <s v="43000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8"/>
    <x v="5"/>
    <s v="C61"/>
    <s v="207"/>
    <s v="FB 320+ / MA 80"/>
    <n v="673761"/>
    <s v="SYNERGIX CN X4             VTC"/>
    <s v="1x8"/>
    <n v="1340"/>
    <n v="2160"/>
    <x v="1"/>
    <s v="Septembre"/>
    <n v="2017"/>
    <d v="1899-12-30T08:34:23"/>
    <d v="1899-12-30T08:58:18"/>
    <n v="0.39861111111111125"/>
    <x v="2"/>
    <x v="2"/>
    <m/>
    <m/>
    <s v="TE"/>
    <s v=""/>
    <n v="0.39861111111111125"/>
    <n v="4"/>
    <n v="4"/>
    <s v=""/>
    <n v="1.594444444444445"/>
    <n v="2440.0000000500586"/>
    <m/>
    <s v=""/>
    <n v="1000"/>
    <m/>
    <s v="Monique"/>
    <n v="1"/>
    <n v="0"/>
    <s v="43000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9"/>
    <x v="5"/>
    <s v="C61"/>
    <s v="207"/>
    <s v="FB 320+ / MA 80"/>
    <n v="673761"/>
    <s v="SYNERGIX CN X4             VTC"/>
    <s v="1x8"/>
    <n v="1340"/>
    <n v="2160"/>
    <x v="1"/>
    <s v="Septembre"/>
    <n v="2017"/>
    <d v="1899-12-30T08:58:18"/>
    <d v="1899-12-30T09:03:44"/>
    <n v="9.0555555555557277E-2"/>
    <x v="4"/>
    <x v="13"/>
    <m/>
    <s v="aussi laize barex"/>
    <s v="TE"/>
    <s v=""/>
    <n v="9.0555555555557277E-2"/>
    <n v="4"/>
    <n v="4"/>
    <s v=""/>
    <n v="0.36222222222222911"/>
    <n v="2440.0000000500586"/>
    <m/>
    <s v=""/>
    <m/>
    <m/>
    <s v="Monique"/>
    <n v="1"/>
    <n v="0"/>
    <s v="43000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0"/>
    <x v="5"/>
    <s v="C61"/>
    <s v="207"/>
    <s v="FB 320+ / MA 80"/>
    <n v="673761"/>
    <s v="SYNERGIX CN X4             VTC"/>
    <s v="1x8"/>
    <n v="1340"/>
    <n v="2160"/>
    <x v="1"/>
    <s v="Septembre"/>
    <n v="2017"/>
    <d v="1899-12-30T09:03:44"/>
    <d v="1899-12-30T09:57:53"/>
    <n v="0.90249999999999986"/>
    <x v="2"/>
    <x v="2"/>
    <m/>
    <m/>
    <s v="TE"/>
    <s v=""/>
    <n v="0.90249999999999986"/>
    <n v="4"/>
    <n v="4"/>
    <s v=""/>
    <n v="3.6099999999999994"/>
    <n v="2440.0000000500586"/>
    <m/>
    <s v=""/>
    <n v="2800"/>
    <m/>
    <s v="Monique"/>
    <n v="1"/>
    <n v="0"/>
    <s v="43000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1"/>
    <x v="5"/>
    <s v="C61"/>
    <s v="207"/>
    <s v="FB 320+ / MA 80"/>
    <n v="673761"/>
    <s v="SYNERGIX CN X4             VTC"/>
    <s v="1x8"/>
    <n v="1340"/>
    <n v="2160"/>
    <x v="1"/>
    <s v="Septembre"/>
    <n v="2017"/>
    <d v="1899-12-30T09:57:53"/>
    <d v="1899-12-30T10:28:57"/>
    <n v="0.51777777777777656"/>
    <x v="1"/>
    <x v="9"/>
    <s v="OF Clôturé"/>
    <s v=""/>
    <s v="TP"/>
    <n v="0.51777777777777656"/>
    <s v=""/>
    <n v="4"/>
    <n v="4"/>
    <n v="2.0711111111111062"/>
    <s v=""/>
    <n v="2440.0000000500586"/>
    <m/>
    <s v=""/>
    <n v="2840"/>
    <n v="1721.2121212121212"/>
    <s v="Monique"/>
    <n v="1"/>
    <n v="1"/>
    <s v="143000"/>
    <n v="7"/>
    <s v=""/>
    <s v=""/>
    <n v="2.48"/>
    <n v="0"/>
    <n v="1.18"/>
    <n v="1.3"/>
    <n v="1.3"/>
    <n v="2.48"/>
    <s v=""/>
    <s v=""/>
    <s v=""/>
    <s v=""/>
    <s v=""/>
    <s v=""/>
    <s v=""/>
    <s v=""/>
    <s v=""/>
    <s v=""/>
    <s v=""/>
    <s v=""/>
  </r>
  <r>
    <n v="92"/>
    <x v="5"/>
    <m/>
    <m/>
    <m/>
    <m/>
    <m/>
    <m/>
    <m/>
    <m/>
    <x v="1"/>
    <s v="Septembre"/>
    <n v="2017"/>
    <d v="1899-12-30T10:28:57"/>
    <d v="1899-12-30T10:29:37"/>
    <n v="1.1111111111110628E-2"/>
    <x v="1"/>
    <x v="9"/>
    <m/>
    <m/>
    <m/>
    <n v="0"/>
    <n v="0"/>
    <m/>
    <m/>
    <n v="0"/>
    <n v="0"/>
    <m/>
    <m/>
    <s v=""/>
    <m/>
    <m/>
    <m/>
    <s v=""/>
    <n v="1"/>
    <s v="43000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3"/>
    <x v="5"/>
    <s v="C61"/>
    <s v="207"/>
    <s v="FB 320+ / MA 80"/>
    <n v="673760"/>
    <s v="PERFIKAN PN X4             CLE"/>
    <s v="1x8"/>
    <n v="1340"/>
    <n v="2160"/>
    <x v="1"/>
    <s v="Septembre"/>
    <n v="2017"/>
    <d v="1899-12-30T10:29:37"/>
    <d v="1899-12-30T11:09:37"/>
    <n v="0.66666666666666696"/>
    <x v="1"/>
    <x v="12"/>
    <s v="Début OF"/>
    <m/>
    <s v="TP"/>
    <n v="0.66666666666666696"/>
    <s v=""/>
    <n v="4"/>
    <n v="4"/>
    <n v="2.6666666666666679"/>
    <s v=""/>
    <n v="3000"/>
    <m/>
    <s v=""/>
    <m/>
    <m/>
    <s v="Monique"/>
    <n v="1"/>
    <n v="1"/>
    <s v="43000"/>
    <n v="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4"/>
    <x v="5"/>
    <s v="C61"/>
    <s v="207"/>
    <s v="FB 320+ / MA 80"/>
    <n v="673760"/>
    <s v="PERFIKAN PN X4             CLE"/>
    <s v="1x8"/>
    <n v="1340"/>
    <n v="2160"/>
    <x v="1"/>
    <s v="Septembre"/>
    <n v="2017"/>
    <d v="1899-12-30T11:09:37"/>
    <d v="1899-12-30T11:13:45"/>
    <n v="6.8888888888888555E-2"/>
    <x v="2"/>
    <x v="2"/>
    <m/>
    <m/>
    <s v="TE"/>
    <s v=""/>
    <n v="6.8888888888888555E-2"/>
    <n v="4"/>
    <n v="4"/>
    <s v=""/>
    <n v="0.27555555555555422"/>
    <n v="3000"/>
    <m/>
    <s v=""/>
    <m/>
    <m/>
    <s v="Monique"/>
    <n v="1"/>
    <n v="1"/>
    <s v="43000"/>
    <n v="7"/>
    <n v="8.440000000000001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5"/>
    <x v="5"/>
    <s v="C61"/>
    <s v="207"/>
    <s v="FB 320+ / MA 80"/>
    <n v="673760"/>
    <s v="PERFIKAN PN X4             CLE"/>
    <s v="1x8"/>
    <n v="1340"/>
    <n v="2160"/>
    <x v="1"/>
    <s v="Septembre"/>
    <n v="2017"/>
    <d v="1899-12-30T11:13:45"/>
    <d v="1899-12-30T11:15:53"/>
    <n v="3.555555555555534E-2"/>
    <x v="3"/>
    <x v="5"/>
    <m/>
    <s v="optimisation de la recette pour prise etui"/>
    <s v="TE"/>
    <s v=""/>
    <n v="3.555555555555534E-2"/>
    <n v="4"/>
    <n v="4"/>
    <s v=""/>
    <n v="0.14222222222222136"/>
    <n v="3000"/>
    <m/>
    <s v=""/>
    <m/>
    <m/>
    <s v="Monique"/>
    <n v="1"/>
    <n v="1"/>
    <s v="43000"/>
    <n v="8"/>
    <s v=""/>
    <n v="3.555555555555534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6"/>
    <x v="5"/>
    <s v="C61"/>
    <s v="207"/>
    <s v="FB 320+ / MA 80"/>
    <n v="673760"/>
    <s v="PERFIKAN PN X4             CLE"/>
    <s v="1x8"/>
    <n v="1340"/>
    <n v="2160"/>
    <x v="1"/>
    <s v="Septembre"/>
    <n v="2017"/>
    <d v="1899-12-30T11:15:53"/>
    <d v="1899-12-30T11:55:42"/>
    <n v="0.66361111111111137"/>
    <x v="2"/>
    <x v="2"/>
    <m/>
    <m/>
    <s v="TE"/>
    <s v=""/>
    <n v="0.66361111111111137"/>
    <n v="4"/>
    <n v="4"/>
    <s v=""/>
    <n v="2.6544444444444455"/>
    <n v="3000"/>
    <m/>
    <s v=""/>
    <m/>
    <m/>
    <s v="Monique"/>
    <n v="1"/>
    <n v="1"/>
    <s v="43000"/>
    <n v="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7"/>
    <x v="5"/>
    <s v="C61"/>
    <s v="207"/>
    <s v="FB 320+ / MA 80"/>
    <n v="673760"/>
    <s v="PERFIKAN PN X4             CLE"/>
    <s v="1x8"/>
    <n v="1340"/>
    <n v="2160"/>
    <x v="1"/>
    <s v="Septembre"/>
    <n v="2017"/>
    <d v="1899-12-30T11:55:42"/>
    <d v="1899-12-30T12:53:41"/>
    <n v="0.96638888888888896"/>
    <x v="0"/>
    <x v="8"/>
    <m/>
    <s v=""/>
    <m/>
    <s v=""/>
    <s v=""/>
    <n v="4"/>
    <n v="4"/>
    <s v=""/>
    <s v=""/>
    <n v="3000"/>
    <m/>
    <s v=""/>
    <m/>
    <m/>
    <s v="Monique"/>
    <n v="1"/>
    <n v="1"/>
    <s v="43000"/>
    <n v="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8"/>
    <x v="5"/>
    <s v="C61"/>
    <s v="207"/>
    <s v="FB 320+ / MA 80"/>
    <n v="673760"/>
    <s v="PERFIKAN PN X4             CLE"/>
    <s v="1x8"/>
    <n v="1340"/>
    <n v="2160"/>
    <x v="1"/>
    <s v="Septembre"/>
    <n v="2017"/>
    <d v="1899-12-30T12:53:41"/>
    <d v="1899-12-30T13:03:29"/>
    <n v="0.16333333333333222"/>
    <x v="1"/>
    <x v="1"/>
    <m/>
    <s v=""/>
    <s v="TP"/>
    <n v="0.16333333333333222"/>
    <s v=""/>
    <n v="4"/>
    <n v="4"/>
    <n v="0.65333333333332888"/>
    <s v=""/>
    <n v="3000"/>
    <m/>
    <s v=""/>
    <m/>
    <m/>
    <s v="Monique"/>
    <n v="1"/>
    <n v="1"/>
    <s v="43000"/>
    <n v="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9"/>
    <x v="5"/>
    <s v="C61"/>
    <s v="207"/>
    <s v="FB 320+ / MA 80"/>
    <n v="673760"/>
    <s v="PERFIKAN PN X4             CLE"/>
    <s v="1x8"/>
    <n v="1340"/>
    <n v="2160"/>
    <x v="1"/>
    <s v="Septembre"/>
    <n v="2017"/>
    <d v="1899-12-30T13:03:29"/>
    <d v="1899-12-30T13:17:04"/>
    <n v="0.22638888888889053"/>
    <x v="2"/>
    <x v="2"/>
    <m/>
    <m/>
    <s v="TE"/>
    <s v=""/>
    <n v="0.22638888888889053"/>
    <n v="4"/>
    <n v="4"/>
    <s v=""/>
    <n v="0.90555555555556211"/>
    <n v="3000"/>
    <m/>
    <s v=""/>
    <n v="1400"/>
    <m/>
    <s v="Monique"/>
    <n v="1"/>
    <n v="1"/>
    <s v="43000"/>
    <n v="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0"/>
    <x v="5"/>
    <s v="C61"/>
    <s v="207"/>
    <s v="FB 320+ / MA 80"/>
    <n v="673760"/>
    <s v="PERFIKAN PN X4             CLE"/>
    <s v="1x8"/>
    <n v="1340"/>
    <n v="2160"/>
    <x v="1"/>
    <s v="Septembre"/>
    <n v="2017"/>
    <d v="1899-12-30T13:17:04"/>
    <d v="1899-12-30T13:22:10"/>
    <n v="8.4999999999999964E-2"/>
    <x v="4"/>
    <x v="13"/>
    <m/>
    <s v=""/>
    <s v="TE"/>
    <s v=""/>
    <n v="8.4999999999999964E-2"/>
    <n v="4"/>
    <n v="4"/>
    <s v=""/>
    <n v="0.33999999999999986"/>
    <n v="3000"/>
    <m/>
    <s v=""/>
    <m/>
    <m/>
    <s v="Monique"/>
    <n v="1"/>
    <n v="1"/>
    <s v="43000"/>
    <n v="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1"/>
    <x v="5"/>
    <s v="C61"/>
    <s v="207"/>
    <s v="FB 320+ / MA 80"/>
    <n v="673760"/>
    <s v="PERFIKAN PN X4             CLE"/>
    <s v="1x8"/>
    <n v="1340"/>
    <n v="2160"/>
    <x v="1"/>
    <s v="Septembre"/>
    <n v="2017"/>
    <d v="1899-12-30T13:22:10"/>
    <d v="1899-12-30T13:50:23"/>
    <n v="0.47027777777777846"/>
    <x v="2"/>
    <x v="2"/>
    <m/>
    <m/>
    <s v="TE"/>
    <s v=""/>
    <n v="0.47027777777777846"/>
    <n v="4"/>
    <n v="4"/>
    <s v=""/>
    <n v="1.8811111111111138"/>
    <n v="3000"/>
    <m/>
    <s v=""/>
    <m/>
    <m/>
    <s v="Monique"/>
    <n v="1"/>
    <n v="1"/>
    <s v="43000"/>
    <n v="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2"/>
    <x v="5"/>
    <s v="C61"/>
    <s v="207"/>
    <s v="FB 320+ / MA 80"/>
    <n v="673760"/>
    <s v="PERFIKAN PN X4             CLE"/>
    <s v="1x8"/>
    <n v="1340"/>
    <n v="2160"/>
    <x v="1"/>
    <s v="Septembre"/>
    <n v="2017"/>
    <d v="1899-12-30T13:50:23"/>
    <d v="1899-12-30T13:55:01"/>
    <n v="7.7222222222221859E-2"/>
    <x v="4"/>
    <x v="4"/>
    <m/>
    <s v=""/>
    <s v="TE"/>
    <s v=""/>
    <n v="7.7222222222221859E-2"/>
    <n v="4"/>
    <n v="4"/>
    <s v=""/>
    <n v="0.30888888888888744"/>
    <n v="3000"/>
    <m/>
    <s v=""/>
    <m/>
    <m/>
    <s v="Monique"/>
    <n v="1"/>
    <n v="1"/>
    <s v="43000"/>
    <n v="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3"/>
    <x v="5"/>
    <s v="C61"/>
    <s v="207"/>
    <s v="FB 320+ / MA 80"/>
    <n v="673760"/>
    <s v="PERFIKAN PN X4             CLE"/>
    <s v="1x8"/>
    <n v="1340"/>
    <n v="2160"/>
    <x v="1"/>
    <s v="Septembre"/>
    <n v="2017"/>
    <d v="1899-12-30T13:55:01"/>
    <d v="1899-12-30T14:05:57"/>
    <n v="0.18222222222222229"/>
    <x v="2"/>
    <x v="2"/>
    <m/>
    <m/>
    <s v="TE"/>
    <s v=""/>
    <n v="0.18222222222222229"/>
    <n v="4"/>
    <n v="4"/>
    <s v=""/>
    <n v="0.72888888888888914"/>
    <n v="3000"/>
    <m/>
    <s v=""/>
    <n v="2800"/>
    <m/>
    <s v="Monique"/>
    <n v="1"/>
    <n v="1"/>
    <s v="43000"/>
    <n v="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4"/>
    <x v="5"/>
    <s v="C61"/>
    <s v="207"/>
    <s v="FB 320+ / MA 80"/>
    <n v="673760"/>
    <s v="PERFIKAN PN X4             CLE"/>
    <s v="1x8"/>
    <n v="1340"/>
    <n v="2160"/>
    <x v="1"/>
    <s v="Septembre"/>
    <n v="2017"/>
    <d v="1899-12-30T14:05:57"/>
    <d v="1899-12-30T14:41:34"/>
    <n v="0.59361111111110976"/>
    <x v="1"/>
    <x v="9"/>
    <s v="OF Clôturé"/>
    <s v=""/>
    <s v="TP"/>
    <n v="0.59361111111110976"/>
    <s v=""/>
    <n v="4"/>
    <n v="4"/>
    <n v="2.374444444444439"/>
    <s v=""/>
    <n v="3000"/>
    <m/>
    <s v=""/>
    <n v="2902"/>
    <n v="1603.3149171270718"/>
    <s v="Monique"/>
    <n v="1"/>
    <n v="2"/>
    <s v="243000"/>
    <n v="8"/>
    <s v=""/>
    <s v=""/>
    <n v="4.2"/>
    <n v="0"/>
    <n v="2.59"/>
    <n v="1.6100000000000003"/>
    <n v="1.6100000000000003"/>
    <n v="4.2"/>
    <s v=""/>
    <s v=""/>
    <s v=""/>
    <s v=""/>
    <s v=""/>
    <s v=""/>
    <s v=""/>
    <s v=""/>
    <s v=""/>
    <s v=""/>
    <s v=""/>
    <s v=""/>
  </r>
  <r>
    <n v="105"/>
    <x v="5"/>
    <m/>
    <m/>
    <m/>
    <m/>
    <m/>
    <m/>
    <m/>
    <m/>
    <x v="1"/>
    <s v="Septembre"/>
    <n v="2017"/>
    <d v="1899-12-30T14:41:34"/>
    <d v="1899-12-30T14:46:00"/>
    <n v="7.3888888888890669E-2"/>
    <x v="1"/>
    <x v="9"/>
    <m/>
    <m/>
    <m/>
    <n v="0"/>
    <n v="0"/>
    <m/>
    <m/>
    <n v="0"/>
    <n v="0"/>
    <m/>
    <m/>
    <s v=""/>
    <m/>
    <m/>
    <m/>
    <s v=""/>
    <n v="2"/>
    <s v="43000"/>
    <n v="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6"/>
    <x v="5"/>
    <s v="C61"/>
    <s v="207"/>
    <s v="FB 320+ / MA 80"/>
    <n v="673763"/>
    <s v="PERFIKAN TGN X4            CLE"/>
    <s v="1x8"/>
    <n v="1340"/>
    <n v="2160"/>
    <x v="1"/>
    <s v="Septembre"/>
    <n v="2017"/>
    <d v="1899-12-30T14:46:00"/>
    <d v="1899-12-30T15:46:05"/>
    <n v="1.0013888888888891"/>
    <x v="1"/>
    <x v="12"/>
    <s v="Début OF"/>
    <m/>
    <s v="TP"/>
    <n v="1.0013888888888891"/>
    <s v=""/>
    <n v="4"/>
    <n v="4"/>
    <n v="4.0055555555555564"/>
    <s v=""/>
    <n v="1572.6666664285588"/>
    <m/>
    <s v=""/>
    <m/>
    <m/>
    <s v="Monique"/>
    <n v="1"/>
    <n v="2"/>
    <s v="43000"/>
    <n v="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7"/>
    <x v="5"/>
    <s v="C61"/>
    <s v="207"/>
    <s v="FB 320+ / MA 80"/>
    <n v="673763"/>
    <s v="PERFIKAN TGN X4            CLE"/>
    <s v="1x8"/>
    <n v="1340"/>
    <n v="2160"/>
    <x v="1"/>
    <s v="Septembre"/>
    <n v="2017"/>
    <d v="1899-12-30T15:46:05"/>
    <d v="1899-12-30T16:02:04"/>
    <n v="0.26638888888888612"/>
    <x v="0"/>
    <x v="17"/>
    <s v="Fin de Poste"/>
    <s v=""/>
    <m/>
    <s v=""/>
    <s v=""/>
    <n v="4"/>
    <n v="4"/>
    <s v=""/>
    <s v=""/>
    <n v="1572.6666664285588"/>
    <m/>
    <s v=""/>
    <n v="0"/>
    <n v="0"/>
    <s v="Monique"/>
    <n v="1"/>
    <n v="3"/>
    <s v="343000"/>
    <n v="8"/>
    <s v=""/>
    <s v=""/>
    <n v="1.27"/>
    <n v="0"/>
    <n v="1.27"/>
    <n v="0"/>
    <n v="0"/>
    <n v="1.27"/>
    <n v="0"/>
    <s v=""/>
    <s v=""/>
    <n v="1.0175540123456792E-2"/>
    <s v=""/>
    <s v=""/>
    <n v="0.44"/>
    <s v=""/>
    <s v=""/>
    <n v="1.501421800947867"/>
    <s v=""/>
    <s v=""/>
  </r>
  <r>
    <n v="108"/>
    <x v="6"/>
    <s v="C61"/>
    <s v="207"/>
    <s v="FB 320+ / MA 80"/>
    <n v="673763"/>
    <s v="PERFIKAN TGN X4            CLE"/>
    <s v="1x8"/>
    <n v="1340"/>
    <n v="2160"/>
    <x v="2"/>
    <s v="Septembre"/>
    <n v="2017"/>
    <d v="1899-12-30T08:00:00"/>
    <d v="1899-12-30T08:09:45"/>
    <n v="0.16250000000000009"/>
    <x v="0"/>
    <x v="0"/>
    <m/>
    <m/>
    <m/>
    <s v=""/>
    <s v=""/>
    <n v="4"/>
    <n v="4"/>
    <s v=""/>
    <s v=""/>
    <n v="6600"/>
    <m/>
    <s v=""/>
    <m/>
    <m/>
    <s v="Monique"/>
    <n v="1"/>
    <n v="0"/>
    <s v="043003"/>
    <n v="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9"/>
    <x v="6"/>
    <s v="C61"/>
    <s v="207"/>
    <s v="FB 320+ / MA 80"/>
    <n v="673763"/>
    <s v="PERFIKAN TGN X4            CLE"/>
    <s v="1x8"/>
    <n v="1340"/>
    <n v="2160"/>
    <x v="2"/>
    <s v="Septembre"/>
    <n v="2017"/>
    <d v="1899-12-30T08:09:45"/>
    <d v="1899-12-30T09:40:06"/>
    <n v="1.5058333333333329"/>
    <x v="1"/>
    <x v="12"/>
    <s v="Reprise OF"/>
    <m/>
    <s v="TP"/>
    <n v="1.5058333333333329"/>
    <s v=""/>
    <n v="4"/>
    <n v="4"/>
    <n v="6.0233333333333317"/>
    <s v=""/>
    <n v="6600"/>
    <m/>
    <s v=""/>
    <m/>
    <m/>
    <s v="Monique"/>
    <n v="1"/>
    <n v="0"/>
    <s v="43003"/>
    <n v="8"/>
    <n v="6.473611111111109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0"/>
    <x v="6"/>
    <s v="C61"/>
    <s v="207"/>
    <s v="FB 320+ / MA 80"/>
    <n v="673763"/>
    <s v="PERFIKAN TGN X4            CLE"/>
    <s v="1x8"/>
    <n v="1340"/>
    <n v="2160"/>
    <x v="2"/>
    <s v="Septembre"/>
    <n v="2017"/>
    <d v="1899-12-30T09:40:06"/>
    <d v="1899-12-30T10:25:00"/>
    <n v="0.74833333333333307"/>
    <x v="3"/>
    <x v="5"/>
    <m/>
    <s v="probleme prise des etuis"/>
    <s v="TP"/>
    <n v="0.74833333333333307"/>
    <s v=""/>
    <n v="4"/>
    <n v="4"/>
    <n v="2.9933333333333323"/>
    <s v=""/>
    <n v="6600"/>
    <m/>
    <s v=""/>
    <m/>
    <m/>
    <s v="Monique"/>
    <n v="1"/>
    <n v="0"/>
    <s v="43003"/>
    <n v="9"/>
    <s v=""/>
    <n v="0.74833333333333307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1"/>
    <x v="6"/>
    <s v="C61"/>
    <s v="207"/>
    <s v="FB 320+ / MA 80"/>
    <n v="673763"/>
    <s v="PERFIKAN TGN X4            CLE"/>
    <s v="1x8"/>
    <n v="1340"/>
    <n v="2160"/>
    <x v="2"/>
    <s v="Septembre"/>
    <n v="2017"/>
    <d v="1899-12-30T10:25:00"/>
    <d v="1899-12-30T10:30:35"/>
    <n v="9.3055555555557667E-2"/>
    <x v="2"/>
    <x v="2"/>
    <m/>
    <m/>
    <s v="TE"/>
    <s v=""/>
    <n v="9.3055555555557667E-2"/>
    <n v="4"/>
    <n v="4"/>
    <s v=""/>
    <n v="0.37222222222223067"/>
    <n v="6600"/>
    <m/>
    <s v=""/>
    <m/>
    <m/>
    <s v="Monique"/>
    <n v="1"/>
    <n v="0"/>
    <s v="43003"/>
    <n v="9"/>
    <n v="0.84138888888889074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2"/>
    <x v="6"/>
    <s v="C61"/>
    <s v="207"/>
    <s v="FB 320+ / MA 80"/>
    <n v="673763"/>
    <s v="PERFIKAN TGN X4            CLE"/>
    <s v="1x8"/>
    <n v="1340"/>
    <n v="2160"/>
    <x v="2"/>
    <s v="Septembre"/>
    <n v="2017"/>
    <d v="1899-12-30T10:30:35"/>
    <d v="1899-12-30T10:55:36"/>
    <n v="0.41694444444444212"/>
    <x v="3"/>
    <x v="15"/>
    <m/>
    <s v="bourrage sortie"/>
    <s v="TE"/>
    <s v=""/>
    <n v="0.41694444444444212"/>
    <n v="4"/>
    <n v="4"/>
    <s v=""/>
    <n v="1.6677777777777685"/>
    <n v="6600"/>
    <m/>
    <s v=""/>
    <m/>
    <m/>
    <s v="Monique"/>
    <n v="1"/>
    <n v="0"/>
    <s v="43003"/>
    <n v="10"/>
    <s v=""/>
    <n v="0.4169444444444421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3"/>
    <x v="6"/>
    <s v="C61"/>
    <s v="207"/>
    <s v="FB 320+ / MA 80"/>
    <n v="673763"/>
    <s v="PERFIKAN TGN X4            CLE"/>
    <s v="1x8"/>
    <n v="1340"/>
    <n v="2160"/>
    <x v="2"/>
    <s v="Septembre"/>
    <n v="2017"/>
    <d v="1899-12-30T10:55:36"/>
    <d v="1899-12-30T10:57:21"/>
    <n v="2.9166666666667229E-2"/>
    <x v="2"/>
    <x v="2"/>
    <m/>
    <m/>
    <s v="TE"/>
    <s v=""/>
    <n v="2.9166666666667229E-2"/>
    <n v="4"/>
    <n v="4"/>
    <s v=""/>
    <n v="0.11666666666666892"/>
    <n v="6600"/>
    <m/>
    <s v=""/>
    <m/>
    <m/>
    <s v="Monique"/>
    <n v="1"/>
    <n v="0"/>
    <s v="43003"/>
    <n v="10"/>
    <n v="0.4461111111111093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4"/>
    <x v="6"/>
    <s v="C61"/>
    <s v="207"/>
    <s v="FB 320+ / MA 80"/>
    <n v="673763"/>
    <s v="PERFIKAN TGN X4            CLE"/>
    <s v="1x8"/>
    <n v="1340"/>
    <n v="2160"/>
    <x v="2"/>
    <s v="Septembre"/>
    <n v="2017"/>
    <d v="1899-12-30T10:57:21"/>
    <d v="1899-12-30T11:15:30"/>
    <n v="0.30250000000000066"/>
    <x v="3"/>
    <x v="15"/>
    <m/>
    <s v="bourrage sortie "/>
    <s v="TE"/>
    <s v=""/>
    <n v="0.30250000000000066"/>
    <n v="4"/>
    <n v="4"/>
    <s v=""/>
    <n v="1.2100000000000026"/>
    <n v="6600"/>
    <m/>
    <s v=""/>
    <m/>
    <m/>
    <s v="Monique"/>
    <n v="1"/>
    <n v="0"/>
    <s v="43003"/>
    <n v="11"/>
    <s v=""/>
    <n v="0.30250000000000066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5"/>
    <x v="6"/>
    <s v="C61"/>
    <s v="207"/>
    <s v="FB 320+ / MA 80"/>
    <n v="673763"/>
    <s v="PERFIKAN TGN X4            CLE"/>
    <s v="1x8"/>
    <n v="1340"/>
    <n v="2160"/>
    <x v="2"/>
    <s v="Septembre"/>
    <n v="2017"/>
    <d v="1899-12-30T11:15:30"/>
    <d v="1899-12-30T11:57:09"/>
    <n v="0.69416666666666726"/>
    <x v="2"/>
    <x v="2"/>
    <m/>
    <m/>
    <s v="TE"/>
    <s v=""/>
    <n v="0.69416666666666726"/>
    <n v="4"/>
    <n v="4"/>
    <s v=""/>
    <n v="2.7766666666666691"/>
    <n v="6600"/>
    <m/>
    <s v=""/>
    <n v="1520"/>
    <m/>
    <s v="Monique"/>
    <n v="1"/>
    <n v="0"/>
    <s v="43003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6"/>
    <x v="6"/>
    <s v="C61"/>
    <s v="207"/>
    <s v="FB 320+ / MA 80"/>
    <n v="673763"/>
    <s v="PERFIKAN TGN X4            CLE"/>
    <s v="1x8"/>
    <n v="1340"/>
    <n v="2160"/>
    <x v="2"/>
    <s v="Septembre"/>
    <n v="2017"/>
    <d v="1899-12-30T11:57:09"/>
    <d v="1899-12-30T12:52:05"/>
    <n v="0.91555555555555568"/>
    <x v="0"/>
    <x v="8"/>
    <m/>
    <s v=""/>
    <m/>
    <s v=""/>
    <s v=""/>
    <n v="4"/>
    <n v="4"/>
    <s v=""/>
    <s v=""/>
    <n v="6600"/>
    <m/>
    <s v=""/>
    <m/>
    <m/>
    <s v="Monique"/>
    <n v="1"/>
    <n v="0"/>
    <s v="43003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7"/>
    <x v="6"/>
    <s v="C61"/>
    <s v="207"/>
    <s v="FB 320+ / MA 80"/>
    <n v="673763"/>
    <s v="PERFIKAN TGN X4            CLE"/>
    <s v="1x8"/>
    <n v="1340"/>
    <n v="2160"/>
    <x v="2"/>
    <s v="Septembre"/>
    <n v="2017"/>
    <d v="1899-12-30T12:52:05"/>
    <d v="1899-12-30T13:06:04"/>
    <n v="0.23305555555555557"/>
    <x v="1"/>
    <x v="1"/>
    <m/>
    <s v=""/>
    <s v="TP"/>
    <n v="0.23305555555555557"/>
    <s v=""/>
    <n v="4"/>
    <n v="4"/>
    <n v="0.93222222222222229"/>
    <s v=""/>
    <n v="6600"/>
    <m/>
    <s v=""/>
    <m/>
    <m/>
    <s v="Monique"/>
    <n v="1"/>
    <n v="0"/>
    <s v="43003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8"/>
    <x v="6"/>
    <s v="C61"/>
    <s v="207"/>
    <s v="FB 320+ / MA 80"/>
    <n v="673763"/>
    <s v="PERFIKAN TGN X4            CLE"/>
    <s v="1x8"/>
    <n v="1340"/>
    <n v="2160"/>
    <x v="2"/>
    <s v="Septembre"/>
    <n v="2017"/>
    <d v="1899-12-30T13:06:04"/>
    <d v="1899-12-30T13:32:56"/>
    <n v="0.44777777777777761"/>
    <x v="2"/>
    <x v="2"/>
    <m/>
    <m/>
    <s v="TE"/>
    <s v=""/>
    <n v="0.44777777777777761"/>
    <n v="4"/>
    <n v="4"/>
    <s v=""/>
    <n v="1.7911111111111104"/>
    <n v="6600"/>
    <m/>
    <s v=""/>
    <m/>
    <m/>
    <s v="Monique"/>
    <n v="1"/>
    <n v="0"/>
    <s v="43003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9"/>
    <x v="6"/>
    <s v="C61"/>
    <s v="207"/>
    <s v="FB 320+ / MA 80"/>
    <n v="673763"/>
    <s v="PERFIKAN TGN X4            CLE"/>
    <s v="1x8"/>
    <n v="1340"/>
    <n v="2160"/>
    <x v="2"/>
    <s v="Septembre"/>
    <n v="2017"/>
    <d v="1899-12-30T13:32:56"/>
    <d v="1899-12-30T13:39:07"/>
    <n v="0.1030555555555539"/>
    <x v="4"/>
    <x v="13"/>
    <m/>
    <s v=""/>
    <s v="TE"/>
    <s v=""/>
    <n v="0.1030555555555539"/>
    <n v="4"/>
    <n v="4"/>
    <s v=""/>
    <n v="0.41222222222221561"/>
    <n v="6600"/>
    <m/>
    <s v=""/>
    <m/>
    <m/>
    <s v="Monique"/>
    <n v="1"/>
    <n v="0"/>
    <s v="43003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0"/>
    <x v="6"/>
    <s v="C61"/>
    <s v="207"/>
    <s v="FB 320+ / MA 80"/>
    <n v="673763"/>
    <s v="PERFIKAN TGN X4            CLE"/>
    <s v="1x8"/>
    <n v="1340"/>
    <n v="2160"/>
    <x v="2"/>
    <s v="Septembre"/>
    <n v="2017"/>
    <d v="1899-12-30T13:39:07"/>
    <d v="1899-12-30T14:12:38"/>
    <n v="0.55861111111111228"/>
    <x v="2"/>
    <x v="2"/>
    <m/>
    <m/>
    <s v="TE"/>
    <s v=""/>
    <n v="0.55861111111111228"/>
    <n v="4"/>
    <n v="4"/>
    <s v=""/>
    <n v="2.2344444444444491"/>
    <n v="6600"/>
    <m/>
    <s v=""/>
    <n v="2400"/>
    <m/>
    <s v="Monique"/>
    <n v="1"/>
    <n v="0"/>
    <s v="43003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1"/>
    <x v="6"/>
    <s v="C61"/>
    <s v="207"/>
    <s v="FB 320+ / MA 80"/>
    <n v="673763"/>
    <s v="PERFIKAN TGN X4            CLE"/>
    <s v="1x8"/>
    <n v="1340"/>
    <n v="2160"/>
    <x v="2"/>
    <s v="Septembre"/>
    <n v="2017"/>
    <d v="1899-12-30T14:12:38"/>
    <d v="1899-12-30T14:20:47"/>
    <n v="0.13583333333333325"/>
    <x v="4"/>
    <x v="4"/>
    <m/>
    <s v=""/>
    <s v="TE"/>
    <s v=""/>
    <n v="0.13583333333333325"/>
    <n v="4"/>
    <n v="4"/>
    <s v=""/>
    <n v="0.543333333333333"/>
    <n v="6600"/>
    <m/>
    <s v=""/>
    <m/>
    <m/>
    <s v="Monique"/>
    <n v="1"/>
    <n v="0"/>
    <s v="43003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2"/>
    <x v="6"/>
    <s v="C61"/>
    <s v="207"/>
    <s v="FB 320+ / MA 80"/>
    <n v="673763"/>
    <s v="PERFIKAN TGN X4            CLE"/>
    <s v="1x8"/>
    <n v="1340"/>
    <n v="2160"/>
    <x v="2"/>
    <s v="Septembre"/>
    <n v="2017"/>
    <d v="1899-12-30T14:20:47"/>
    <d v="1899-12-30T15:47:50"/>
    <n v="1.4508333333333336"/>
    <x v="2"/>
    <x v="2"/>
    <m/>
    <m/>
    <s v="TE"/>
    <s v=""/>
    <n v="1.4508333333333336"/>
    <n v="4"/>
    <n v="4"/>
    <s v=""/>
    <n v="5.8033333333333346"/>
    <n v="6600"/>
    <m/>
    <s v=""/>
    <n v="6000"/>
    <m/>
    <s v="Monique"/>
    <n v="1"/>
    <n v="0"/>
    <s v="43003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3"/>
    <x v="6"/>
    <s v="C61"/>
    <s v="207"/>
    <s v="FB 320+ / MA 80"/>
    <n v="673763"/>
    <s v="PERFIKAN TGN X4            CLE"/>
    <s v="1x8"/>
    <n v="1340"/>
    <n v="2160"/>
    <x v="2"/>
    <s v="Septembre"/>
    <n v="2017"/>
    <d v="1899-12-30T15:47:50"/>
    <d v="1899-12-30T15:48:37"/>
    <n v="1.305555555555582E-2"/>
    <x v="1"/>
    <x v="9"/>
    <m/>
    <s v=""/>
    <s v="TP"/>
    <n v="1.305555555555582E-2"/>
    <s v=""/>
    <n v="4"/>
    <n v="4"/>
    <n v="5.222222222222328E-2"/>
    <s v=""/>
    <n v="6600"/>
    <m/>
    <s v=""/>
    <m/>
    <m/>
    <s v="Monique"/>
    <n v="1"/>
    <n v="0"/>
    <s v="43003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4"/>
    <x v="6"/>
    <s v="C61"/>
    <s v="207"/>
    <s v="FB 320+ / MA 80"/>
    <n v="673763"/>
    <s v="PERFIKAN TGN X4            CLE"/>
    <s v="1x8"/>
    <n v="1340"/>
    <n v="2160"/>
    <x v="2"/>
    <s v="Septembre"/>
    <n v="2017"/>
    <d v="1899-12-30T15:48:37"/>
    <d v="1899-12-30T16:00:41"/>
    <n v="0.20111111111110969"/>
    <x v="0"/>
    <x v="16"/>
    <s v="Fin de Poste"/>
    <s v=""/>
    <m/>
    <s v=""/>
    <s v=""/>
    <n v="4"/>
    <n v="4"/>
    <s v=""/>
    <s v=""/>
    <n v="6600"/>
    <m/>
    <s v=""/>
    <n v="6120"/>
    <n v="1382.53"/>
    <s v="Monique"/>
    <n v="1"/>
    <n v="1"/>
    <s v="143003"/>
    <n v="11"/>
    <s v=""/>
    <s v=""/>
    <n v="8.01"/>
    <n v="0"/>
    <n v="4.74"/>
    <n v="3.2699999999999996"/>
    <n v="3.2699999999999996"/>
    <n v="8.01"/>
    <s v=""/>
    <s v=""/>
    <s v=""/>
    <s v=""/>
    <s v=""/>
    <s v=""/>
    <s v=""/>
    <s v=""/>
    <s v=""/>
    <s v=""/>
    <s v=""/>
    <s v=""/>
  </r>
  <r>
    <n v="125"/>
    <x v="7"/>
    <s v="C61"/>
    <s v="207"/>
    <s v="FB 320+ / MA 80"/>
    <n v="673763"/>
    <s v="PERFIKAN TGN X4            CLE"/>
    <s v="1x8"/>
    <n v="1340"/>
    <n v="2160"/>
    <x v="2"/>
    <s v="Septembre"/>
    <n v="2017"/>
    <d v="1899-12-30T08:00:00"/>
    <d v="1899-12-30T08:12:46"/>
    <n v="0.21277777777777818"/>
    <x v="0"/>
    <x v="0"/>
    <m/>
    <m/>
    <m/>
    <s v=""/>
    <s v=""/>
    <n v="4"/>
    <n v="4"/>
    <s v=""/>
    <s v=""/>
    <n v="6600"/>
    <m/>
    <s v=""/>
    <m/>
    <m/>
    <s v="Amel"/>
    <n v="1"/>
    <n v="0"/>
    <s v="043004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6"/>
    <x v="7"/>
    <s v="C61"/>
    <s v="207"/>
    <s v="FB 320+ / MA 80"/>
    <n v="673763"/>
    <s v="PERFIKAN TGN X4            CLE"/>
    <s v="1x8"/>
    <n v="1340"/>
    <n v="2160"/>
    <x v="2"/>
    <s v="Septembre"/>
    <n v="2017"/>
    <d v="1899-12-30T08:12:46"/>
    <d v="1899-12-30T08:50:35"/>
    <n v="0.63027777777777683"/>
    <x v="1"/>
    <x v="9"/>
    <s v="Reprise OF"/>
    <m/>
    <s v="TP"/>
    <n v="0.63027777777777683"/>
    <s v=""/>
    <n v="4"/>
    <n v="4"/>
    <n v="2.5211111111111073"/>
    <s v=""/>
    <n v="6600"/>
    <m/>
    <s v=""/>
    <m/>
    <m/>
    <s v="Amel"/>
    <n v="1"/>
    <n v="0"/>
    <s v="43004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7"/>
    <x v="7"/>
    <s v="C61"/>
    <s v="207"/>
    <s v="FB 320+ / MA 80"/>
    <n v="673763"/>
    <s v="PERFIKAN TGN X4            CLE"/>
    <s v="1x8"/>
    <n v="1340"/>
    <n v="2160"/>
    <x v="2"/>
    <s v="Septembre"/>
    <n v="2017"/>
    <d v="1899-12-30T08:50:35"/>
    <d v="1899-12-30T08:50:38"/>
    <n v="8.3333333333479587E-4"/>
    <x v="2"/>
    <x v="2"/>
    <m/>
    <m/>
    <s v="TE"/>
    <s v=""/>
    <n v="8.3333333333479587E-4"/>
    <n v="4"/>
    <n v="4"/>
    <s v=""/>
    <n v="3.3333333333391835E-3"/>
    <n v="6600"/>
    <m/>
    <s v=""/>
    <m/>
    <m/>
    <s v="Amel"/>
    <n v="1"/>
    <n v="0"/>
    <s v="43004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8"/>
    <x v="7"/>
    <s v="C61"/>
    <s v="207"/>
    <s v="FB 320+ / MA 80"/>
    <n v="673763"/>
    <s v="PERFIKAN TGN X4            CLE"/>
    <s v="1x8"/>
    <n v="1340"/>
    <n v="2160"/>
    <x v="2"/>
    <s v="Septembre"/>
    <n v="2017"/>
    <d v="1899-12-30T08:50:38"/>
    <d v="1899-12-30T08:50:52"/>
    <n v="3.8888888888877204E-3"/>
    <x v="1"/>
    <x v="9"/>
    <s v="OF Clôturé"/>
    <s v=""/>
    <s v="TP"/>
    <n v="3.8888888888877204E-3"/>
    <s v=""/>
    <n v="4"/>
    <n v="4"/>
    <n v="1.5555555555550882E-2"/>
    <s v=""/>
    <n v="6600"/>
    <m/>
    <s v=""/>
    <n v="6193"/>
    <n v="1464.0661938534276"/>
    <s v="Amel"/>
    <n v="1"/>
    <n v="1"/>
    <s v="143004"/>
    <n v="11"/>
    <s v=""/>
    <s v=""/>
    <n v="0.87"/>
    <n v="0"/>
    <n v="0.87"/>
    <n v="0"/>
    <n v="0"/>
    <n v="0.87"/>
    <s v=""/>
    <s v=""/>
    <s v=""/>
    <s v=""/>
    <s v=""/>
    <s v=""/>
    <s v=""/>
    <s v=""/>
    <s v=""/>
    <s v=""/>
    <s v=""/>
    <s v=""/>
  </r>
  <r>
    <n v="129"/>
    <x v="7"/>
    <s v="C61"/>
    <s v="207"/>
    <s v="FB 320+ / MA 80"/>
    <n v="673763"/>
    <s v="PERFIKAN TGN X4            CLE"/>
    <s v="1x8"/>
    <n v="1340"/>
    <n v="2160"/>
    <x v="2"/>
    <s v="Septembre"/>
    <n v="2017"/>
    <d v="1899-12-30T08:50:52"/>
    <d v="1899-12-30T08:52:17"/>
    <n v="2.3611111111112582E-2"/>
    <x v="1"/>
    <x v="9"/>
    <m/>
    <m/>
    <m/>
    <n v="4.1399999999999997"/>
    <n v="4.2300000000000004"/>
    <n v="4"/>
    <n v="4"/>
    <n v="16.54"/>
    <n v="16.93"/>
    <n v="6600"/>
    <m/>
    <s v=""/>
    <m/>
    <m/>
    <s v="Amel"/>
    <n v="1"/>
    <n v="1"/>
    <s v="43004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0"/>
    <x v="7"/>
    <s v="C61"/>
    <s v="207"/>
    <s v="FB 320+ / MA 80"/>
    <n v="673774"/>
    <s v="PERFIKAN GN X4             CLE"/>
    <s v="1x8"/>
    <n v="1340"/>
    <n v="2160"/>
    <x v="2"/>
    <s v="Septembre"/>
    <n v="2017"/>
    <d v="1899-12-30T08:52:17"/>
    <d v="1899-12-30T09:18:48"/>
    <n v="0.44194444444444336"/>
    <x v="1"/>
    <x v="12"/>
    <s v="Début OF"/>
    <m/>
    <s v="TP"/>
    <n v="0.44194444444444336"/>
    <s v=""/>
    <n v="4"/>
    <n v="4"/>
    <n v="1.7677777777777735"/>
    <s v=""/>
    <n v="4600"/>
    <m/>
    <s v=""/>
    <m/>
    <m/>
    <s v="Amel"/>
    <n v="1"/>
    <n v="1"/>
    <s v="43004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1"/>
    <x v="7"/>
    <s v="C61"/>
    <s v="207"/>
    <s v="FB 320+ / MA 80"/>
    <n v="673774"/>
    <s v="PERFIKAN GN X4             CLE"/>
    <s v="1x8"/>
    <n v="1340"/>
    <n v="2160"/>
    <x v="2"/>
    <s v="Septembre"/>
    <n v="2017"/>
    <d v="1899-12-30T09:18:48"/>
    <d v="1899-12-30T10:28:27"/>
    <n v="1.1608333333333336"/>
    <x v="2"/>
    <x v="2"/>
    <m/>
    <m/>
    <s v="TE"/>
    <s v=""/>
    <n v="1.1608333333333336"/>
    <n v="4"/>
    <n v="4"/>
    <s v=""/>
    <n v="4.6433333333333344"/>
    <n v="4600"/>
    <m/>
    <s v=""/>
    <n v="1200"/>
    <m/>
    <s v="Amel"/>
    <n v="1"/>
    <n v="1"/>
    <s v="43004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2"/>
    <x v="7"/>
    <s v="C61"/>
    <s v="207"/>
    <s v="FB 320+ / MA 80"/>
    <n v="673774"/>
    <s v="PERFIKAN GN X4             CLE"/>
    <s v="1x8"/>
    <n v="1340"/>
    <n v="2160"/>
    <x v="2"/>
    <s v="Septembre"/>
    <n v="2017"/>
    <d v="1899-12-30T10:28:27"/>
    <d v="1899-12-30T10:32:31"/>
    <n v="6.7777777777778159E-2"/>
    <x v="4"/>
    <x v="4"/>
    <m/>
    <s v=""/>
    <s v="TE"/>
    <s v=""/>
    <n v="6.7777777777778159E-2"/>
    <n v="4"/>
    <n v="4"/>
    <s v=""/>
    <n v="0.27111111111111263"/>
    <n v="4600"/>
    <m/>
    <s v=""/>
    <m/>
    <m/>
    <s v="Amel"/>
    <n v="1"/>
    <n v="1"/>
    <s v="43004"/>
    <n v="1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3"/>
    <x v="7"/>
    <s v="C61"/>
    <s v="207"/>
    <s v="FB 320+ / MA 80"/>
    <n v="673774"/>
    <s v="PERFIKAN GN X4             CLE"/>
    <s v="1x8"/>
    <n v="1340"/>
    <n v="2160"/>
    <x v="2"/>
    <s v="Septembre"/>
    <n v="2017"/>
    <d v="1899-12-30T10:32:31"/>
    <d v="1899-12-30T11:06:39"/>
    <n v="0.56888888888888944"/>
    <x v="2"/>
    <x v="2"/>
    <m/>
    <m/>
    <s v="TE"/>
    <s v=""/>
    <n v="0.56888888888888944"/>
    <n v="4"/>
    <n v="4"/>
    <s v=""/>
    <n v="2.2755555555555578"/>
    <n v="4600"/>
    <m/>
    <s v=""/>
    <n v="2400"/>
    <m/>
    <s v="Amel"/>
    <n v="1"/>
    <n v="1"/>
    <s v="43004"/>
    <n v="11"/>
    <n v="8.1663888888888891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4"/>
    <x v="7"/>
    <s v="C61"/>
    <s v="207"/>
    <s v="FB 320+ / MA 80"/>
    <n v="673774"/>
    <s v="PERFIKAN GN X4             CLE"/>
    <s v="1x8"/>
    <n v="1340"/>
    <n v="2160"/>
    <x v="2"/>
    <s v="Septembre"/>
    <n v="2017"/>
    <d v="1899-12-30T11:06:39"/>
    <d v="1899-12-30T11:31:59"/>
    <n v="0.4222222222222225"/>
    <x v="3"/>
    <x v="15"/>
    <m/>
    <s v="bourrage sortie alim auto"/>
    <s v="TE"/>
    <s v=""/>
    <n v="0.4222222222222225"/>
    <n v="4"/>
    <n v="4"/>
    <s v=""/>
    <n v="1.68888888888889"/>
    <n v="4600"/>
    <m/>
    <s v=""/>
    <m/>
    <m/>
    <s v="Amel"/>
    <n v="1"/>
    <n v="1"/>
    <s v="43004"/>
    <n v="12"/>
    <s v=""/>
    <n v="0.4222222222222225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5"/>
    <x v="7"/>
    <s v="C61"/>
    <s v="207"/>
    <s v="FB 320+ / MA 80"/>
    <n v="673774"/>
    <s v="PERFIKAN GN X4             CLE"/>
    <s v="1x8"/>
    <n v="1340"/>
    <n v="2160"/>
    <x v="2"/>
    <s v="Septembre"/>
    <n v="2017"/>
    <d v="1899-12-30T11:31:59"/>
    <d v="1899-12-30T11:57:44"/>
    <n v="0.42916666666666448"/>
    <x v="2"/>
    <x v="2"/>
    <m/>
    <m/>
    <s v="TE"/>
    <s v=""/>
    <n v="0.42916666666666448"/>
    <n v="4"/>
    <n v="4"/>
    <s v=""/>
    <n v="1.7166666666666579"/>
    <n v="4600"/>
    <m/>
    <s v=""/>
    <n v="3600"/>
    <m/>
    <s v="Amel"/>
    <n v="1"/>
    <n v="1"/>
    <s v="43004"/>
    <n v="12"/>
    <n v="0.8513888888888869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6"/>
    <x v="7"/>
    <s v="C61"/>
    <s v="207"/>
    <s v="FB 320+ / MA 80"/>
    <n v="673774"/>
    <s v="PERFIKAN GN X4             CLE"/>
    <s v="1x8"/>
    <n v="1340"/>
    <n v="2160"/>
    <x v="2"/>
    <s v="Septembre"/>
    <n v="2017"/>
    <d v="1899-12-30T11:57:44"/>
    <d v="1899-12-30T12:03:47"/>
    <n v="0.10083333333333444"/>
    <x v="3"/>
    <x v="15"/>
    <m/>
    <s v="bourrage sorti"/>
    <s v="TE"/>
    <s v=""/>
    <n v="0.10083333333333444"/>
    <n v="4"/>
    <n v="4"/>
    <s v=""/>
    <n v="0.40333333333333776"/>
    <n v="4600"/>
    <m/>
    <s v=""/>
    <m/>
    <m/>
    <s v="Amel"/>
    <n v="1"/>
    <n v="1"/>
    <s v="43004"/>
    <n v="13"/>
    <s v=""/>
    <n v="0.10083333333333444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7"/>
    <x v="7"/>
    <s v="C61"/>
    <s v="207"/>
    <s v="FB 320+ / MA 80"/>
    <n v="673774"/>
    <s v="PERFIKAN GN X4             CLE"/>
    <s v="1x8"/>
    <n v="1340"/>
    <n v="2160"/>
    <x v="2"/>
    <s v="Septembre"/>
    <n v="2017"/>
    <d v="1899-12-30T12:03:47"/>
    <d v="1899-12-30T12:13:45"/>
    <n v="0.16611111111110954"/>
    <x v="2"/>
    <x v="2"/>
    <m/>
    <m/>
    <s v="TE"/>
    <s v=""/>
    <n v="0.16611111111110954"/>
    <n v="4"/>
    <n v="4"/>
    <s v=""/>
    <n v="0.66444444444443818"/>
    <n v="4600"/>
    <m/>
    <s v=""/>
    <m/>
    <m/>
    <s v="Amel"/>
    <n v="1"/>
    <n v="1"/>
    <s v="43004"/>
    <n v="1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8"/>
    <x v="7"/>
    <s v="C61"/>
    <s v="207"/>
    <s v="FB 320+ / MA 80"/>
    <n v="673774"/>
    <s v="PERFIKAN GN X4             CLE"/>
    <s v="1x8"/>
    <n v="1340"/>
    <n v="2160"/>
    <x v="2"/>
    <s v="Septembre"/>
    <n v="2017"/>
    <d v="1899-12-30T12:13:45"/>
    <d v="1899-12-30T13:08:04"/>
    <n v="0.90527777777777985"/>
    <x v="0"/>
    <x v="8"/>
    <m/>
    <s v=""/>
    <m/>
    <s v=""/>
    <s v=""/>
    <n v="4"/>
    <n v="4"/>
    <s v=""/>
    <s v=""/>
    <n v="4600"/>
    <m/>
    <s v=""/>
    <m/>
    <m/>
    <s v="Amel"/>
    <n v="1"/>
    <n v="1"/>
    <s v="43004"/>
    <n v="1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9"/>
    <x v="7"/>
    <s v="C61"/>
    <s v="207"/>
    <s v="FB 320+ / MA 80"/>
    <n v="673774"/>
    <s v="PERFIKAN GN X4             CLE"/>
    <s v="1x8"/>
    <n v="1340"/>
    <n v="2160"/>
    <x v="2"/>
    <s v="Septembre"/>
    <n v="2017"/>
    <d v="1899-12-30T13:08:04"/>
    <d v="1899-12-30T14:29:10"/>
    <n v="1.3516666666666648"/>
    <x v="1"/>
    <x v="9"/>
    <m/>
    <s v=""/>
    <s v="TP"/>
    <n v="1.3516666666666648"/>
    <s v=""/>
    <n v="4"/>
    <n v="4"/>
    <n v="5.4066666666666592"/>
    <s v=""/>
    <n v="4600"/>
    <m/>
    <s v=""/>
    <m/>
    <m/>
    <s v="Amel"/>
    <n v="1"/>
    <n v="1"/>
    <s v="43004"/>
    <n v="1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0"/>
    <x v="7"/>
    <s v="C61"/>
    <s v="207"/>
    <s v="FB 320+ / MA 80"/>
    <n v="673774"/>
    <s v="PERFIKAN GN X4             CLE"/>
    <s v="1x8"/>
    <n v="1340"/>
    <n v="2160"/>
    <x v="2"/>
    <s v="Septembre"/>
    <n v="2017"/>
    <d v="1899-12-30T14:29:10"/>
    <d v="1899-12-30T14:29:13"/>
    <n v="8.3333333333612813E-4"/>
    <x v="1"/>
    <x v="9"/>
    <s v="OF Clôturé"/>
    <s v=""/>
    <s v="TP"/>
    <n v="8.3333333333612813E-4"/>
    <s v=""/>
    <n v="4"/>
    <n v="4"/>
    <n v="3.3333333333445125E-3"/>
    <s v=""/>
    <n v="4600"/>
    <m/>
    <s v=""/>
    <n v="4550"/>
    <n v="1023750.0000000445"/>
    <s v="Amel"/>
    <n v="1"/>
    <n v="2"/>
    <s v="243004"/>
    <n v="13"/>
    <s v=""/>
    <s v=""/>
    <n v="5.62"/>
    <n v="0"/>
    <n v="3.29"/>
    <n v="2.33"/>
    <n v="2.33"/>
    <n v="5.62"/>
    <s v=""/>
    <s v=""/>
    <s v=""/>
    <s v=""/>
    <s v=""/>
    <s v=""/>
    <s v=""/>
    <s v=""/>
    <s v=""/>
    <s v=""/>
    <s v=""/>
    <s v=""/>
  </r>
  <r>
    <n v="141"/>
    <x v="7"/>
    <m/>
    <m/>
    <m/>
    <m/>
    <m/>
    <m/>
    <m/>
    <m/>
    <x v="2"/>
    <s v="Septembre"/>
    <n v="2017"/>
    <d v="1899-12-30T14:29:13"/>
    <d v="1899-12-30T14:29:39"/>
    <n v="7.2222222222215748E-3"/>
    <x v="1"/>
    <x v="9"/>
    <m/>
    <m/>
    <m/>
    <n v="0"/>
    <n v="0"/>
    <m/>
    <m/>
    <n v="0"/>
    <n v="0"/>
    <m/>
    <m/>
    <s v=""/>
    <m/>
    <m/>
    <m/>
    <s v=""/>
    <n v="2"/>
    <s v="43004"/>
    <n v="1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2"/>
    <x v="7"/>
    <s v="C61"/>
    <s v="207"/>
    <s v="FB 320+ / MA 80"/>
    <n v="673775"/>
    <s v="PERFIKAN GN X4             CLE"/>
    <s v="1x8"/>
    <n v="1340"/>
    <n v="2160"/>
    <x v="2"/>
    <s v="Septembre"/>
    <n v="2017"/>
    <d v="1899-12-30T14:29:39"/>
    <d v="1899-12-30T14:29:45"/>
    <n v="1.6666666666669272E-3"/>
    <x v="1"/>
    <x v="1"/>
    <s v="Début OF"/>
    <m/>
    <s v="TP"/>
    <n v="1.6666666666669272E-3"/>
    <s v=""/>
    <n v="4"/>
    <n v="4"/>
    <n v="6.6666666666677088E-3"/>
    <s v=""/>
    <n v="3444.4666664733086"/>
    <m/>
    <s v=""/>
    <m/>
    <m/>
    <s v="Amel"/>
    <n v="1"/>
    <n v="2"/>
    <s v="43004"/>
    <n v="1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3"/>
    <x v="7"/>
    <s v="C61"/>
    <s v="207"/>
    <s v="FB 320+ / MA 80"/>
    <n v="673775"/>
    <s v="PERFIKAN GN X4             CLE"/>
    <s v="1x8"/>
    <n v="1340"/>
    <n v="2160"/>
    <x v="2"/>
    <s v="Septembre"/>
    <n v="2017"/>
    <d v="1899-12-30T14:29:45"/>
    <d v="1899-12-30T15:26:55"/>
    <n v="0.95277777777777661"/>
    <x v="2"/>
    <x v="2"/>
    <m/>
    <m/>
    <s v="TE"/>
    <s v=""/>
    <n v="0.95277777777777661"/>
    <n v="4"/>
    <n v="4"/>
    <s v=""/>
    <n v="3.8111111111111065"/>
    <n v="3444.4666664733086"/>
    <m/>
    <s v=""/>
    <n v="1500"/>
    <m/>
    <s v="Amel"/>
    <n v="1"/>
    <n v="2"/>
    <s v="43004"/>
    <n v="1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4"/>
    <x v="7"/>
    <s v="C61"/>
    <s v="207"/>
    <s v="FB 320+ / MA 80"/>
    <n v="673775"/>
    <s v="PERFIKAN GN X4             CLE"/>
    <s v="1x8"/>
    <n v="1340"/>
    <n v="2160"/>
    <x v="2"/>
    <s v="Septembre"/>
    <n v="2017"/>
    <d v="1899-12-30T15:26:55"/>
    <d v="1899-12-30T15:31:03"/>
    <n v="6.8888888888889888E-2"/>
    <x v="4"/>
    <x v="13"/>
    <m/>
    <s v="+ barex"/>
    <s v="TE"/>
    <s v=""/>
    <n v="6.8888888888889888E-2"/>
    <n v="4"/>
    <n v="4"/>
    <s v=""/>
    <n v="0.27555555555555955"/>
    <n v="3444.4666664733086"/>
    <m/>
    <s v=""/>
    <m/>
    <m/>
    <s v="Amel"/>
    <n v="1"/>
    <n v="2"/>
    <s v="43004"/>
    <n v="1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5"/>
    <x v="7"/>
    <s v="C61"/>
    <s v="207"/>
    <s v="FB 320+ / MA 80"/>
    <n v="673775"/>
    <s v="PERFIKAN GN X4             CLE"/>
    <s v="1x8"/>
    <n v="1340"/>
    <n v="2160"/>
    <x v="2"/>
    <s v="Septembre"/>
    <n v="2017"/>
    <d v="1899-12-30T15:31:03"/>
    <d v="1899-12-30T15:48:01"/>
    <n v="0.2827777777777758"/>
    <x v="2"/>
    <x v="2"/>
    <m/>
    <m/>
    <s v="TE"/>
    <s v=""/>
    <n v="0.2827777777777758"/>
    <n v="4"/>
    <n v="4"/>
    <s v=""/>
    <n v="1.1311111111111032"/>
    <n v="3444.4666664733086"/>
    <m/>
    <s v=""/>
    <n v="2340"/>
    <m/>
    <s v="Amel"/>
    <n v="1"/>
    <n v="2"/>
    <s v="43004"/>
    <n v="1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6"/>
    <x v="7"/>
    <s v="C61"/>
    <s v="207"/>
    <s v="FB 320+ / MA 80"/>
    <n v="673775"/>
    <s v="PERFIKAN GN X4             CLE"/>
    <s v="1x8"/>
    <n v="1340"/>
    <n v="2160"/>
    <x v="2"/>
    <s v="Septembre"/>
    <n v="2017"/>
    <d v="1899-12-30T15:48:01"/>
    <d v="1899-12-30T15:58:15"/>
    <n v="0.17055555555555646"/>
    <x v="0"/>
    <x v="16"/>
    <s v="Fin de Poste"/>
    <s v=""/>
    <m/>
    <s v=""/>
    <s v=""/>
    <n v="4"/>
    <n v="4"/>
    <s v=""/>
    <s v=""/>
    <n v="3444.4666664733086"/>
    <m/>
    <s v=""/>
    <n v="2340"/>
    <n v="1595.76"/>
    <s v="Amel"/>
    <n v="1"/>
    <n v="3"/>
    <s v="343004"/>
    <n v="13"/>
    <s v=""/>
    <s v=""/>
    <n v="1.48"/>
    <n v="0"/>
    <n v="0.24"/>
    <n v="1.24"/>
    <n v="1.24"/>
    <n v="1.48"/>
    <s v=""/>
    <s v=""/>
    <s v=""/>
    <s v=""/>
    <s v=""/>
    <s v=""/>
    <s v=""/>
    <s v=""/>
    <s v=""/>
    <s v=""/>
    <s v=""/>
    <s v=""/>
  </r>
  <r>
    <n v="147"/>
    <x v="8"/>
    <s v="C61"/>
    <s v="207"/>
    <s v="FB 320+ / MA 80"/>
    <n v="673775"/>
    <s v="PERFIKAN GN X4             CLE"/>
    <s v="1x8"/>
    <n v="1340"/>
    <n v="2160"/>
    <x v="2"/>
    <s v="Septembre"/>
    <n v="2017"/>
    <d v="1899-12-30T08:00:00"/>
    <d v="1899-12-30T08:10:51"/>
    <n v="0.18083333333333496"/>
    <x v="0"/>
    <x v="0"/>
    <m/>
    <m/>
    <m/>
    <s v=""/>
    <s v=""/>
    <n v="4"/>
    <n v="4"/>
    <s v=""/>
    <s v=""/>
    <n v="9022.6666665938683"/>
    <m/>
    <s v=""/>
    <m/>
    <m/>
    <s v="Amel"/>
    <n v="1"/>
    <n v="0"/>
    <s v="043005"/>
    <n v="1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8"/>
    <x v="8"/>
    <s v="C61"/>
    <s v="207"/>
    <s v="FB 320+ / MA 80"/>
    <n v="673775"/>
    <s v="PERFIKAN GN X4             CLE"/>
    <s v="1x8"/>
    <n v="1340"/>
    <n v="2160"/>
    <x v="2"/>
    <s v="Septembre"/>
    <n v="2017"/>
    <d v="1899-12-30T08:10:51"/>
    <d v="1899-12-30T08:47:27"/>
    <n v="0.60999999999999943"/>
    <x v="1"/>
    <x v="1"/>
    <s v="Reprise OF"/>
    <m/>
    <s v="TP"/>
    <n v="0.60999999999999943"/>
    <s v=""/>
    <n v="4"/>
    <n v="4"/>
    <n v="2.4399999999999977"/>
    <s v=""/>
    <n v="9022.6666665938683"/>
    <m/>
    <s v=""/>
    <m/>
    <m/>
    <s v="Amel"/>
    <n v="1"/>
    <n v="0"/>
    <s v="43005"/>
    <n v="1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9"/>
    <x v="8"/>
    <s v="C61"/>
    <s v="207"/>
    <s v="FB 320+ / MA 80"/>
    <n v="673775"/>
    <s v="PERFIKAN GN X4             CLE"/>
    <s v="1x8"/>
    <n v="1340"/>
    <n v="2160"/>
    <x v="2"/>
    <s v="Septembre"/>
    <n v="2017"/>
    <d v="1899-12-30T08:47:27"/>
    <d v="1899-12-30T09:17:18"/>
    <n v="0.4975000000000005"/>
    <x v="2"/>
    <x v="2"/>
    <m/>
    <m/>
    <s v="TE"/>
    <s v=""/>
    <n v="0.4975000000000005"/>
    <n v="4"/>
    <n v="4"/>
    <s v=""/>
    <n v="1.990000000000002"/>
    <n v="9022.6666665938683"/>
    <m/>
    <s v=""/>
    <m/>
    <m/>
    <s v="Amel"/>
    <n v="1"/>
    <n v="0"/>
    <s v="43005"/>
    <n v="13"/>
    <n v="5.296944444444446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0"/>
    <x v="8"/>
    <s v="C61"/>
    <s v="207"/>
    <s v="FB 320+ / MA 80"/>
    <n v="673775"/>
    <s v="PERFIKAN GN X4             CLE"/>
    <s v="1x8"/>
    <n v="1340"/>
    <n v="2160"/>
    <x v="2"/>
    <s v="Septembre"/>
    <n v="2017"/>
    <d v="1899-12-30T09:17:18"/>
    <d v="1899-12-30T09:20:14"/>
    <n v="4.8888888888886761E-2"/>
    <x v="3"/>
    <x v="5"/>
    <m/>
    <s v="securite embrayage transport étui suite blocage blister"/>
    <s v="TE"/>
    <s v=""/>
    <n v="4.8888888888886761E-2"/>
    <n v="4"/>
    <n v="4"/>
    <s v=""/>
    <n v="0.19555555555554704"/>
    <n v="9022.6666665938683"/>
    <m/>
    <s v=""/>
    <m/>
    <m/>
    <s v="Amel"/>
    <n v="1"/>
    <n v="0"/>
    <s v="43005"/>
    <n v="14"/>
    <s v=""/>
    <n v="4.8888888888886761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1"/>
    <x v="8"/>
    <s v="C61"/>
    <s v="207"/>
    <s v="FB 320+ / MA 80"/>
    <n v="673775"/>
    <s v="PERFIKAN GN X4             CLE"/>
    <s v="1x8"/>
    <n v="1340"/>
    <n v="2160"/>
    <x v="2"/>
    <s v="Septembre"/>
    <n v="2017"/>
    <d v="1899-12-30T09:20:14"/>
    <d v="1899-12-30T09:29:19"/>
    <n v="0.15138888888889079"/>
    <x v="2"/>
    <x v="2"/>
    <m/>
    <m/>
    <s v="TE"/>
    <s v=""/>
    <n v="0.15138888888889079"/>
    <n v="4"/>
    <n v="4"/>
    <s v=""/>
    <n v="0.60555555555556317"/>
    <n v="9022.6666665938683"/>
    <m/>
    <s v=""/>
    <n v="3600"/>
    <m/>
    <s v="Amel"/>
    <n v="1"/>
    <n v="0"/>
    <s v="43005"/>
    <n v="14"/>
    <n v="0.2002777777777775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2"/>
    <x v="8"/>
    <s v="C61"/>
    <s v="207"/>
    <s v="FB 320+ / MA 80"/>
    <n v="673775"/>
    <s v="PERFIKAN GN X4             CLE"/>
    <s v="1x8"/>
    <n v="1340"/>
    <n v="2160"/>
    <x v="2"/>
    <s v="Septembre"/>
    <n v="2017"/>
    <d v="1899-12-30T09:29:19"/>
    <d v="1899-12-30T10:12:44"/>
    <n v="0.72361111111111009"/>
    <x v="3"/>
    <x v="15"/>
    <m/>
    <s v="bourrage sortie alim auto"/>
    <s v="TE"/>
    <s v=""/>
    <n v="0.72361111111111009"/>
    <n v="4"/>
    <n v="4"/>
    <s v=""/>
    <n v="2.8944444444444404"/>
    <n v="9022.6666665938683"/>
    <m/>
    <s v=""/>
    <m/>
    <m/>
    <s v="Amel"/>
    <n v="1"/>
    <n v="0"/>
    <s v="43005"/>
    <n v="15"/>
    <s v=""/>
    <n v="0.72361111111111009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3"/>
    <x v="8"/>
    <s v="C61"/>
    <s v="207"/>
    <s v="FB 320+ / MA 80"/>
    <n v="673775"/>
    <s v="PERFIKAN GN X4             CLE"/>
    <s v="1x8"/>
    <n v="1340"/>
    <n v="2160"/>
    <x v="2"/>
    <s v="Septembre"/>
    <n v="2017"/>
    <d v="1899-12-30T10:12:44"/>
    <d v="1899-12-30T11:36:21"/>
    <n v="1.3936111111111109"/>
    <x v="2"/>
    <x v="2"/>
    <m/>
    <m/>
    <s v="TE"/>
    <s v=""/>
    <n v="1.3936111111111109"/>
    <n v="4"/>
    <n v="4"/>
    <s v=""/>
    <n v="5.5744444444444436"/>
    <n v="9022.6666665938683"/>
    <m/>
    <s v=""/>
    <n v="6000"/>
    <m/>
    <s v="Amel"/>
    <n v="1"/>
    <n v="0"/>
    <s v="43005"/>
    <n v="1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4"/>
    <x v="8"/>
    <s v="C61"/>
    <s v="207"/>
    <s v="FB 320+ / MA 80"/>
    <n v="673775"/>
    <s v="PERFIKAN GN X4             CLE"/>
    <s v="1x8"/>
    <n v="1340"/>
    <n v="2160"/>
    <x v="2"/>
    <s v="Septembre"/>
    <n v="2017"/>
    <d v="1899-12-30T11:36:21"/>
    <d v="1899-12-30T11:40:13"/>
    <n v="6.4444444444445637E-2"/>
    <x v="4"/>
    <x v="4"/>
    <m/>
    <s v=""/>
    <s v="TE"/>
    <s v=""/>
    <n v="6.4444444444445637E-2"/>
    <n v="4"/>
    <n v="4"/>
    <s v=""/>
    <n v="0.25777777777778255"/>
    <n v="9022.6666665938683"/>
    <m/>
    <s v=""/>
    <m/>
    <m/>
    <s v="Amel"/>
    <n v="1"/>
    <n v="0"/>
    <s v="43005"/>
    <n v="1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5"/>
    <x v="8"/>
    <s v="C61"/>
    <s v="207"/>
    <s v="FB 320+ / MA 80"/>
    <n v="673775"/>
    <s v="PERFIKAN GN X4             CLE"/>
    <s v="1x8"/>
    <n v="1340"/>
    <n v="2160"/>
    <x v="2"/>
    <s v="Septembre"/>
    <n v="2017"/>
    <d v="1899-12-30T11:40:13"/>
    <d v="1899-12-30T11:56:44"/>
    <n v="0.27527777777777729"/>
    <x v="2"/>
    <x v="2"/>
    <m/>
    <m/>
    <s v="TE"/>
    <s v=""/>
    <n v="0.27527777777777729"/>
    <n v="4"/>
    <n v="4"/>
    <s v=""/>
    <n v="1.1011111111111092"/>
    <n v="9022.6666665938683"/>
    <m/>
    <s v=""/>
    <m/>
    <m/>
    <s v="Amel"/>
    <n v="1"/>
    <n v="0"/>
    <s v="43005"/>
    <n v="1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6"/>
    <x v="8"/>
    <s v="C61"/>
    <s v="207"/>
    <s v="FB 320+ / MA 80"/>
    <n v="673775"/>
    <s v="PERFIKAN GN X4             CLE"/>
    <s v="1x8"/>
    <n v="1340"/>
    <n v="2160"/>
    <x v="2"/>
    <s v="Septembre"/>
    <n v="2017"/>
    <d v="1899-12-30T11:56:44"/>
    <d v="1899-12-30T12:52:27"/>
    <n v="0.9286111111111115"/>
    <x v="0"/>
    <x v="8"/>
    <m/>
    <s v=""/>
    <m/>
    <s v=""/>
    <s v=""/>
    <n v="4"/>
    <n v="4"/>
    <s v=""/>
    <s v=""/>
    <n v="9022.6666665938683"/>
    <m/>
    <s v=""/>
    <m/>
    <m/>
    <s v="Amel"/>
    <n v="1"/>
    <n v="0"/>
    <s v="43005"/>
    <n v="1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7"/>
    <x v="8"/>
    <s v="C61"/>
    <s v="207"/>
    <s v="FB 320+ / MA 80"/>
    <n v="673775"/>
    <s v="PERFIKAN GN X4             CLE"/>
    <s v="1x8"/>
    <n v="1340"/>
    <n v="2160"/>
    <x v="2"/>
    <s v="Septembre"/>
    <n v="2017"/>
    <d v="1899-12-30T12:52:27"/>
    <d v="1899-12-30T12:58:47"/>
    <n v="0.10555555555555429"/>
    <x v="1"/>
    <x v="1"/>
    <m/>
    <s v=""/>
    <s v="TP"/>
    <n v="0.10555555555555429"/>
    <s v=""/>
    <n v="4"/>
    <n v="4"/>
    <n v="0.42222222222221717"/>
    <s v=""/>
    <n v="9022.6666665938683"/>
    <m/>
    <s v=""/>
    <m/>
    <m/>
    <s v="Amel"/>
    <n v="1"/>
    <n v="0"/>
    <s v="43005"/>
    <n v="1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8"/>
    <x v="8"/>
    <s v="C61"/>
    <s v="207"/>
    <s v="FB 320+ / MA 80"/>
    <n v="673775"/>
    <s v="PERFIKAN GN X4             CLE"/>
    <s v="1x8"/>
    <n v="1340"/>
    <n v="2160"/>
    <x v="2"/>
    <s v="Septembre"/>
    <n v="2017"/>
    <d v="1899-12-30T12:58:47"/>
    <d v="1899-12-30T13:02:39"/>
    <n v="6.4444444444445637E-2"/>
    <x v="2"/>
    <x v="2"/>
    <m/>
    <m/>
    <s v="TE"/>
    <s v=""/>
    <n v="6.4444444444445637E-2"/>
    <n v="4"/>
    <n v="4"/>
    <s v=""/>
    <n v="0.25777777777778255"/>
    <n v="9022.6666665938683"/>
    <m/>
    <s v=""/>
    <m/>
    <m/>
    <s v="Amel"/>
    <n v="1"/>
    <n v="0"/>
    <s v="43005"/>
    <n v="15"/>
    <n v="3.5555555555555554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9"/>
    <x v="8"/>
    <s v="C61"/>
    <s v="207"/>
    <s v="FB 320+ / MA 80"/>
    <n v="673775"/>
    <s v="PERFIKAN GN X4             CLE"/>
    <s v="1x8"/>
    <n v="1340"/>
    <n v="2160"/>
    <x v="2"/>
    <s v="Septembre"/>
    <n v="2017"/>
    <d v="1899-12-30T13:02:39"/>
    <d v="1899-12-30T14:04:00"/>
    <n v="1.0225"/>
    <x v="3"/>
    <x v="3"/>
    <m/>
    <s v="bourrage au niveau du bumper+blocage moteurdemande de resyncro a plusieurs reprise intervention technicien pour deblocage moteur convoyeur godets"/>
    <s v="TE"/>
    <s v=""/>
    <n v="1.0225"/>
    <n v="4"/>
    <n v="4"/>
    <s v=""/>
    <n v="4.09"/>
    <n v="9022.6666665938683"/>
    <m/>
    <s v=""/>
    <n v="8400"/>
    <m/>
    <s v="Amel"/>
    <n v="1"/>
    <n v="0"/>
    <s v="43005"/>
    <n v="16"/>
    <s v=""/>
    <n v="1.0225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0"/>
    <x v="8"/>
    <s v="C61"/>
    <s v="207"/>
    <s v="FB 320+ / MA 80"/>
    <n v="8686"/>
    <s v="PERFIKAN GN X4             CLE"/>
    <s v="1x8"/>
    <n v="1340"/>
    <n v="2160"/>
    <x v="2"/>
    <s v="Septembre"/>
    <n v="2017"/>
    <d v="1899-12-30T14:04:00"/>
    <d v="1899-12-30T14:41:02"/>
    <n v="0.61722222222222101"/>
    <x v="2"/>
    <x v="2"/>
    <m/>
    <m/>
    <s v="TE"/>
    <s v=""/>
    <n v="0.61722222222222101"/>
    <n v="4"/>
    <n v="4"/>
    <s v=""/>
    <n v="2.468888888888884"/>
    <n v="16500"/>
    <m/>
    <s v=""/>
    <m/>
    <m/>
    <s v="Amel"/>
    <n v="1"/>
    <n v="0"/>
    <s v="43005"/>
    <n v="1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1"/>
    <x v="8"/>
    <s v="C61"/>
    <s v="207"/>
    <s v="FB 320+ / MA 80"/>
    <n v="673775"/>
    <s v="PERFIKAN GN X4             CLE"/>
    <s v="1x8"/>
    <n v="1340"/>
    <n v="2160"/>
    <x v="2"/>
    <s v="Septembre"/>
    <n v="2017"/>
    <d v="1899-12-30T14:41:02"/>
    <d v="1899-12-30T14:44:59"/>
    <n v="6.5833333333335631E-2"/>
    <x v="4"/>
    <x v="13"/>
    <m/>
    <s v=""/>
    <s v="TE"/>
    <s v=""/>
    <n v="6.5833333333335631E-2"/>
    <n v="4"/>
    <n v="4"/>
    <s v=""/>
    <n v="0.26333333333334252"/>
    <n v="9022.6666665938683"/>
    <m/>
    <s v=""/>
    <m/>
    <m/>
    <s v="Amel"/>
    <n v="1"/>
    <n v="0"/>
    <s v="43005"/>
    <n v="1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2"/>
    <x v="8"/>
    <s v="C61"/>
    <s v="207"/>
    <s v="FB 320+ / MA 80"/>
    <n v="673775"/>
    <s v="PERFIKAN GN X4             CLE"/>
    <s v="1x8"/>
    <n v="1340"/>
    <n v="2160"/>
    <x v="2"/>
    <s v="Septembre"/>
    <n v="2017"/>
    <d v="1899-12-30T14:44:59"/>
    <d v="1899-12-30T14:54:29"/>
    <n v="0.15833333333333144"/>
    <x v="2"/>
    <x v="2"/>
    <m/>
    <m/>
    <s v="TE"/>
    <s v=""/>
    <n v="0.15833333333333144"/>
    <n v="4"/>
    <n v="4"/>
    <s v=""/>
    <n v="0.63333333333332575"/>
    <n v="9022.6666665938683"/>
    <m/>
    <s v=""/>
    <m/>
    <m/>
    <s v="Amel"/>
    <n v="1"/>
    <n v="0"/>
    <s v="43005"/>
    <n v="16"/>
    <n v="1.863888888888888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3"/>
    <x v="8"/>
    <s v="C61"/>
    <s v="207"/>
    <s v="FB 320+ / MA 80"/>
    <n v="673775"/>
    <s v="PERFIKAN GN X4             CLE"/>
    <s v="1x8"/>
    <n v="1340"/>
    <n v="2160"/>
    <x v="2"/>
    <s v="Septembre"/>
    <n v="2017"/>
    <d v="1899-12-30T14:54:29"/>
    <d v="1899-12-30T14:59:38"/>
    <n v="8.5833333333333428E-2"/>
    <x v="3"/>
    <x v="15"/>
    <m/>
    <s v="bourrage sortie alim auto"/>
    <s v="TE"/>
    <s v=""/>
    <n v="8.5833333333333428E-2"/>
    <n v="4"/>
    <n v="4"/>
    <s v=""/>
    <n v="0.34333333333333371"/>
    <n v="9022.6666665938683"/>
    <m/>
    <s v=""/>
    <n v="10600"/>
    <m/>
    <s v="Amel"/>
    <n v="1"/>
    <n v="0"/>
    <s v="43005"/>
    <n v="17"/>
    <s v=""/>
    <n v="8.5833333333333428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4"/>
    <x v="8"/>
    <s v="C61"/>
    <s v="207"/>
    <s v="FB 320+ / MA 80"/>
    <n v="673775"/>
    <s v="PERFIKAN GN X4             CLE"/>
    <s v="1x8"/>
    <n v="1340"/>
    <n v="2160"/>
    <x v="2"/>
    <s v="Septembre"/>
    <n v="2017"/>
    <d v="1899-12-30T14:59:38"/>
    <d v="1899-12-30T15:56:33"/>
    <n v="0.94861111111111196"/>
    <x v="2"/>
    <x v="2"/>
    <m/>
    <m/>
    <s v="TE"/>
    <s v=""/>
    <n v="0.94861111111111196"/>
    <n v="4"/>
    <n v="4"/>
    <s v=""/>
    <n v="3.7944444444444478"/>
    <n v="9022.6666665938683"/>
    <m/>
    <s v=""/>
    <m/>
    <m/>
    <s v="Amel"/>
    <n v="1"/>
    <n v="0"/>
    <s v="43005"/>
    <n v="1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5"/>
    <x v="8"/>
    <s v="C61"/>
    <s v="207"/>
    <s v="FB 320+ / MA 80"/>
    <n v="673775"/>
    <s v="PERFIKAN GN X4             CLE"/>
    <s v="1x8"/>
    <n v="1340"/>
    <n v="2160"/>
    <x v="2"/>
    <s v="Septembre"/>
    <n v="2017"/>
    <d v="1899-12-30T15:56:33"/>
    <d v="1899-12-30T16:07:42"/>
    <n v="0.18583333333333307"/>
    <x v="0"/>
    <x v="16"/>
    <m/>
    <s v=""/>
    <m/>
    <s v=""/>
    <s v=""/>
    <n v="4"/>
    <n v="4"/>
    <s v=""/>
    <s v=""/>
    <n v="9022.6666665938683"/>
    <m/>
    <s v=""/>
    <n v="10600"/>
    <m/>
    <s v="Amel"/>
    <n v="1"/>
    <n v="0"/>
    <s v="43005"/>
    <n v="1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6"/>
    <x v="8"/>
    <s v="C61"/>
    <s v="207"/>
    <s v="FB 320+ / MA 80"/>
    <n v="673775"/>
    <s v="PERFIKAN GN X4             CLE"/>
    <s v="1x8"/>
    <n v="1340"/>
    <n v="2160"/>
    <x v="2"/>
    <s v="Septembre"/>
    <n v="2017"/>
    <d v="1899-12-30T16:07:42"/>
    <d v="1899-12-30T16:09:13"/>
    <n v="2.5277777777778176E-2"/>
    <x v="0"/>
    <x v="6"/>
    <s v="Fin d'Equipe"/>
    <m/>
    <m/>
    <s v=""/>
    <s v=""/>
    <n v="4"/>
    <n v="4"/>
    <s v=""/>
    <s v=""/>
    <n v="9022.6666665938683"/>
    <m/>
    <s v=""/>
    <m/>
    <n v="1845.98"/>
    <s v="Amel"/>
    <n v="1"/>
    <n v="0"/>
    <s v="43005"/>
    <n v="17"/>
    <s v=""/>
    <s v=""/>
    <n v="7.55"/>
    <n v="0"/>
    <n v="4.0599999999999996"/>
    <n v="3.49"/>
    <n v="3.49"/>
    <n v="7.55"/>
    <s v=""/>
    <s v=""/>
    <s v=""/>
    <s v=""/>
    <s v=""/>
    <s v=""/>
    <s v=""/>
    <s v=""/>
    <s v=""/>
    <s v=""/>
    <s v=""/>
    <s v=""/>
  </r>
  <r>
    <n v="167"/>
    <x v="8"/>
    <s v="C61"/>
    <s v="207"/>
    <s v="FB 320+ / MA 80"/>
    <n v="673775"/>
    <s v="PERFIKAN GN X4             CLE"/>
    <s v="1x8"/>
    <n v="1340"/>
    <n v="2160"/>
    <x v="2"/>
    <s v="Septembre"/>
    <n v="2017"/>
    <d v="1899-12-30T16:09:13"/>
    <d v="1899-12-30T16:10:13"/>
    <n v="1.6666666666663943E-2"/>
    <x v="1"/>
    <x v="14"/>
    <s v="Fin de Poste"/>
    <m/>
    <s v="TP"/>
    <n v="1.6666666666663943E-2"/>
    <s v=""/>
    <n v="0"/>
    <n v="0"/>
    <n v="0"/>
    <s v=""/>
    <n v="9022.6666665938683"/>
    <m/>
    <s v=""/>
    <n v="10600"/>
    <n v="1904.38"/>
    <s v="Amel"/>
    <n v="1"/>
    <n v="1"/>
    <s v="143005"/>
    <n v="17"/>
    <s v=""/>
    <s v=""/>
    <n v="7.55"/>
    <n v="0"/>
    <n v="4.0599999999999996"/>
    <n v="3.49"/>
    <n v="3.49"/>
    <n v="7.55"/>
    <s v=""/>
    <s v=""/>
    <s v=""/>
    <s v=""/>
    <s v=""/>
    <s v=""/>
    <s v=""/>
    <s v=""/>
    <s v=""/>
    <s v=""/>
    <s v=""/>
    <s v=""/>
  </r>
  <r>
    <n v="168"/>
    <x v="9"/>
    <s v="C61"/>
    <s v="207"/>
    <s v="FB 320+ / MA 80"/>
    <n v="673775"/>
    <s v="PERFIKAN GN X4             CLE"/>
    <s v="1x8"/>
    <n v="1340"/>
    <n v="2160"/>
    <x v="2"/>
    <s v="Septembre"/>
    <n v="2017"/>
    <d v="1899-12-30T08:00:00"/>
    <d v="1899-12-30T08:15:13"/>
    <n v="0.25361111111111123"/>
    <x v="0"/>
    <x v="0"/>
    <m/>
    <m/>
    <m/>
    <s v=""/>
    <s v=""/>
    <n v="4"/>
    <n v="4"/>
    <s v=""/>
    <s v=""/>
    <n v="5899.999999984866"/>
    <m/>
    <s v=""/>
    <m/>
    <m/>
    <s v="Monique"/>
    <n v="1"/>
    <n v="0"/>
    <s v="043006"/>
    <n v="1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9"/>
    <x v="9"/>
    <s v="C61"/>
    <s v="207"/>
    <s v="FB 320+ / MA 80"/>
    <n v="673775"/>
    <s v="PERFIKAN GN X4             CLE"/>
    <s v="1x8"/>
    <n v="1340"/>
    <n v="2160"/>
    <x v="2"/>
    <s v="Septembre"/>
    <n v="2017"/>
    <d v="1899-12-30T08:15:13"/>
    <d v="1899-12-30T08:32:45"/>
    <n v="0.29222222222222216"/>
    <x v="1"/>
    <x v="1"/>
    <s v="Reprise OF"/>
    <m/>
    <s v="TP"/>
    <n v="0.29222222222222216"/>
    <s v=""/>
    <n v="4"/>
    <n v="4"/>
    <n v="1.1688888888888886"/>
    <s v=""/>
    <n v="5899.999999984866"/>
    <m/>
    <s v=""/>
    <m/>
    <m/>
    <s v="Monique"/>
    <n v="1"/>
    <n v="0"/>
    <s v="43006"/>
    <n v="1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0"/>
    <x v="9"/>
    <s v="C61"/>
    <s v="207"/>
    <s v="FB 320+ / MA 80"/>
    <n v="673775"/>
    <s v="PERFIKAN GN X4             CLE"/>
    <s v="1x8"/>
    <n v="1340"/>
    <n v="2160"/>
    <x v="2"/>
    <s v="Septembre"/>
    <n v="2017"/>
    <d v="1899-12-30T08:32:45"/>
    <d v="1899-12-30T08:40:03"/>
    <n v="0.12166666666666703"/>
    <x v="2"/>
    <x v="2"/>
    <m/>
    <m/>
    <s v="TE"/>
    <s v=""/>
    <n v="0.12166666666666703"/>
    <n v="4"/>
    <n v="4"/>
    <s v=""/>
    <n v="0.48666666666666814"/>
    <n v="5899.999999984866"/>
    <m/>
    <s v=""/>
    <m/>
    <m/>
    <s v="Monique"/>
    <n v="1"/>
    <n v="0"/>
    <s v="43006"/>
    <n v="1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1"/>
    <x v="9"/>
    <s v="C61"/>
    <s v="207"/>
    <s v="FB 320+ / MA 80"/>
    <n v="673775"/>
    <s v="PERFIKAN GN X4             CLE"/>
    <s v="1x8"/>
    <n v="1340"/>
    <n v="2160"/>
    <x v="2"/>
    <s v="Septembre"/>
    <n v="2017"/>
    <d v="1899-12-30T08:40:03"/>
    <d v="1899-12-30T08:45:29"/>
    <n v="9.0555555555555944E-2"/>
    <x v="4"/>
    <x v="4"/>
    <m/>
    <s v=""/>
    <s v="TE"/>
    <s v=""/>
    <n v="9.0555555555555944E-2"/>
    <n v="4"/>
    <n v="4"/>
    <s v=""/>
    <n v="0.36222222222222378"/>
    <n v="5899.999999984866"/>
    <m/>
    <s v=""/>
    <n v="12000"/>
    <m/>
    <s v="Monique"/>
    <n v="1"/>
    <n v="0"/>
    <s v="43006"/>
    <n v="1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2"/>
    <x v="9"/>
    <s v="C61"/>
    <s v="207"/>
    <s v="FB 320+ / MA 80"/>
    <n v="673775"/>
    <s v="PERFIKAN GN X4             CLE"/>
    <s v="1x8"/>
    <n v="1340"/>
    <n v="2160"/>
    <x v="2"/>
    <s v="Septembre"/>
    <n v="2017"/>
    <d v="1899-12-30T08:45:29"/>
    <d v="1899-12-30T10:02:32"/>
    <n v="1.2841666666666662"/>
    <x v="2"/>
    <x v="2"/>
    <m/>
    <m/>
    <s v="TE"/>
    <s v=""/>
    <n v="1.2841666666666662"/>
    <n v="4"/>
    <n v="4"/>
    <s v=""/>
    <n v="5.1366666666666649"/>
    <n v="5899.999999984866"/>
    <m/>
    <s v=""/>
    <n v="13200"/>
    <m/>
    <s v="Monique"/>
    <n v="1"/>
    <n v="0"/>
    <s v="43006"/>
    <n v="17"/>
    <n v="3.304444444444443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3"/>
    <x v="9"/>
    <s v="C61"/>
    <s v="207"/>
    <s v="FB 320+ / MA 80"/>
    <n v="673775"/>
    <s v="PERFIKAN GN X4             CLE"/>
    <s v="1x8"/>
    <n v="1340"/>
    <n v="2160"/>
    <x v="2"/>
    <s v="Septembre"/>
    <n v="2017"/>
    <d v="1899-12-30T10:02:32"/>
    <d v="1899-12-30T10:12:25"/>
    <n v="0.16472222222222221"/>
    <x v="3"/>
    <x v="15"/>
    <m/>
    <s v="bourrage sortie alim auto"/>
    <s v="TE"/>
    <s v=""/>
    <n v="0.16472222222222221"/>
    <n v="4"/>
    <n v="4"/>
    <s v=""/>
    <n v="0.65888888888888886"/>
    <n v="5899.999999984866"/>
    <m/>
    <s v=""/>
    <m/>
    <m/>
    <s v="Monique"/>
    <n v="1"/>
    <n v="0"/>
    <s v="43006"/>
    <n v="18"/>
    <s v=""/>
    <n v="0.16472222222222221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4"/>
    <x v="9"/>
    <s v="C61"/>
    <s v="207"/>
    <s v="FB 320+ / MA 80"/>
    <n v="673775"/>
    <s v="PERFIKAN GN X4             CLE"/>
    <s v="1x8"/>
    <n v="1340"/>
    <n v="2160"/>
    <x v="2"/>
    <s v="Septembre"/>
    <n v="2017"/>
    <d v="1899-12-30T10:12:25"/>
    <d v="1899-12-30T10:13:16"/>
    <n v="1.4166666666667549E-2"/>
    <x v="2"/>
    <x v="2"/>
    <m/>
    <m/>
    <s v="TE"/>
    <s v=""/>
    <n v="1.4166666666667549E-2"/>
    <n v="4"/>
    <n v="4"/>
    <s v=""/>
    <n v="5.6666666666670196E-2"/>
    <n v="5899.999999984866"/>
    <m/>
    <s v=""/>
    <m/>
    <m/>
    <s v="Monique"/>
    <n v="1"/>
    <n v="0"/>
    <s v="43006"/>
    <n v="18"/>
    <n v="0.17888888888888976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5"/>
    <x v="9"/>
    <s v="C61"/>
    <s v="207"/>
    <s v="FB 320+ / MA 80"/>
    <n v="673775"/>
    <s v="PERFIKAN GN X4             CLE"/>
    <s v="1x8"/>
    <n v="1340"/>
    <n v="2160"/>
    <x v="2"/>
    <s v="Septembre"/>
    <n v="2017"/>
    <d v="1899-12-30T10:13:16"/>
    <d v="1899-12-30T10:28:09"/>
    <n v="0.24805555555555392"/>
    <x v="3"/>
    <x v="15"/>
    <m/>
    <s v="bourrage alim auto"/>
    <s v="TE"/>
    <s v=""/>
    <n v="0.24805555555555392"/>
    <n v="4"/>
    <n v="4"/>
    <s v=""/>
    <n v="0.99222222222221568"/>
    <n v="5899.999999984866"/>
    <m/>
    <s v=""/>
    <m/>
    <m/>
    <s v="Monique"/>
    <n v="1"/>
    <n v="0"/>
    <s v="43006"/>
    <n v="19"/>
    <s v=""/>
    <n v="0.2480555555555539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6"/>
    <x v="9"/>
    <s v="C61"/>
    <s v="207"/>
    <s v="FB 320+ / MA 80"/>
    <n v="673775"/>
    <s v="PERFIKAN GN X4             CLE"/>
    <s v="1x8"/>
    <n v="1340"/>
    <n v="2160"/>
    <x v="2"/>
    <s v="Septembre"/>
    <n v="2017"/>
    <d v="1899-12-30T10:28:09"/>
    <d v="1899-12-30T11:25:34"/>
    <n v="0.9569444444444466"/>
    <x v="2"/>
    <x v="2"/>
    <m/>
    <m/>
    <s v="TE"/>
    <s v=""/>
    <n v="0.9569444444444466"/>
    <n v="4"/>
    <n v="4"/>
    <s v=""/>
    <n v="3.8277777777777864"/>
    <n v="5899.999999984866"/>
    <m/>
    <s v=""/>
    <n v="14400"/>
    <m/>
    <s v="Monique"/>
    <n v="1"/>
    <n v="0"/>
    <s v="43006"/>
    <n v="1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7"/>
    <x v="9"/>
    <s v="C61"/>
    <s v="207"/>
    <s v="FB 320+ / MA 80"/>
    <n v="673775"/>
    <s v="PERFIKAN GN X4             CLE"/>
    <s v="1x8"/>
    <n v="1340"/>
    <n v="2160"/>
    <x v="2"/>
    <s v="Septembre"/>
    <n v="2017"/>
    <d v="1899-12-30T11:25:34"/>
    <d v="1899-12-30T11:33:40"/>
    <n v="0.13499999999999979"/>
    <x v="4"/>
    <x v="13"/>
    <m/>
    <s v="+laize barex"/>
    <s v="TE"/>
    <s v=""/>
    <n v="0.13499999999999979"/>
    <n v="4"/>
    <n v="4"/>
    <s v=""/>
    <n v="0.53999999999999915"/>
    <n v="5899.999999984866"/>
    <m/>
    <s v=""/>
    <m/>
    <m/>
    <s v="Monique"/>
    <n v="1"/>
    <n v="0"/>
    <s v="43006"/>
    <n v="1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8"/>
    <x v="9"/>
    <s v="C61"/>
    <s v="207"/>
    <s v="FB 320+ / MA 80"/>
    <n v="673775"/>
    <s v="PERFIKAN GN X4             CLE"/>
    <s v="1x8"/>
    <n v="1340"/>
    <n v="2160"/>
    <x v="2"/>
    <s v="Septembre"/>
    <n v="2017"/>
    <d v="1899-12-30T11:33:40"/>
    <d v="1899-12-30T11:56:16"/>
    <n v="0.37666666666666426"/>
    <x v="2"/>
    <x v="2"/>
    <m/>
    <m/>
    <s v="TE"/>
    <s v=""/>
    <n v="0.37666666666666426"/>
    <n v="4"/>
    <n v="4"/>
    <s v=""/>
    <n v="1.5066666666666571"/>
    <n v="5899.999999984866"/>
    <m/>
    <s v=""/>
    <n v="15600"/>
    <m/>
    <s v="Monique"/>
    <n v="1"/>
    <n v="0"/>
    <s v="43006"/>
    <n v="1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9"/>
    <x v="9"/>
    <s v="C61"/>
    <s v="207"/>
    <s v="FB 320+ / MA 80"/>
    <n v="673775"/>
    <s v="PERFIKAN GN X4             CLE"/>
    <s v="1x8"/>
    <n v="1340"/>
    <n v="2160"/>
    <x v="2"/>
    <s v="Septembre"/>
    <n v="2017"/>
    <d v="1899-12-30T11:56:16"/>
    <d v="1899-12-30T12:50:32"/>
    <n v="0.90444444444444505"/>
    <x v="0"/>
    <x v="8"/>
    <m/>
    <s v=""/>
    <m/>
    <s v=""/>
    <s v=""/>
    <n v="4"/>
    <n v="4"/>
    <s v=""/>
    <s v=""/>
    <n v="5899.999999984866"/>
    <m/>
    <s v=""/>
    <m/>
    <m/>
    <s v="Monique"/>
    <n v="1"/>
    <n v="0"/>
    <s v="43006"/>
    <n v="1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80"/>
    <x v="9"/>
    <s v="C61"/>
    <s v="207"/>
    <s v="FB 320+ / MA 80"/>
    <n v="673775"/>
    <s v="PERFIKAN GN X4             CLE"/>
    <s v="1x8"/>
    <n v="1340"/>
    <n v="2160"/>
    <x v="2"/>
    <s v="Septembre"/>
    <n v="2017"/>
    <d v="1899-12-30T12:50:32"/>
    <d v="1899-12-30T13:23:58"/>
    <n v="0.55722222222222229"/>
    <x v="1"/>
    <x v="9"/>
    <s v="OF Clôturé"/>
    <s v=""/>
    <s v="TP"/>
    <n v="0.55722222222222229"/>
    <s v=""/>
    <n v="4"/>
    <n v="4"/>
    <n v="2.2288888888888891"/>
    <s v=""/>
    <n v="5899.999999984866"/>
    <m/>
    <s v=""/>
    <n v="16166"/>
    <n v="1584.9019607843138"/>
    <s v="Monique"/>
    <n v="1"/>
    <n v="1"/>
    <s v="143006"/>
    <n v="19"/>
    <s v=""/>
    <s v=""/>
    <n v="5.43"/>
    <n v="0"/>
    <n v="2.68"/>
    <n v="2.7499999999999996"/>
    <n v="2.7499999999999996"/>
    <n v="5.43"/>
    <s v=""/>
    <s v=""/>
    <s v=""/>
    <s v=""/>
    <s v=""/>
    <s v=""/>
    <s v=""/>
    <s v=""/>
    <s v=""/>
    <s v=""/>
    <s v=""/>
    <s v=""/>
  </r>
  <r>
    <n v="181"/>
    <x v="9"/>
    <s v="C61"/>
    <s v="207"/>
    <s v="FB 320+ / MA 80"/>
    <n v="673775"/>
    <s v="PERFIKAN GN X4             CLE"/>
    <s v="1x8"/>
    <n v="1340"/>
    <n v="2160"/>
    <x v="2"/>
    <s v="Septembre"/>
    <n v="2017"/>
    <d v="1899-12-30T13:23:58"/>
    <d v="1899-12-30T13:25:44"/>
    <n v="2.9444444444445494E-2"/>
    <x v="1"/>
    <x v="9"/>
    <m/>
    <m/>
    <m/>
    <n v="1.58"/>
    <n v="10.199999999999999"/>
    <n v="4"/>
    <n v="4"/>
    <n v="6.27"/>
    <n v="40.79"/>
    <n v="5899.999999984866"/>
    <m/>
    <s v=""/>
    <m/>
    <m/>
    <s v="Monique"/>
    <n v="1"/>
    <n v="1"/>
    <s v="43006"/>
    <n v="1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82"/>
    <x v="9"/>
    <s v="C61"/>
    <s v="207"/>
    <s v="FB 320+ / MA 80"/>
    <n v="673773"/>
    <s v="PERFIKAN CN X4             CLE"/>
    <s v="1x8"/>
    <n v="1340"/>
    <n v="2160"/>
    <x v="2"/>
    <s v="Septembre"/>
    <n v="2017"/>
    <d v="1899-12-30T13:25:44"/>
    <d v="1899-12-30T13:47:20"/>
    <n v="0.36000000000000032"/>
    <x v="0"/>
    <x v="18"/>
    <m/>
    <s v=""/>
    <m/>
    <s v=""/>
    <s v=""/>
    <n v="4"/>
    <n v="4"/>
    <s v=""/>
    <s v=""/>
    <n v="3199.9999999045394"/>
    <m/>
    <s v=""/>
    <m/>
    <m/>
    <s v="Monique"/>
    <n v="1"/>
    <n v="1"/>
    <s v="43006"/>
    <n v="1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83"/>
    <x v="9"/>
    <s v="C61"/>
    <s v="207"/>
    <s v="FB 320+ / MA 80"/>
    <n v="673773"/>
    <s v="PERFIKAN CN X4             CLE"/>
    <s v="1x8"/>
    <n v="1340"/>
    <n v="2160"/>
    <x v="2"/>
    <s v="Septembre"/>
    <n v="2017"/>
    <d v="1899-12-30T13:47:20"/>
    <d v="1899-12-30T14:47:19"/>
    <n v="0.99972222222222218"/>
    <x v="1"/>
    <x v="12"/>
    <m/>
    <s v=""/>
    <s v="TP"/>
    <n v="0.99972222222222218"/>
    <s v=""/>
    <n v="4"/>
    <n v="4"/>
    <n v="3.9988888888888887"/>
    <s v=""/>
    <n v="3199.9999999045394"/>
    <m/>
    <s v=""/>
    <m/>
    <m/>
    <s v="Monique"/>
    <n v="1"/>
    <n v="1"/>
    <s v="43006"/>
    <n v="1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84"/>
    <x v="9"/>
    <s v="C61"/>
    <s v="207"/>
    <s v="FB 320+ / MA 80"/>
    <n v="673773"/>
    <s v="PERFIKAN CN X4             CLE"/>
    <s v="1x8"/>
    <n v="1340"/>
    <n v="2160"/>
    <x v="2"/>
    <s v="Septembre"/>
    <n v="2017"/>
    <d v="1899-12-30T14:47:19"/>
    <d v="1899-12-30T15:12:44"/>
    <n v="0.42361111111110983"/>
    <x v="2"/>
    <x v="2"/>
    <m/>
    <m/>
    <s v="TE"/>
    <s v=""/>
    <n v="0.42361111111110983"/>
    <n v="4"/>
    <n v="4"/>
    <s v=""/>
    <n v="1.6944444444444393"/>
    <n v="3199.9999999045394"/>
    <m/>
    <s v=""/>
    <n v="160"/>
    <m/>
    <s v="Christine"/>
    <n v="1"/>
    <n v="1"/>
    <s v="43006"/>
    <n v="19"/>
    <n v="4.991111111111109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85"/>
    <x v="9"/>
    <s v="C61"/>
    <s v="207"/>
    <s v="FB 320+ / MA 80"/>
    <n v="673773"/>
    <s v="PERFIKAN CN X4             CLE"/>
    <s v="1x8"/>
    <n v="1340"/>
    <n v="2160"/>
    <x v="2"/>
    <s v="Septembre"/>
    <n v="2017"/>
    <d v="1899-12-30T15:12:44"/>
    <d v="1899-12-30T15:18:06"/>
    <n v="8.9444444444444215E-2"/>
    <x v="3"/>
    <x v="15"/>
    <m/>
    <s v="bourrage alim auto"/>
    <s v="TE"/>
    <s v=""/>
    <n v="8.9444444444444215E-2"/>
    <n v="4"/>
    <n v="4"/>
    <s v=""/>
    <n v="0.35777777777777686"/>
    <n v="3199.9999999045394"/>
    <m/>
    <s v=""/>
    <m/>
    <m/>
    <s v="Monique"/>
    <n v="1"/>
    <n v="1"/>
    <s v="43006"/>
    <n v="20"/>
    <s v=""/>
    <n v="8.9444444444444215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86"/>
    <x v="9"/>
    <s v="C61"/>
    <s v="207"/>
    <s v="FB 320+ / MA 80"/>
    <n v="673773"/>
    <s v="PERFIKAN CN X4             CLE"/>
    <s v="1x8"/>
    <n v="1340"/>
    <n v="2160"/>
    <x v="2"/>
    <s v="Septembre"/>
    <n v="2017"/>
    <d v="1899-12-30T15:18:06"/>
    <d v="1899-12-30T15:58:57"/>
    <n v="0.68083333333333318"/>
    <x v="2"/>
    <x v="2"/>
    <m/>
    <m/>
    <s v="TE"/>
    <s v=""/>
    <n v="0.68083333333333318"/>
    <n v="4"/>
    <n v="4"/>
    <s v=""/>
    <n v="2.7233333333333327"/>
    <n v="3199.9999999045394"/>
    <m/>
    <s v=""/>
    <n v="1400"/>
    <m/>
    <s v="Monique"/>
    <n v="1"/>
    <n v="1"/>
    <s v="43006"/>
    <n v="2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87"/>
    <x v="9"/>
    <s v="C61"/>
    <s v="207"/>
    <s v="FB 320+ / MA 80"/>
    <n v="673773"/>
    <s v="PERFIKAN CN X4             CLE"/>
    <s v="1x8"/>
    <n v="1340"/>
    <n v="2160"/>
    <x v="2"/>
    <s v="Septembre"/>
    <n v="2017"/>
    <d v="1899-12-30T15:58:57"/>
    <d v="1899-12-30T16:03:09"/>
    <n v="7.0000000000000284E-2"/>
    <x v="0"/>
    <x v="16"/>
    <s v="Fin de Poste"/>
    <s v=""/>
    <m/>
    <s v=""/>
    <s v=""/>
    <n v="4"/>
    <n v="4"/>
    <s v=""/>
    <s v=""/>
    <n v="3199.9999999045394"/>
    <m/>
    <s v=""/>
    <n v="1820"/>
    <n v="1445.4"/>
    <s v="Monique"/>
    <n v="1"/>
    <n v="2"/>
    <s v="243006"/>
    <n v="20"/>
    <s v=""/>
    <s v=""/>
    <n v="2.62"/>
    <n v="0"/>
    <n v="1.52"/>
    <n v="1.1000000000000001"/>
    <n v="1.1000000000000001"/>
    <n v="2.62"/>
    <s v=""/>
    <s v=""/>
    <s v=""/>
    <s v=""/>
    <s v=""/>
    <s v=""/>
    <s v=""/>
    <s v=""/>
    <s v=""/>
    <s v=""/>
    <s v=""/>
    <s v=""/>
  </r>
  <r>
    <n v="188"/>
    <x v="10"/>
    <s v="C61"/>
    <s v="207"/>
    <s v="FB 320+ / MA 80"/>
    <n v="673773"/>
    <s v="PERFIKAN CN X4             CLE"/>
    <s v="1x8"/>
    <n v="1340"/>
    <n v="2160"/>
    <x v="2"/>
    <s v="Septembre"/>
    <n v="2017"/>
    <d v="1899-12-30T05:30:00"/>
    <d v="1899-12-30T05:37:07"/>
    <n v="0.11861111111111144"/>
    <x v="0"/>
    <x v="0"/>
    <m/>
    <m/>
    <m/>
    <s v=""/>
    <s v=""/>
    <n v="4"/>
    <n v="4"/>
    <s v=""/>
    <s v=""/>
    <n v="9022.6666665938683"/>
    <m/>
    <s v=""/>
    <m/>
    <m/>
    <s v="Monique"/>
    <n v="1"/>
    <n v="0"/>
    <s v="043007"/>
    <n v="2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89"/>
    <x v="10"/>
    <s v="C61"/>
    <s v="207"/>
    <s v="FB 320+ / MA 80"/>
    <n v="673773"/>
    <s v="PERFIKAN CN X4             CLE"/>
    <s v="1x8"/>
    <n v="1340"/>
    <n v="2160"/>
    <x v="2"/>
    <s v="Septembre"/>
    <n v="2017"/>
    <d v="1899-12-30T05:37:07"/>
    <d v="1899-12-30T05:37:37"/>
    <n v="8.3333333333333037E-3"/>
    <x v="1"/>
    <x v="1"/>
    <s v="Reprise OF"/>
    <m/>
    <s v="TP"/>
    <n v="8.3333333333333037E-3"/>
    <s v=""/>
    <n v="4"/>
    <n v="4"/>
    <n v="3.3333333333333215E-2"/>
    <s v=""/>
    <n v="9022.6666665938683"/>
    <m/>
    <s v=""/>
    <m/>
    <m/>
    <s v="Monique"/>
    <n v="1"/>
    <n v="0"/>
    <s v="43007"/>
    <n v="20"/>
    <n v="0.9672222222222224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90"/>
    <x v="10"/>
    <s v="C61"/>
    <s v="207"/>
    <s v="FB 320+ / MA 80"/>
    <n v="673773"/>
    <s v="PERFIKAN CN X4             CLE"/>
    <s v="1x8"/>
    <n v="1340"/>
    <n v="2160"/>
    <x v="2"/>
    <s v="Septembre"/>
    <n v="2017"/>
    <d v="1899-12-30T05:37:37"/>
    <d v="1899-12-30T05:44:04"/>
    <n v="0.10750000000000015"/>
    <x v="3"/>
    <x v="3"/>
    <m/>
    <s v="ethercat"/>
    <s v="TP"/>
    <n v="0.10750000000000015"/>
    <s v=""/>
    <n v="4"/>
    <n v="4"/>
    <n v="0.4300000000000006"/>
    <s v=""/>
    <n v="9022.6666665938683"/>
    <m/>
    <s v=""/>
    <m/>
    <m/>
    <s v="Monique"/>
    <n v="1"/>
    <n v="0"/>
    <s v="43007"/>
    <n v="21"/>
    <s v=""/>
    <n v="0.10750000000000015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91"/>
    <x v="10"/>
    <s v="C61"/>
    <s v="207"/>
    <s v="FB 320+ / MA 80"/>
    <n v="673773"/>
    <s v="PERFIKAN CN X4             CLE"/>
    <s v="1x8"/>
    <n v="1340"/>
    <n v="2160"/>
    <x v="2"/>
    <s v="Septembre"/>
    <n v="2017"/>
    <d v="1899-12-30T05:44:04"/>
    <d v="1899-12-30T05:58:20"/>
    <n v="0.23777777777777742"/>
    <x v="1"/>
    <x v="1"/>
    <m/>
    <s v=""/>
    <s v="TP"/>
    <n v="0.23777777777777742"/>
    <s v=""/>
    <n v="4"/>
    <n v="4"/>
    <n v="0.95111111111110969"/>
    <s v=""/>
    <n v="9022.6666665938683"/>
    <m/>
    <s v=""/>
    <m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92"/>
    <x v="10"/>
    <s v="C61"/>
    <s v="207"/>
    <s v="FB 320+ / MA 80"/>
    <n v="673773"/>
    <s v="PERFIKAN CN X4             CLE"/>
    <s v="1x8"/>
    <n v="1340"/>
    <n v="2160"/>
    <x v="2"/>
    <s v="Septembre"/>
    <n v="2017"/>
    <d v="1899-12-30T05:58:20"/>
    <d v="1899-12-30T06:24:21"/>
    <n v="0.43361111111111206"/>
    <x v="2"/>
    <x v="2"/>
    <m/>
    <m/>
    <s v="TE"/>
    <s v=""/>
    <n v="0.43361111111111206"/>
    <n v="4"/>
    <n v="4"/>
    <s v=""/>
    <n v="1.7344444444444482"/>
    <n v="9022.6666665938683"/>
    <m/>
    <s v=""/>
    <m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93"/>
    <x v="10"/>
    <s v="C61"/>
    <s v="207"/>
    <s v="FB 320+ / MA 80"/>
    <n v="673773"/>
    <s v="PERFIKAN CN X4             CLE"/>
    <s v="1x8"/>
    <n v="1340"/>
    <n v="2160"/>
    <x v="2"/>
    <s v="Septembre"/>
    <n v="2017"/>
    <d v="1899-12-30T06:24:21"/>
    <d v="1899-12-30T06:28:58"/>
    <n v="7.6944444444443594E-2"/>
    <x v="4"/>
    <x v="13"/>
    <m/>
    <s v=""/>
    <s v="TE"/>
    <s v=""/>
    <n v="7.6944444444443594E-2"/>
    <n v="4"/>
    <n v="4"/>
    <s v=""/>
    <n v="0.30777777777777438"/>
    <n v="9022.6666665938683"/>
    <m/>
    <s v=""/>
    <m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94"/>
    <x v="10"/>
    <s v="C61"/>
    <s v="207"/>
    <s v="FB 320+ / MA 80"/>
    <n v="673773"/>
    <s v="PERFIKAN CN X4             CLE"/>
    <s v="1x8"/>
    <n v="1340"/>
    <n v="2160"/>
    <x v="2"/>
    <s v="Septembre"/>
    <n v="2017"/>
    <d v="1899-12-30T06:28:58"/>
    <d v="1899-12-30T06:59:17"/>
    <n v="0.50527777777777727"/>
    <x v="2"/>
    <x v="2"/>
    <m/>
    <m/>
    <s v="TE"/>
    <s v=""/>
    <n v="0.50527777777777727"/>
    <n v="4"/>
    <n v="4"/>
    <s v=""/>
    <n v="2.0211111111111091"/>
    <n v="9022.6666665938683"/>
    <m/>
    <s v=""/>
    <n v="3020"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95"/>
    <x v="10"/>
    <s v="C61"/>
    <s v="207"/>
    <s v="FB 320+ / MA 80"/>
    <n v="673773"/>
    <s v="PERFIKAN CN X4             CLE"/>
    <s v="1x8"/>
    <n v="1340"/>
    <n v="2160"/>
    <x v="2"/>
    <s v="Septembre"/>
    <n v="2017"/>
    <d v="1899-12-30T06:59:17"/>
    <d v="1899-12-30T07:03:55"/>
    <n v="7.7222222222223191E-2"/>
    <x v="4"/>
    <x v="4"/>
    <m/>
    <s v=""/>
    <s v="TE"/>
    <s v=""/>
    <n v="7.7222222222223191E-2"/>
    <n v="4"/>
    <n v="4"/>
    <s v=""/>
    <n v="0.30888888888889277"/>
    <n v="9022.6666665938683"/>
    <m/>
    <s v=""/>
    <m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96"/>
    <x v="10"/>
    <s v="C61"/>
    <s v="207"/>
    <s v="FB 320+ / MA 80"/>
    <n v="673773"/>
    <s v="PERFIKAN CN X4             CLE"/>
    <s v="1x8"/>
    <n v="1340"/>
    <n v="2160"/>
    <x v="2"/>
    <s v="Septembre"/>
    <n v="2017"/>
    <d v="1899-12-30T07:03:55"/>
    <d v="1899-12-30T09:31:24"/>
    <n v="2.4580555555555557"/>
    <x v="2"/>
    <x v="2"/>
    <m/>
    <m/>
    <s v="TE"/>
    <s v=""/>
    <n v="2.4580555555555557"/>
    <n v="4"/>
    <n v="4"/>
    <s v=""/>
    <n v="9.8322222222222226"/>
    <n v="9022.6666665938683"/>
    <m/>
    <s v=""/>
    <n v="4200"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97"/>
    <x v="10"/>
    <s v="C61"/>
    <s v="207"/>
    <s v="FB 320+ / MA 80"/>
    <n v="673773"/>
    <s v="PERFIKAN CN X4             CLE"/>
    <s v="1x8"/>
    <n v="1340"/>
    <n v="2160"/>
    <x v="2"/>
    <s v="Septembre"/>
    <n v="2017"/>
    <d v="1899-12-30T09:31:24"/>
    <d v="1899-12-30T09:36:07"/>
    <n v="7.8611111111111853E-2"/>
    <x v="4"/>
    <x v="4"/>
    <m/>
    <s v=""/>
    <s v="TE"/>
    <s v=""/>
    <n v="7.8611111111111853E-2"/>
    <n v="4"/>
    <n v="4"/>
    <s v=""/>
    <n v="0.31444444444444741"/>
    <n v="8352.6666667498648"/>
    <m/>
    <s v=""/>
    <m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98"/>
    <x v="10"/>
    <s v="C61"/>
    <s v="207"/>
    <s v="FB 320+ / MA 80"/>
    <n v="673773"/>
    <s v="PERFIKAN CN X4             CLE"/>
    <s v="1x8"/>
    <n v="1340"/>
    <n v="2160"/>
    <x v="2"/>
    <s v="Septembre"/>
    <n v="2017"/>
    <d v="1899-12-30T09:36:07"/>
    <d v="1899-12-30T09:51:31"/>
    <n v="0.25666666666666549"/>
    <x v="2"/>
    <x v="2"/>
    <m/>
    <m/>
    <s v="TE"/>
    <s v=""/>
    <n v="0.25666666666666549"/>
    <n v="4"/>
    <n v="4"/>
    <s v=""/>
    <n v="1.026666666666662"/>
    <n v="8352.6666667498648"/>
    <m/>
    <s v=""/>
    <m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99"/>
    <x v="10"/>
    <s v="C61"/>
    <s v="207"/>
    <s v="FB 320+ / MA 80"/>
    <n v="673773"/>
    <s v="PERFIKAN CN X4             CLE"/>
    <s v="1x8"/>
    <n v="1340"/>
    <n v="2160"/>
    <x v="2"/>
    <s v="Septembre"/>
    <n v="2017"/>
    <d v="1899-12-30T09:51:31"/>
    <d v="1899-12-30T10:24:55"/>
    <n v="0.55666666666666709"/>
    <x v="0"/>
    <x v="8"/>
    <m/>
    <s v=""/>
    <m/>
    <s v=""/>
    <s v=""/>
    <n v="4"/>
    <n v="4"/>
    <s v=""/>
    <s v=""/>
    <n v="8352.6666667498648"/>
    <m/>
    <s v=""/>
    <m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00"/>
    <x v="10"/>
    <s v="C61"/>
    <s v="207"/>
    <s v="FB 320+ / MA 80"/>
    <n v="673773"/>
    <s v="PERFIKAN CN X4             CLE"/>
    <s v="1x8"/>
    <n v="1340"/>
    <n v="2160"/>
    <x v="2"/>
    <s v="Septembre"/>
    <n v="2017"/>
    <d v="1899-12-30T10:24:55"/>
    <d v="1899-12-30T10:33:03"/>
    <n v="0.13555555555555499"/>
    <x v="1"/>
    <x v="1"/>
    <m/>
    <s v=""/>
    <s v="TP"/>
    <n v="0.13555555555555499"/>
    <s v=""/>
    <n v="4"/>
    <n v="4"/>
    <n v="0.54222222222221994"/>
    <s v=""/>
    <n v="8352.6666667498648"/>
    <m/>
    <s v=""/>
    <m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01"/>
    <x v="10"/>
    <s v="C61"/>
    <s v="207"/>
    <s v="FB 320+ / MA 80"/>
    <n v="673773"/>
    <s v="PERFIKAN CN X4             CLE"/>
    <s v="1x8"/>
    <n v="1340"/>
    <n v="2160"/>
    <x v="2"/>
    <s v="Septembre"/>
    <n v="2017"/>
    <d v="1899-12-30T10:33:03"/>
    <d v="1899-12-30T10:48:34"/>
    <n v="0.25861111111111201"/>
    <x v="2"/>
    <x v="2"/>
    <m/>
    <m/>
    <s v="TE"/>
    <s v=""/>
    <n v="0.25861111111111201"/>
    <n v="4"/>
    <n v="4"/>
    <s v=""/>
    <n v="1.0344444444444481"/>
    <n v="8352.6666667498648"/>
    <m/>
    <s v=""/>
    <m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02"/>
    <x v="10"/>
    <s v="C61"/>
    <s v="207"/>
    <s v="FB 320+ / MA 80"/>
    <n v="673773"/>
    <s v="PERFIKAN CN X4             CLE"/>
    <s v="1x8"/>
    <n v="1340"/>
    <n v="2160"/>
    <x v="2"/>
    <s v="Septembre"/>
    <n v="2017"/>
    <d v="1899-12-30T10:48:34"/>
    <d v="1899-12-30T10:54:17"/>
    <n v="9.5277777777777128E-2"/>
    <x v="4"/>
    <x v="13"/>
    <m/>
    <s v=""/>
    <s v="TE"/>
    <s v=""/>
    <n v="9.5277777777777128E-2"/>
    <n v="4"/>
    <n v="4"/>
    <s v=""/>
    <n v="0.38111111111110851"/>
    <n v="8352.6666667498648"/>
    <m/>
    <s v=""/>
    <m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03"/>
    <x v="10"/>
    <s v="C61"/>
    <s v="207"/>
    <s v="FB 320+ / MA 80"/>
    <n v="673773"/>
    <s v="PERFIKAN CN X4             CLE"/>
    <s v="1x8"/>
    <n v="1340"/>
    <n v="2160"/>
    <x v="2"/>
    <s v="Septembre"/>
    <n v="2017"/>
    <d v="1899-12-30T10:54:17"/>
    <d v="1899-12-30T12:39:48"/>
    <n v="1.7586111111111107"/>
    <x v="2"/>
    <x v="2"/>
    <m/>
    <m/>
    <s v="TE"/>
    <s v=""/>
    <n v="1.7586111111111107"/>
    <n v="4"/>
    <n v="4"/>
    <s v=""/>
    <n v="7.0344444444444427"/>
    <n v="8352.6666667498648"/>
    <m/>
    <s v=""/>
    <n v="12600"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04"/>
    <x v="10"/>
    <s v="C61"/>
    <s v="207"/>
    <s v="FB 320+ / MA 80"/>
    <n v="673773"/>
    <s v="PERFIKAN CN X4             CLE"/>
    <s v="1x8"/>
    <n v="1340"/>
    <n v="2160"/>
    <x v="2"/>
    <s v="Septembre"/>
    <n v="2017"/>
    <d v="1899-12-30T12:39:48"/>
    <d v="1899-12-30T12:46:27"/>
    <n v="0.11083333333333201"/>
    <x v="4"/>
    <x v="4"/>
    <m/>
    <s v=""/>
    <s v="TE"/>
    <s v=""/>
    <n v="0.11083333333333201"/>
    <n v="4"/>
    <n v="4"/>
    <s v=""/>
    <n v="0.44333333333332803"/>
    <n v="8352.6666667498648"/>
    <m/>
    <s v=""/>
    <m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05"/>
    <x v="10"/>
    <s v="C61"/>
    <s v="207"/>
    <s v="FB 320+ / MA 80"/>
    <n v="673773"/>
    <s v="PERFIKAN CN X4             CLE"/>
    <s v="1x8"/>
    <n v="1340"/>
    <n v="2160"/>
    <x v="2"/>
    <s v="Septembre"/>
    <n v="2017"/>
    <d v="1899-12-30T12:46:27"/>
    <d v="1899-12-30T13:25:48"/>
    <n v="0.6558333333333346"/>
    <x v="2"/>
    <x v="2"/>
    <m/>
    <m/>
    <s v="TE"/>
    <s v=""/>
    <n v="0.6558333333333346"/>
    <n v="4"/>
    <n v="4"/>
    <s v=""/>
    <n v="2.6233333333333384"/>
    <n v="8352.6666667498648"/>
    <m/>
    <s v=""/>
    <m/>
    <m/>
    <s v="Monique"/>
    <n v="1"/>
    <n v="0"/>
    <s v="43007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06"/>
    <x v="10"/>
    <s v="C61"/>
    <s v="207"/>
    <s v="FB 320+ / MA 80"/>
    <n v="673773"/>
    <s v="PERFIKAN CN X4             CLE"/>
    <s v="1x8"/>
    <n v="1340"/>
    <n v="2160"/>
    <x v="2"/>
    <s v="Septembre"/>
    <n v="2017"/>
    <d v="1899-12-30T13:25:48"/>
    <d v="1899-12-30T13:30:32"/>
    <n v="7.8888888888888786E-2"/>
    <x v="0"/>
    <x v="16"/>
    <s v="Fin de Poste"/>
    <s v=""/>
    <m/>
    <s v=""/>
    <s v=""/>
    <n v="4"/>
    <n v="4"/>
    <s v=""/>
    <s v=""/>
    <n v="8352.6666667498648"/>
    <m/>
    <s v=""/>
    <n v="14371"/>
    <n v="1787.93"/>
    <s v="Monique"/>
    <n v="1"/>
    <n v="1"/>
    <s v="143007"/>
    <n v="21"/>
    <s v=""/>
    <s v=""/>
    <n v="8.01"/>
    <n v="0"/>
    <n v="1.68"/>
    <n v="6.33"/>
    <n v="6.33"/>
    <n v="8.01"/>
    <n v="0"/>
    <n v="0"/>
    <s v=""/>
    <n v="9.5065525856785807E-2"/>
    <n v="0.14000330568577946"/>
    <s v=""/>
    <n v="0.71"/>
    <n v="1.1499999999999999"/>
    <s v=""/>
    <n v="0.15843302547573315"/>
    <n v="7.4054199087738151E-2"/>
    <s v=""/>
  </r>
  <r>
    <n v="207"/>
    <x v="11"/>
    <s v="C61"/>
    <s v="207"/>
    <s v="FB 320+ / MA 80"/>
    <n v="673773"/>
    <s v="PERFIKAN CN X4             CLE"/>
    <s v="1x8"/>
    <n v="1340"/>
    <n v="2160"/>
    <x v="3"/>
    <s v="Octobre"/>
    <n v="2017"/>
    <d v="1899-12-30T08:00:00"/>
    <d v="1899-12-30T08:33:15"/>
    <n v="0.55416666666666803"/>
    <x v="0"/>
    <x v="0"/>
    <m/>
    <m/>
    <m/>
    <s v=""/>
    <s v=""/>
    <n v="4"/>
    <n v="4"/>
    <s v=""/>
    <s v=""/>
    <n v="14500"/>
    <m/>
    <s v=""/>
    <m/>
    <m/>
    <s v="Amel"/>
    <n v="1"/>
    <n v="0"/>
    <s v="043010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08"/>
    <x v="11"/>
    <s v="C61"/>
    <s v="207"/>
    <s v="FB 320+ / MA 80"/>
    <n v="673773"/>
    <s v="PERFIKAN CN X4             CLE"/>
    <s v="1x8"/>
    <n v="1340"/>
    <n v="2160"/>
    <x v="3"/>
    <s v="Octobre"/>
    <n v="2017"/>
    <d v="1899-12-30T08:33:15"/>
    <d v="1899-12-30T08:50:57"/>
    <n v="0.29499999999999948"/>
    <x v="1"/>
    <x v="9"/>
    <s v="Reprise OF"/>
    <m/>
    <s v="TP"/>
    <n v="0.29499999999999948"/>
    <s v=""/>
    <n v="4"/>
    <n v="4"/>
    <n v="1.1799999999999979"/>
    <s v=""/>
    <n v="14500"/>
    <m/>
    <s v=""/>
    <m/>
    <m/>
    <s v="Amel"/>
    <n v="1"/>
    <n v="0"/>
    <s v="43010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09"/>
    <x v="11"/>
    <s v="C61"/>
    <s v="207"/>
    <s v="FB 320+ / MA 80"/>
    <n v="673773"/>
    <s v="PERFIKAN CN X4             CLE"/>
    <s v="1x8"/>
    <n v="1340"/>
    <n v="2160"/>
    <x v="3"/>
    <s v="Octobre"/>
    <n v="2017"/>
    <d v="1899-12-30T08:50:57"/>
    <d v="1899-12-30T08:51:01"/>
    <n v="1.1111111111117289E-3"/>
    <x v="4"/>
    <x v="14"/>
    <m/>
    <s v="pour pouvoir passer en cloture dof"/>
    <s v="TP"/>
    <n v="1.1111111111117289E-3"/>
    <s v=""/>
    <n v="4"/>
    <n v="4"/>
    <n v="4.4444444444469156E-3"/>
    <s v=""/>
    <n v="14500"/>
    <m/>
    <s v=""/>
    <m/>
    <m/>
    <s v="Amel"/>
    <n v="1"/>
    <n v="0"/>
    <s v="43010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10"/>
    <x v="11"/>
    <s v="C61"/>
    <s v="207"/>
    <s v="FB 320+ / MA 80"/>
    <n v="673773"/>
    <s v="PERFIKAN CN X4             CLE"/>
    <s v="1x8"/>
    <n v="1340"/>
    <n v="2160"/>
    <x v="3"/>
    <s v="Octobre"/>
    <n v="2017"/>
    <d v="1899-12-30T08:51:01"/>
    <d v="1899-12-30T08:52:15"/>
    <n v="2.0555555555554328E-2"/>
    <x v="1"/>
    <x v="9"/>
    <s v="OF Clôturé"/>
    <s v=""/>
    <s v="TP"/>
    <n v="2.0555555555554328E-2"/>
    <s v=""/>
    <n v="4"/>
    <n v="4"/>
    <n v="8.2222222222217312E-2"/>
    <s v=""/>
    <n v="14500"/>
    <m/>
    <s v=""/>
    <n v="14400"/>
    <n v="1809.0452261306532"/>
    <s v="Amel"/>
    <n v="1"/>
    <n v="1"/>
    <s v="143010"/>
    <n v="21"/>
    <s v=""/>
    <s v=""/>
    <n v="0.91"/>
    <n v="0"/>
    <n v="0.91"/>
    <n v="0"/>
    <n v="0"/>
    <n v="0.91"/>
    <s v=""/>
    <s v=""/>
    <s v=""/>
    <s v=""/>
    <s v=""/>
    <s v=""/>
    <s v=""/>
    <s v=""/>
    <s v=""/>
    <s v=""/>
    <s v=""/>
    <s v=""/>
  </r>
  <r>
    <n v="211"/>
    <x v="11"/>
    <s v="C61"/>
    <s v="207"/>
    <s v="FB 320+ / MA 80"/>
    <n v="673773"/>
    <s v="PERFIKAN CN X4             CLE"/>
    <s v="1x8"/>
    <n v="1340"/>
    <n v="2160"/>
    <x v="3"/>
    <s v="Octobre"/>
    <n v="2017"/>
    <d v="1899-12-30T08:52:15"/>
    <d v="1899-12-30T08:54:30"/>
    <n v="3.7500000000000533E-2"/>
    <x v="1"/>
    <x v="9"/>
    <m/>
    <m/>
    <m/>
    <n v="1.81"/>
    <n v="7.96"/>
    <n v="4"/>
    <n v="4"/>
    <n v="7.22"/>
    <n v="31.84"/>
    <n v="14500"/>
    <m/>
    <s v=""/>
    <m/>
    <m/>
    <s v="Amel"/>
    <n v="1"/>
    <n v="1"/>
    <s v="43010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12"/>
    <x v="11"/>
    <s v="C61"/>
    <s v="207"/>
    <s v="FB 320+ / MA 80"/>
    <n v="673772"/>
    <s v="PERFIKAN PN X4             CLE"/>
    <s v="1x8"/>
    <n v="1340"/>
    <n v="2160"/>
    <x v="3"/>
    <s v="Octobre"/>
    <n v="2017"/>
    <d v="1899-12-30T08:54:30"/>
    <d v="1899-12-30T09:42:23"/>
    <n v="0.79805555555555463"/>
    <x v="1"/>
    <x v="12"/>
    <s v="Début OF"/>
    <m/>
    <s v="TP"/>
    <n v="0.79805555555555463"/>
    <s v=""/>
    <n v="4"/>
    <n v="4"/>
    <n v="3.1922222222222185"/>
    <s v=""/>
    <n v="9022.6666665938683"/>
    <m/>
    <s v=""/>
    <m/>
    <m/>
    <s v="Amel"/>
    <n v="1"/>
    <n v="1"/>
    <s v="43010"/>
    <n v="2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13"/>
    <x v="11"/>
    <s v="C61"/>
    <s v="207"/>
    <s v="FB 320+ / MA 80"/>
    <n v="673772"/>
    <s v="PERFIKAN PN X4             CLE"/>
    <s v="1x8"/>
    <n v="1340"/>
    <n v="2160"/>
    <x v="3"/>
    <s v="Octobre"/>
    <n v="2017"/>
    <d v="1899-12-30T09:42:23"/>
    <d v="1899-12-30T09:44:53"/>
    <n v="4.1666666666667851E-2"/>
    <x v="2"/>
    <x v="2"/>
    <m/>
    <m/>
    <s v="TE"/>
    <s v=""/>
    <n v="4.1666666666667851E-2"/>
    <n v="4"/>
    <n v="4"/>
    <s v=""/>
    <n v="0.1666666666666714"/>
    <n v="9022.6666665938683"/>
    <m/>
    <s v=""/>
    <m/>
    <m/>
    <s v="Amel"/>
    <n v="1"/>
    <n v="1"/>
    <s v="43010"/>
    <n v="21"/>
    <n v="9.630000000000004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14"/>
    <x v="11"/>
    <s v="C61"/>
    <s v="207"/>
    <s v="FB 320+ / MA 80"/>
    <n v="673772"/>
    <s v="PERFIKAN PN X4             CLE"/>
    <s v="1x8"/>
    <n v="1340"/>
    <n v="2160"/>
    <x v="3"/>
    <s v="Octobre"/>
    <n v="2017"/>
    <d v="1899-12-30T09:44:53"/>
    <d v="1899-12-30T10:13:45"/>
    <n v="0.48111111111110949"/>
    <x v="3"/>
    <x v="15"/>
    <m/>
    <s v="mise en place du tapis alim auto par technicien et cedric "/>
    <s v="TE"/>
    <s v=""/>
    <n v="0.48111111111110949"/>
    <n v="4"/>
    <n v="4"/>
    <s v=""/>
    <n v="1.924444444444438"/>
    <n v="9022.6666665938683"/>
    <m/>
    <s v=""/>
    <m/>
    <m/>
    <s v="Amel"/>
    <n v="1"/>
    <n v="1"/>
    <s v="43010"/>
    <n v="22"/>
    <s v=""/>
    <n v="0.48111111111110949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15"/>
    <x v="11"/>
    <s v="C61"/>
    <s v="207"/>
    <s v="FB 320+ / MA 80"/>
    <n v="673772"/>
    <s v="PERFIKAN PN X4             CLE"/>
    <s v="1x8"/>
    <n v="1340"/>
    <n v="2160"/>
    <x v="3"/>
    <s v="Octobre"/>
    <n v="2017"/>
    <d v="1899-12-30T10:13:45"/>
    <d v="1899-12-30T11:34:27"/>
    <n v="1.3450000000000011"/>
    <x v="2"/>
    <x v="2"/>
    <m/>
    <m/>
    <s v="TE"/>
    <s v=""/>
    <n v="1.3450000000000011"/>
    <n v="4"/>
    <n v="4"/>
    <s v=""/>
    <n v="5.3800000000000043"/>
    <n v="9022.6666665938683"/>
    <m/>
    <s v=""/>
    <n v="2800"/>
    <m/>
    <s v="Amel"/>
    <n v="1"/>
    <n v="1"/>
    <s v="43010"/>
    <n v="2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16"/>
    <x v="11"/>
    <s v="C61"/>
    <s v="207"/>
    <s v="FB 320+ / MA 80"/>
    <n v="673772"/>
    <s v="PERFIKAN PN X4             CLE"/>
    <s v="1x8"/>
    <n v="1340"/>
    <n v="2160"/>
    <x v="3"/>
    <s v="Octobre"/>
    <n v="2017"/>
    <d v="1899-12-30T11:34:27"/>
    <d v="1899-12-30T11:38:39"/>
    <n v="7.0000000000000284E-2"/>
    <x v="4"/>
    <x v="4"/>
    <m/>
    <s v=""/>
    <s v="TE"/>
    <s v=""/>
    <n v="7.0000000000000284E-2"/>
    <n v="4"/>
    <n v="4"/>
    <s v=""/>
    <n v="0.28000000000000114"/>
    <n v="9022.6666665938683"/>
    <m/>
    <s v=""/>
    <m/>
    <m/>
    <s v="Amel"/>
    <n v="1"/>
    <n v="1"/>
    <s v="43010"/>
    <n v="2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17"/>
    <x v="11"/>
    <s v="C61"/>
    <s v="207"/>
    <s v="FB 320+ / MA 80"/>
    <n v="673772"/>
    <s v="PERFIKAN PN X4             CLE"/>
    <s v="1x8"/>
    <n v="1340"/>
    <n v="2160"/>
    <x v="3"/>
    <s v="Octobre"/>
    <n v="2017"/>
    <d v="1899-12-30T11:38:39"/>
    <d v="1899-12-30T11:56:44"/>
    <n v="0.30138888888888893"/>
    <x v="2"/>
    <x v="2"/>
    <m/>
    <m/>
    <s v="TE"/>
    <s v=""/>
    <n v="0.30138888888888893"/>
    <n v="4"/>
    <n v="4"/>
    <s v=""/>
    <n v="1.2055555555555557"/>
    <n v="9022.6666665938683"/>
    <m/>
    <s v=""/>
    <n v="3400"/>
    <m/>
    <s v="Amel"/>
    <n v="1"/>
    <n v="1"/>
    <s v="43010"/>
    <n v="2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18"/>
    <x v="11"/>
    <s v="C61"/>
    <s v="207"/>
    <s v="FB 320+ / MA 80"/>
    <n v="673772"/>
    <s v="PERFIKAN PN X4             CLE"/>
    <s v="1x8"/>
    <n v="1340"/>
    <n v="2160"/>
    <x v="3"/>
    <s v="Octobre"/>
    <n v="2017"/>
    <d v="1899-12-30T11:56:44"/>
    <d v="1899-12-30T12:55:27"/>
    <n v="0.97861111111111132"/>
    <x v="0"/>
    <x v="8"/>
    <m/>
    <s v=""/>
    <m/>
    <s v=""/>
    <s v=""/>
    <n v="4"/>
    <n v="4"/>
    <s v=""/>
    <s v=""/>
    <n v="9022.6666665938683"/>
    <m/>
    <s v=""/>
    <m/>
    <m/>
    <s v="Amel"/>
    <n v="1"/>
    <n v="1"/>
    <s v="43010"/>
    <n v="2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19"/>
    <x v="11"/>
    <s v="C61"/>
    <s v="207"/>
    <s v="FB 320+ / MA 80"/>
    <n v="673772"/>
    <s v="PERFIKAN PN X4             CLE"/>
    <s v="1x8"/>
    <n v="1340"/>
    <n v="2160"/>
    <x v="3"/>
    <s v="Octobre"/>
    <n v="2017"/>
    <d v="1899-12-30T12:55:27"/>
    <d v="1899-12-30T13:05:34"/>
    <n v="0.16861111111110993"/>
    <x v="1"/>
    <x v="1"/>
    <m/>
    <s v=""/>
    <s v="TP"/>
    <n v="0.16861111111110993"/>
    <s v=""/>
    <n v="4"/>
    <n v="4"/>
    <n v="0.67444444444443974"/>
    <s v=""/>
    <n v="9022.6666665938683"/>
    <m/>
    <s v=""/>
    <m/>
    <m/>
    <s v="Amel"/>
    <n v="1"/>
    <n v="1"/>
    <s v="43010"/>
    <n v="2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20"/>
    <x v="11"/>
    <s v="C61"/>
    <s v="207"/>
    <s v="FB 320+ / MA 80"/>
    <n v="673772"/>
    <s v="PERFIKAN PN X4             CLE"/>
    <s v="1x8"/>
    <n v="1340"/>
    <n v="2160"/>
    <x v="3"/>
    <s v="Octobre"/>
    <n v="2017"/>
    <d v="1899-12-30T13:05:34"/>
    <d v="1899-12-30T13:35:56"/>
    <n v="0.50611111111111207"/>
    <x v="2"/>
    <x v="2"/>
    <m/>
    <m/>
    <s v="TE"/>
    <s v=""/>
    <n v="0.50611111111111207"/>
    <n v="4"/>
    <n v="4"/>
    <s v=""/>
    <n v="2.0244444444444483"/>
    <n v="9022.6666665938683"/>
    <m/>
    <s v=""/>
    <n v="4200"/>
    <m/>
    <s v="Amel"/>
    <n v="1"/>
    <n v="1"/>
    <s v="43010"/>
    <n v="2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21"/>
    <x v="11"/>
    <s v="C61"/>
    <s v="207"/>
    <s v="FB 320+ / MA 80"/>
    <n v="673772"/>
    <s v="PERFIKAN PN X4             CLE"/>
    <s v="1x8"/>
    <n v="1340"/>
    <n v="2160"/>
    <x v="3"/>
    <s v="Octobre"/>
    <n v="2017"/>
    <d v="1899-12-30T13:35:56"/>
    <d v="1899-12-30T13:44:34"/>
    <n v="0.14388888888888829"/>
    <x v="4"/>
    <x v="13"/>
    <m/>
    <s v=""/>
    <s v="TE"/>
    <s v=""/>
    <n v="0.14388888888888829"/>
    <n v="4"/>
    <n v="4"/>
    <s v=""/>
    <n v="0.57555555555555316"/>
    <n v="9022.6666665938683"/>
    <m/>
    <s v=""/>
    <m/>
    <m/>
    <s v="Amel"/>
    <n v="1"/>
    <n v="1"/>
    <s v="43010"/>
    <n v="2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22"/>
    <x v="11"/>
    <s v="C61"/>
    <s v="207"/>
    <s v="FB 320+ / MA 80"/>
    <n v="673772"/>
    <s v="PERFIKAN PN X4             CLE"/>
    <s v="1x8"/>
    <n v="1340"/>
    <n v="2160"/>
    <x v="3"/>
    <s v="Octobre"/>
    <n v="2017"/>
    <d v="1899-12-30T13:44:34"/>
    <d v="1899-12-30T14:00:19"/>
    <n v="0.26250000000000107"/>
    <x v="2"/>
    <x v="2"/>
    <m/>
    <m/>
    <s v="TE"/>
    <s v=""/>
    <n v="0.26250000000000107"/>
    <n v="4"/>
    <n v="4"/>
    <s v=""/>
    <n v="1.0500000000000043"/>
    <n v="9022.6666665938683"/>
    <m/>
    <s v=""/>
    <m/>
    <m/>
    <s v="Amel"/>
    <n v="1"/>
    <n v="1"/>
    <s v="43010"/>
    <n v="22"/>
    <n v="4.257222222222222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23"/>
    <x v="11"/>
    <s v="C61"/>
    <s v="207"/>
    <s v="FB 320+ / MA 80"/>
    <n v="673772"/>
    <s v="PERFIKAN PN X4             CLE"/>
    <s v="1x8"/>
    <n v="1340"/>
    <n v="2160"/>
    <x v="3"/>
    <s v="Octobre"/>
    <n v="2017"/>
    <d v="1899-12-30T14:00:19"/>
    <d v="1899-12-30T14:06:10"/>
    <n v="9.7499999999999254E-2"/>
    <x v="3"/>
    <x v="5"/>
    <m/>
    <s v="reglage prise des etuis"/>
    <s v="TE"/>
    <s v=""/>
    <n v="9.7499999999999254E-2"/>
    <n v="4"/>
    <n v="4"/>
    <s v=""/>
    <n v="0.38999999999999702"/>
    <n v="9022.6666665938683"/>
    <m/>
    <s v=""/>
    <m/>
    <m/>
    <s v="Amel"/>
    <n v="1"/>
    <n v="1"/>
    <s v="43010"/>
    <n v="23"/>
    <s v=""/>
    <n v="9.7499999999999254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24"/>
    <x v="11"/>
    <s v="C61"/>
    <s v="207"/>
    <s v="FB 320+ / MA 80"/>
    <n v="673772"/>
    <s v="PERFIKAN PN X4             CLE"/>
    <s v="1x8"/>
    <n v="1340"/>
    <n v="2160"/>
    <x v="3"/>
    <s v="Octobre"/>
    <n v="2017"/>
    <d v="1899-12-30T14:06:10"/>
    <d v="1899-12-30T15:08:04"/>
    <n v="1.0316666666666654"/>
    <x v="2"/>
    <x v="2"/>
    <m/>
    <m/>
    <s v="TE"/>
    <s v=""/>
    <n v="1.0316666666666654"/>
    <n v="4"/>
    <n v="4"/>
    <s v=""/>
    <n v="4.1266666666666616"/>
    <n v="9022.6666665938683"/>
    <m/>
    <s v=""/>
    <n v="7000"/>
    <m/>
    <s v="Amel"/>
    <n v="1"/>
    <n v="1"/>
    <s v="43010"/>
    <n v="23"/>
    <n v="1.129166666666664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25"/>
    <x v="11"/>
    <s v="C61"/>
    <s v="207"/>
    <s v="FB 320+ / MA 80"/>
    <n v="673772"/>
    <s v="PERFIKAN PN X4             CLE"/>
    <s v="1x8"/>
    <n v="1340"/>
    <n v="2160"/>
    <x v="3"/>
    <s v="Octobre"/>
    <n v="2017"/>
    <d v="1899-12-30T15:08:04"/>
    <d v="1899-12-30T15:25:06"/>
    <n v="0.28388888888888886"/>
    <x v="3"/>
    <x v="3"/>
    <m/>
    <s v="blister coincé dans un godet"/>
    <s v="TE"/>
    <s v=""/>
    <n v="0.28388888888888886"/>
    <n v="4"/>
    <n v="4"/>
    <s v=""/>
    <n v="1.1355555555555554"/>
    <n v="9022.6666665938683"/>
    <m/>
    <s v=""/>
    <m/>
    <m/>
    <s v="Amel"/>
    <n v="1"/>
    <n v="1"/>
    <s v="43010"/>
    <n v="24"/>
    <s v=""/>
    <n v="0.28388888888888886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26"/>
    <x v="11"/>
    <s v="C61"/>
    <s v="207"/>
    <s v="FB 320+ / MA 80"/>
    <n v="673772"/>
    <s v="PERFIKAN PN X4             CLE"/>
    <s v="1x8"/>
    <n v="1340"/>
    <n v="2160"/>
    <x v="3"/>
    <s v="Octobre"/>
    <n v="2017"/>
    <d v="1899-12-30T15:25:06"/>
    <d v="1899-12-30T15:32:06"/>
    <n v="0.11666666666666892"/>
    <x v="2"/>
    <x v="2"/>
    <m/>
    <m/>
    <s v="TE"/>
    <s v=""/>
    <n v="0.11666666666666892"/>
    <n v="4"/>
    <n v="4"/>
    <s v=""/>
    <n v="0.46666666666667567"/>
    <n v="9022.6666665938683"/>
    <m/>
    <s v=""/>
    <m/>
    <m/>
    <s v="Amel"/>
    <n v="1"/>
    <n v="1"/>
    <s v="43010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27"/>
    <x v="11"/>
    <s v="C61"/>
    <s v="207"/>
    <s v="FB 320+ / MA 80"/>
    <n v="673772"/>
    <s v="PERFIKAN PN X4             CLE"/>
    <s v="1x8"/>
    <n v="1340"/>
    <n v="2160"/>
    <x v="3"/>
    <s v="Octobre"/>
    <n v="2017"/>
    <d v="1899-12-30T15:32:06"/>
    <d v="1899-12-30T15:39:23"/>
    <n v="0.12138888888888744"/>
    <x v="4"/>
    <x v="4"/>
    <m/>
    <s v=""/>
    <s v="TE"/>
    <s v=""/>
    <n v="0.12138888888888744"/>
    <n v="4"/>
    <n v="4"/>
    <s v=""/>
    <n v="0.48555555555554974"/>
    <n v="9022.6666665938683"/>
    <m/>
    <s v=""/>
    <m/>
    <m/>
    <s v="Amel"/>
    <n v="1"/>
    <n v="1"/>
    <s v="43010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28"/>
    <x v="11"/>
    <s v="C61"/>
    <s v="207"/>
    <s v="FB 320+ / MA 80"/>
    <n v="673772"/>
    <s v="PERFIKAN PN X4             CLE"/>
    <s v="1x8"/>
    <n v="1340"/>
    <n v="2160"/>
    <x v="3"/>
    <s v="Octobre"/>
    <n v="2017"/>
    <d v="1899-12-30T15:39:23"/>
    <d v="1899-12-30T15:56:36"/>
    <n v="0.28694444444444578"/>
    <x v="2"/>
    <x v="2"/>
    <m/>
    <m/>
    <s v="TE"/>
    <s v=""/>
    <n v="0.28694444444444578"/>
    <n v="4"/>
    <n v="4"/>
    <s v=""/>
    <n v="1.1477777777777831"/>
    <n v="9022.6666665938683"/>
    <m/>
    <s v=""/>
    <m/>
    <m/>
    <s v="Amel"/>
    <n v="1"/>
    <n v="1"/>
    <s v="43010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29"/>
    <x v="11"/>
    <s v="C61"/>
    <s v="207"/>
    <s v="FB 320+ / MA 80"/>
    <n v="673772"/>
    <s v="PERFIKAN PN X4             CLE"/>
    <s v="1x8"/>
    <n v="1340"/>
    <n v="2160"/>
    <x v="3"/>
    <s v="Octobre"/>
    <n v="2017"/>
    <d v="1899-12-30T15:56:36"/>
    <d v="1899-12-30T16:00:57"/>
    <n v="7.249999999999801E-2"/>
    <x v="0"/>
    <x v="16"/>
    <s v="Fin de Poste"/>
    <s v=""/>
    <m/>
    <s v=""/>
    <s v=""/>
    <n v="4"/>
    <n v="4"/>
    <s v=""/>
    <s v=""/>
    <n v="9022.6666665938683"/>
    <m/>
    <s v=""/>
    <n v="7920"/>
    <n v="1534.39"/>
    <s v="Amel"/>
    <n v="1"/>
    <n v="2"/>
    <s v="243010"/>
    <n v="24"/>
    <s v=""/>
    <s v=""/>
    <n v="7.11"/>
    <n v="0"/>
    <n v="3.22"/>
    <n v="3.89"/>
    <n v="3.89"/>
    <n v="7.11"/>
    <s v=""/>
    <s v=""/>
    <s v=""/>
    <s v=""/>
    <s v=""/>
    <s v=""/>
    <s v=""/>
    <s v=""/>
    <s v=""/>
    <s v=""/>
    <s v=""/>
    <s v=""/>
  </r>
  <r>
    <n v="230"/>
    <x v="12"/>
    <s v="C61"/>
    <s v="207"/>
    <s v="FB 320+ / MA 80"/>
    <n v="673772"/>
    <s v="PERFIKAN PN X4             CLE"/>
    <s v="1x8"/>
    <n v="1340"/>
    <n v="2160"/>
    <x v="3"/>
    <s v="Octobre"/>
    <n v="2017"/>
    <d v="1899-12-30T08:00:00"/>
    <d v="1899-12-30T08:10:41"/>
    <n v="0.1780555555555563"/>
    <x v="0"/>
    <x v="0"/>
    <m/>
    <m/>
    <m/>
    <s v=""/>
    <s v=""/>
    <n v="4"/>
    <n v="4"/>
    <s v=""/>
    <s v=""/>
    <n v="9022.6666665938683"/>
    <m/>
    <s v=""/>
    <m/>
    <m/>
    <s v="Amel"/>
    <n v="1"/>
    <n v="0"/>
    <s v="0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31"/>
    <x v="12"/>
    <s v="C61"/>
    <s v="207"/>
    <s v="FB 320+ / MA 80"/>
    <n v="673772"/>
    <s v="PERFIKAN PN X4             CLE"/>
    <s v="1x8"/>
    <n v="1340"/>
    <n v="2160"/>
    <x v="3"/>
    <s v="Octobre"/>
    <n v="2017"/>
    <d v="1899-12-30T08:10:41"/>
    <d v="1899-12-30T08:29:53"/>
    <n v="0.32000000000000073"/>
    <x v="1"/>
    <x v="1"/>
    <s v="Reprise OF"/>
    <m/>
    <s v="TP"/>
    <n v="0.32000000000000073"/>
    <s v=""/>
    <n v="4"/>
    <n v="4"/>
    <n v="1.2800000000000029"/>
    <s v=""/>
    <n v="9022.6666665938683"/>
    <m/>
    <s v=""/>
    <m/>
    <m/>
    <s v="Amel"/>
    <n v="1"/>
    <n v="0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32"/>
    <x v="12"/>
    <s v="C61"/>
    <s v="207"/>
    <s v="FB 320+ / MA 80"/>
    <n v="673772"/>
    <s v="PERFIKAN PN X4             CLE"/>
    <s v="1x8"/>
    <n v="1340"/>
    <n v="2160"/>
    <x v="3"/>
    <s v="Octobre"/>
    <n v="2017"/>
    <d v="1899-12-30T08:29:53"/>
    <d v="1899-12-30T10:22:11"/>
    <n v="1.8716666666666661"/>
    <x v="2"/>
    <x v="2"/>
    <m/>
    <m/>
    <s v="TE"/>
    <s v=""/>
    <n v="1.8716666666666661"/>
    <n v="4"/>
    <n v="4"/>
    <s v=""/>
    <n v="7.4866666666666646"/>
    <n v="9022.6666665938683"/>
    <m/>
    <s v=""/>
    <n v="9800"/>
    <m/>
    <s v="Amel"/>
    <n v="1"/>
    <n v="0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33"/>
    <x v="12"/>
    <s v="C61"/>
    <s v="207"/>
    <s v="FB 320+ / MA 80"/>
    <n v="673772"/>
    <s v="PERFIKAN PN X4             CLE"/>
    <s v="1x8"/>
    <n v="1340"/>
    <n v="2160"/>
    <x v="3"/>
    <s v="Octobre"/>
    <n v="2017"/>
    <d v="1899-12-30T10:22:11"/>
    <d v="1899-12-30T10:28:11"/>
    <n v="9.9999999999999645E-2"/>
    <x v="4"/>
    <x v="4"/>
    <m/>
    <s v="et laize alu"/>
    <s v="TE"/>
    <s v=""/>
    <n v="9.9999999999999645E-2"/>
    <n v="4"/>
    <n v="4"/>
    <s v=""/>
    <n v="0.39999999999999858"/>
    <n v="9022.6666665938683"/>
    <m/>
    <s v=""/>
    <m/>
    <m/>
    <s v="Amel"/>
    <n v="1"/>
    <n v="0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34"/>
    <x v="12"/>
    <s v="C61"/>
    <s v="207"/>
    <s v="FB 320+ / MA 80"/>
    <n v="673772"/>
    <s v="PERFIKAN PN X4             CLE"/>
    <s v="1x8"/>
    <n v="1340"/>
    <n v="2160"/>
    <x v="3"/>
    <s v="Octobre"/>
    <n v="2017"/>
    <d v="1899-12-30T10:28:11"/>
    <d v="1899-12-30T11:56:03"/>
    <n v="1.4644444444444433"/>
    <x v="2"/>
    <x v="2"/>
    <m/>
    <m/>
    <s v="TE"/>
    <s v=""/>
    <n v="1.4644444444444433"/>
    <n v="4"/>
    <n v="4"/>
    <s v=""/>
    <n v="5.8577777777777733"/>
    <n v="9022.6666665938683"/>
    <m/>
    <s v=""/>
    <n v="12600"/>
    <m/>
    <s v="Amel"/>
    <n v="1"/>
    <n v="0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35"/>
    <x v="12"/>
    <s v="C61"/>
    <s v="207"/>
    <s v="FB 320+ / MA 80"/>
    <n v="673772"/>
    <s v="PERFIKAN PN X4             CLE"/>
    <s v="1x8"/>
    <n v="1340"/>
    <n v="2160"/>
    <x v="3"/>
    <s v="Octobre"/>
    <n v="2017"/>
    <d v="1899-12-30T11:56:03"/>
    <d v="1899-12-30T12:55:28"/>
    <n v="0.99027777777777848"/>
    <x v="0"/>
    <x v="8"/>
    <m/>
    <s v=""/>
    <m/>
    <s v=""/>
    <s v=""/>
    <n v="4"/>
    <n v="4"/>
    <s v=""/>
    <s v=""/>
    <n v="9022.6666665938683"/>
    <m/>
    <s v=""/>
    <m/>
    <m/>
    <s v="Amel"/>
    <n v="1"/>
    <n v="0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36"/>
    <x v="12"/>
    <s v="C61"/>
    <s v="207"/>
    <s v="FB 320+ / MA 80"/>
    <n v="673772"/>
    <s v="PERFIKAN PN X4             CLE"/>
    <s v="1x8"/>
    <n v="1340"/>
    <n v="2160"/>
    <x v="3"/>
    <s v="Octobre"/>
    <n v="2017"/>
    <d v="1899-12-30T12:55:28"/>
    <d v="1899-12-30T13:09:57"/>
    <n v="0.24138888888889021"/>
    <x v="1"/>
    <x v="1"/>
    <m/>
    <s v="redemarrage apres la pause"/>
    <s v="TP"/>
    <n v="0.24138888888889021"/>
    <s v=""/>
    <n v="4"/>
    <n v="4"/>
    <n v="0.96555555555556083"/>
    <s v=""/>
    <n v="9022.6666665938683"/>
    <m/>
    <s v=""/>
    <m/>
    <m/>
    <s v="Amel"/>
    <n v="1"/>
    <n v="0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37"/>
    <x v="12"/>
    <s v="C61"/>
    <s v="207"/>
    <s v="FB 320+ / MA 80"/>
    <n v="673772"/>
    <s v="PERFIKAN PN X4             CLE"/>
    <s v="1x8"/>
    <n v="1340"/>
    <n v="2160"/>
    <x v="3"/>
    <s v="Octobre"/>
    <n v="2017"/>
    <d v="1899-12-30T13:09:57"/>
    <d v="1899-12-30T13:53:40"/>
    <n v="0.72861111111110954"/>
    <x v="2"/>
    <x v="2"/>
    <m/>
    <m/>
    <s v="TE"/>
    <s v=""/>
    <n v="0.72861111111110954"/>
    <n v="4"/>
    <n v="4"/>
    <s v=""/>
    <n v="2.9144444444444382"/>
    <n v="9022.6666665938683"/>
    <m/>
    <s v=""/>
    <n v="15400"/>
    <m/>
    <s v="Amel"/>
    <n v="1"/>
    <n v="0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38"/>
    <x v="12"/>
    <s v="C61"/>
    <s v="207"/>
    <s v="FB 320+ / MA 80"/>
    <n v="673772"/>
    <s v="PERFIKAN PN X4             CLE"/>
    <s v="1x8"/>
    <n v="1340"/>
    <n v="2160"/>
    <x v="3"/>
    <s v="Octobre"/>
    <n v="2017"/>
    <d v="1899-12-30T13:53:40"/>
    <d v="1899-12-30T13:59:55"/>
    <n v="0.10416666666666696"/>
    <x v="4"/>
    <x v="4"/>
    <m/>
    <s v=""/>
    <s v="TE"/>
    <s v=""/>
    <n v="0.10416666666666696"/>
    <n v="4"/>
    <n v="4"/>
    <s v=""/>
    <n v="0.41666666666666785"/>
    <n v="9022.6666665938683"/>
    <m/>
    <s v=""/>
    <m/>
    <m/>
    <s v="Amel"/>
    <n v="1"/>
    <n v="0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39"/>
    <x v="12"/>
    <s v="C61"/>
    <s v="207"/>
    <s v="FB 320+ / MA 80"/>
    <n v="673772"/>
    <s v="PERFIKAN PN X4             CLE"/>
    <s v="1x8"/>
    <n v="1340"/>
    <n v="2160"/>
    <x v="3"/>
    <s v="Octobre"/>
    <n v="2017"/>
    <d v="1899-12-30T13:59:55"/>
    <d v="1899-12-30T14:25:39"/>
    <n v="0.42888888888889021"/>
    <x v="2"/>
    <x v="2"/>
    <m/>
    <m/>
    <s v="TE"/>
    <s v=""/>
    <n v="0.42888888888889021"/>
    <n v="4"/>
    <n v="4"/>
    <s v=""/>
    <n v="1.7155555555555608"/>
    <n v="9022.6666665938683"/>
    <m/>
    <s v=""/>
    <m/>
    <m/>
    <s v="Amel"/>
    <n v="1"/>
    <n v="0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40"/>
    <x v="12"/>
    <s v="C61"/>
    <s v="207"/>
    <s v="FB 320+ / MA 80"/>
    <n v="673772"/>
    <s v="PERFIKAN PN X4             CLE"/>
    <s v="1x8"/>
    <n v="1340"/>
    <n v="2160"/>
    <x v="3"/>
    <s v="Octobre"/>
    <n v="2017"/>
    <d v="1899-12-30T14:25:39"/>
    <d v="1899-12-30T14:58:36"/>
    <n v="0.54916666666666458"/>
    <x v="1"/>
    <x v="9"/>
    <s v="OF Clôturé"/>
    <s v=""/>
    <s v="TP"/>
    <n v="0.54916666666666458"/>
    <s v=""/>
    <n v="4"/>
    <n v="4"/>
    <n v="2.1966666666666583"/>
    <s v=""/>
    <n v="9022.6666665938683"/>
    <m/>
    <s v=""/>
    <n v="17086"/>
    <n v="1745.250255362615"/>
    <s v="Amel"/>
    <n v="1"/>
    <n v="1"/>
    <s v="143011"/>
    <n v="24"/>
    <s v=""/>
    <s v=""/>
    <n v="6.98"/>
    <n v="0"/>
    <n v="2.48"/>
    <n v="4.5"/>
    <n v="4.5"/>
    <n v="6.98"/>
    <s v=""/>
    <s v=""/>
    <s v=""/>
    <s v=""/>
    <s v=""/>
    <s v=""/>
    <s v=""/>
    <s v=""/>
    <s v=""/>
    <s v=""/>
    <s v=""/>
    <s v=""/>
  </r>
  <r>
    <n v="241"/>
    <x v="12"/>
    <m/>
    <m/>
    <m/>
    <m/>
    <m/>
    <m/>
    <m/>
    <m/>
    <x v="3"/>
    <s v="Octobre"/>
    <n v="2017"/>
    <d v="1899-12-30T14:58:36"/>
    <d v="1899-12-30T15:06:49"/>
    <n v="0.13694444444444631"/>
    <x v="1"/>
    <x v="9"/>
    <m/>
    <m/>
    <m/>
    <n v="0"/>
    <n v="0"/>
    <m/>
    <m/>
    <n v="0"/>
    <n v="0"/>
    <m/>
    <m/>
    <s v=""/>
    <m/>
    <m/>
    <m/>
    <s v=""/>
    <n v="1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42"/>
    <x v="12"/>
    <s v="C61"/>
    <s v="207"/>
    <s v="FB 320+ / MA 80"/>
    <n v="673782"/>
    <s v="FIPROKIL DUO SPOT ON PN X4 CLE"/>
    <s v="1x8"/>
    <n v="1340"/>
    <n v="2160"/>
    <x v="3"/>
    <s v="Octobre"/>
    <n v="2017"/>
    <d v="1899-12-30T15:06:49"/>
    <d v="1899-12-30T15:41:08"/>
    <n v="0.57194444444444503"/>
    <x v="1"/>
    <x v="12"/>
    <s v="Début OF"/>
    <m/>
    <s v="TP"/>
    <n v="0.57194444444444503"/>
    <s v=""/>
    <n v="4"/>
    <n v="4"/>
    <n v="2.2877777777777801"/>
    <s v=""/>
    <n v="-713.33333341637626"/>
    <m/>
    <s v=""/>
    <m/>
    <m/>
    <s v="Amel"/>
    <n v="1"/>
    <n v="1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43"/>
    <x v="12"/>
    <s v="C61"/>
    <s v="207"/>
    <s v="FB 320+ / MA 80"/>
    <n v="673782"/>
    <s v="FIPROKIL DUO SPOT ON PN X4 CLE"/>
    <s v="1x8"/>
    <n v="1340"/>
    <n v="2160"/>
    <x v="3"/>
    <s v="Octobre"/>
    <n v="2017"/>
    <d v="1899-12-30T15:41:08"/>
    <d v="1899-12-30T15:43:55"/>
    <n v="4.638888888888637E-2"/>
    <x v="2"/>
    <x v="2"/>
    <m/>
    <m/>
    <s v="TE"/>
    <s v=""/>
    <n v="4.638888888888637E-2"/>
    <n v="4"/>
    <n v="4"/>
    <s v=""/>
    <n v="0.18555555555554548"/>
    <n v="-713.33333341637626"/>
    <m/>
    <s v=""/>
    <m/>
    <m/>
    <s v="Amel"/>
    <n v="1"/>
    <n v="1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44"/>
    <x v="12"/>
    <s v="C61"/>
    <s v="207"/>
    <s v="FB 320+ / MA 80"/>
    <n v="673782"/>
    <s v="FIPROKIL DUO SPOT ON PN X4 CLE"/>
    <s v="1x8"/>
    <n v="1340"/>
    <n v="2160"/>
    <x v="3"/>
    <s v="Octobre"/>
    <n v="2017"/>
    <d v="1899-12-30T15:43:55"/>
    <d v="1899-12-30T15:49:33"/>
    <n v="9.3888888888891131E-2"/>
    <x v="4"/>
    <x v="4"/>
    <m/>
    <s v=""/>
    <s v="TE"/>
    <s v=""/>
    <n v="9.3888888888891131E-2"/>
    <n v="4"/>
    <n v="4"/>
    <s v=""/>
    <n v="0.37555555555556452"/>
    <n v="-713.33333341637626"/>
    <m/>
    <s v=""/>
    <m/>
    <m/>
    <s v="Amel"/>
    <n v="1"/>
    <n v="1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45"/>
    <x v="12"/>
    <s v="C61"/>
    <s v="207"/>
    <s v="FB 320+ / MA 80"/>
    <n v="673782"/>
    <s v="FIPROKIL DUO SPOT ON PN X4 CLE"/>
    <s v="1x8"/>
    <n v="1340"/>
    <n v="2160"/>
    <x v="3"/>
    <s v="Octobre"/>
    <n v="2017"/>
    <d v="1899-12-30T15:49:33"/>
    <d v="1899-12-30T15:50:39"/>
    <n v="1.833333333333087E-2"/>
    <x v="2"/>
    <x v="2"/>
    <m/>
    <m/>
    <s v="TE"/>
    <s v=""/>
    <n v="1.833333333333087E-2"/>
    <n v="4"/>
    <n v="4"/>
    <s v=""/>
    <n v="7.333333333332348E-2"/>
    <n v="-713.33333341637626"/>
    <m/>
    <s v=""/>
    <m/>
    <m/>
    <s v="Amel"/>
    <n v="1"/>
    <n v="1"/>
    <s v="43011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46"/>
    <x v="12"/>
    <s v="C61"/>
    <s v="207"/>
    <s v="FB 320+ / MA 80"/>
    <n v="673782"/>
    <s v="FIPROKIL DUO SPOT ON PN X4 CLE"/>
    <s v="1x8"/>
    <n v="1340"/>
    <n v="2160"/>
    <x v="3"/>
    <s v="Octobre"/>
    <n v="2017"/>
    <d v="1899-12-30T15:50:39"/>
    <d v="1899-12-30T16:01:40"/>
    <n v="0.18361111111111228"/>
    <x v="0"/>
    <x v="16"/>
    <s v="Fin de Poste"/>
    <s v=""/>
    <m/>
    <s v=""/>
    <s v=""/>
    <n v="4"/>
    <n v="4"/>
    <s v=""/>
    <s v=""/>
    <n v="-713.33333341637626"/>
    <m/>
    <s v=""/>
    <n v="260"/>
    <n v="764.08"/>
    <s v="Amel"/>
    <n v="1"/>
    <n v="2"/>
    <s v="243011"/>
    <n v="24"/>
    <s v=""/>
    <s v=""/>
    <n v="0.91"/>
    <n v="0"/>
    <n v="0.85"/>
    <n v="6.0000000000000053E-2"/>
    <n v="6.0000000000000053E-2"/>
    <n v="0.91"/>
    <s v=""/>
    <s v=""/>
    <s v=""/>
    <s v=""/>
    <s v=""/>
    <s v=""/>
    <s v=""/>
    <s v=""/>
    <s v=""/>
    <s v=""/>
    <s v=""/>
    <s v=""/>
  </r>
  <r>
    <n v="247"/>
    <x v="13"/>
    <s v="C61"/>
    <s v="207"/>
    <s v="FB 320+ / MA 80"/>
    <n v="673782"/>
    <s v="FIPROKIL DUO SPOT ON PN X4 CLE"/>
    <s v="1x8"/>
    <n v="1340"/>
    <n v="2160"/>
    <x v="3"/>
    <s v="Octobre"/>
    <n v="2017"/>
    <d v="1899-12-30T08:00:00"/>
    <d v="1899-12-30T08:18:28"/>
    <n v="0.30777777777777837"/>
    <x v="0"/>
    <x v="0"/>
    <m/>
    <m/>
    <m/>
    <s v=""/>
    <s v=""/>
    <n v="4"/>
    <n v="4"/>
    <s v=""/>
    <s v=""/>
    <n v="8540.0000000582077"/>
    <m/>
    <s v=""/>
    <m/>
    <m/>
    <s v="Amel"/>
    <n v="1"/>
    <n v="0"/>
    <s v="0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48"/>
    <x v="13"/>
    <s v="C61"/>
    <s v="207"/>
    <s v="FB 320+ / MA 80"/>
    <n v="673782"/>
    <s v="FIPROKIL DUO SPOT ON PN X4 CLE"/>
    <s v="1x8"/>
    <n v="1340"/>
    <n v="2160"/>
    <x v="3"/>
    <s v="Octobre"/>
    <n v="2017"/>
    <d v="1899-12-30T08:18:28"/>
    <d v="1899-12-30T08:29:45"/>
    <n v="0.1880555555555552"/>
    <x v="1"/>
    <x v="1"/>
    <s v="Reprise OF"/>
    <m/>
    <s v="TP"/>
    <n v="0.1880555555555552"/>
    <s v=""/>
    <n v="4"/>
    <n v="4"/>
    <n v="0.75222222222222079"/>
    <s v=""/>
    <n v="8540.0000000582077"/>
    <m/>
    <s v=""/>
    <m/>
    <m/>
    <s v="Amel"/>
    <n v="1"/>
    <n v="0"/>
    <s v="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49"/>
    <x v="13"/>
    <s v="C61"/>
    <s v="207"/>
    <s v="FB 320+ / MA 80"/>
    <n v="673782"/>
    <s v="FIPROKIL DUO SPOT ON PN X4 CLE"/>
    <s v="1x8"/>
    <n v="1340"/>
    <n v="2160"/>
    <x v="3"/>
    <s v="Octobre"/>
    <n v="2017"/>
    <d v="1899-12-30T08:29:45"/>
    <d v="1899-12-30T08:55:28"/>
    <n v="0.42861111111111194"/>
    <x v="2"/>
    <x v="2"/>
    <m/>
    <m/>
    <s v="TE"/>
    <s v=""/>
    <n v="0.42861111111111194"/>
    <n v="4"/>
    <n v="4"/>
    <s v=""/>
    <n v="1.7144444444444478"/>
    <n v="8540.0000000582077"/>
    <m/>
    <s v=""/>
    <m/>
    <m/>
    <s v="Amel"/>
    <n v="1"/>
    <n v="0"/>
    <s v="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50"/>
    <x v="13"/>
    <s v="C61"/>
    <s v="207"/>
    <s v="FB 320+ / MA 80"/>
    <n v="673782"/>
    <s v="FIPROKIL DUO SPOT ON PN X4 CLE"/>
    <s v="1x8"/>
    <n v="1340"/>
    <n v="2160"/>
    <x v="3"/>
    <s v="Octobre"/>
    <n v="2017"/>
    <d v="1899-12-30T08:55:28"/>
    <d v="1899-12-30T09:02:21"/>
    <n v="0.11472222222222106"/>
    <x v="4"/>
    <x v="13"/>
    <m/>
    <s v=""/>
    <s v="TE"/>
    <s v=""/>
    <n v="0.11472222222222106"/>
    <n v="4"/>
    <n v="4"/>
    <s v=""/>
    <n v="0.45888888888888424"/>
    <n v="8540.0000000582077"/>
    <m/>
    <s v=""/>
    <m/>
    <m/>
    <s v="Amel"/>
    <n v="1"/>
    <n v="0"/>
    <s v="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51"/>
    <x v="13"/>
    <s v="C61"/>
    <s v="207"/>
    <s v="FB 320+ / MA 80"/>
    <n v="673782"/>
    <s v="FIPROKIL DUO SPOT ON PN X4 CLE"/>
    <s v="1x8"/>
    <n v="1340"/>
    <n v="2160"/>
    <x v="3"/>
    <s v="Octobre"/>
    <n v="2017"/>
    <d v="1899-12-30T09:02:21"/>
    <d v="1899-12-30T10:35:01"/>
    <n v="1.5444444444444452"/>
    <x v="2"/>
    <x v="2"/>
    <m/>
    <m/>
    <s v="TE"/>
    <s v=""/>
    <n v="1.5444444444444452"/>
    <n v="4"/>
    <n v="4"/>
    <s v=""/>
    <n v="6.1777777777777807"/>
    <n v="8540.0000000582077"/>
    <m/>
    <s v=""/>
    <n v="4200"/>
    <m/>
    <s v="Amel"/>
    <n v="1"/>
    <n v="0"/>
    <s v="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52"/>
    <x v="13"/>
    <s v="C61"/>
    <s v="207"/>
    <s v="FB 320+ / MA 80"/>
    <n v="673782"/>
    <s v="FIPROKIL DUO SPOT ON PN X4 CLE"/>
    <s v="1x8"/>
    <n v="1340"/>
    <n v="2160"/>
    <x v="3"/>
    <s v="Octobre"/>
    <n v="2017"/>
    <d v="1899-12-30T10:35:01"/>
    <d v="1899-12-30T10:40:19"/>
    <n v="8.8333333333332487E-2"/>
    <x v="4"/>
    <x v="4"/>
    <m/>
    <s v=""/>
    <s v="TE"/>
    <s v=""/>
    <n v="8.8333333333332487E-2"/>
    <n v="4"/>
    <n v="4"/>
    <s v=""/>
    <n v="0.35333333333332995"/>
    <n v="8540.0000000582077"/>
    <m/>
    <s v=""/>
    <m/>
    <m/>
    <s v="Amel"/>
    <n v="1"/>
    <n v="0"/>
    <s v="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53"/>
    <x v="13"/>
    <s v="C61"/>
    <s v="207"/>
    <s v="FB 320+ / MA 80"/>
    <n v="673782"/>
    <s v="FIPROKIL DUO SPOT ON PN X4 CLE"/>
    <s v="1x8"/>
    <n v="1340"/>
    <n v="2160"/>
    <x v="3"/>
    <s v="Octobre"/>
    <n v="2017"/>
    <d v="1899-12-30T10:40:19"/>
    <d v="1899-12-30T10:57:36"/>
    <n v="0.28805555555555751"/>
    <x v="2"/>
    <x v="2"/>
    <m/>
    <m/>
    <s v="TE"/>
    <s v=""/>
    <n v="0.28805555555555751"/>
    <n v="4"/>
    <n v="4"/>
    <s v=""/>
    <n v="1.15222222222223"/>
    <n v="8540.0000000582077"/>
    <m/>
    <s v=""/>
    <m/>
    <m/>
    <s v="Amel"/>
    <n v="1"/>
    <n v="0"/>
    <s v="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54"/>
    <x v="13"/>
    <s v="C61"/>
    <s v="207"/>
    <s v="FB 320+ / MA 80"/>
    <n v="673782"/>
    <s v="FIPROKIL DUO SPOT ON PN X4 CLE"/>
    <s v="1x8"/>
    <n v="1340"/>
    <n v="2160"/>
    <x v="3"/>
    <s v="Octobre"/>
    <n v="2017"/>
    <d v="1899-12-30T10:57:36"/>
    <d v="1899-12-30T11:03:15"/>
    <n v="9.41666666666654E-2"/>
    <x v="4"/>
    <x v="13"/>
    <m/>
    <s v=""/>
    <s v="TE"/>
    <s v=""/>
    <n v="9.41666666666654E-2"/>
    <n v="4"/>
    <n v="4"/>
    <s v=""/>
    <n v="0.3766666666666616"/>
    <n v="8540.0000000582077"/>
    <m/>
    <s v=""/>
    <m/>
    <m/>
    <s v="Amel"/>
    <n v="1"/>
    <n v="0"/>
    <s v="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55"/>
    <x v="13"/>
    <s v="C61"/>
    <s v="207"/>
    <s v="FB 320+ / MA 80"/>
    <n v="673782"/>
    <s v="FIPROKIL DUO SPOT ON PN X4 CLE"/>
    <s v="1x8"/>
    <n v="1340"/>
    <n v="2160"/>
    <x v="3"/>
    <s v="Octobre"/>
    <n v="2017"/>
    <d v="1899-12-30T11:03:15"/>
    <d v="1899-12-30T11:55:59"/>
    <n v="0.87888888888888861"/>
    <x v="2"/>
    <x v="2"/>
    <m/>
    <m/>
    <s v="TE"/>
    <s v=""/>
    <n v="0.87888888888888861"/>
    <n v="4"/>
    <n v="4"/>
    <s v=""/>
    <n v="3.5155555555555544"/>
    <n v="8540.0000000582077"/>
    <m/>
    <s v=""/>
    <n v="6700"/>
    <m/>
    <s v="Amel"/>
    <n v="1"/>
    <n v="0"/>
    <s v="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56"/>
    <x v="13"/>
    <s v="C61"/>
    <s v="207"/>
    <s v="FB 320+ / MA 80"/>
    <n v="673782"/>
    <s v="FIPROKIL DUO SPOT ON PN X4 CLE"/>
    <s v="1x8"/>
    <n v="1340"/>
    <n v="2160"/>
    <x v="3"/>
    <s v="Octobre"/>
    <n v="2017"/>
    <d v="1899-12-30T11:55:59"/>
    <d v="1899-12-30T12:53:43"/>
    <n v="0.96222222222222298"/>
    <x v="0"/>
    <x v="8"/>
    <m/>
    <s v=""/>
    <m/>
    <s v=""/>
    <s v=""/>
    <n v="4"/>
    <n v="4"/>
    <s v=""/>
    <s v=""/>
    <n v="8540.0000000582077"/>
    <m/>
    <s v=""/>
    <m/>
    <m/>
    <s v="Amel"/>
    <n v="1"/>
    <n v="0"/>
    <s v="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57"/>
    <x v="13"/>
    <s v="C61"/>
    <s v="207"/>
    <s v="FB 320+ / MA 80"/>
    <n v="673782"/>
    <s v="FIPROKIL DUO SPOT ON PN X4 CLE"/>
    <s v="1x8"/>
    <n v="1340"/>
    <n v="2160"/>
    <x v="3"/>
    <s v="Octobre"/>
    <n v="2017"/>
    <d v="1899-12-30T12:53:43"/>
    <d v="1899-12-30T13:00:09"/>
    <n v="0.10722222222222122"/>
    <x v="1"/>
    <x v="1"/>
    <m/>
    <s v=""/>
    <s v="TP"/>
    <n v="0.10722222222222122"/>
    <s v=""/>
    <n v="4"/>
    <n v="4"/>
    <n v="0.42888888888888488"/>
    <s v=""/>
    <n v="8540.0000000582077"/>
    <m/>
    <s v=""/>
    <m/>
    <m/>
    <s v="Amel"/>
    <n v="1"/>
    <n v="0"/>
    <s v="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58"/>
    <x v="13"/>
    <s v="C61"/>
    <s v="207"/>
    <s v="FB 320+ / MA 80"/>
    <n v="673782"/>
    <s v="FIPROKIL DUO SPOT ON PN X4 CLE"/>
    <s v="1x8"/>
    <n v="1340"/>
    <n v="2160"/>
    <x v="3"/>
    <s v="Octobre"/>
    <n v="2017"/>
    <d v="1899-12-30T13:00:09"/>
    <d v="1899-12-30T14:04:20"/>
    <n v="1.0697222222222225"/>
    <x v="2"/>
    <x v="2"/>
    <m/>
    <m/>
    <s v="TE"/>
    <s v=""/>
    <n v="1.0697222222222225"/>
    <n v="4"/>
    <n v="4"/>
    <s v=""/>
    <n v="4.2788888888888899"/>
    <n v="8540.0000000582077"/>
    <m/>
    <s v=""/>
    <n v="7000"/>
    <m/>
    <s v="Amel"/>
    <n v="1"/>
    <n v="0"/>
    <s v="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59"/>
    <x v="13"/>
    <s v="C61"/>
    <s v="207"/>
    <s v="FB 320+ / MA 80"/>
    <n v="673782"/>
    <s v="FIPROKIL DUO SPOT ON PN X4 CLE"/>
    <s v="1x8"/>
    <n v="1340"/>
    <n v="2160"/>
    <x v="3"/>
    <s v="Octobre"/>
    <n v="2017"/>
    <d v="1899-12-30T14:04:20"/>
    <d v="1899-12-30T14:35:12"/>
    <n v="0.51444444444444404"/>
    <x v="1"/>
    <x v="9"/>
    <s v="OF Clôturé"/>
    <s v=""/>
    <s v="TP"/>
    <n v="0.51444444444444404"/>
    <s v=""/>
    <n v="4"/>
    <n v="4"/>
    <n v="2.0577777777777762"/>
    <s v=""/>
    <n v="8540.0000000582077"/>
    <m/>
    <s v=""/>
    <n v="8634"/>
    <n v="1848.8222698072805"/>
    <s v="Amel"/>
    <n v="1"/>
    <n v="1"/>
    <s v="143012"/>
    <n v="24"/>
    <s v=""/>
    <s v=""/>
    <n v="6.59"/>
    <n v="0"/>
    <n v="2.38"/>
    <n v="4.21"/>
    <n v="4.21"/>
    <n v="6.59"/>
    <s v=""/>
    <s v=""/>
    <s v=""/>
    <s v=""/>
    <s v=""/>
    <s v=""/>
    <s v=""/>
    <s v=""/>
    <s v=""/>
    <s v=""/>
    <s v=""/>
    <s v=""/>
  </r>
  <r>
    <n v="260"/>
    <x v="13"/>
    <m/>
    <m/>
    <m/>
    <m/>
    <m/>
    <m/>
    <m/>
    <m/>
    <x v="3"/>
    <s v="Octobre"/>
    <n v="2017"/>
    <d v="1899-12-30T14:35:12"/>
    <d v="1899-12-30T14:36:40"/>
    <n v="2.4444444444444713E-2"/>
    <x v="1"/>
    <x v="9"/>
    <m/>
    <m/>
    <m/>
    <n v="0"/>
    <n v="0"/>
    <m/>
    <m/>
    <n v="0"/>
    <n v="0"/>
    <m/>
    <m/>
    <s v=""/>
    <m/>
    <m/>
    <m/>
    <s v=""/>
    <n v="1"/>
    <s v="43012"/>
    <n v="2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61"/>
    <x v="13"/>
    <s v="C61"/>
    <s v="207"/>
    <s v="FB 320+ / MA 80"/>
    <n v="673783"/>
    <s v="EFFIPRO DUO SPOT ON PN X4  VBI"/>
    <s v="1x8"/>
    <n v="1340"/>
    <n v="2160"/>
    <x v="3"/>
    <s v="Octobre"/>
    <n v="2017"/>
    <d v="1899-12-30T14:36:40"/>
    <d v="1899-12-30T14:59:29"/>
    <n v="0.38027777777777771"/>
    <x v="1"/>
    <x v="12"/>
    <s v="Début OF"/>
    <m/>
    <s v="TP"/>
    <n v="0.38027777777777771"/>
    <s v=""/>
    <n v="4"/>
    <n v="4"/>
    <n v="1.5211111111111109"/>
    <s v=""/>
    <n v="286.13333312328905"/>
    <m/>
    <s v=""/>
    <m/>
    <m/>
    <s v="Amel"/>
    <n v="1"/>
    <n v="1"/>
    <s v="43012"/>
    <n v="24"/>
    <n v="15.900555555555556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62"/>
    <x v="13"/>
    <s v="C61"/>
    <s v="207"/>
    <s v="FB 320+ / MA 80"/>
    <n v="673783"/>
    <s v="EFFIPRO DUO SPOT ON PN X4  VBI"/>
    <s v="1x8"/>
    <n v="1340"/>
    <n v="2160"/>
    <x v="3"/>
    <s v="Octobre"/>
    <n v="2017"/>
    <d v="1899-12-30T14:59:29"/>
    <d v="1899-12-30T15:54:26"/>
    <n v="0.91583333333333261"/>
    <x v="3"/>
    <x v="19"/>
    <m/>
    <s v="ma80 reglage data "/>
    <s v="TP"/>
    <n v="0.91583333333333261"/>
    <s v=""/>
    <n v="4"/>
    <n v="4"/>
    <n v="3.6633333333333304"/>
    <s v=""/>
    <n v="286.13333312328905"/>
    <m/>
    <s v=""/>
    <m/>
    <m/>
    <s v="Amel"/>
    <n v="1"/>
    <n v="1"/>
    <s v="43012"/>
    <n v="25"/>
    <s v=""/>
    <n v="0.91583333333333261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63"/>
    <x v="13"/>
    <s v="C61"/>
    <s v="207"/>
    <s v="FB 320+ / MA 80"/>
    <n v="673783"/>
    <s v="EFFIPRO DUO SPOT ON PN X4  VBI"/>
    <s v="1x8"/>
    <n v="1340"/>
    <n v="2160"/>
    <x v="3"/>
    <s v="Octobre"/>
    <n v="2017"/>
    <d v="1899-12-30T15:54:26"/>
    <d v="1899-12-30T15:59:57"/>
    <n v="9.1944444444447271E-2"/>
    <x v="0"/>
    <x v="16"/>
    <s v="Fin de Poste"/>
    <s v=""/>
    <m/>
    <s v=""/>
    <s v=""/>
    <n v="4"/>
    <n v="4"/>
    <s v=""/>
    <s v=""/>
    <n v="286.13333312328905"/>
    <m/>
    <s v=""/>
    <n v="0"/>
    <n v="0"/>
    <s v="Amel"/>
    <n v="1"/>
    <n v="2"/>
    <s v="243012"/>
    <n v="25"/>
    <s v=""/>
    <s v=""/>
    <n v="1.39"/>
    <n v="0"/>
    <n v="1.39"/>
    <n v="0"/>
    <n v="0"/>
    <n v="1.39"/>
    <s v=""/>
    <s v=""/>
    <s v=""/>
    <s v=""/>
    <s v=""/>
    <s v=""/>
    <s v=""/>
    <s v=""/>
    <s v=""/>
    <s v=""/>
    <s v=""/>
    <s v=""/>
  </r>
  <r>
    <n v="264"/>
    <x v="14"/>
    <s v="C61"/>
    <s v="207"/>
    <s v="FB 320+ / MA 80"/>
    <n v="673783"/>
    <s v="EFFIPRO DUO SPOT ON PN X4  VBI"/>
    <s v="1x8"/>
    <n v="1340"/>
    <n v="2160"/>
    <x v="3"/>
    <s v="Octobre"/>
    <n v="2017"/>
    <d v="1899-12-30T08:00:00"/>
    <d v="1899-12-30T08:12:14"/>
    <n v="0.20388888888888967"/>
    <x v="0"/>
    <x v="0"/>
    <m/>
    <m/>
    <m/>
    <s v=""/>
    <s v=""/>
    <n v="4"/>
    <n v="4"/>
    <s v=""/>
    <s v=""/>
    <n v="2000"/>
    <m/>
    <s v=""/>
    <m/>
    <m/>
    <s v="Amel"/>
    <n v="1"/>
    <n v="0"/>
    <s v="043013"/>
    <n v="2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65"/>
    <x v="14"/>
    <s v="C61"/>
    <s v="207"/>
    <s v="FB 320+ / MA 80"/>
    <n v="673783"/>
    <s v="EFFIPRO DUO SPOT ON PN X4  VBI"/>
    <s v="1x8"/>
    <n v="1340"/>
    <n v="2160"/>
    <x v="3"/>
    <s v="Octobre"/>
    <n v="2017"/>
    <d v="1899-12-30T08:12:14"/>
    <d v="1899-12-30T08:28:28"/>
    <n v="0.27055555555555477"/>
    <x v="1"/>
    <x v="1"/>
    <s v="Reprise OF"/>
    <m/>
    <s v="TP"/>
    <n v="0.27055555555555477"/>
    <s v=""/>
    <n v="4"/>
    <n v="4"/>
    <n v="1.0822222222222191"/>
    <s v=""/>
    <n v="2000"/>
    <m/>
    <s v=""/>
    <m/>
    <m/>
    <s v="Amel"/>
    <n v="1"/>
    <n v="0"/>
    <s v="43013"/>
    <n v="2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66"/>
    <x v="14"/>
    <s v="C61"/>
    <s v="207"/>
    <s v="FB 320+ / MA 80"/>
    <n v="673783"/>
    <s v="EFFIPRO DUO SPOT ON PN X4  VBI"/>
    <s v="1x8"/>
    <n v="1340"/>
    <n v="2160"/>
    <x v="3"/>
    <s v="Octobre"/>
    <n v="2017"/>
    <d v="1899-12-30T08:28:28"/>
    <d v="1899-12-30T08:42:38"/>
    <n v="0.23611111111111116"/>
    <x v="2"/>
    <x v="2"/>
    <m/>
    <m/>
    <s v="TE"/>
    <s v=""/>
    <n v="0.23611111111111116"/>
    <n v="4"/>
    <n v="4"/>
    <s v=""/>
    <n v="0.94444444444444464"/>
    <n v="2000"/>
    <m/>
    <s v=""/>
    <m/>
    <m/>
    <s v="Amel"/>
    <n v="1"/>
    <n v="0"/>
    <s v="43013"/>
    <n v="25"/>
    <n v="1.718333333333335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67"/>
    <x v="14"/>
    <s v="C61"/>
    <s v="207"/>
    <s v="FB 320+ / MA 80"/>
    <n v="673783"/>
    <s v="EFFIPRO DUO SPOT ON PN X4  VBI"/>
    <s v="1x8"/>
    <n v="1340"/>
    <n v="2160"/>
    <x v="3"/>
    <s v="Octobre"/>
    <n v="2017"/>
    <d v="1899-12-30T08:42:38"/>
    <d v="1899-12-30T08:55:44"/>
    <n v="0.21833333333333282"/>
    <x v="3"/>
    <x v="5"/>
    <m/>
    <s v="reglage de la prise d'etuis"/>
    <s v="TE"/>
    <s v=""/>
    <n v="0.21833333333333282"/>
    <n v="4"/>
    <n v="4"/>
    <s v=""/>
    <n v="0.8733333333333313"/>
    <n v="2000"/>
    <m/>
    <s v=""/>
    <m/>
    <m/>
    <s v="Amel"/>
    <n v="1"/>
    <n v="0"/>
    <s v="43013"/>
    <n v="26"/>
    <s v=""/>
    <n v="0.2183333333333328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68"/>
    <x v="14"/>
    <s v="C61"/>
    <s v="207"/>
    <s v="FB 320+ / MA 80"/>
    <n v="673783"/>
    <s v="EFFIPRO DUO SPOT ON PN X4  VBI"/>
    <s v="1x8"/>
    <n v="1340"/>
    <n v="2160"/>
    <x v="3"/>
    <s v="Octobre"/>
    <n v="2017"/>
    <d v="1899-12-30T08:55:44"/>
    <d v="1899-12-30T09:23:36"/>
    <n v="0.46444444444444422"/>
    <x v="2"/>
    <x v="2"/>
    <m/>
    <m/>
    <s v="TE"/>
    <s v=""/>
    <n v="0.46444444444444422"/>
    <n v="4"/>
    <n v="4"/>
    <s v=""/>
    <n v="1.8577777777777769"/>
    <n v="2000"/>
    <m/>
    <s v=""/>
    <m/>
    <m/>
    <s v="Amel"/>
    <n v="1"/>
    <n v="0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69"/>
    <x v="14"/>
    <s v="C61"/>
    <s v="207"/>
    <s v="FB 320+ / MA 80"/>
    <n v="673783"/>
    <s v="EFFIPRO DUO SPOT ON PN X4  VBI"/>
    <s v="1x8"/>
    <n v="1340"/>
    <n v="2160"/>
    <x v="3"/>
    <s v="Octobre"/>
    <n v="2017"/>
    <d v="1899-12-30T09:23:36"/>
    <d v="1899-12-30T09:29:25"/>
    <n v="9.6944444444445388E-2"/>
    <x v="4"/>
    <x v="13"/>
    <m/>
    <s v=""/>
    <s v="TE"/>
    <s v=""/>
    <n v="9.6944444444445388E-2"/>
    <n v="4"/>
    <n v="4"/>
    <s v=""/>
    <n v="0.38777777777778155"/>
    <n v="2000"/>
    <m/>
    <s v=""/>
    <m/>
    <m/>
    <s v="Amel"/>
    <n v="1"/>
    <n v="0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70"/>
    <x v="14"/>
    <s v="C61"/>
    <s v="207"/>
    <s v="FB 320+ / MA 80"/>
    <n v="673783"/>
    <s v="EFFIPRO DUO SPOT ON PN X4  VBI"/>
    <s v="1x8"/>
    <n v="1340"/>
    <n v="2160"/>
    <x v="3"/>
    <s v="Octobre"/>
    <n v="2017"/>
    <d v="1899-12-30T09:29:25"/>
    <d v="1899-12-30T10:00:53"/>
    <n v="0.52444444444444427"/>
    <x v="2"/>
    <x v="2"/>
    <m/>
    <m/>
    <s v="TE"/>
    <s v=""/>
    <n v="0.52444444444444427"/>
    <n v="4"/>
    <n v="4"/>
    <s v=""/>
    <n v="2.0977777777777771"/>
    <n v="2000"/>
    <m/>
    <s v=""/>
    <m/>
    <m/>
    <s v="Amel"/>
    <n v="1"/>
    <n v="0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71"/>
    <x v="14"/>
    <s v="C61"/>
    <s v="207"/>
    <s v="FB 320+ / MA 80"/>
    <n v="673783"/>
    <s v="EFFIPRO DUO SPOT ON PN X4  VBI"/>
    <s v="1x8"/>
    <n v="1340"/>
    <n v="2160"/>
    <x v="3"/>
    <s v="Octobre"/>
    <n v="2017"/>
    <d v="1899-12-30T10:00:53"/>
    <d v="1899-12-30T10:17:18"/>
    <n v="0.27361111111111169"/>
    <x v="1"/>
    <x v="9"/>
    <s v="OF Clôturé"/>
    <s v=""/>
    <s v="TP"/>
    <n v="0.27361111111111169"/>
    <s v=""/>
    <n v="4"/>
    <n v="4"/>
    <n v="1.0944444444444468"/>
    <s v=""/>
    <n v="2000"/>
    <m/>
    <s v=""/>
    <n v="2003"/>
    <n v="1300.6493506493507"/>
    <s v="Amel"/>
    <n v="1"/>
    <n v="1"/>
    <s v="143013"/>
    <n v="26"/>
    <s v=""/>
    <s v=""/>
    <n v="2.29"/>
    <n v="0"/>
    <n v="1.06"/>
    <n v="1.23"/>
    <n v="1.23"/>
    <n v="2.29"/>
    <s v=""/>
    <s v=""/>
    <s v=""/>
    <s v=""/>
    <s v=""/>
    <s v=""/>
    <s v=""/>
    <s v=""/>
    <s v=""/>
    <s v=""/>
    <s v=""/>
    <s v=""/>
  </r>
  <r>
    <n v="272"/>
    <x v="14"/>
    <m/>
    <m/>
    <m/>
    <m/>
    <m/>
    <m/>
    <m/>
    <m/>
    <x v="3"/>
    <s v="Octobre"/>
    <n v="2017"/>
    <d v="1899-12-30T10:17:18"/>
    <d v="1899-12-30T10:19:33"/>
    <n v="3.7500000000000533E-2"/>
    <x v="1"/>
    <x v="9"/>
    <m/>
    <m/>
    <m/>
    <n v="0"/>
    <n v="0"/>
    <m/>
    <m/>
    <n v="0"/>
    <n v="0"/>
    <m/>
    <m/>
    <s v=""/>
    <m/>
    <m/>
    <m/>
    <s v=""/>
    <n v="1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73"/>
    <x v="14"/>
    <s v="C61"/>
    <s v="207"/>
    <s v="FB 320+ / MA 80"/>
    <n v="675038"/>
    <s v="EFFIPRO DUO SURBPIP(X2) PN VBI"/>
    <s v="1x8"/>
    <n v="6000"/>
    <n v="8640"/>
    <x v="3"/>
    <s v="Octobre"/>
    <n v="2017"/>
    <d v="1899-12-30T10:19:33"/>
    <d v="1899-12-30T10:28:37"/>
    <n v="0.1511111111111112"/>
    <x v="1"/>
    <x v="12"/>
    <s v="Début OF"/>
    <m/>
    <s v="TP"/>
    <n v="0.1511111111111112"/>
    <s v=""/>
    <n v="4"/>
    <n v="4"/>
    <n v="0.60444444444444478"/>
    <s v=""/>
    <n v="4800"/>
    <m/>
    <s v=""/>
    <m/>
    <m/>
    <s v="Amel"/>
    <n v="1"/>
    <n v="1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74"/>
    <x v="14"/>
    <s v="C61"/>
    <s v="207"/>
    <s v="FB 320+ / MA 80"/>
    <n v="675038"/>
    <s v="EFFIPRO DUO SURBPIP(X2) PN VBI"/>
    <s v="1x8"/>
    <n v="6000"/>
    <n v="8640"/>
    <x v="3"/>
    <s v="Octobre"/>
    <n v="2017"/>
    <d v="1899-12-30T10:28:37"/>
    <d v="1899-12-30T11:07:37"/>
    <n v="0.64999999999999902"/>
    <x v="2"/>
    <x v="2"/>
    <m/>
    <m/>
    <s v="TE"/>
    <s v=""/>
    <n v="0.64999999999999902"/>
    <n v="4"/>
    <n v="4"/>
    <s v=""/>
    <n v="2.5999999999999961"/>
    <n v="4800"/>
    <m/>
    <s v=""/>
    <n v="4248"/>
    <m/>
    <s v="Amel"/>
    <n v="1"/>
    <n v="1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75"/>
    <x v="14"/>
    <s v="C61"/>
    <s v="207"/>
    <s v="FB 320+ / MA 80"/>
    <n v="675038"/>
    <s v="EFFIPRO DUO SURBPIP(X2) PN VBI"/>
    <s v="1x8"/>
    <n v="6000"/>
    <n v="8640"/>
    <x v="3"/>
    <s v="Octobre"/>
    <n v="2017"/>
    <d v="1899-12-30T11:07:37"/>
    <d v="1899-12-30T11:23:51"/>
    <n v="0.2705555555555561"/>
    <x v="1"/>
    <x v="9"/>
    <s v="OF Clôturé"/>
    <s v=""/>
    <s v="TP"/>
    <n v="0.2705555555555561"/>
    <s v=""/>
    <n v="4"/>
    <n v="4"/>
    <n v="1.0822222222222244"/>
    <s v=""/>
    <n v="4800"/>
    <m/>
    <s v=""/>
    <n v="4363"/>
    <n v="6712.3076923076924"/>
    <s v="Amel"/>
    <n v="1"/>
    <n v="2"/>
    <s v="243013"/>
    <n v="26"/>
    <s v=""/>
    <s v=""/>
    <n v="1.07"/>
    <n v="0"/>
    <n v="0.42"/>
    <n v="0.65000000000000013"/>
    <n v="0.65000000000000013"/>
    <n v="1.07"/>
    <s v=""/>
    <s v=""/>
    <s v=""/>
    <s v=""/>
    <s v=""/>
    <s v=""/>
    <s v=""/>
    <s v=""/>
    <s v=""/>
    <s v=""/>
    <s v=""/>
    <s v=""/>
  </r>
  <r>
    <n v="276"/>
    <x v="14"/>
    <m/>
    <m/>
    <m/>
    <m/>
    <m/>
    <m/>
    <m/>
    <m/>
    <x v="3"/>
    <s v="Octobre"/>
    <n v="2017"/>
    <d v="1899-12-30T11:23:51"/>
    <d v="1899-12-30T11:24:19"/>
    <n v="7.7777777777781054E-3"/>
    <x v="1"/>
    <x v="9"/>
    <m/>
    <m/>
    <m/>
    <n v="0"/>
    <n v="0"/>
    <m/>
    <m/>
    <n v="0"/>
    <n v="0"/>
    <m/>
    <m/>
    <s v=""/>
    <m/>
    <m/>
    <m/>
    <s v=""/>
    <n v="2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77"/>
    <x v="14"/>
    <s v="C61"/>
    <s v="207"/>
    <s v="FB 320+ / MA 80"/>
    <n v="673784"/>
    <s v="FIPROKIL DUO SPOT ON CN X4 CLE"/>
    <s v="1x8"/>
    <n v="1340"/>
    <n v="2160"/>
    <x v="3"/>
    <s v="Octobre"/>
    <n v="2017"/>
    <d v="1899-12-30T11:24:19"/>
    <d v="1899-12-30T11:57:05"/>
    <n v="0.54611111111111033"/>
    <x v="1"/>
    <x v="12"/>
    <s v="Début OF"/>
    <m/>
    <s v="TP"/>
    <n v="0.54611111111111033"/>
    <s v=""/>
    <n v="4"/>
    <n v="4"/>
    <n v="2.1844444444444413"/>
    <s v=""/>
    <n v="4400"/>
    <m/>
    <s v=""/>
    <m/>
    <m/>
    <s v="Amel"/>
    <n v="1"/>
    <n v="2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78"/>
    <x v="14"/>
    <s v="C61"/>
    <s v="207"/>
    <s v="FB 320+ / MA 80"/>
    <n v="673784"/>
    <s v="FIPROKIL DUO SPOT ON CN X4 CLE"/>
    <s v="1x8"/>
    <n v="1340"/>
    <n v="2160"/>
    <x v="3"/>
    <s v="Octobre"/>
    <n v="2017"/>
    <d v="1899-12-30T11:57:05"/>
    <d v="1899-12-30T12:55:12"/>
    <n v="0.96861111111111109"/>
    <x v="0"/>
    <x v="8"/>
    <m/>
    <s v=""/>
    <m/>
    <s v=""/>
    <s v=""/>
    <n v="4"/>
    <n v="4"/>
    <s v=""/>
    <s v=""/>
    <n v="4400"/>
    <m/>
    <s v=""/>
    <m/>
    <m/>
    <s v="Amel"/>
    <n v="1"/>
    <n v="2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79"/>
    <x v="14"/>
    <s v="C61"/>
    <s v="207"/>
    <s v="FB 320+ / MA 80"/>
    <n v="673784"/>
    <s v="FIPROKIL DUO SPOT ON CN X4 CLE"/>
    <s v="1x8"/>
    <n v="1340"/>
    <n v="2160"/>
    <x v="3"/>
    <s v="Octobre"/>
    <n v="2017"/>
    <d v="1899-12-30T12:55:12"/>
    <d v="1899-12-30T13:22:38"/>
    <n v="0.45722222222222264"/>
    <x v="4"/>
    <x v="4"/>
    <m/>
    <s v=""/>
    <s v="TP"/>
    <n v="0.45722222222222264"/>
    <s v=""/>
    <n v="4"/>
    <n v="4"/>
    <n v="1.8288888888888906"/>
    <s v=""/>
    <n v="4400"/>
    <m/>
    <s v=""/>
    <m/>
    <m/>
    <s v="Amel"/>
    <n v="1"/>
    <n v="2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80"/>
    <x v="14"/>
    <s v="C61"/>
    <s v="207"/>
    <s v="FB 320+ / MA 80"/>
    <n v="673784"/>
    <s v="FIPROKIL DUO SPOT ON CN X4 CLE"/>
    <s v="1x8"/>
    <n v="1340"/>
    <n v="2160"/>
    <x v="3"/>
    <s v="Octobre"/>
    <n v="2017"/>
    <d v="1899-12-30T13:22:38"/>
    <d v="1899-12-30T13:41:58"/>
    <n v="0.32222222222222019"/>
    <x v="4"/>
    <x v="4"/>
    <m/>
    <s v="raccord coince dans guide entree machine "/>
    <s v="TP"/>
    <n v="0.32222222222222019"/>
    <s v=""/>
    <n v="4"/>
    <n v="4"/>
    <n v="1.2888888888888808"/>
    <s v=""/>
    <n v="4400"/>
    <m/>
    <s v=""/>
    <m/>
    <m/>
    <s v="Amel"/>
    <n v="1"/>
    <n v="2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81"/>
    <x v="14"/>
    <s v="C61"/>
    <s v="207"/>
    <s v="FB 320+ / MA 80"/>
    <n v="673784"/>
    <s v="FIPROKIL DUO SPOT ON CN X4 CLE"/>
    <s v="1x8"/>
    <n v="1340"/>
    <n v="2160"/>
    <x v="3"/>
    <s v="Octobre"/>
    <n v="2017"/>
    <d v="1899-12-30T13:41:58"/>
    <d v="1899-12-30T14:34:43"/>
    <n v="0.87916666666666821"/>
    <x v="7"/>
    <x v="2"/>
    <m/>
    <m/>
    <s v="TP"/>
    <n v="0.87916666666666821"/>
    <s v=""/>
    <n v="4"/>
    <n v="4"/>
    <n v="3.5166666666666728"/>
    <s v=""/>
    <n v="4400"/>
    <m/>
    <s v=""/>
    <m/>
    <m/>
    <s v="Amel"/>
    <n v="1"/>
    <n v="2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82"/>
    <x v="14"/>
    <s v="C61"/>
    <s v="207"/>
    <s v="FB 320+ / MA 80"/>
    <n v="673784"/>
    <s v="FIPROKIL DUO SPOT ON CN X4 CLE"/>
    <s v="1x8"/>
    <n v="1340"/>
    <n v="2160"/>
    <x v="3"/>
    <s v="Octobre"/>
    <n v="2017"/>
    <d v="1899-12-30T14:34:43"/>
    <d v="1899-12-30T14:34:44"/>
    <n v="2.7777777777693302E-4"/>
    <x v="4"/>
    <x v="14"/>
    <m/>
    <s v="erreur"/>
    <s v="TP"/>
    <n v="2.7777777777693302E-4"/>
    <s v=""/>
    <n v="4"/>
    <n v="4"/>
    <n v="1.1111111111077321E-3"/>
    <s v=""/>
    <n v="4400"/>
    <m/>
    <s v=""/>
    <m/>
    <m/>
    <s v="Amel"/>
    <n v="1"/>
    <n v="2"/>
    <s v="43013"/>
    <n v="2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83"/>
    <x v="14"/>
    <s v="C61"/>
    <s v="207"/>
    <s v="FB 320+ / MA 80"/>
    <n v="673784"/>
    <s v="FIPROKIL DUO SPOT ON CN X4 CLE"/>
    <s v="1x8"/>
    <n v="1340"/>
    <n v="2160"/>
    <x v="3"/>
    <s v="Octobre"/>
    <n v="2017"/>
    <d v="1899-12-30T14:34:44"/>
    <d v="1899-12-30T15:36:43"/>
    <n v="1.0330555555555581"/>
    <x v="2"/>
    <x v="2"/>
    <m/>
    <m/>
    <s v="TE"/>
    <s v=""/>
    <n v="1.0330555555555581"/>
    <n v="4"/>
    <n v="4"/>
    <s v=""/>
    <n v="4.1322222222222322"/>
    <n v="4400"/>
    <m/>
    <s v=""/>
    <n v="700"/>
    <m/>
    <s v="Amel"/>
    <n v="1"/>
    <n v="2"/>
    <s v="43013"/>
    <n v="26"/>
    <n v="6.901388888888891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84"/>
    <x v="14"/>
    <s v="C61"/>
    <s v="207"/>
    <s v="FB 320+ / MA 80"/>
    <n v="673784"/>
    <s v="FIPROKIL DUO SPOT ON CN X4 CLE"/>
    <s v="1x8"/>
    <n v="1340"/>
    <n v="2160"/>
    <x v="3"/>
    <s v="Octobre"/>
    <n v="2017"/>
    <d v="1899-12-30T15:36:43"/>
    <d v="1899-12-30T15:45:36"/>
    <n v="0.14805555555555294"/>
    <x v="3"/>
    <x v="5"/>
    <m/>
    <s v="reglage fermeture etui"/>
    <s v="TE"/>
    <s v=""/>
    <n v="0.14805555555555294"/>
    <n v="4"/>
    <n v="4"/>
    <s v=""/>
    <n v="0.59222222222221177"/>
    <n v="4400"/>
    <m/>
    <s v=""/>
    <m/>
    <m/>
    <s v="Amel"/>
    <n v="1"/>
    <n v="2"/>
    <s v="43013"/>
    <n v="27"/>
    <s v=""/>
    <n v="0.14805555555555294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85"/>
    <x v="14"/>
    <s v="C61"/>
    <s v="207"/>
    <s v="FB 320+ / MA 80"/>
    <n v="673784"/>
    <s v="FIPROKIL DUO SPOT ON CN X4 CLE"/>
    <s v="1x8"/>
    <n v="1340"/>
    <n v="2160"/>
    <x v="3"/>
    <s v="Octobre"/>
    <n v="2017"/>
    <d v="1899-12-30T15:45:36"/>
    <d v="1899-12-30T15:55:20"/>
    <n v="0.16222222222222449"/>
    <x v="2"/>
    <x v="2"/>
    <m/>
    <m/>
    <s v="TE"/>
    <s v=""/>
    <n v="0.16222222222222449"/>
    <n v="4"/>
    <n v="4"/>
    <s v=""/>
    <n v="0.64888888888889795"/>
    <n v="4400"/>
    <m/>
    <s v=""/>
    <m/>
    <m/>
    <s v="Amel"/>
    <n v="1"/>
    <n v="2"/>
    <s v="43013"/>
    <n v="2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86"/>
    <x v="14"/>
    <s v="C61"/>
    <s v="207"/>
    <s v="FB 320+ / MA 80"/>
    <n v="673784"/>
    <s v="FIPROKIL DUO SPOT ON CN X4 CLE"/>
    <s v="1x8"/>
    <n v="1340"/>
    <n v="2160"/>
    <x v="3"/>
    <s v="Octobre"/>
    <n v="2017"/>
    <d v="1899-12-30T15:55:20"/>
    <d v="1899-12-30T16:01:11"/>
    <n v="9.7499999999996589E-2"/>
    <x v="0"/>
    <x v="16"/>
    <s v="Fin de Poste"/>
    <s v=""/>
    <m/>
    <s v=""/>
    <s v=""/>
    <n v="4"/>
    <n v="4"/>
    <s v=""/>
    <s v=""/>
    <n v="4400"/>
    <m/>
    <s v=""/>
    <n v="3660"/>
    <n v="2558.4499999999998"/>
    <s v="Amel"/>
    <n v="1"/>
    <n v="3"/>
    <s v="343013"/>
    <n v="27"/>
    <s v=""/>
    <s v=""/>
    <n v="4.6100000000000003"/>
    <n v="0"/>
    <n v="2.54"/>
    <n v="2.0700000000000003"/>
    <n v="2.0700000000000003"/>
    <n v="4.6100000000000003"/>
    <s v=""/>
    <s v=""/>
    <s v=""/>
    <s v=""/>
    <s v=""/>
    <s v=""/>
    <s v=""/>
    <s v=""/>
    <s v=""/>
    <s v=""/>
    <s v=""/>
    <s v=""/>
  </r>
  <r>
    <n v="287"/>
    <x v="15"/>
    <s v="C61"/>
    <s v="207"/>
    <s v="FB 320+ / MA 80"/>
    <n v="673784"/>
    <s v="FIPROKIL DUO SPOT ON CN X4 CLE"/>
    <s v="1x8"/>
    <n v="1340"/>
    <n v="2160"/>
    <x v="3"/>
    <s v="Octobre"/>
    <n v="2017"/>
    <d v="1899-12-30T08:00:00"/>
    <d v="1899-12-30T08:12:28"/>
    <n v="0.20777777777777873"/>
    <x v="0"/>
    <x v="0"/>
    <m/>
    <m/>
    <m/>
    <s v=""/>
    <s v=""/>
    <n v="4"/>
    <n v="4"/>
    <s v=""/>
    <s v=""/>
    <n v="740.00000008614734"/>
    <m/>
    <s v=""/>
    <m/>
    <m/>
    <s v="Amel"/>
    <n v="1"/>
    <n v="0"/>
    <s v="043014"/>
    <n v="2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88"/>
    <x v="15"/>
    <s v="C61"/>
    <s v="207"/>
    <s v="FB 320+ / MA 80"/>
    <n v="673784"/>
    <s v="FIPROKIL DUO SPOT ON CN X4 CLE"/>
    <s v="1x8"/>
    <n v="1340"/>
    <n v="2160"/>
    <x v="3"/>
    <s v="Octobre"/>
    <n v="2017"/>
    <d v="1899-12-30T08:12:28"/>
    <d v="1899-12-30T08:43:52"/>
    <n v="0.52333333333333387"/>
    <x v="1"/>
    <x v="1"/>
    <s v="Reprise OF"/>
    <m/>
    <s v="TP"/>
    <n v="0.52333333333333387"/>
    <s v=""/>
    <n v="4"/>
    <n v="4"/>
    <n v="2.0933333333333355"/>
    <s v=""/>
    <n v="740.00000008614734"/>
    <m/>
    <s v=""/>
    <m/>
    <m/>
    <s v="Amel"/>
    <n v="1"/>
    <n v="0"/>
    <s v="43014"/>
    <n v="2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89"/>
    <x v="15"/>
    <s v="C61"/>
    <s v="207"/>
    <s v="FB 320+ / MA 80"/>
    <n v="673784"/>
    <s v="FIPROKIL DUO SPOT ON CN X4 CLE"/>
    <s v="1x8"/>
    <n v="1340"/>
    <n v="2160"/>
    <x v="3"/>
    <s v="Octobre"/>
    <n v="2017"/>
    <d v="1899-12-30T08:43:52"/>
    <d v="1899-12-30T08:53:18"/>
    <n v="0.15722222222222104"/>
    <x v="2"/>
    <x v="2"/>
    <m/>
    <m/>
    <s v="TE"/>
    <s v=""/>
    <n v="0.15722222222222104"/>
    <n v="4"/>
    <n v="4"/>
    <s v=""/>
    <n v="0.62888888888888417"/>
    <n v="740.00000008614734"/>
    <m/>
    <s v=""/>
    <m/>
    <m/>
    <s v="Amel"/>
    <n v="1"/>
    <n v="0"/>
    <s v="43014"/>
    <n v="2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90"/>
    <x v="15"/>
    <s v="C61"/>
    <s v="207"/>
    <s v="FB 320+ / MA 80"/>
    <n v="673784"/>
    <s v="FIPROKIL DUO SPOT ON CN X4 CLE"/>
    <s v="1x8"/>
    <n v="1340"/>
    <n v="2160"/>
    <x v="3"/>
    <s v="Octobre"/>
    <n v="2017"/>
    <d v="1899-12-30T08:53:18"/>
    <d v="1899-12-30T09:13:39"/>
    <n v="0.33916666666666639"/>
    <x v="1"/>
    <x v="9"/>
    <s v="OF Clôturé"/>
    <s v=""/>
    <s v="TP"/>
    <n v="0.33916666666666639"/>
    <s v=""/>
    <n v="4"/>
    <n v="4"/>
    <n v="1.3566666666666656"/>
    <s v=""/>
    <n v="740.00000008614734"/>
    <m/>
    <s v=""/>
    <n v="612"/>
    <n v="408"/>
    <s v="Amel"/>
    <n v="1"/>
    <n v="1"/>
    <s v="143014"/>
    <n v="27"/>
    <s v=""/>
    <s v=""/>
    <n v="1.23"/>
    <n v="0"/>
    <n v="1.07"/>
    <n v="0.15999999999999992"/>
    <n v="0.15999999999999992"/>
    <n v="1.23"/>
    <s v=""/>
    <s v=""/>
    <s v=""/>
    <s v=""/>
    <s v=""/>
    <s v=""/>
    <s v=""/>
    <s v=""/>
    <s v=""/>
    <s v=""/>
    <s v=""/>
    <s v=""/>
  </r>
  <r>
    <n v="291"/>
    <x v="15"/>
    <m/>
    <m/>
    <m/>
    <m/>
    <m/>
    <m/>
    <m/>
    <m/>
    <x v="3"/>
    <s v="Octobre"/>
    <n v="2017"/>
    <d v="1899-12-30T09:13:39"/>
    <d v="1899-12-30T09:15:20"/>
    <n v="2.8055555555556833E-2"/>
    <x v="1"/>
    <x v="9"/>
    <m/>
    <m/>
    <m/>
    <n v="0"/>
    <n v="0"/>
    <m/>
    <m/>
    <n v="0"/>
    <n v="0"/>
    <m/>
    <m/>
    <s v=""/>
    <m/>
    <m/>
    <m/>
    <s v=""/>
    <n v="1"/>
    <s v="43014"/>
    <n v="2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92"/>
    <x v="15"/>
    <s v="C61"/>
    <s v="207"/>
    <s v="FB 320+ / MA 80"/>
    <n v="673785"/>
    <s v="EFFIPRO DUO SPOT ON CN X4  VBI"/>
    <s v="1x8"/>
    <n v="1340"/>
    <n v="2160"/>
    <x v="3"/>
    <s v="Octobre"/>
    <n v="2017"/>
    <d v="1899-12-30T09:15:20"/>
    <d v="1899-12-30T09:58:16"/>
    <n v="0.71555555555555506"/>
    <x v="1"/>
    <x v="12"/>
    <s v="Début OF"/>
    <m/>
    <s v="TP"/>
    <n v="0.71555555555555506"/>
    <s v=""/>
    <n v="4"/>
    <n v="4"/>
    <n v="2.8622222222222202"/>
    <s v=""/>
    <n v="2000"/>
    <m/>
    <s v=""/>
    <m/>
    <m/>
    <s v="Amel"/>
    <n v="1"/>
    <n v="1"/>
    <s v="43014"/>
    <n v="27"/>
    <n v="2.3788888888888859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93"/>
    <x v="15"/>
    <s v="C61"/>
    <s v="207"/>
    <s v="FB 320+ / MA 80"/>
    <n v="673785"/>
    <s v="EFFIPRO DUO SPOT ON CN X4  VBI"/>
    <s v="1x8"/>
    <n v="1340"/>
    <n v="2160"/>
    <x v="3"/>
    <s v="Octobre"/>
    <n v="2017"/>
    <d v="1899-12-30T09:58:16"/>
    <d v="1899-12-30T11:55:54"/>
    <n v="1.9605555555555552"/>
    <x v="3"/>
    <x v="3"/>
    <m/>
    <s v="reglage camera + defaut machine sur laser 1 2 decalage impression"/>
    <s v="TP"/>
    <n v="1.9605555555555552"/>
    <s v=""/>
    <n v="4"/>
    <n v="4"/>
    <n v="7.8422222222222207"/>
    <s v=""/>
    <n v="2000"/>
    <m/>
    <s v=""/>
    <m/>
    <m/>
    <s v="Amel"/>
    <n v="1"/>
    <n v="1"/>
    <s v="43014"/>
    <n v="28"/>
    <s v=""/>
    <n v="1.960555555555555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94"/>
    <x v="15"/>
    <s v="C61"/>
    <s v="207"/>
    <s v="FB 320+ / MA 80"/>
    <n v="673785"/>
    <s v="EFFIPRO DUO SPOT ON CN X4  VBI"/>
    <s v="1x8"/>
    <n v="1340"/>
    <n v="2160"/>
    <x v="3"/>
    <s v="Octobre"/>
    <n v="2017"/>
    <d v="1899-12-30T11:55:54"/>
    <d v="1899-12-30T12:52:44"/>
    <n v="0.94722222222222197"/>
    <x v="0"/>
    <x v="8"/>
    <m/>
    <s v=""/>
    <m/>
    <s v=""/>
    <s v=""/>
    <n v="4"/>
    <n v="4"/>
    <s v=""/>
    <s v=""/>
    <n v="2000"/>
    <m/>
    <s v=""/>
    <m/>
    <m/>
    <s v="Amel"/>
    <n v="1"/>
    <n v="1"/>
    <s v="43014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95"/>
    <x v="15"/>
    <s v="C61"/>
    <s v="207"/>
    <s v="FB 320+ / MA 80"/>
    <n v="673785"/>
    <s v="EFFIPRO DUO SPOT ON CN X4  VBI"/>
    <s v="1x8"/>
    <n v="1340"/>
    <n v="2160"/>
    <x v="3"/>
    <s v="Octobre"/>
    <n v="2017"/>
    <d v="1899-12-30T12:52:44"/>
    <d v="1899-12-30T13:03:53"/>
    <n v="0.18583333333333307"/>
    <x v="1"/>
    <x v="12"/>
    <m/>
    <s v=""/>
    <s v="TP"/>
    <n v="0.18583333333333307"/>
    <s v=""/>
    <n v="4"/>
    <n v="4"/>
    <n v="0.74333333333333229"/>
    <s v=""/>
    <n v="2000"/>
    <m/>
    <s v=""/>
    <m/>
    <m/>
    <s v="Amel"/>
    <n v="1"/>
    <n v="1"/>
    <s v="43014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96"/>
    <x v="15"/>
    <s v="C61"/>
    <s v="207"/>
    <s v="FB 320+ / MA 80"/>
    <n v="673785"/>
    <s v="EFFIPRO DUO SPOT ON CN X4  VBI"/>
    <s v="1x8"/>
    <n v="1340"/>
    <n v="2160"/>
    <x v="3"/>
    <s v="Octobre"/>
    <n v="2017"/>
    <d v="1899-12-30T13:03:53"/>
    <d v="1899-12-30T14:23:53"/>
    <n v="1.3333333333333339"/>
    <x v="2"/>
    <x v="2"/>
    <m/>
    <m/>
    <s v="TE"/>
    <s v=""/>
    <n v="1.3333333333333339"/>
    <n v="4"/>
    <n v="4"/>
    <s v=""/>
    <n v="5.3333333333333357"/>
    <n v="2000"/>
    <m/>
    <s v=""/>
    <n v="1400"/>
    <m/>
    <s v="Amel"/>
    <n v="1"/>
    <n v="1"/>
    <s v="43014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97"/>
    <x v="15"/>
    <s v="C61"/>
    <s v="207"/>
    <s v="FB 320+ / MA 80"/>
    <n v="673785"/>
    <s v="EFFIPRO DUO SPOT ON CN X4  VBI"/>
    <s v="1x8"/>
    <n v="1340"/>
    <n v="2160"/>
    <x v="3"/>
    <s v="Octobre"/>
    <n v="2017"/>
    <d v="1899-12-30T14:23:53"/>
    <d v="1899-12-30T14:57:04"/>
    <n v="0.55305555555555497"/>
    <x v="1"/>
    <x v="9"/>
    <s v="OF Clôturé"/>
    <s v=""/>
    <s v="TP"/>
    <n v="0.55305555555555497"/>
    <s v=""/>
    <n v="4"/>
    <n v="4"/>
    <n v="2.2122222222222199"/>
    <s v=""/>
    <n v="2000"/>
    <m/>
    <s v=""/>
    <n v="2000"/>
    <n v="1503.7593984962405"/>
    <s v="Amel"/>
    <n v="1"/>
    <n v="2"/>
    <s v="243014"/>
    <n v="28"/>
    <s v=""/>
    <s v=""/>
    <n v="5.7"/>
    <n v="0"/>
    <n v="4.3600000000000003"/>
    <n v="1.3399999999999999"/>
    <n v="1.3399999999999999"/>
    <n v="5.7"/>
    <s v=""/>
    <s v=""/>
    <s v=""/>
    <s v=""/>
    <s v=""/>
    <s v=""/>
    <s v=""/>
    <s v=""/>
    <s v=""/>
    <s v=""/>
    <s v=""/>
    <s v=""/>
  </r>
  <r>
    <n v="298"/>
    <x v="15"/>
    <m/>
    <m/>
    <m/>
    <m/>
    <m/>
    <m/>
    <m/>
    <m/>
    <x v="3"/>
    <s v="Octobre"/>
    <n v="2017"/>
    <d v="1899-12-30T14:57:04"/>
    <d v="1899-12-30T14:57:22"/>
    <n v="5.0000000000007816E-3"/>
    <x v="1"/>
    <x v="9"/>
    <m/>
    <m/>
    <m/>
    <n v="0"/>
    <n v="0"/>
    <m/>
    <m/>
    <n v="0"/>
    <n v="0"/>
    <m/>
    <m/>
    <s v=""/>
    <m/>
    <m/>
    <m/>
    <s v=""/>
    <n v="2"/>
    <s v="43014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299"/>
    <x v="15"/>
    <s v="C61"/>
    <s v="207"/>
    <s v="FB 320+ / MA 80"/>
    <n v="675039"/>
    <s v="EFFIPRO DUO SURBPIP(X2) CN VBI"/>
    <s v="1x8"/>
    <n v="6000"/>
    <n v="8640"/>
    <x v="3"/>
    <s v="Octobre"/>
    <n v="2017"/>
    <d v="1899-12-30T14:57:22"/>
    <d v="1899-12-30T15:04:50"/>
    <n v="0.12444444444444436"/>
    <x v="1"/>
    <x v="12"/>
    <s v="Début OF"/>
    <m/>
    <s v="TP"/>
    <n v="0.12444444444444436"/>
    <s v=""/>
    <n v="4"/>
    <n v="4"/>
    <n v="0.49777777777777743"/>
    <s v=""/>
    <n v="4800"/>
    <m/>
    <s v=""/>
    <m/>
    <m/>
    <s v="Amel"/>
    <n v="1"/>
    <n v="2"/>
    <s v="43014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00"/>
    <x v="15"/>
    <s v="C61"/>
    <s v="207"/>
    <s v="FB 320+ / MA 80"/>
    <n v="675039"/>
    <s v="EFFIPRO DUO SURBPIP(X2) CN VBI"/>
    <s v="1x8"/>
    <n v="6000"/>
    <n v="8640"/>
    <x v="3"/>
    <s v="Octobre"/>
    <n v="2017"/>
    <d v="1899-12-30T15:04:50"/>
    <d v="1899-12-30T15:11:57"/>
    <n v="0.11861111111111011"/>
    <x v="2"/>
    <x v="2"/>
    <m/>
    <m/>
    <s v="TE"/>
    <s v=""/>
    <n v="0.11861111111111011"/>
    <n v="4"/>
    <n v="4"/>
    <s v=""/>
    <n v="0.47444444444444045"/>
    <n v="4800"/>
    <m/>
    <s v=""/>
    <m/>
    <m/>
    <s v="Amel"/>
    <n v="1"/>
    <n v="2"/>
    <s v="43014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01"/>
    <x v="15"/>
    <s v="C61"/>
    <s v="207"/>
    <s v="FB 320+ / MA 80"/>
    <n v="675039"/>
    <s v="EFFIPRO DUO SURBPIP(X2) CN VBI"/>
    <s v="1x8"/>
    <n v="6000"/>
    <n v="8640"/>
    <x v="3"/>
    <s v="Octobre"/>
    <n v="2017"/>
    <d v="1899-12-30T15:11:57"/>
    <d v="1899-12-30T15:17:22"/>
    <n v="9.0277777777780344E-2"/>
    <x v="4"/>
    <x v="13"/>
    <m/>
    <s v="temperature scellage trop haute"/>
    <s v="TE"/>
    <s v=""/>
    <n v="9.0277777777780344E-2"/>
    <n v="4"/>
    <n v="4"/>
    <s v=""/>
    <n v="0.36111111111112137"/>
    <n v="4800"/>
    <m/>
    <s v=""/>
    <m/>
    <m/>
    <s v="Amel"/>
    <n v="1"/>
    <n v="2"/>
    <s v="43014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02"/>
    <x v="15"/>
    <s v="C61"/>
    <s v="207"/>
    <s v="FB 320+ / MA 80"/>
    <n v="675039"/>
    <s v="EFFIPRO DUO SURBPIP(X2) CN VBI"/>
    <s v="1x8"/>
    <n v="6000"/>
    <n v="8640"/>
    <x v="3"/>
    <s v="Octobre"/>
    <n v="2017"/>
    <d v="1899-12-30T15:17:22"/>
    <d v="1899-12-30T15:45:33"/>
    <n v="0.46972222222222193"/>
    <x v="2"/>
    <x v="2"/>
    <m/>
    <m/>
    <s v="TE"/>
    <s v=""/>
    <n v="0.46972222222222193"/>
    <n v="4"/>
    <n v="4"/>
    <s v=""/>
    <n v="1.8788888888888877"/>
    <n v="4800"/>
    <m/>
    <s v=""/>
    <m/>
    <m/>
    <s v="Amel"/>
    <n v="1"/>
    <n v="2"/>
    <s v="43014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03"/>
    <x v="15"/>
    <s v="C61"/>
    <s v="207"/>
    <s v="FB 320+ / MA 80"/>
    <n v="675039"/>
    <s v="EFFIPRO DUO SURBPIP(X2) CN VBI"/>
    <s v="1x8"/>
    <n v="6000"/>
    <n v="8640"/>
    <x v="3"/>
    <s v="Octobre"/>
    <n v="2017"/>
    <d v="1899-12-30T15:45:33"/>
    <d v="1899-12-30T16:00:27"/>
    <n v="0.24833333333333218"/>
    <x v="0"/>
    <x v="17"/>
    <s v="Fin de Poste"/>
    <s v=""/>
    <m/>
    <s v=""/>
    <s v=""/>
    <n v="4"/>
    <n v="4"/>
    <s v=""/>
    <s v=""/>
    <n v="4800"/>
    <m/>
    <s v=""/>
    <n v="4366"/>
    <n v="4708.6899999999996"/>
    <s v="Amel"/>
    <n v="1"/>
    <n v="3"/>
    <s v="343014"/>
    <n v="28"/>
    <s v=""/>
    <s v=""/>
    <n v="1.05"/>
    <n v="0"/>
    <n v="0.46"/>
    <n v="0.59000000000000008"/>
    <n v="0.59000000000000008"/>
    <n v="1.05"/>
    <n v="0"/>
    <s v=""/>
    <s v=""/>
    <n v="0.10304412092815692"/>
    <s v=""/>
    <s v=""/>
    <n v="0.69"/>
    <s v=""/>
    <s v=""/>
    <n v="0.1680763245145141"/>
    <s v=""/>
    <s v=""/>
  </r>
  <r>
    <n v="304"/>
    <x v="16"/>
    <s v="C61"/>
    <s v="207"/>
    <s v="FB 320+ / MA 80"/>
    <n v="675039"/>
    <s v="EFFIPRO DUO SURBPIP(X2) CN VBI"/>
    <s v="1x8"/>
    <n v="6000"/>
    <n v="8640"/>
    <x v="4"/>
    <s v="Octobre"/>
    <n v="2017"/>
    <d v="1899-12-30T08:00:00"/>
    <d v="1899-12-30T08:12:12"/>
    <n v="0.20333333333333314"/>
    <x v="0"/>
    <x v="0"/>
    <m/>
    <m/>
    <m/>
    <s v=""/>
    <s v=""/>
    <n v="4"/>
    <n v="4"/>
    <s v=""/>
    <s v=""/>
    <n v="4800"/>
    <m/>
    <s v=""/>
    <m/>
    <m/>
    <s v="Christelle"/>
    <n v="1"/>
    <n v="0"/>
    <s v="043017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05"/>
    <x v="16"/>
    <s v="C61"/>
    <s v="207"/>
    <s v="FB 320+ / MA 80"/>
    <n v="675039"/>
    <s v="EFFIPRO DUO SURBPIP(X2) CN VBI"/>
    <s v="1x8"/>
    <n v="6000"/>
    <n v="8640"/>
    <x v="4"/>
    <s v="Octobre"/>
    <n v="2017"/>
    <d v="1899-12-30T08:12:12"/>
    <d v="1899-12-30T08:42:00"/>
    <n v="0.49666666666666703"/>
    <x v="1"/>
    <x v="9"/>
    <s v="Reprise OF"/>
    <m/>
    <s v="TP"/>
    <n v="0.49666666666666703"/>
    <s v=""/>
    <n v="4"/>
    <n v="4"/>
    <n v="1.9866666666666681"/>
    <s v=""/>
    <n v="4800"/>
    <m/>
    <s v=""/>
    <m/>
    <m/>
    <s v="Christelle"/>
    <n v="1"/>
    <n v="0"/>
    <s v="43017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06"/>
    <x v="16"/>
    <s v="C61"/>
    <s v="207"/>
    <s v="FB 320+ / MA 80"/>
    <n v="675039"/>
    <s v="EFFIPRO DUO SURBPIP(X2) CN VBI"/>
    <s v="1x8"/>
    <n v="6000"/>
    <n v="8640"/>
    <x v="4"/>
    <s v="Octobre"/>
    <n v="2017"/>
    <d v="1899-12-30T08:42:00"/>
    <d v="1899-12-30T08:42:02"/>
    <n v="5.5555555555519831E-4"/>
    <x v="4"/>
    <x v="14"/>
    <m/>
    <s v=""/>
    <s v="TP"/>
    <n v="5.5555555555519831E-4"/>
    <s v=""/>
    <n v="4"/>
    <n v="4"/>
    <n v="2.2222222222207932E-3"/>
    <s v=""/>
    <n v="4800"/>
    <m/>
    <s v=""/>
    <m/>
    <m/>
    <s v="Christelle"/>
    <n v="1"/>
    <n v="0"/>
    <s v="43017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07"/>
    <x v="16"/>
    <s v="C61"/>
    <s v="207"/>
    <s v="FB 320+ / MA 80"/>
    <n v="675039"/>
    <s v="EFFIPRO DUO SURBPIP(X2) CN VBI"/>
    <s v="1x8"/>
    <n v="6000"/>
    <n v="8640"/>
    <x v="4"/>
    <s v="Octobre"/>
    <n v="2017"/>
    <d v="1899-12-30T08:42:02"/>
    <d v="1899-12-30T08:42:56"/>
    <n v="1.5000000000001013E-2"/>
    <x v="1"/>
    <x v="12"/>
    <s v="OF Clôturé"/>
    <s v=""/>
    <s v="TP"/>
    <n v="1.5000000000001013E-2"/>
    <s v=""/>
    <n v="4"/>
    <n v="4"/>
    <n v="6.000000000000405E-2"/>
    <s v=""/>
    <n v="4800"/>
    <m/>
    <s v=""/>
    <n v="4376"/>
    <n v="6435.2941176470586"/>
    <s v="Christelle"/>
    <n v="1"/>
    <n v="1"/>
    <s v="143017"/>
    <n v="28"/>
    <s v=""/>
    <s v=""/>
    <n v="0.95"/>
    <n v="0"/>
    <n v="0.95"/>
    <n v="0"/>
    <n v="0"/>
    <n v="0.95"/>
    <s v=""/>
    <s v=""/>
    <s v=""/>
    <s v=""/>
    <s v=""/>
    <s v=""/>
    <s v=""/>
    <s v=""/>
    <s v=""/>
    <s v=""/>
    <s v=""/>
    <s v=""/>
  </r>
  <r>
    <n v="308"/>
    <x v="16"/>
    <s v="C61"/>
    <s v="207"/>
    <s v="FB 320+ / MA 80"/>
    <n v="675039"/>
    <s v="EFFIPRO DUO SURBPIP(X2) CN VBI"/>
    <s v="1x8"/>
    <n v="6000"/>
    <n v="8640"/>
    <x v="4"/>
    <s v="Octobre"/>
    <n v="2017"/>
    <d v="1899-12-30T08:42:56"/>
    <d v="1899-12-30T08:56:45"/>
    <n v="0.23027777777777692"/>
    <x v="1"/>
    <x v="12"/>
    <m/>
    <m/>
    <m/>
    <n v="0.64"/>
    <n v="0.68"/>
    <n v="4"/>
    <n v="4"/>
    <n v="2.5499999999999998"/>
    <n v="2.71"/>
    <n v="4800"/>
    <m/>
    <s v=""/>
    <m/>
    <m/>
    <s v="Christelle"/>
    <n v="1"/>
    <n v="1"/>
    <s v="43017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09"/>
    <x v="16"/>
    <s v="C61"/>
    <s v="207"/>
    <s v="FB 320+ / MA 80"/>
    <n v="673786"/>
    <s v="FIPROKIL DUO SPOT ON GN X4 CLE"/>
    <s v="1x8"/>
    <n v="1340"/>
    <n v="2160"/>
    <x v="4"/>
    <s v="Octobre"/>
    <n v="2017"/>
    <d v="1899-12-30T08:56:45"/>
    <d v="1899-12-30T09:31:39"/>
    <n v="0.581666666666667"/>
    <x v="1"/>
    <x v="12"/>
    <s v="Début OF"/>
    <m/>
    <s v="TP"/>
    <n v="0.581666666666667"/>
    <s v=""/>
    <n v="4"/>
    <n v="4"/>
    <n v="2.326666666666668"/>
    <s v=""/>
    <n v="4400"/>
    <m/>
    <s v=""/>
    <m/>
    <m/>
    <s v="Christelle"/>
    <n v="1"/>
    <n v="1"/>
    <s v="43017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10"/>
    <x v="16"/>
    <s v="C61"/>
    <s v="207"/>
    <s v="FB 320+ / MA 80"/>
    <n v="673786"/>
    <s v="FIPROKIL DUO SPOT ON GN X4 CLE"/>
    <s v="1x8"/>
    <n v="1340"/>
    <n v="2160"/>
    <x v="4"/>
    <s v="Octobre"/>
    <n v="2017"/>
    <d v="1899-12-30T09:31:39"/>
    <d v="1899-12-30T10:38:58"/>
    <n v="1.1219444444444444"/>
    <x v="2"/>
    <x v="2"/>
    <m/>
    <m/>
    <s v="TE"/>
    <s v=""/>
    <n v="1.1219444444444444"/>
    <n v="4"/>
    <n v="4"/>
    <s v=""/>
    <n v="4.4877777777777776"/>
    <n v="4400"/>
    <m/>
    <s v=""/>
    <n v="1400"/>
    <m/>
    <s v="Christelle"/>
    <n v="1"/>
    <n v="1"/>
    <s v="43017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11"/>
    <x v="16"/>
    <s v="C61"/>
    <s v="207"/>
    <s v="FB 320+ / MA 80"/>
    <n v="673786"/>
    <s v="FIPROKIL DUO SPOT ON GN X4 CLE"/>
    <s v="1x8"/>
    <n v="1340"/>
    <n v="2160"/>
    <x v="4"/>
    <s v="Octobre"/>
    <n v="2017"/>
    <d v="1899-12-30T10:38:58"/>
    <d v="1899-12-30T10:44:34"/>
    <n v="9.33333333333346E-2"/>
    <x v="4"/>
    <x v="13"/>
    <m/>
    <s v=""/>
    <s v="TE"/>
    <s v=""/>
    <n v="9.33333333333346E-2"/>
    <n v="4"/>
    <n v="4"/>
    <s v=""/>
    <n v="0.3733333333333384"/>
    <n v="4400"/>
    <m/>
    <s v=""/>
    <m/>
    <m/>
    <s v="Christelle"/>
    <n v="1"/>
    <n v="1"/>
    <s v="43017"/>
    <n v="2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12"/>
    <x v="16"/>
    <s v="C61"/>
    <s v="207"/>
    <s v="FB 320+ / MA 80"/>
    <n v="673786"/>
    <s v="FIPROKIL DUO SPOT ON GN X4 CLE"/>
    <s v="1x8"/>
    <n v="1340"/>
    <n v="2160"/>
    <x v="4"/>
    <s v="Octobre"/>
    <n v="2017"/>
    <d v="1899-12-30T10:44:34"/>
    <d v="1899-12-30T11:12:24"/>
    <n v="0.46388888888888768"/>
    <x v="2"/>
    <x v="2"/>
    <m/>
    <m/>
    <s v="TE"/>
    <s v=""/>
    <n v="0.46388888888888768"/>
    <n v="4"/>
    <n v="4"/>
    <s v=""/>
    <n v="1.8555555555555507"/>
    <n v="4400"/>
    <m/>
    <s v=""/>
    <n v="2800"/>
    <m/>
    <s v="Christelle"/>
    <n v="1"/>
    <n v="1"/>
    <s v="43017"/>
    <n v="28"/>
    <n v="9.2430555555555571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13"/>
    <x v="16"/>
    <s v="C61"/>
    <s v="207"/>
    <s v="FB 320+ / MA 80"/>
    <n v="673786"/>
    <s v="FIPROKIL DUO SPOT ON GN X4 CLE"/>
    <s v="1x8"/>
    <n v="1340"/>
    <n v="2160"/>
    <x v="4"/>
    <s v="Octobre"/>
    <n v="2017"/>
    <d v="1899-12-30T11:12:24"/>
    <d v="1899-12-30T11:19:13"/>
    <n v="0.11361111111111066"/>
    <x v="3"/>
    <x v="19"/>
    <m/>
    <s v="plus de data sur laser MA80"/>
    <s v="TE"/>
    <s v=""/>
    <n v="0.11361111111111066"/>
    <n v="4"/>
    <n v="4"/>
    <s v=""/>
    <n v="0.45444444444444265"/>
    <n v="4400"/>
    <m/>
    <s v=""/>
    <m/>
    <m/>
    <s v="Christelle"/>
    <n v="1"/>
    <n v="1"/>
    <s v="43017"/>
    <n v="29"/>
    <s v=""/>
    <n v="0.11361111111111066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14"/>
    <x v="16"/>
    <s v="C61"/>
    <s v="207"/>
    <s v="FB 320+ / MA 80"/>
    <n v="673786"/>
    <s v="FIPROKIL DUO SPOT ON GN X4 CLE"/>
    <s v="1x8"/>
    <n v="1340"/>
    <n v="2160"/>
    <x v="4"/>
    <s v="Octobre"/>
    <n v="2017"/>
    <d v="1899-12-30T11:19:13"/>
    <d v="1899-12-30T11:38:39"/>
    <n v="0.32388888888888978"/>
    <x v="2"/>
    <x v="2"/>
    <m/>
    <m/>
    <s v="TE"/>
    <s v=""/>
    <n v="0.32388888888888978"/>
    <n v="4"/>
    <n v="4"/>
    <s v=""/>
    <n v="1.2955555555555591"/>
    <n v="4400"/>
    <m/>
    <s v=""/>
    <m/>
    <m/>
    <s v="Christelle"/>
    <n v="1"/>
    <n v="1"/>
    <s v="43017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15"/>
    <x v="16"/>
    <s v="C61"/>
    <s v="207"/>
    <s v="FB 320+ / MA 80"/>
    <n v="673786"/>
    <s v="FIPROKIL DUO SPOT ON GN X4 CLE"/>
    <s v="1x8"/>
    <n v="1340"/>
    <n v="2160"/>
    <x v="4"/>
    <s v="Octobre"/>
    <n v="2017"/>
    <d v="1899-12-30T11:38:39"/>
    <d v="1899-12-30T11:43:45"/>
    <n v="8.4999999999998632E-2"/>
    <x v="4"/>
    <x v="4"/>
    <m/>
    <s v=""/>
    <s v="TE"/>
    <s v=""/>
    <n v="8.4999999999998632E-2"/>
    <n v="4"/>
    <n v="4"/>
    <s v=""/>
    <n v="0.33999999999999453"/>
    <n v="4400"/>
    <m/>
    <s v=""/>
    <m/>
    <m/>
    <s v="Christelle"/>
    <n v="1"/>
    <n v="1"/>
    <s v="43017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16"/>
    <x v="16"/>
    <s v="C61"/>
    <s v="207"/>
    <s v="FB 320+ / MA 80"/>
    <n v="673786"/>
    <s v="FIPROKIL DUO SPOT ON GN X4 CLE"/>
    <s v="1x8"/>
    <n v="1340"/>
    <n v="2160"/>
    <x v="4"/>
    <s v="Octobre"/>
    <n v="2017"/>
    <d v="1899-12-30T11:43:45"/>
    <d v="1899-12-30T11:59:33"/>
    <n v="0.26333333333333453"/>
    <x v="2"/>
    <x v="2"/>
    <m/>
    <m/>
    <s v="TE"/>
    <s v=""/>
    <n v="0.26333333333333453"/>
    <n v="4"/>
    <n v="4"/>
    <s v=""/>
    <n v="1.0533333333333381"/>
    <n v="4400"/>
    <m/>
    <s v=""/>
    <n v="4200"/>
    <m/>
    <s v="Christelle"/>
    <n v="1"/>
    <n v="1"/>
    <s v="43017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17"/>
    <x v="16"/>
    <s v="C61"/>
    <s v="207"/>
    <s v="FB 320+ / MA 80"/>
    <n v="673786"/>
    <s v="FIPROKIL DUO SPOT ON GN X4 CLE"/>
    <s v="1x8"/>
    <n v="1340"/>
    <n v="2160"/>
    <x v="4"/>
    <s v="Octobre"/>
    <n v="2017"/>
    <d v="1899-12-30T11:59:33"/>
    <d v="1899-12-30T12:53:30"/>
    <n v="0.89916666666666734"/>
    <x v="0"/>
    <x v="8"/>
    <m/>
    <s v=""/>
    <m/>
    <s v=""/>
    <s v=""/>
    <n v="4"/>
    <n v="4"/>
    <s v=""/>
    <s v=""/>
    <n v="4400"/>
    <m/>
    <s v=""/>
    <m/>
    <m/>
    <s v="Christelle"/>
    <n v="1"/>
    <n v="1"/>
    <s v="43017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18"/>
    <x v="16"/>
    <s v="C61"/>
    <s v="207"/>
    <s v="FB 320+ / MA 80"/>
    <n v="673786"/>
    <s v="FIPROKIL DUO SPOT ON GN X4 CLE"/>
    <s v="1x8"/>
    <n v="1340"/>
    <n v="2160"/>
    <x v="4"/>
    <s v="Octobre"/>
    <n v="2017"/>
    <d v="1899-12-30T12:53:30"/>
    <d v="1899-12-30T12:55:45"/>
    <n v="3.7500000000000533E-2"/>
    <x v="1"/>
    <x v="9"/>
    <m/>
    <s v=""/>
    <s v="TP"/>
    <n v="3.7500000000000533E-2"/>
    <s v=""/>
    <n v="4"/>
    <n v="4"/>
    <n v="0.15000000000000213"/>
    <s v=""/>
    <n v="4400"/>
    <m/>
    <s v=""/>
    <m/>
    <m/>
    <s v="Christelle"/>
    <n v="1"/>
    <n v="1"/>
    <s v="43017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19"/>
    <x v="16"/>
    <s v="C61"/>
    <s v="207"/>
    <s v="FB 320+ / MA 80"/>
    <n v="673786"/>
    <s v="FIPROKIL DUO SPOT ON GN X4 CLE"/>
    <s v="1x8"/>
    <n v="1340"/>
    <n v="2160"/>
    <x v="4"/>
    <s v="Octobre"/>
    <n v="2017"/>
    <d v="1899-12-30T12:55:45"/>
    <d v="1899-12-30T12:55:47"/>
    <n v="5.5555555555386604E-4"/>
    <x v="4"/>
    <x v="14"/>
    <m/>
    <s v=""/>
    <s v="TP"/>
    <n v="5.5555555555386604E-4"/>
    <s v=""/>
    <n v="4"/>
    <n v="4"/>
    <n v="2.2222222222154642E-3"/>
    <s v=""/>
    <n v="4400"/>
    <m/>
    <s v=""/>
    <m/>
    <m/>
    <s v="Christelle"/>
    <n v="1"/>
    <n v="1"/>
    <s v="43017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20"/>
    <x v="16"/>
    <s v="C61"/>
    <s v="207"/>
    <s v="FB 320+ / MA 80"/>
    <n v="673786"/>
    <s v="FIPROKIL DUO SPOT ON GN X4 CLE"/>
    <s v="1x8"/>
    <n v="1340"/>
    <n v="2160"/>
    <x v="4"/>
    <s v="Octobre"/>
    <n v="2017"/>
    <d v="1899-12-30T12:55:47"/>
    <d v="1899-12-30T13:41:03"/>
    <n v="0.75444444444444425"/>
    <x v="1"/>
    <x v="9"/>
    <s v="OF Clôturé"/>
    <s v=""/>
    <s v="TP"/>
    <n v="0.75444444444444425"/>
    <s v=""/>
    <n v="4"/>
    <n v="4"/>
    <n v="3.017777777777777"/>
    <s v=""/>
    <n v="4400"/>
    <m/>
    <s v=""/>
    <n v="4348"/>
    <n v="1760.3238866396759"/>
    <s v="Christelle"/>
    <n v="1"/>
    <n v="2"/>
    <s v="243017"/>
    <n v="29"/>
    <s v=""/>
    <s v=""/>
    <n v="4.74"/>
    <n v="0"/>
    <n v="2.57"/>
    <n v="2.1700000000000004"/>
    <n v="2.1700000000000004"/>
    <n v="4.74"/>
    <s v=""/>
    <s v=""/>
    <s v=""/>
    <s v=""/>
    <s v=""/>
    <s v=""/>
    <s v=""/>
    <s v=""/>
    <s v=""/>
    <s v=""/>
    <s v=""/>
    <s v=""/>
  </r>
  <r>
    <n v="321"/>
    <x v="16"/>
    <m/>
    <m/>
    <m/>
    <m/>
    <m/>
    <m/>
    <m/>
    <m/>
    <x v="4"/>
    <s v="Octobre"/>
    <n v="2017"/>
    <d v="1899-12-30T13:41:03"/>
    <d v="1899-12-30T13:42:25"/>
    <n v="2.2777777777777786E-2"/>
    <x v="1"/>
    <x v="9"/>
    <m/>
    <m/>
    <m/>
    <n v="0"/>
    <n v="0"/>
    <m/>
    <m/>
    <n v="0"/>
    <n v="0"/>
    <m/>
    <m/>
    <s v=""/>
    <m/>
    <m/>
    <m/>
    <s v=""/>
    <n v="2"/>
    <s v="43017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22"/>
    <x v="16"/>
    <s v="C61"/>
    <s v="207"/>
    <s v="FB 320+ / MA 80"/>
    <n v="673787"/>
    <s v="FIPROKIL DUO SPOTON TGN X4 CLE"/>
    <s v="1x8"/>
    <n v="1340"/>
    <n v="2160"/>
    <x v="4"/>
    <s v="Octobre"/>
    <n v="2017"/>
    <d v="1899-12-30T13:42:25"/>
    <d v="1899-12-30T14:16:11"/>
    <n v="0.5627777777777796"/>
    <x v="1"/>
    <x v="12"/>
    <s v="Début OF"/>
    <m/>
    <s v="TP"/>
    <n v="0.5627777777777796"/>
    <s v=""/>
    <n v="4"/>
    <n v="4"/>
    <n v="2.2511111111111184"/>
    <s v=""/>
    <n v="3510.4666665277909"/>
    <m/>
    <s v=""/>
    <m/>
    <m/>
    <s v="Christelle"/>
    <n v="1"/>
    <n v="2"/>
    <s v="43017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23"/>
    <x v="16"/>
    <s v="C61"/>
    <s v="207"/>
    <s v="FB 320+ / MA 80"/>
    <n v="673787"/>
    <s v="FIPROKIL DUO SPOTON TGN X4 CLE"/>
    <s v="1x8"/>
    <n v="1340"/>
    <n v="2160"/>
    <x v="4"/>
    <s v="Octobre"/>
    <n v="2017"/>
    <d v="1899-12-30T14:16:11"/>
    <d v="1899-12-30T15:33:41"/>
    <n v="1.2916666666666661"/>
    <x v="2"/>
    <x v="2"/>
    <m/>
    <m/>
    <s v="TE"/>
    <s v=""/>
    <n v="1.2916666666666661"/>
    <n v="4"/>
    <n v="4"/>
    <s v=""/>
    <n v="5.1666666666666643"/>
    <n v="3510.4666665277909"/>
    <m/>
    <s v=""/>
    <n v="1400"/>
    <m/>
    <s v="Christelle"/>
    <n v="1"/>
    <n v="2"/>
    <s v="43017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24"/>
    <x v="16"/>
    <s v="C61"/>
    <s v="207"/>
    <s v="FB 320+ / MA 80"/>
    <n v="673787"/>
    <s v="FIPROKIL DUO SPOTON TGN X4 CLE"/>
    <s v="1x8"/>
    <n v="1340"/>
    <n v="2160"/>
    <x v="4"/>
    <s v="Octobre"/>
    <n v="2017"/>
    <d v="1899-12-30T15:33:41"/>
    <d v="1899-12-30T15:38:18"/>
    <n v="7.6944444444444926E-2"/>
    <x v="4"/>
    <x v="13"/>
    <m/>
    <s v=""/>
    <s v="TE"/>
    <s v=""/>
    <n v="7.6944444444444926E-2"/>
    <n v="4"/>
    <n v="4"/>
    <s v=""/>
    <n v="0.3077777777777797"/>
    <n v="3510.4666665277909"/>
    <m/>
    <s v=""/>
    <m/>
    <m/>
    <s v="Christelle"/>
    <n v="1"/>
    <n v="2"/>
    <s v="43017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25"/>
    <x v="16"/>
    <s v="C61"/>
    <s v="207"/>
    <s v="FB 320+ / MA 80"/>
    <n v="673787"/>
    <s v="FIPROKIL DUO SPOTON TGN X4 CLE"/>
    <s v="1x8"/>
    <n v="1340"/>
    <n v="2160"/>
    <x v="4"/>
    <s v="Octobre"/>
    <n v="2017"/>
    <d v="1899-12-30T15:38:18"/>
    <d v="1899-12-30T15:48:02"/>
    <n v="0.16222222222222182"/>
    <x v="2"/>
    <x v="2"/>
    <m/>
    <m/>
    <s v="TE"/>
    <s v=""/>
    <n v="0.16222222222222182"/>
    <n v="4"/>
    <n v="4"/>
    <s v=""/>
    <n v="0.64888888888888729"/>
    <n v="3510.4666665277909"/>
    <m/>
    <s v=""/>
    <n v="2800"/>
    <m/>
    <s v="Christelle"/>
    <n v="1"/>
    <n v="2"/>
    <s v="43017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26"/>
    <x v="16"/>
    <s v="C61"/>
    <s v="207"/>
    <s v="FB 320+ / MA 80"/>
    <n v="673787"/>
    <s v="FIPROKIL DUO SPOTON TGN X4 CLE"/>
    <s v="1x8"/>
    <n v="1340"/>
    <n v="2160"/>
    <x v="4"/>
    <s v="Octobre"/>
    <n v="2017"/>
    <d v="1899-12-30T15:48:02"/>
    <d v="1899-12-30T16:01:57"/>
    <n v="0.23194444444444251"/>
    <x v="0"/>
    <x v="16"/>
    <s v="Fin de Poste"/>
    <s v=""/>
    <m/>
    <s v=""/>
    <s v=""/>
    <n v="4"/>
    <n v="4"/>
    <s v=""/>
    <s v=""/>
    <n v="3510.4666665277909"/>
    <m/>
    <s v=""/>
    <n v="2860"/>
    <n v="1625.26"/>
    <s v="Christelle"/>
    <n v="1"/>
    <n v="3"/>
    <s v="343017"/>
    <n v="29"/>
    <s v=""/>
    <s v=""/>
    <n v="2.33"/>
    <n v="0"/>
    <n v="0.87"/>
    <n v="1.46"/>
    <n v="1.46"/>
    <n v="2.33"/>
    <s v=""/>
    <s v=""/>
    <s v=""/>
    <s v=""/>
    <s v=""/>
    <s v=""/>
    <s v=""/>
    <s v=""/>
    <s v=""/>
    <s v=""/>
    <s v=""/>
    <s v=""/>
  </r>
  <r>
    <n v="327"/>
    <x v="17"/>
    <s v="C61"/>
    <s v="207"/>
    <s v="FB 320+ / MA 80"/>
    <n v="673787"/>
    <s v="FIPROKIL DUO SPOTON TGN X4 CLE"/>
    <s v="1x8"/>
    <n v="1340"/>
    <n v="2160"/>
    <x v="4"/>
    <s v="Octobre"/>
    <n v="2017"/>
    <d v="1899-12-30T08:00:00"/>
    <d v="1899-12-30T08:12:09"/>
    <n v="0.20250000000000101"/>
    <x v="0"/>
    <x v="0"/>
    <m/>
    <m/>
    <m/>
    <s v=""/>
    <s v=""/>
    <n v="4"/>
    <n v="4"/>
    <s v=""/>
    <s v=""/>
    <n v="1559.9999999476131"/>
    <m/>
    <s v=""/>
    <m/>
    <m/>
    <s v="Christelle"/>
    <n v="1"/>
    <n v="0"/>
    <s v="0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28"/>
    <x v="17"/>
    <s v="C61"/>
    <s v="207"/>
    <s v="FB 320+ / MA 80"/>
    <n v="673787"/>
    <s v="FIPROKIL DUO SPOTON TGN X4 CLE"/>
    <s v="1x8"/>
    <n v="1340"/>
    <n v="2160"/>
    <x v="4"/>
    <s v="Octobre"/>
    <n v="2017"/>
    <d v="1899-12-30T08:12:09"/>
    <d v="1899-12-30T08:30:24"/>
    <n v="0.30416666666666492"/>
    <x v="1"/>
    <x v="1"/>
    <s v="Reprise OF"/>
    <m/>
    <s v="TP"/>
    <n v="0.30416666666666492"/>
    <s v=""/>
    <n v="4"/>
    <n v="4"/>
    <n v="1.2166666666666597"/>
    <s v=""/>
    <n v="1559.9999999476131"/>
    <m/>
    <s v=""/>
    <m/>
    <m/>
    <s v="Christelle"/>
    <n v="1"/>
    <n v="0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29"/>
    <x v="17"/>
    <s v="C61"/>
    <s v="207"/>
    <s v="FB 320+ / MA 80"/>
    <n v="673787"/>
    <s v="FIPROKIL DUO SPOTON TGN X4 CLE"/>
    <s v="1x8"/>
    <n v="1340"/>
    <n v="2160"/>
    <x v="4"/>
    <s v="Octobre"/>
    <n v="2017"/>
    <d v="1899-12-30T08:30:24"/>
    <d v="1899-12-30T08:50:40"/>
    <n v="0.33777777777777906"/>
    <x v="2"/>
    <x v="2"/>
    <m/>
    <m/>
    <s v="TE"/>
    <s v=""/>
    <n v="0.33777777777777906"/>
    <n v="4"/>
    <n v="4"/>
    <s v=""/>
    <n v="1.3511111111111163"/>
    <n v="1559.9999999476131"/>
    <m/>
    <s v=""/>
    <m/>
    <m/>
    <s v="Christelle"/>
    <n v="1"/>
    <n v="0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30"/>
    <x v="17"/>
    <s v="C61"/>
    <s v="207"/>
    <s v="FB 320+ / MA 80"/>
    <n v="673787"/>
    <s v="FIPROKIL DUO SPOTON TGN X4 CLE"/>
    <s v="1x8"/>
    <n v="1340"/>
    <n v="2160"/>
    <x v="4"/>
    <s v="Octobre"/>
    <n v="2017"/>
    <d v="1899-12-30T08:50:40"/>
    <d v="1899-12-30T08:57:07"/>
    <n v="0.10750000000000082"/>
    <x v="4"/>
    <x v="4"/>
    <m/>
    <s v=""/>
    <s v="TE"/>
    <s v=""/>
    <n v="0.10750000000000082"/>
    <n v="4"/>
    <n v="4"/>
    <s v=""/>
    <n v="0.43000000000000327"/>
    <n v="1559.9999999476131"/>
    <m/>
    <s v=""/>
    <m/>
    <m/>
    <s v="Christelle"/>
    <n v="1"/>
    <n v="0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31"/>
    <x v="17"/>
    <s v="C61"/>
    <s v="207"/>
    <s v="FB 320+ / MA 80"/>
    <n v="673787"/>
    <s v="FIPROKIL DUO SPOTON TGN X4 CLE"/>
    <s v="1x8"/>
    <n v="1340"/>
    <n v="2160"/>
    <x v="4"/>
    <s v="Octobre"/>
    <n v="2017"/>
    <d v="1899-12-30T08:57:07"/>
    <d v="1899-12-30T09:24:16"/>
    <n v="0.45249999999999879"/>
    <x v="2"/>
    <x v="2"/>
    <m/>
    <m/>
    <s v="TE"/>
    <s v=""/>
    <n v="0.45249999999999879"/>
    <n v="4"/>
    <n v="4"/>
    <s v=""/>
    <n v="1.8099999999999952"/>
    <n v="1559.9999999476131"/>
    <m/>
    <s v=""/>
    <n v="4200"/>
    <m/>
    <s v="Christelle"/>
    <n v="1"/>
    <n v="0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32"/>
    <x v="17"/>
    <s v="C61"/>
    <s v="207"/>
    <s v="FB 320+ / MA 80"/>
    <n v="673787"/>
    <s v="FIPROKIL DUO SPOTON TGN X4 CLE"/>
    <s v="1x8"/>
    <n v="1340"/>
    <n v="2160"/>
    <x v="4"/>
    <s v="Octobre"/>
    <n v="2017"/>
    <d v="1899-12-30T09:24:16"/>
    <d v="1899-12-30T10:14:40"/>
    <n v="0.83999999999999941"/>
    <x v="1"/>
    <x v="9"/>
    <s v="OF Clôturé"/>
    <s v=""/>
    <s v="TP"/>
    <n v="0.83999999999999941"/>
    <s v=""/>
    <n v="4"/>
    <n v="4"/>
    <n v="3.3599999999999977"/>
    <s v=""/>
    <n v="1559.9999999476131"/>
    <m/>
    <s v=""/>
    <n v="4276"/>
    <n v="1759.670781893004"/>
    <s v="Christelle"/>
    <n v="1"/>
    <n v="1"/>
    <s v="143018"/>
    <n v="29"/>
    <s v=""/>
    <s v=""/>
    <n v="2.2400000000000002"/>
    <n v="0"/>
    <n v="1.45"/>
    <n v="0.79000000000000026"/>
    <n v="0.79000000000000026"/>
    <n v="2.2400000000000002"/>
    <s v=""/>
    <s v=""/>
    <s v=""/>
    <s v=""/>
    <s v=""/>
    <s v=""/>
    <s v=""/>
    <s v=""/>
    <s v=""/>
    <s v=""/>
    <s v=""/>
    <s v=""/>
  </r>
  <r>
    <n v="333"/>
    <x v="17"/>
    <m/>
    <m/>
    <m/>
    <m/>
    <m/>
    <m/>
    <m/>
    <m/>
    <x v="4"/>
    <s v="Octobre"/>
    <n v="2017"/>
    <d v="1899-12-30T10:14:40"/>
    <d v="1899-12-30T10:15:58"/>
    <n v="2.1666666666668721E-2"/>
    <x v="1"/>
    <x v="9"/>
    <m/>
    <m/>
    <m/>
    <n v="0"/>
    <n v="0"/>
    <m/>
    <m/>
    <n v="0"/>
    <n v="0"/>
    <m/>
    <m/>
    <s v=""/>
    <m/>
    <m/>
    <m/>
    <s v=""/>
    <n v="1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34"/>
    <x v="17"/>
    <s v="C61"/>
    <s v="207"/>
    <s v="FB 320+ / MA 80"/>
    <n v="673805"/>
    <s v="FIPROKIL DUO SPOTON TGN X4 CLE"/>
    <s v="1x8"/>
    <n v="1340"/>
    <n v="2160"/>
    <x v="4"/>
    <s v="Octobre"/>
    <n v="2017"/>
    <d v="1899-12-30T10:15:58"/>
    <d v="1899-12-30T10:28:00"/>
    <n v="0.20055555555555449"/>
    <x v="1"/>
    <x v="12"/>
    <s v="Début OF"/>
    <m/>
    <s v="TP"/>
    <n v="0.20055555555555449"/>
    <s v=""/>
    <n v="4"/>
    <n v="4"/>
    <n v="0.80222222222221795"/>
    <s v=""/>
    <n v="6792.6666665682569"/>
    <m/>
    <s v=""/>
    <m/>
    <m/>
    <s v="Christelle"/>
    <n v="1"/>
    <n v="1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35"/>
    <x v="17"/>
    <s v="C61"/>
    <s v="207"/>
    <s v="FB 320+ / MA 80"/>
    <n v="673805"/>
    <s v="FIPROKIL DUO SPOTON TGN X4 CLE"/>
    <s v="1x8"/>
    <n v="1340"/>
    <n v="2160"/>
    <x v="4"/>
    <s v="Octobre"/>
    <n v="2017"/>
    <d v="1899-12-30T10:28:00"/>
    <d v="1899-12-30T10:35:30"/>
    <n v="0.12499999999999956"/>
    <x v="2"/>
    <x v="2"/>
    <m/>
    <m/>
    <s v="TE"/>
    <s v=""/>
    <n v="0.12499999999999956"/>
    <n v="4"/>
    <n v="4"/>
    <s v=""/>
    <n v="0.49999999999999822"/>
    <n v="6792.6666665682569"/>
    <m/>
    <s v=""/>
    <m/>
    <m/>
    <s v="Christelle"/>
    <n v="1"/>
    <n v="1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36"/>
    <x v="17"/>
    <s v="C61"/>
    <s v="207"/>
    <s v="FB 320+ / MA 80"/>
    <n v="673805"/>
    <s v="FIPROKIL DUO SPOTON TGN X4 CLE"/>
    <s v="1x8"/>
    <n v="1340"/>
    <n v="2160"/>
    <x v="4"/>
    <s v="Octobre"/>
    <n v="2017"/>
    <d v="1899-12-30T10:35:30"/>
    <d v="1899-12-30T10:42:12"/>
    <n v="0.1116666666666668"/>
    <x v="4"/>
    <x v="14"/>
    <m/>
    <s v="enlevement du teflon sur descente pipettes vers bols vibrant "/>
    <s v="TE"/>
    <s v=""/>
    <n v="0.1116666666666668"/>
    <n v="4"/>
    <n v="4"/>
    <s v=""/>
    <n v="0.44666666666666721"/>
    <n v="6792.6666665682569"/>
    <m/>
    <s v=""/>
    <m/>
    <m/>
    <s v="Christelle"/>
    <n v="1"/>
    <n v="1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37"/>
    <x v="17"/>
    <s v="C61"/>
    <s v="207"/>
    <s v="FB 320+ / MA 80"/>
    <n v="673805"/>
    <s v="FIPROKIL DUO SPOTON TGN X4 CLE"/>
    <s v="1x8"/>
    <n v="1340"/>
    <n v="2160"/>
    <x v="4"/>
    <s v="Octobre"/>
    <n v="2017"/>
    <d v="1899-12-30T10:42:12"/>
    <d v="1899-12-30T11:33:54"/>
    <n v="0.8616666666666668"/>
    <x v="2"/>
    <x v="2"/>
    <m/>
    <m/>
    <s v="TE"/>
    <s v=""/>
    <n v="0.8616666666666668"/>
    <n v="4"/>
    <n v="4"/>
    <s v=""/>
    <n v="3.4466666666666672"/>
    <n v="6792.6666665682569"/>
    <m/>
    <s v=""/>
    <n v="1400"/>
    <m/>
    <s v="Christelle"/>
    <n v="1"/>
    <n v="1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38"/>
    <x v="17"/>
    <s v="C61"/>
    <s v="207"/>
    <s v="FB 320+ / MA 80"/>
    <n v="673805"/>
    <s v="FIPROKIL DUO SPOTON TGN X4 CLE"/>
    <s v="1x8"/>
    <n v="1340"/>
    <n v="2160"/>
    <x v="4"/>
    <s v="Octobre"/>
    <n v="2017"/>
    <d v="1899-12-30T11:33:54"/>
    <d v="1899-12-30T11:39:24"/>
    <n v="9.1666666666666341E-2"/>
    <x v="4"/>
    <x v="13"/>
    <m/>
    <s v=""/>
    <s v="TE"/>
    <s v=""/>
    <n v="9.1666666666666341E-2"/>
    <n v="4"/>
    <n v="4"/>
    <s v=""/>
    <n v="0.36666666666666536"/>
    <n v="6792.6666665682569"/>
    <m/>
    <s v=""/>
    <m/>
    <m/>
    <s v="Christelle"/>
    <n v="1"/>
    <n v="1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39"/>
    <x v="17"/>
    <s v="C61"/>
    <s v="207"/>
    <s v="FB 320+ / MA 80"/>
    <n v="673805"/>
    <s v="FIPROKIL DUO SPOT ON CTX4  CLE"/>
    <s v="1x8"/>
    <n v="1340"/>
    <n v="2160"/>
    <x v="4"/>
    <s v="Octobre"/>
    <n v="2017"/>
    <d v="1899-12-30T11:39:24"/>
    <d v="1899-12-30T11:57:02"/>
    <n v="0.29388888888888909"/>
    <x v="2"/>
    <x v="2"/>
    <m/>
    <m/>
    <s v="TE"/>
    <s v=""/>
    <n v="0.29388888888888909"/>
    <n v="4"/>
    <n v="4"/>
    <s v=""/>
    <n v="1.1755555555555564"/>
    <n v="6792.6666665682569"/>
    <m/>
    <s v=""/>
    <m/>
    <m/>
    <s v="Christelle"/>
    <n v="1"/>
    <n v="1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40"/>
    <x v="17"/>
    <s v="C61"/>
    <s v="207"/>
    <s v="FB 320+ / MA 80"/>
    <n v="673805"/>
    <s v="FIPROKIL DUO SPOT ON CTX4  CLE"/>
    <s v="1x8"/>
    <n v="1340"/>
    <n v="2160"/>
    <x v="4"/>
    <s v="Octobre"/>
    <n v="2017"/>
    <d v="1899-12-30T11:57:02"/>
    <d v="1899-12-30T12:54:05"/>
    <n v="0.95083333333333409"/>
    <x v="0"/>
    <x v="8"/>
    <m/>
    <s v=""/>
    <m/>
    <s v=""/>
    <s v=""/>
    <n v="4"/>
    <n v="4"/>
    <s v=""/>
    <s v=""/>
    <n v="6792.6666665682569"/>
    <m/>
    <s v=""/>
    <m/>
    <m/>
    <s v="Christelle"/>
    <n v="1"/>
    <n v="1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41"/>
    <x v="17"/>
    <s v="C61"/>
    <s v="207"/>
    <s v="FB 320+ / MA 80"/>
    <n v="673805"/>
    <s v="FIPROKIL DUO SPOT ON CTX4  CLE"/>
    <s v="1x8"/>
    <n v="1340"/>
    <n v="2160"/>
    <x v="4"/>
    <s v="Octobre"/>
    <n v="2017"/>
    <d v="1899-12-30T12:54:05"/>
    <d v="1899-12-30T12:58:43"/>
    <n v="7.7222222222221859E-2"/>
    <x v="1"/>
    <x v="1"/>
    <m/>
    <s v="redemarrage apres la pause "/>
    <s v="TP"/>
    <n v="7.7222222222221859E-2"/>
    <s v=""/>
    <n v="4"/>
    <n v="4"/>
    <n v="0.30888888888888744"/>
    <s v=""/>
    <n v="6792.6666665682569"/>
    <m/>
    <s v=""/>
    <m/>
    <m/>
    <s v="Christelle"/>
    <n v="1"/>
    <n v="1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42"/>
    <x v="17"/>
    <s v="C61"/>
    <s v="207"/>
    <s v="FB 320+ / MA 80"/>
    <n v="673805"/>
    <s v="FIPROKIL DUO SPOT ON CTX4  CLE"/>
    <s v="1x8"/>
    <n v="1340"/>
    <n v="2160"/>
    <x v="4"/>
    <s v="Octobre"/>
    <n v="2017"/>
    <d v="1899-12-30T12:58:43"/>
    <d v="1899-12-30T13:36:57"/>
    <n v="0.63722222222222147"/>
    <x v="2"/>
    <x v="2"/>
    <m/>
    <m/>
    <s v="TE"/>
    <s v=""/>
    <n v="0.63722222222222147"/>
    <n v="4"/>
    <n v="4"/>
    <s v=""/>
    <n v="2.5488888888888859"/>
    <n v="6792.6666665682569"/>
    <m/>
    <s v=""/>
    <n v="2800"/>
    <m/>
    <s v="Christelle"/>
    <n v="1"/>
    <n v="1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43"/>
    <x v="17"/>
    <s v="C61"/>
    <s v="207"/>
    <s v="FB 320+ / MA 80"/>
    <n v="673805"/>
    <s v="FIPROKIL DUO SPOT ON CTX4  CLE"/>
    <s v="1x8"/>
    <n v="1340"/>
    <n v="2160"/>
    <x v="4"/>
    <s v="Octobre"/>
    <n v="2017"/>
    <d v="1899-12-30T13:36:57"/>
    <d v="1899-12-30T13:52:14"/>
    <n v="0.25472222222222296"/>
    <x v="4"/>
    <x v="4"/>
    <m/>
    <s v=""/>
    <s v="TE"/>
    <s v=""/>
    <n v="0.25472222222222296"/>
    <n v="4"/>
    <n v="4"/>
    <s v=""/>
    <n v="1.0188888888888918"/>
    <n v="6792.6666665682569"/>
    <m/>
    <s v=""/>
    <m/>
    <m/>
    <s v="Christelle"/>
    <n v="1"/>
    <n v="1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44"/>
    <x v="17"/>
    <s v="C61"/>
    <s v="207"/>
    <s v="FB 320+ / MA 80"/>
    <n v="673805"/>
    <s v="FIPROKIL DUO SPOT ON CTX4  CLE"/>
    <s v="1x8"/>
    <n v="1340"/>
    <n v="2160"/>
    <x v="4"/>
    <s v="Octobre"/>
    <n v="2017"/>
    <d v="1899-12-30T13:52:14"/>
    <d v="1899-12-30T15:49:48"/>
    <n v="1.9594444444444434"/>
    <x v="2"/>
    <x v="2"/>
    <m/>
    <m/>
    <s v="TE"/>
    <s v=""/>
    <n v="1.9594444444444434"/>
    <n v="4"/>
    <n v="4"/>
    <s v=""/>
    <n v="7.8377777777777737"/>
    <n v="6792.6666665682569"/>
    <m/>
    <s v=""/>
    <n v="7000"/>
    <m/>
    <s v="Christelle"/>
    <n v="1"/>
    <n v="1"/>
    <s v="43018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45"/>
    <x v="17"/>
    <s v="C61"/>
    <s v="207"/>
    <s v="FB 320+ / MA 80"/>
    <n v="673805"/>
    <s v="FIPROKIL DUO SPOT ON CTX4  CLE"/>
    <s v="1x8"/>
    <n v="1340"/>
    <n v="2160"/>
    <x v="4"/>
    <s v="Octobre"/>
    <n v="2017"/>
    <d v="1899-12-30T15:49:48"/>
    <d v="1899-12-30T15:58:41"/>
    <n v="0.14805555555555561"/>
    <x v="0"/>
    <x v="16"/>
    <s v="Fin de Poste"/>
    <s v=""/>
    <m/>
    <s v=""/>
    <s v=""/>
    <n v="4"/>
    <n v="4"/>
    <s v=""/>
    <s v=""/>
    <n v="6792.6666665682569"/>
    <m/>
    <s v=""/>
    <n v="7120"/>
    <n v="1587.22"/>
    <s v="Christelle"/>
    <n v="1"/>
    <n v="2"/>
    <s v="243018"/>
    <n v="29"/>
    <s v=""/>
    <s v=""/>
    <n v="5.71"/>
    <n v="0"/>
    <n v="1.83"/>
    <n v="3.88"/>
    <n v="3.88"/>
    <n v="5.71"/>
    <s v=""/>
    <s v=""/>
    <s v=""/>
    <s v=""/>
    <s v=""/>
    <s v=""/>
    <s v=""/>
    <s v=""/>
    <s v=""/>
    <s v=""/>
    <s v=""/>
    <s v=""/>
  </r>
  <r>
    <n v="346"/>
    <x v="18"/>
    <s v="C61"/>
    <s v="207"/>
    <s v="FB 320+ / MA 80"/>
    <n v="673805"/>
    <s v="FIPROKIL DUO SPOT ON CTX4  CLE"/>
    <s v="1x8"/>
    <n v="1340"/>
    <n v="2160"/>
    <x v="4"/>
    <s v="Octobre"/>
    <n v="2017"/>
    <d v="1899-12-30T08:00:00"/>
    <d v="1899-12-30T08:10:05"/>
    <n v="0.16805555555555607"/>
    <x v="0"/>
    <x v="0"/>
    <m/>
    <m/>
    <m/>
    <s v=""/>
    <s v=""/>
    <n v="4"/>
    <n v="4"/>
    <s v=""/>
    <s v=""/>
    <n v="11999.999999993015"/>
    <m/>
    <s v=""/>
    <m/>
    <m/>
    <s v="Christelle"/>
    <n v="1"/>
    <n v="0"/>
    <s v="0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47"/>
    <x v="18"/>
    <s v="C61"/>
    <s v="207"/>
    <s v="FB 320+ / MA 80"/>
    <n v="673805"/>
    <s v="FIPROKIL DUO SPOT ON CTX4  CLE"/>
    <s v="1x8"/>
    <n v="1340"/>
    <n v="2160"/>
    <x v="4"/>
    <s v="Octobre"/>
    <n v="2017"/>
    <d v="1899-12-30T08:10:05"/>
    <d v="1899-12-30T08:23:18"/>
    <n v="0.22027777777777802"/>
    <x v="1"/>
    <x v="1"/>
    <s v="Reprise OF"/>
    <m/>
    <s v="TP"/>
    <n v="0.22027777777777802"/>
    <s v=""/>
    <n v="4"/>
    <n v="4"/>
    <n v="0.88111111111111207"/>
    <s v=""/>
    <n v="11999.999999993015"/>
    <m/>
    <s v=""/>
    <m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48"/>
    <x v="18"/>
    <s v="C61"/>
    <s v="207"/>
    <s v="FB 320+ / MA 80"/>
    <n v="673805"/>
    <s v="FIPROKIL DUO SPOT ON CTX4  CLE"/>
    <s v="1x8"/>
    <n v="1340"/>
    <n v="2160"/>
    <x v="4"/>
    <s v="Octobre"/>
    <n v="2017"/>
    <d v="1899-12-30T08:23:18"/>
    <d v="1899-12-30T08:58:59"/>
    <n v="0.59472222222222149"/>
    <x v="2"/>
    <x v="2"/>
    <m/>
    <m/>
    <s v="TE"/>
    <s v=""/>
    <n v="0.59472222222222149"/>
    <n v="4"/>
    <n v="4"/>
    <s v=""/>
    <n v="2.3788888888888859"/>
    <n v="11999.999999993015"/>
    <m/>
    <s v=""/>
    <n v="8000"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49"/>
    <x v="18"/>
    <s v="C61"/>
    <s v="207"/>
    <s v="FB 320+ / MA 80"/>
    <n v="673805"/>
    <s v="FIPROKIL DUO SPOT ON CTX4  CLE"/>
    <s v="1x8"/>
    <n v="1340"/>
    <n v="2160"/>
    <x v="4"/>
    <s v="Octobre"/>
    <n v="2017"/>
    <d v="1899-12-30T08:58:59"/>
    <d v="1899-12-30T09:04:48"/>
    <n v="9.6944444444445388E-2"/>
    <x v="4"/>
    <x v="4"/>
    <m/>
    <s v=""/>
    <s v="TE"/>
    <s v=""/>
    <n v="9.6944444444445388E-2"/>
    <n v="4"/>
    <n v="4"/>
    <s v=""/>
    <n v="0.38777777777778155"/>
    <n v="11999.999999993015"/>
    <m/>
    <s v=""/>
    <m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50"/>
    <x v="18"/>
    <s v="C61"/>
    <s v="207"/>
    <s v="FB 320+ / MA 80"/>
    <n v="673805"/>
    <s v="FIPROKIL DUO SPOT ON CTX4  CLE"/>
    <s v="1x8"/>
    <n v="1340"/>
    <n v="2160"/>
    <x v="4"/>
    <s v="Octobre"/>
    <n v="2017"/>
    <d v="1899-12-30T09:04:48"/>
    <d v="1899-12-30T11:25:41"/>
    <n v="2.3480555555555558"/>
    <x v="2"/>
    <x v="2"/>
    <m/>
    <m/>
    <s v="TE"/>
    <s v=""/>
    <n v="2.3480555555555558"/>
    <n v="4"/>
    <n v="4"/>
    <s v=""/>
    <n v="9.3922222222222231"/>
    <n v="11999.999999993015"/>
    <m/>
    <s v=""/>
    <n v="12200"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51"/>
    <x v="18"/>
    <s v="C61"/>
    <s v="207"/>
    <s v="FB 320+ / MA 80"/>
    <n v="673805"/>
    <s v="FIPROKIL DUO SPOT ON CTX4  CLE"/>
    <s v="1x8"/>
    <n v="1340"/>
    <n v="2160"/>
    <x v="4"/>
    <s v="Octobre"/>
    <n v="2017"/>
    <d v="1899-12-30T11:25:41"/>
    <d v="1899-12-30T11:36:18"/>
    <n v="0.17694444444444457"/>
    <x v="4"/>
    <x v="4"/>
    <m/>
    <s v="temperature trop haute station de scellage"/>
    <s v="TE"/>
    <s v=""/>
    <n v="0.17694444444444457"/>
    <n v="4"/>
    <n v="4"/>
    <s v=""/>
    <n v="0.70777777777777828"/>
    <n v="11999.999999993015"/>
    <m/>
    <s v=""/>
    <m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52"/>
    <x v="18"/>
    <s v="C61"/>
    <s v="207"/>
    <s v="FB 320+ / MA 80"/>
    <n v="673805"/>
    <s v="FIPROKIL DUO SPOT ON CTX4  CLE"/>
    <s v="1x8"/>
    <n v="1340"/>
    <n v="2160"/>
    <x v="4"/>
    <s v="Octobre"/>
    <n v="2017"/>
    <d v="1899-12-30T11:36:18"/>
    <d v="1899-12-30T11:54:21"/>
    <n v="0.3008333333333324"/>
    <x v="2"/>
    <x v="2"/>
    <m/>
    <m/>
    <s v="TE"/>
    <s v=""/>
    <n v="0.3008333333333324"/>
    <n v="4"/>
    <n v="4"/>
    <s v=""/>
    <n v="1.2033333333333296"/>
    <n v="11999.999999993015"/>
    <m/>
    <s v=""/>
    <m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53"/>
    <x v="18"/>
    <s v="C61"/>
    <s v="207"/>
    <s v="FB 320+ / MA 80"/>
    <n v="673805"/>
    <s v="FIPROKIL DUO SPOT ON CTX4  CLE"/>
    <s v="1x8"/>
    <n v="1340"/>
    <n v="2160"/>
    <x v="4"/>
    <s v="Octobre"/>
    <n v="2017"/>
    <d v="1899-12-30T11:54:21"/>
    <d v="1899-12-30T12:53:38"/>
    <n v="0.98805555555555502"/>
    <x v="0"/>
    <x v="8"/>
    <m/>
    <s v=""/>
    <m/>
    <s v=""/>
    <s v=""/>
    <n v="4"/>
    <n v="4"/>
    <s v=""/>
    <s v=""/>
    <n v="11999.999999993015"/>
    <m/>
    <s v=""/>
    <m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54"/>
    <x v="18"/>
    <s v="C61"/>
    <s v="207"/>
    <s v="FB 320+ / MA 80"/>
    <n v="673805"/>
    <s v="FIPROKIL DUO SPOT ON CTX4  CLE"/>
    <s v="1x8"/>
    <n v="1340"/>
    <n v="2160"/>
    <x v="4"/>
    <s v="Octobre"/>
    <n v="2017"/>
    <d v="1899-12-30T12:53:38"/>
    <d v="1899-12-30T12:57:59"/>
    <n v="7.2500000000000675E-2"/>
    <x v="1"/>
    <x v="1"/>
    <m/>
    <s v="redemarrage apres la pause"/>
    <s v="TP"/>
    <n v="7.2500000000000675E-2"/>
    <s v=""/>
    <n v="4"/>
    <n v="4"/>
    <n v="0.2900000000000027"/>
    <s v=""/>
    <n v="11999.999999993015"/>
    <m/>
    <s v=""/>
    <m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55"/>
    <x v="18"/>
    <s v="C61"/>
    <s v="207"/>
    <s v="FB 320+ / MA 80"/>
    <n v="673805"/>
    <s v="FIPROKIL DUO SPOT ON CTX4  CLE"/>
    <s v="1x8"/>
    <n v="1340"/>
    <n v="2160"/>
    <x v="4"/>
    <s v="Octobre"/>
    <n v="2017"/>
    <d v="1899-12-30T12:57:59"/>
    <d v="1899-12-30T13:19:19"/>
    <n v="0.35555555555555607"/>
    <x v="2"/>
    <x v="2"/>
    <m/>
    <m/>
    <s v="TE"/>
    <s v=""/>
    <n v="0.35555555555555607"/>
    <n v="4"/>
    <n v="4"/>
    <s v=""/>
    <n v="1.4222222222222243"/>
    <n v="11999.999999993015"/>
    <m/>
    <s v=""/>
    <n v="14000"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56"/>
    <x v="18"/>
    <s v="C61"/>
    <s v="207"/>
    <s v="FB 320+ / MA 80"/>
    <n v="673805"/>
    <s v="FIPROKIL DUO SPOT ON CTX4  CLE"/>
    <s v="1x8"/>
    <n v="1340"/>
    <n v="2160"/>
    <x v="4"/>
    <s v="Octobre"/>
    <n v="2017"/>
    <d v="1899-12-30T13:19:19"/>
    <d v="1899-12-30T13:23:01"/>
    <n v="6.1666666666665648E-2"/>
    <x v="4"/>
    <x v="13"/>
    <m/>
    <s v=""/>
    <s v="TE"/>
    <s v=""/>
    <n v="6.1666666666665648E-2"/>
    <n v="4"/>
    <n v="4"/>
    <s v=""/>
    <n v="0.24666666666666259"/>
    <n v="11999.999999993015"/>
    <m/>
    <s v=""/>
    <m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57"/>
    <x v="18"/>
    <s v="C61"/>
    <s v="207"/>
    <s v="FB 320+ / MA 80"/>
    <n v="673805"/>
    <s v="FIPROKIL DUO SPOT ON CTX4  CLE"/>
    <s v="1x8"/>
    <n v="1340"/>
    <n v="2160"/>
    <x v="4"/>
    <s v="Octobre"/>
    <n v="2017"/>
    <d v="1899-12-30T13:23:01"/>
    <d v="1899-12-30T15:07:06"/>
    <n v="1.7347222222222225"/>
    <x v="2"/>
    <x v="2"/>
    <m/>
    <m/>
    <s v="TE"/>
    <s v=""/>
    <n v="1.7347222222222225"/>
    <n v="4"/>
    <n v="4"/>
    <s v=""/>
    <n v="6.93888888888889"/>
    <n v="11999.999999993015"/>
    <m/>
    <s v=""/>
    <n v="16800"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58"/>
    <x v="18"/>
    <s v="C61"/>
    <s v="207"/>
    <s v="FB 320+ / MA 80"/>
    <n v="673805"/>
    <s v="FIPROKIL DUO SPOT ON CTX4  CLE"/>
    <s v="1x8"/>
    <n v="1340"/>
    <n v="2160"/>
    <x v="4"/>
    <s v="Octobre"/>
    <n v="2017"/>
    <d v="1899-12-30T15:07:06"/>
    <d v="1899-12-30T15:12:51"/>
    <n v="9.5833333333334991E-2"/>
    <x v="4"/>
    <x v="4"/>
    <m/>
    <s v=""/>
    <s v="TE"/>
    <s v=""/>
    <n v="9.5833333333334991E-2"/>
    <n v="4"/>
    <n v="4"/>
    <s v=""/>
    <n v="0.38333333333333997"/>
    <n v="11999.999999993015"/>
    <m/>
    <s v=""/>
    <m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59"/>
    <x v="18"/>
    <s v="C61"/>
    <s v="207"/>
    <s v="FB 320+ / MA 80"/>
    <n v="673805"/>
    <s v="FIPROKIL DUO SPOT ON CTX4  CLE"/>
    <s v="1x8"/>
    <n v="1340"/>
    <n v="2160"/>
    <x v="4"/>
    <s v="Octobre"/>
    <n v="2017"/>
    <d v="1899-12-30T15:12:51"/>
    <d v="1899-12-30T15:49:27"/>
    <n v="0.60999999999999943"/>
    <x v="2"/>
    <x v="2"/>
    <m/>
    <m/>
    <s v="TE"/>
    <s v=""/>
    <n v="0.60999999999999943"/>
    <n v="4"/>
    <n v="4"/>
    <s v=""/>
    <n v="2.4399999999999977"/>
    <n v="11999.999999993015"/>
    <m/>
    <s v=""/>
    <m/>
    <m/>
    <s v="Christelle"/>
    <n v="1"/>
    <n v="0"/>
    <s v="43019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60"/>
    <x v="18"/>
    <s v="C61"/>
    <s v="207"/>
    <s v="FB 320+ / MA 80"/>
    <n v="673805"/>
    <s v="FIPROKIL DUO SPOT ON CTX4  CLE"/>
    <s v="1x8"/>
    <n v="1340"/>
    <n v="2160"/>
    <x v="4"/>
    <s v="Octobre"/>
    <n v="2017"/>
    <d v="1899-12-30T15:49:27"/>
    <d v="1899-12-30T16:00:22"/>
    <n v="0.18194444444444269"/>
    <x v="0"/>
    <x v="16"/>
    <s v="Fin de Poste"/>
    <s v=""/>
    <m/>
    <s v=""/>
    <s v=""/>
    <n v="4"/>
    <n v="4"/>
    <s v=""/>
    <s v=""/>
    <n v="11999.999999993015"/>
    <m/>
    <s v=""/>
    <n v="18880"/>
    <n v="1733.66"/>
    <s v="Christelle"/>
    <n v="1"/>
    <n v="1"/>
    <s v="143019"/>
    <n v="29"/>
    <s v=""/>
    <s v=""/>
    <n v="8.01"/>
    <n v="0"/>
    <n v="2.06"/>
    <n v="5.9499999999999993"/>
    <n v="5.9499999999999993"/>
    <n v="8.01"/>
    <s v=""/>
    <s v=""/>
    <s v=""/>
    <s v=""/>
    <s v=""/>
    <s v=""/>
    <s v=""/>
    <s v=""/>
    <s v=""/>
    <s v=""/>
    <s v=""/>
    <s v=""/>
  </r>
  <r>
    <n v="361"/>
    <x v="19"/>
    <s v="C61"/>
    <s v="207"/>
    <s v="FB 320+ / MA 80"/>
    <n v="673805"/>
    <s v="FIPROKIL DUO SPOT ON CTX4  CLE"/>
    <s v="1x8"/>
    <n v="1340"/>
    <n v="2160"/>
    <x v="4"/>
    <s v="Octobre"/>
    <n v="2017"/>
    <d v="1899-12-30T08:00:00"/>
    <d v="1899-12-30T08:07:23"/>
    <n v="0.12305555555555703"/>
    <x v="0"/>
    <x v="0"/>
    <m/>
    <m/>
    <m/>
    <s v=""/>
    <s v=""/>
    <n v="4"/>
    <n v="4"/>
    <s v=""/>
    <s v=""/>
    <n v="3119.9999998952262"/>
    <m/>
    <s v=""/>
    <m/>
    <m/>
    <s v="Vanessa"/>
    <n v="1"/>
    <n v="0"/>
    <s v="0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62"/>
    <x v="19"/>
    <s v="C61"/>
    <s v="207"/>
    <s v="FB 320+ / MA 80"/>
    <n v="673805"/>
    <s v="FIPROKIL DUO SPOT ON CTX4  CLE"/>
    <s v="1x8"/>
    <n v="1340"/>
    <n v="2160"/>
    <x v="4"/>
    <s v="Octobre"/>
    <n v="2017"/>
    <d v="1899-12-30T08:07:23"/>
    <d v="1899-12-30T08:21:17"/>
    <n v="0.23166666666666558"/>
    <x v="1"/>
    <x v="1"/>
    <s v="Reprise OF"/>
    <m/>
    <s v="TP"/>
    <n v="0.23166666666666558"/>
    <s v=""/>
    <n v="4"/>
    <n v="4"/>
    <n v="0.92666666666666231"/>
    <s v=""/>
    <n v="3119.9999998952262"/>
    <m/>
    <s v=""/>
    <m/>
    <m/>
    <s v="Vanessa"/>
    <n v="1"/>
    <n v="0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63"/>
    <x v="19"/>
    <s v="C61"/>
    <s v="207"/>
    <s v="FB 320+ / MA 80"/>
    <n v="673805"/>
    <s v="FIPROKIL DUO SPOT ON CTX4  CLE"/>
    <s v="1x8"/>
    <n v="1340"/>
    <n v="2160"/>
    <x v="4"/>
    <s v="Octobre"/>
    <n v="2017"/>
    <d v="1899-12-30T08:21:17"/>
    <d v="1899-12-30T09:15:12"/>
    <n v="0.89861111111111214"/>
    <x v="2"/>
    <x v="2"/>
    <m/>
    <m/>
    <s v="TE"/>
    <s v=""/>
    <n v="0.89861111111111214"/>
    <n v="4"/>
    <n v="4"/>
    <s v=""/>
    <n v="3.5944444444444485"/>
    <n v="3119.9999998952262"/>
    <m/>
    <s v=""/>
    <m/>
    <m/>
    <s v="Vanessa"/>
    <n v="1"/>
    <n v="0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64"/>
    <x v="19"/>
    <s v="C61"/>
    <s v="207"/>
    <s v="FB 320+ / MA 80"/>
    <n v="673805"/>
    <s v="FIPROKIL DUO SPOT ON CTX4  CLE"/>
    <s v="1x8"/>
    <n v="1340"/>
    <n v="2160"/>
    <x v="4"/>
    <s v="Octobre"/>
    <n v="2017"/>
    <d v="1899-12-30T09:15:12"/>
    <d v="1899-12-30T09:19:25"/>
    <n v="7.0277777777777217E-2"/>
    <x v="4"/>
    <x v="4"/>
    <m/>
    <s v=""/>
    <s v="TE"/>
    <s v=""/>
    <n v="7.0277777777777217E-2"/>
    <n v="4"/>
    <n v="4"/>
    <s v=""/>
    <n v="0.28111111111110887"/>
    <n v="3119.9999998952262"/>
    <m/>
    <s v=""/>
    <m/>
    <m/>
    <s v="Vanessa"/>
    <n v="1"/>
    <n v="0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65"/>
    <x v="19"/>
    <s v="C61"/>
    <s v="207"/>
    <s v="FB 320+ / MA 80"/>
    <n v="673805"/>
    <s v="FIPROKIL DUO SPOT ON CTX4  CLE"/>
    <s v="1x8"/>
    <n v="1340"/>
    <n v="2160"/>
    <x v="4"/>
    <s v="Octobre"/>
    <n v="2017"/>
    <d v="1899-12-30T09:19:25"/>
    <d v="1899-12-30T09:39:28"/>
    <n v="0.33416666666666561"/>
    <x v="2"/>
    <x v="2"/>
    <m/>
    <m/>
    <s v="TE"/>
    <s v=""/>
    <n v="0.33416666666666561"/>
    <n v="4"/>
    <n v="4"/>
    <s v=""/>
    <n v="1.3366666666666625"/>
    <n v="3119.9999998952262"/>
    <m/>
    <s v=""/>
    <n v="21100"/>
    <m/>
    <s v="Vanessa"/>
    <n v="1"/>
    <n v="0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66"/>
    <x v="19"/>
    <s v="C61"/>
    <s v="207"/>
    <s v="FB 320+ / MA 80"/>
    <n v="673805"/>
    <s v="FIPROKIL DUO SPOT ON CTX4  CLE"/>
    <s v="1x8"/>
    <n v="1340"/>
    <n v="2160"/>
    <x v="4"/>
    <s v="Octobre"/>
    <n v="2017"/>
    <d v="1899-12-30T09:39:28"/>
    <d v="1899-12-30T09:44:38"/>
    <n v="8.6111111111113026E-2"/>
    <x v="4"/>
    <x v="13"/>
    <m/>
    <s v="température trop haute station de scellage"/>
    <s v="TE"/>
    <s v=""/>
    <n v="8.6111111111113026E-2"/>
    <n v="4"/>
    <n v="4"/>
    <s v=""/>
    <n v="0.3444444444444521"/>
    <n v="3119.9999998952262"/>
    <m/>
    <s v=""/>
    <m/>
    <m/>
    <s v="Vanessa"/>
    <n v="1"/>
    <n v="0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67"/>
    <x v="19"/>
    <s v="C61"/>
    <s v="207"/>
    <s v="FB 320+ / MA 80"/>
    <n v="673805"/>
    <s v="FIPROKIL DUO SPOT ON CTX4  CLE"/>
    <s v="1x8"/>
    <n v="1340"/>
    <n v="2160"/>
    <x v="4"/>
    <s v="Octobre"/>
    <n v="2017"/>
    <d v="1899-12-30T09:44:38"/>
    <d v="1899-12-30T10:06:09"/>
    <n v="0.35861111111110899"/>
    <x v="2"/>
    <x v="2"/>
    <m/>
    <m/>
    <s v="TE"/>
    <s v=""/>
    <n v="0.35861111111110899"/>
    <n v="4"/>
    <n v="4"/>
    <s v=""/>
    <n v="1.434444444444436"/>
    <n v="3119.9999998952262"/>
    <m/>
    <s v=""/>
    <m/>
    <m/>
    <s v="Vanessa"/>
    <n v="1"/>
    <n v="0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68"/>
    <x v="19"/>
    <s v="C61"/>
    <s v="207"/>
    <s v="FB 320+ / MA 80"/>
    <n v="673805"/>
    <s v="FIPROKIL DUO SPOT ON CTX4  CLE"/>
    <s v="1x8"/>
    <n v="1340"/>
    <n v="2160"/>
    <x v="4"/>
    <s v="Octobre"/>
    <n v="2017"/>
    <d v="1899-12-30T10:06:09"/>
    <d v="1899-12-30T10:45:02"/>
    <n v="0.6480555555555565"/>
    <x v="1"/>
    <x v="9"/>
    <s v="OF Clôturé"/>
    <s v=""/>
    <s v="TP"/>
    <n v="0.6480555555555565"/>
    <s v=""/>
    <n v="4"/>
    <n v="4"/>
    <n v="2.592222222222226"/>
    <s v=""/>
    <n v="3119.9999998952262"/>
    <m/>
    <s v=""/>
    <n v="22308"/>
    <n v="1790.3691813804171"/>
    <s v="Vanessa"/>
    <n v="1"/>
    <n v="1"/>
    <s v="143020"/>
    <n v="29"/>
    <s v=""/>
    <s v=""/>
    <n v="2.78"/>
    <n v="0"/>
    <n v="1.19"/>
    <n v="1.5899999999999999"/>
    <n v="1.5899999999999999"/>
    <n v="2.78"/>
    <s v=""/>
    <s v=""/>
    <s v=""/>
    <s v=""/>
    <s v=""/>
    <s v=""/>
    <s v=""/>
    <s v=""/>
    <s v=""/>
    <s v=""/>
    <s v=""/>
    <s v=""/>
  </r>
  <r>
    <n v="369"/>
    <x v="19"/>
    <s v="C61"/>
    <s v="207"/>
    <s v="FB 320+ / MA 80"/>
    <n v="673805"/>
    <s v="FIPROKIL DUO SPOT ON CTX4  CLE"/>
    <s v="1x8"/>
    <n v="1340"/>
    <n v="2160"/>
    <x v="4"/>
    <s v="Octobre"/>
    <n v="2017"/>
    <d v="1899-12-30T10:45:02"/>
    <d v="1899-12-30T10:46:56"/>
    <n v="3.1666666666666288E-2"/>
    <x v="1"/>
    <x v="9"/>
    <m/>
    <m/>
    <m/>
    <n v="1.45"/>
    <n v="12.46"/>
    <n v="4"/>
    <n v="4"/>
    <n v="5.8"/>
    <n v="49.83"/>
    <n v="3119.9999998952262"/>
    <m/>
    <s v=""/>
    <m/>
    <m/>
    <s v="Vanessa"/>
    <n v="1"/>
    <n v="1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70"/>
    <x v="19"/>
    <s v="C61"/>
    <s v="207"/>
    <s v="FB 320+ / MA 80"/>
    <n v="673806"/>
    <s v="EFFIPRO DUO SPOT ON CT X4  VFR"/>
    <s v="1x8"/>
    <n v="1340"/>
    <n v="2160"/>
    <x v="4"/>
    <s v="Octobre"/>
    <n v="2017"/>
    <d v="1899-12-30T10:46:56"/>
    <d v="1899-12-30T10:54:16"/>
    <n v="0.12222222222222223"/>
    <x v="1"/>
    <x v="12"/>
    <s v="Début OF"/>
    <m/>
    <s v="TP"/>
    <n v="0.12222222222222223"/>
    <s v=""/>
    <n v="4"/>
    <n v="4"/>
    <n v="0.48888888888888893"/>
    <s v=""/>
    <n v="4999.9999998800922"/>
    <m/>
    <s v=""/>
    <m/>
    <m/>
    <s v="Vanessa"/>
    <n v="1"/>
    <n v="1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71"/>
    <x v="19"/>
    <s v="C61"/>
    <s v="207"/>
    <s v="FB 320+ / MA 80"/>
    <n v="673806"/>
    <s v="EFFIPRO DUO SPOT ON CT X4  VFR"/>
    <s v="1x8"/>
    <n v="1340"/>
    <n v="2160"/>
    <x v="4"/>
    <s v="Octobre"/>
    <n v="2017"/>
    <d v="1899-12-30T10:54:16"/>
    <d v="1899-12-30T11:45:38"/>
    <n v="0.85611111111111082"/>
    <x v="2"/>
    <x v="2"/>
    <m/>
    <m/>
    <s v="TE"/>
    <s v=""/>
    <n v="0.85611111111111082"/>
    <n v="4"/>
    <n v="4"/>
    <s v=""/>
    <n v="3.4244444444444433"/>
    <n v="4999.9999998800922"/>
    <m/>
    <s v=""/>
    <n v="1400"/>
    <m/>
    <s v="Vanessa"/>
    <n v="1"/>
    <n v="1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72"/>
    <x v="19"/>
    <s v="C61"/>
    <s v="207"/>
    <s v="FB 320+ / MA 80"/>
    <n v="673806"/>
    <s v="EFFIPRO DUO SPOT ON CT X4  VFR"/>
    <s v="1x8"/>
    <n v="1340"/>
    <n v="2160"/>
    <x v="4"/>
    <s v="Octobre"/>
    <n v="2017"/>
    <d v="1899-12-30T11:45:38"/>
    <d v="1899-12-30T11:56:50"/>
    <n v="0.18666666666666787"/>
    <x v="4"/>
    <x v="4"/>
    <m/>
    <s v=""/>
    <s v="TE"/>
    <s v=""/>
    <n v="0.18666666666666787"/>
    <n v="4"/>
    <n v="4"/>
    <s v=""/>
    <n v="0.74666666666667147"/>
    <n v="4999.9999998800922"/>
    <m/>
    <s v=""/>
    <n v="1640"/>
    <m/>
    <s v="Vanessa"/>
    <n v="1"/>
    <n v="1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73"/>
    <x v="19"/>
    <s v="C61"/>
    <s v="207"/>
    <s v="FB 320+ / MA 80"/>
    <n v="673806"/>
    <s v="EFFIPRO DUO SPOT ON CT X4  VFR"/>
    <s v="1x8"/>
    <n v="1340"/>
    <n v="2160"/>
    <x v="4"/>
    <s v="Octobre"/>
    <n v="2017"/>
    <d v="1899-12-30T11:56:50"/>
    <d v="1899-12-30T12:54:29"/>
    <n v="0.96083333333333432"/>
    <x v="0"/>
    <x v="8"/>
    <m/>
    <s v="+ changement laize barex "/>
    <m/>
    <s v=""/>
    <s v=""/>
    <n v="4"/>
    <n v="4"/>
    <s v=""/>
    <s v=""/>
    <n v="4999.9999998800922"/>
    <m/>
    <s v=""/>
    <m/>
    <m/>
    <s v="Vanessa"/>
    <n v="1"/>
    <n v="1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74"/>
    <x v="19"/>
    <s v="C61"/>
    <s v="207"/>
    <s v="FB 320+ / MA 80"/>
    <n v="673806"/>
    <s v="EFFIPRO DUO SPOT ON CT X4  VFR"/>
    <s v="1x8"/>
    <n v="1340"/>
    <n v="2160"/>
    <x v="4"/>
    <s v="Octobre"/>
    <n v="2017"/>
    <d v="1899-12-30T12:54:29"/>
    <d v="1899-12-30T13:01:21"/>
    <n v="0.11444444444444279"/>
    <x v="1"/>
    <x v="1"/>
    <m/>
    <s v="redémarrage apres la pause"/>
    <s v="TP"/>
    <n v="0.11444444444444279"/>
    <s v=""/>
    <n v="4"/>
    <n v="4"/>
    <n v="0.45777777777777118"/>
    <s v=""/>
    <n v="4999.9999998800922"/>
    <m/>
    <s v=""/>
    <m/>
    <m/>
    <s v="Vanessa"/>
    <n v="1"/>
    <n v="1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75"/>
    <x v="19"/>
    <s v="C61"/>
    <s v="207"/>
    <s v="FB 320+ / MA 80"/>
    <n v="673806"/>
    <s v="EFFIPRO DUO SPOT ON CT X4  VFR"/>
    <s v="1x8"/>
    <n v="1340"/>
    <n v="2160"/>
    <x v="4"/>
    <s v="Octobre"/>
    <n v="2017"/>
    <d v="1899-12-30T13:01:21"/>
    <d v="1899-12-30T15:05:31"/>
    <n v="2.0694444444444446"/>
    <x v="2"/>
    <x v="2"/>
    <m/>
    <m/>
    <s v="TE"/>
    <s v=""/>
    <n v="2.0694444444444446"/>
    <n v="4"/>
    <n v="4"/>
    <s v=""/>
    <n v="8.2777777777777786"/>
    <n v="4999.9999998800922"/>
    <m/>
    <s v=""/>
    <n v="4200"/>
    <m/>
    <s v="Vanessa"/>
    <n v="1"/>
    <n v="1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76"/>
    <x v="19"/>
    <s v="C61"/>
    <s v="207"/>
    <s v="FB 320+ / MA 80"/>
    <n v="673806"/>
    <s v="EFFIPRO DUO SPOT ON CT X4  VFR"/>
    <s v="1x8"/>
    <n v="1340"/>
    <n v="2160"/>
    <x v="4"/>
    <s v="Octobre"/>
    <n v="2017"/>
    <d v="1899-12-30T15:05:31"/>
    <d v="1899-12-30T15:22:14"/>
    <n v="0.27861111111111114"/>
    <x v="1"/>
    <x v="9"/>
    <s v="OF Clôturé"/>
    <s v=""/>
    <s v="TP"/>
    <n v="0.27861111111111114"/>
    <s v=""/>
    <n v="4"/>
    <n v="4"/>
    <n v="1.1144444444444446"/>
    <s v=""/>
    <n v="4999.9999998800922"/>
    <m/>
    <s v=""/>
    <n v="6000"/>
    <n v="1929.2604501607718"/>
    <s v="Vanessa"/>
    <n v="1"/>
    <n v="2"/>
    <s v="243020"/>
    <n v="29"/>
    <s v=""/>
    <s v=""/>
    <n v="4.59"/>
    <n v="0"/>
    <n v="1.66"/>
    <n v="2.9299999999999997"/>
    <n v="2.9299999999999997"/>
    <n v="4.59"/>
    <s v=""/>
    <s v=""/>
    <s v=""/>
    <s v=""/>
    <s v=""/>
    <s v=""/>
    <s v=""/>
    <s v=""/>
    <s v=""/>
    <s v=""/>
    <s v=""/>
    <s v=""/>
  </r>
  <r>
    <n v="377"/>
    <x v="19"/>
    <m/>
    <m/>
    <m/>
    <m/>
    <m/>
    <m/>
    <m/>
    <m/>
    <x v="4"/>
    <s v="Octobre"/>
    <n v="2017"/>
    <d v="1899-12-30T15:22:14"/>
    <d v="1899-12-30T15:26:56"/>
    <n v="7.8333333333332256E-2"/>
    <x v="1"/>
    <x v="9"/>
    <m/>
    <m/>
    <m/>
    <n v="0"/>
    <n v="0"/>
    <m/>
    <m/>
    <n v="0"/>
    <n v="0"/>
    <m/>
    <m/>
    <s v=""/>
    <m/>
    <m/>
    <m/>
    <s v=""/>
    <n v="2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78"/>
    <x v="19"/>
    <s v="C61"/>
    <s v="207"/>
    <s v="FB 320+ / MA 80"/>
    <n v="673798"/>
    <s v="EFFIPRO DUO SURBLISPIP2 CT VBI"/>
    <s v="1x8"/>
    <n v="6000"/>
    <n v="8640"/>
    <x v="4"/>
    <s v="Octobre"/>
    <n v="2017"/>
    <d v="1899-12-30T15:26:56"/>
    <d v="1899-12-30T15:47:59"/>
    <n v="0.35083333333333488"/>
    <x v="1"/>
    <x v="12"/>
    <s v="Début OF"/>
    <m/>
    <s v="TP"/>
    <n v="0.35083333333333488"/>
    <s v=""/>
    <n v="4"/>
    <n v="4"/>
    <n v="1.4033333333333395"/>
    <s v=""/>
    <n v="2000.0000002328306"/>
    <m/>
    <s v=""/>
    <m/>
    <m/>
    <s v="Vanessa"/>
    <n v="1"/>
    <n v="2"/>
    <s v="43020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79"/>
    <x v="19"/>
    <s v="C61"/>
    <s v="207"/>
    <s v="FB 320+ / MA 80"/>
    <n v="673798"/>
    <s v="EFFIPRO DUO SURBLISPIP2 CT VBI"/>
    <s v="1x8"/>
    <n v="6000"/>
    <n v="8640"/>
    <x v="4"/>
    <s v="Octobre"/>
    <n v="2017"/>
    <d v="1899-12-30T15:47:59"/>
    <d v="1899-12-30T16:00:26"/>
    <n v="0.2074999999999978"/>
    <x v="0"/>
    <x v="16"/>
    <s v="Fin de Poste"/>
    <s v=""/>
    <m/>
    <s v=""/>
    <s v=""/>
    <n v="4"/>
    <n v="4"/>
    <s v=""/>
    <s v=""/>
    <n v="2000.0000002328306"/>
    <m/>
    <s v=""/>
    <n v="960"/>
    <n v="4638.93"/>
    <s v="Vanessa"/>
    <n v="1"/>
    <n v="3"/>
    <s v="343020"/>
    <n v="29"/>
    <s v=""/>
    <s v=""/>
    <n v="0.56000000000000005"/>
    <n v="0"/>
    <n v="0.56000000000000005"/>
    <n v="0"/>
    <n v="0"/>
    <n v="0.56000000000000005"/>
    <s v=""/>
    <s v=""/>
    <s v=""/>
    <s v=""/>
    <s v=""/>
    <s v=""/>
    <s v=""/>
    <s v=""/>
    <s v=""/>
    <s v=""/>
    <s v=""/>
    <s v=""/>
  </r>
  <r>
    <n v="380"/>
    <x v="20"/>
    <s v="C61"/>
    <s v="207"/>
    <s v="FB 320+ / MA 80"/>
    <n v="673798"/>
    <s v="EFFIPRO DUO SURBLISPIP2 CT VBI"/>
    <s v="1x8"/>
    <n v="6000"/>
    <n v="8640"/>
    <x v="4"/>
    <s v="Octobre"/>
    <n v="2017"/>
    <d v="1899-12-30T08:00:00"/>
    <d v="1899-12-30T08:05:34"/>
    <n v="9.277777777777807E-2"/>
    <x v="0"/>
    <x v="0"/>
    <m/>
    <m/>
    <m/>
    <s v=""/>
    <s v=""/>
    <n v="4"/>
    <n v="4"/>
    <s v=""/>
    <s v=""/>
    <n v="20640.00000001397"/>
    <m/>
    <s v=""/>
    <m/>
    <m/>
    <s v="Vanessa"/>
    <n v="1"/>
    <n v="0"/>
    <s v="0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81"/>
    <x v="20"/>
    <s v="C61"/>
    <s v="207"/>
    <s v="FB 320+ / MA 80"/>
    <n v="673798"/>
    <s v="EFFIPRO DUO SURBLISPIP2 CT VBI"/>
    <s v="1x8"/>
    <n v="6000"/>
    <n v="8640"/>
    <x v="4"/>
    <s v="Octobre"/>
    <n v="2017"/>
    <d v="1899-12-30T08:05:34"/>
    <d v="1899-12-30T08:27:13"/>
    <n v="0.36083333333333378"/>
    <x v="1"/>
    <x v="1"/>
    <s v="Reprise OF"/>
    <m/>
    <s v="TP"/>
    <n v="0.36083333333333378"/>
    <s v=""/>
    <n v="4"/>
    <n v="4"/>
    <n v="1.4433333333333351"/>
    <s v=""/>
    <n v="20640.00000001397"/>
    <m/>
    <s v=""/>
    <m/>
    <m/>
    <s v="Vanessa"/>
    <n v="1"/>
    <n v="0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82"/>
    <x v="20"/>
    <s v="C61"/>
    <s v="207"/>
    <s v="FB 320+ / MA 80"/>
    <n v="673798"/>
    <s v="EFFIPRO DUO SURBLISPIP2 CT VBI"/>
    <s v="1x8"/>
    <n v="6000"/>
    <n v="8640"/>
    <x v="4"/>
    <s v="Octobre"/>
    <n v="2017"/>
    <d v="1899-12-30T08:27:13"/>
    <d v="1899-12-30T10:38:14"/>
    <n v="2.1836111111111105"/>
    <x v="2"/>
    <x v="2"/>
    <m/>
    <m/>
    <s v="TE"/>
    <s v=""/>
    <n v="2.1836111111111105"/>
    <n v="4"/>
    <n v="4"/>
    <s v=""/>
    <n v="8.734444444444442"/>
    <n v="20640.00000001397"/>
    <m/>
    <s v=""/>
    <n v="15360"/>
    <m/>
    <s v="Vanessa"/>
    <n v="1"/>
    <n v="0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83"/>
    <x v="20"/>
    <s v="C61"/>
    <s v="207"/>
    <s v="FB 320+ / MA 80"/>
    <n v="673798"/>
    <s v="EFFIPRO DUO SURBLISPIP2 CT VBI"/>
    <s v="1x8"/>
    <n v="6000"/>
    <n v="8640"/>
    <x v="4"/>
    <s v="Octobre"/>
    <n v="2017"/>
    <d v="1899-12-30T10:38:14"/>
    <d v="1899-12-30T10:39:59"/>
    <n v="2.9166666666667229E-2"/>
    <x v="4"/>
    <x v="4"/>
    <m/>
    <s v=""/>
    <s v="TE"/>
    <s v=""/>
    <n v="2.9166666666667229E-2"/>
    <n v="4"/>
    <n v="4"/>
    <s v=""/>
    <n v="0.11666666666666892"/>
    <n v="20640.00000001397"/>
    <m/>
    <s v=""/>
    <m/>
    <m/>
    <s v="Vanessa"/>
    <n v="1"/>
    <n v="0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84"/>
    <x v="20"/>
    <s v="C61"/>
    <s v="207"/>
    <s v="FB 320+ / MA 80"/>
    <n v="673798"/>
    <s v="EFFIPRO DUO SURBLISPIP2 CT VBI"/>
    <s v="1x8"/>
    <n v="6000"/>
    <n v="8640"/>
    <x v="4"/>
    <s v="Octobre"/>
    <n v="2017"/>
    <d v="1899-12-30T10:39:59"/>
    <d v="1899-12-30T11:03:47"/>
    <n v="0.39666666666666606"/>
    <x v="2"/>
    <x v="2"/>
    <m/>
    <m/>
    <s v="TE"/>
    <s v=""/>
    <n v="0.39666666666666606"/>
    <n v="4"/>
    <n v="4"/>
    <s v=""/>
    <n v="1.5866666666666642"/>
    <n v="20640.00000001397"/>
    <m/>
    <s v=""/>
    <m/>
    <m/>
    <s v="Vanessa"/>
    <n v="1"/>
    <n v="0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85"/>
    <x v="20"/>
    <s v="C61"/>
    <s v="207"/>
    <s v="FB 320+ / MA 80"/>
    <n v="673798"/>
    <s v="EFFIPRO DUO SURBLISPIP2 CT VBI"/>
    <s v="1x8"/>
    <n v="6000"/>
    <n v="8640"/>
    <x v="4"/>
    <s v="Octobre"/>
    <n v="2017"/>
    <d v="1899-12-30T11:03:47"/>
    <d v="1899-12-30T11:19:59"/>
    <n v="0.26999999999999957"/>
    <x v="1"/>
    <x v="12"/>
    <s v="Reprise OF"/>
    <m/>
    <s v="TP"/>
    <n v="0.26999999999999957"/>
    <s v=""/>
    <n v="4"/>
    <n v="4"/>
    <n v="1.0799999999999983"/>
    <s v=""/>
    <n v="20640.00000001397"/>
    <m/>
    <s v=""/>
    <m/>
    <m/>
    <s v="Christelle"/>
    <n v="1"/>
    <n v="0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86"/>
    <x v="20"/>
    <s v="C61"/>
    <s v="207"/>
    <s v="FB 320+ / MA 80"/>
    <n v="673798"/>
    <s v="EFFIPRO DUO SURBLISPIP2 CT VBI"/>
    <s v="1x8"/>
    <n v="6000"/>
    <n v="8640"/>
    <x v="4"/>
    <s v="Octobre"/>
    <n v="2017"/>
    <d v="1899-12-30T11:19:59"/>
    <d v="1899-12-30T11:20:01"/>
    <n v="5.5555555555653058E-4"/>
    <x v="4"/>
    <x v="14"/>
    <m/>
    <s v=""/>
    <s v="TP"/>
    <n v="5.5555555555653058E-4"/>
    <s v=""/>
    <n v="4"/>
    <n v="4"/>
    <n v="2.2222222222261223E-3"/>
    <s v=""/>
    <n v="20640.00000001397"/>
    <m/>
    <s v=""/>
    <m/>
    <m/>
    <s v="Christelle"/>
    <n v="1"/>
    <n v="0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87"/>
    <x v="20"/>
    <s v="C61"/>
    <s v="207"/>
    <s v="FB 320+ / MA 80"/>
    <n v="673798"/>
    <s v="EFFIPRO DUO SURBLISPIP2 CT VBI"/>
    <s v="1x8"/>
    <n v="6000"/>
    <n v="8640"/>
    <x v="4"/>
    <s v="Octobre"/>
    <n v="2017"/>
    <d v="1899-12-30T11:20:01"/>
    <d v="1899-12-30T11:20:22"/>
    <n v="5.8333333333329129E-3"/>
    <x v="1"/>
    <x v="9"/>
    <s v="OF Clôturé"/>
    <s v=""/>
    <s v="TP"/>
    <n v="5.8333333333329129E-3"/>
    <s v=""/>
    <n v="4"/>
    <n v="4"/>
    <n v="2.3333333333331652E-2"/>
    <s v=""/>
    <n v="20640.00000001397"/>
    <m/>
    <s v=""/>
    <n v="21019"/>
    <n v="8053.2567049808431"/>
    <s v="Christelle"/>
    <n v="1"/>
    <n v="1"/>
    <s v="143021"/>
    <n v="29"/>
    <s v=""/>
    <s v=""/>
    <n v="3.36"/>
    <n v="0"/>
    <n v="0.78"/>
    <n v="2.58"/>
    <n v="2.58"/>
    <n v="3.3600000000000003"/>
    <s v=""/>
    <s v=""/>
    <s v=""/>
    <s v=""/>
    <s v=""/>
    <s v=""/>
    <s v=""/>
    <s v=""/>
    <s v=""/>
    <s v=""/>
    <s v=""/>
    <s v=""/>
  </r>
  <r>
    <n v="388"/>
    <x v="20"/>
    <s v="C61"/>
    <s v="207"/>
    <s v="FB 320+ / MA 80"/>
    <n v="673798"/>
    <s v="EFFIPRO DUO SURBLISPIP2 CT VBI"/>
    <s v="1x8"/>
    <n v="6000"/>
    <n v="8640"/>
    <x v="4"/>
    <s v="Octobre"/>
    <n v="2017"/>
    <d v="1899-12-30T11:20:22"/>
    <d v="1899-12-30T11:21:31"/>
    <n v="1.9166666666666998E-2"/>
    <x v="1"/>
    <x v="9"/>
    <m/>
    <m/>
    <m/>
    <n v="0.99"/>
    <n v="2.61"/>
    <n v="4"/>
    <n v="4"/>
    <n v="3.95"/>
    <n v="10.44"/>
    <n v="20640.00000001397"/>
    <m/>
    <s v=""/>
    <m/>
    <m/>
    <s v="Christelle"/>
    <n v="1"/>
    <n v="1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89"/>
    <x v="20"/>
    <s v="C61"/>
    <s v="207"/>
    <s v="FB 320+ / MA 80"/>
    <n v="673808"/>
    <s v="EFFIPRO DUO SPOT ON CT X4  VBI"/>
    <s v="1x8"/>
    <n v="1340"/>
    <n v="2160"/>
    <x v="4"/>
    <s v="Octobre"/>
    <n v="2017"/>
    <d v="1899-12-30T11:21:31"/>
    <d v="1899-12-30T11:36:55"/>
    <n v="0.25666666666666549"/>
    <x v="1"/>
    <x v="12"/>
    <s v="Début OF"/>
    <m/>
    <s v="TP"/>
    <n v="0.25666666666666549"/>
    <s v=""/>
    <n v="4"/>
    <n v="4"/>
    <n v="1.026666666666662"/>
    <s v=""/>
    <n v="5000"/>
    <m/>
    <s v=""/>
    <m/>
    <m/>
    <s v="Christelle"/>
    <n v="1"/>
    <n v="1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90"/>
    <x v="20"/>
    <s v="C61"/>
    <s v="207"/>
    <s v="FB 320+ / MA 80"/>
    <n v="673808"/>
    <s v="EFFIPRO DUO SPOT ON CT X4  VBI"/>
    <s v="1x8"/>
    <n v="1340"/>
    <n v="2160"/>
    <x v="4"/>
    <s v="Octobre"/>
    <n v="2017"/>
    <d v="1899-12-30T11:36:55"/>
    <d v="1899-12-30T11:57:02"/>
    <n v="0.33527777777777867"/>
    <x v="2"/>
    <x v="2"/>
    <m/>
    <m/>
    <s v="TE"/>
    <s v=""/>
    <n v="0.33527777777777867"/>
    <n v="4"/>
    <n v="4"/>
    <s v=""/>
    <n v="1.3411111111111147"/>
    <n v="5000"/>
    <m/>
    <s v=""/>
    <m/>
    <m/>
    <s v="Christelle"/>
    <n v="1"/>
    <n v="1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91"/>
    <x v="20"/>
    <s v="C61"/>
    <s v="207"/>
    <s v="FB 320+ / MA 80"/>
    <n v="673808"/>
    <s v="EFFIPRO DUO SPOT ON CT X4  VBI"/>
    <s v="1x8"/>
    <n v="1340"/>
    <n v="2160"/>
    <x v="4"/>
    <s v="Octobre"/>
    <n v="2017"/>
    <d v="1899-12-30T11:57:02"/>
    <d v="1899-12-30T12:53:57"/>
    <n v="0.94861111111111063"/>
    <x v="0"/>
    <x v="8"/>
    <m/>
    <s v=""/>
    <m/>
    <s v=""/>
    <s v=""/>
    <n v="4"/>
    <n v="4"/>
    <s v=""/>
    <s v=""/>
    <n v="5000"/>
    <m/>
    <s v=""/>
    <m/>
    <m/>
    <s v="Christelle"/>
    <n v="1"/>
    <n v="1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92"/>
    <x v="20"/>
    <s v="C61"/>
    <s v="207"/>
    <s v="FB 320+ / MA 80"/>
    <n v="673808"/>
    <s v="EFFIPRO DUO SPOT ON CT X4  VBI"/>
    <s v="1x8"/>
    <n v="1340"/>
    <n v="2160"/>
    <x v="4"/>
    <s v="Octobre"/>
    <n v="2017"/>
    <d v="1899-12-30T12:53:57"/>
    <d v="1899-12-30T12:58:45"/>
    <n v="7.9999999999999183E-2"/>
    <x v="1"/>
    <x v="1"/>
    <m/>
    <s v="redemarrage apres la pause"/>
    <s v="TP"/>
    <n v="7.9999999999999183E-2"/>
    <s v=""/>
    <n v="4"/>
    <n v="4"/>
    <n v="0.31999999999999673"/>
    <s v=""/>
    <n v="5000"/>
    <m/>
    <s v=""/>
    <m/>
    <m/>
    <s v="Christelle"/>
    <n v="1"/>
    <n v="1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93"/>
    <x v="20"/>
    <s v="C61"/>
    <s v="207"/>
    <s v="FB 320+ / MA 80"/>
    <n v="673808"/>
    <s v="EFFIPRO DUO SPOT ON CT X4  VBI"/>
    <s v="1x8"/>
    <n v="1340"/>
    <n v="2160"/>
    <x v="4"/>
    <s v="Octobre"/>
    <n v="2017"/>
    <d v="1899-12-30T12:58:45"/>
    <d v="1899-12-30T14:02:31"/>
    <n v="1.0627777777777805"/>
    <x v="2"/>
    <x v="2"/>
    <m/>
    <m/>
    <s v="TE"/>
    <s v=""/>
    <n v="1.0627777777777805"/>
    <n v="4"/>
    <n v="4"/>
    <s v=""/>
    <n v="4.2511111111111219"/>
    <n v="5000"/>
    <m/>
    <s v=""/>
    <n v="1400"/>
    <m/>
    <s v="Christelle"/>
    <n v="1"/>
    <n v="1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94"/>
    <x v="20"/>
    <s v="C61"/>
    <s v="207"/>
    <s v="FB 320+ / MA 80"/>
    <n v="673808"/>
    <s v="EFFIPRO DUO SPOT ON CT X4  VBI"/>
    <s v="1x8"/>
    <n v="1340"/>
    <n v="2160"/>
    <x v="4"/>
    <s v="Octobre"/>
    <n v="2017"/>
    <d v="1899-12-30T14:02:31"/>
    <d v="1899-12-30T14:07:52"/>
    <n v="8.9166666666664618E-2"/>
    <x v="4"/>
    <x v="13"/>
    <m/>
    <s v=""/>
    <s v="TE"/>
    <s v=""/>
    <n v="8.9166666666664618E-2"/>
    <n v="4"/>
    <n v="4"/>
    <s v=""/>
    <n v="0.35666666666665847"/>
    <n v="5000"/>
    <m/>
    <s v=""/>
    <m/>
    <m/>
    <s v="Christelle"/>
    <n v="1"/>
    <n v="1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95"/>
    <x v="20"/>
    <s v="C61"/>
    <s v="207"/>
    <s v="FB 320+ / MA 80"/>
    <n v="673808"/>
    <s v="EFFIPRO DUO SPOT ON CT X4  VBI"/>
    <s v="1x8"/>
    <n v="1340"/>
    <n v="2160"/>
    <x v="4"/>
    <s v="Octobre"/>
    <n v="2017"/>
    <d v="1899-12-30T14:07:52"/>
    <d v="1899-12-30T14:40:32"/>
    <n v="0.54444444444444606"/>
    <x v="2"/>
    <x v="2"/>
    <m/>
    <m/>
    <s v="TE"/>
    <s v=""/>
    <n v="0.54444444444444606"/>
    <n v="4"/>
    <n v="4"/>
    <s v=""/>
    <n v="2.1777777777777843"/>
    <n v="5000"/>
    <m/>
    <s v=""/>
    <n v="2800"/>
    <m/>
    <s v="Christelle"/>
    <n v="1"/>
    <n v="1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96"/>
    <x v="20"/>
    <s v="C61"/>
    <s v="207"/>
    <s v="FB 320+ / MA 80"/>
    <n v="673808"/>
    <s v="EFFIPRO DUO SPOT ON CT X4  VBI"/>
    <s v="1x8"/>
    <n v="1340"/>
    <n v="2160"/>
    <x v="4"/>
    <s v="Octobre"/>
    <n v="2017"/>
    <d v="1899-12-30T14:40:32"/>
    <d v="1899-12-30T14:46:02"/>
    <n v="9.1666666666665009E-2"/>
    <x v="4"/>
    <x v="4"/>
    <m/>
    <s v=""/>
    <s v="TE"/>
    <s v=""/>
    <n v="9.1666666666665009E-2"/>
    <n v="4"/>
    <n v="4"/>
    <s v=""/>
    <n v="0.36666666666666003"/>
    <n v="5000"/>
    <m/>
    <s v=""/>
    <m/>
    <m/>
    <s v="Christelle"/>
    <n v="1"/>
    <n v="1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97"/>
    <x v="20"/>
    <s v="C61"/>
    <s v="207"/>
    <s v="FB 320+ / MA 80"/>
    <n v="673808"/>
    <s v="EFFIPRO DUO SPOT ON CT X4  VBI"/>
    <s v="1x8"/>
    <n v="1340"/>
    <n v="2160"/>
    <x v="4"/>
    <s v="Octobre"/>
    <n v="2017"/>
    <d v="1899-12-30T14:46:02"/>
    <d v="1899-12-30T15:39:42"/>
    <n v="0.89444444444444482"/>
    <x v="2"/>
    <x v="2"/>
    <m/>
    <m/>
    <s v="TE"/>
    <s v=""/>
    <n v="0.89444444444444482"/>
    <n v="4"/>
    <n v="4"/>
    <s v=""/>
    <n v="3.5777777777777793"/>
    <n v="5000"/>
    <m/>
    <s v=""/>
    <n v="4200"/>
    <m/>
    <s v="Christelle"/>
    <n v="1"/>
    <n v="1"/>
    <s v="43021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398"/>
    <x v="20"/>
    <s v="C61"/>
    <s v="207"/>
    <s v="FB 320+ / MA 80"/>
    <n v="673808"/>
    <s v="EFFIPRO DUO SPOT ON CT X4  VBI"/>
    <s v="1x8"/>
    <n v="1340"/>
    <n v="2160"/>
    <x v="4"/>
    <s v="Octobre"/>
    <n v="2017"/>
    <d v="1899-12-30T15:39:42"/>
    <d v="1899-12-30T15:54:54"/>
    <n v="0.25333333333333297"/>
    <x v="1"/>
    <x v="9"/>
    <s v="OF Clôturé"/>
    <s v=""/>
    <s v="TP"/>
    <n v="0.25333333333333297"/>
    <s v=""/>
    <n v="4"/>
    <n v="4"/>
    <n v="1.0133333333333319"/>
    <s v=""/>
    <n v="5000"/>
    <m/>
    <s v=""/>
    <n v="5000"/>
    <n v="1655.6291390728477"/>
    <s v="Christelle"/>
    <n v="1"/>
    <n v="2"/>
    <s v="243021"/>
    <n v="29"/>
    <s v=""/>
    <s v=""/>
    <n v="4.5599999999999996"/>
    <n v="0"/>
    <n v="1.72"/>
    <n v="2.84"/>
    <n v="2.84"/>
    <n v="4.5599999999999996"/>
    <s v=""/>
    <s v=""/>
    <s v=""/>
    <s v=""/>
    <s v=""/>
    <s v=""/>
    <s v=""/>
    <s v=""/>
    <s v=""/>
    <s v=""/>
    <s v=""/>
    <s v=""/>
  </r>
  <r>
    <n v="399"/>
    <x v="20"/>
    <m/>
    <m/>
    <m/>
    <m/>
    <m/>
    <m/>
    <m/>
    <m/>
    <x v="4"/>
    <s v="Octobre"/>
    <n v="2017"/>
    <d v="1899-12-30T15:54:54"/>
    <d v="1899-12-30T15:55:14"/>
    <n v="5.5555555555573122E-3"/>
    <x v="1"/>
    <x v="9"/>
    <s v="Fin de Poste"/>
    <m/>
    <m/>
    <n v="0"/>
    <n v="0"/>
    <m/>
    <m/>
    <n v="0"/>
    <n v="0"/>
    <m/>
    <m/>
    <s v=""/>
    <m/>
    <m/>
    <s v="Christelle"/>
    <s v=""/>
    <n v="2"/>
    <s v="43021"/>
    <n v="29"/>
    <s v=""/>
    <s v=""/>
    <n v="0"/>
    <e v="#DIV/0!"/>
    <n v="0"/>
    <n v="0"/>
    <e v="#DIV/0!"/>
    <e v="#DIV/0!"/>
    <e v="#DIV/0!"/>
    <s v=""/>
    <s v=""/>
    <n v="2.8524004798169888E-3"/>
    <s v=""/>
    <s v=""/>
    <n v="0.77"/>
    <s v=""/>
    <s v=""/>
    <n v="6.7775061124694647"/>
    <s v=""/>
    <s v=""/>
  </r>
  <r>
    <n v="400"/>
    <x v="21"/>
    <s v="C61"/>
    <s v="207"/>
    <s v="FB 320+ / MA 80"/>
    <n v="673800"/>
    <s v="EFFIPRO DUO SURBPIP(X2) CT VBI"/>
    <s v="1x8"/>
    <n v="6000"/>
    <n v="8640"/>
    <x v="5"/>
    <s v="Octobre"/>
    <n v="2017"/>
    <d v="1899-12-30T08:00:00"/>
    <d v="1899-12-30T08:12:15"/>
    <n v="0.20416666666666794"/>
    <x v="0"/>
    <x v="0"/>
    <m/>
    <m/>
    <m/>
    <s v=""/>
    <s v=""/>
    <n v="4"/>
    <n v="4"/>
    <s v=""/>
    <s v=""/>
    <n v="6200"/>
    <m/>
    <s v=""/>
    <m/>
    <m/>
    <s v="Vanessa"/>
    <n v="1"/>
    <n v="0"/>
    <s v="0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01"/>
    <x v="21"/>
    <s v="C61"/>
    <s v="207"/>
    <s v="FB 320+ / MA 80"/>
    <n v="673800"/>
    <s v="EFFIPRO DUO SURBPIP(X2) CT VBI"/>
    <s v="1x8"/>
    <n v="6000"/>
    <n v="8640"/>
    <x v="5"/>
    <s v="Octobre"/>
    <n v="2017"/>
    <d v="1899-12-30T08:12:15"/>
    <d v="1899-12-30T08:28:29"/>
    <n v="0.27055555555555477"/>
    <x v="1"/>
    <x v="12"/>
    <s v="Début OF"/>
    <m/>
    <s v="TP"/>
    <n v="0.27055555555555477"/>
    <s v=""/>
    <n v="4"/>
    <n v="4"/>
    <n v="1.0822222222222191"/>
    <s v=""/>
    <n v="6200"/>
    <m/>
    <s v=""/>
    <m/>
    <m/>
    <s v="Vanessa"/>
    <n v="1"/>
    <n v="0"/>
    <s v="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02"/>
    <x v="21"/>
    <s v="C61"/>
    <s v="207"/>
    <s v="FB 320+ / MA 80"/>
    <n v="673800"/>
    <s v="EFFIPRO DUO SURBPIP(X2) CT VBI"/>
    <s v="1x8"/>
    <n v="6000"/>
    <n v="8640"/>
    <x v="5"/>
    <s v="Octobre"/>
    <n v="2017"/>
    <d v="1899-12-30T08:28:29"/>
    <d v="1899-12-30T09:19:42"/>
    <n v="0.85361111111111043"/>
    <x v="2"/>
    <x v="2"/>
    <m/>
    <m/>
    <s v="TE"/>
    <s v=""/>
    <n v="0.85361111111111043"/>
    <n v="4"/>
    <n v="4"/>
    <s v=""/>
    <n v="3.4144444444444417"/>
    <n v="6200"/>
    <m/>
    <s v=""/>
    <m/>
    <m/>
    <s v="Vanessa"/>
    <n v="1"/>
    <n v="0"/>
    <s v="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03"/>
    <x v="21"/>
    <s v="C61"/>
    <s v="207"/>
    <s v="FB 320+ / MA 80"/>
    <n v="673800"/>
    <s v="EFFIPRO DUO SURBPIP(X2) CT VBI"/>
    <s v="1x8"/>
    <n v="6000"/>
    <n v="8640"/>
    <x v="5"/>
    <s v="Octobre"/>
    <n v="2017"/>
    <d v="1899-12-30T09:19:42"/>
    <d v="1899-12-30T09:36:06"/>
    <n v="0.27333333333333343"/>
    <x v="1"/>
    <x v="9"/>
    <s v="OF Clôturé"/>
    <s v=""/>
    <s v="TP"/>
    <n v="0.27333333333333343"/>
    <s v=""/>
    <n v="4"/>
    <n v="4"/>
    <n v="1.0933333333333337"/>
    <s v=""/>
    <n v="6200"/>
    <m/>
    <s v=""/>
    <n v="6179"/>
    <n v="7269.4117647058829"/>
    <s v="Vanessa"/>
    <n v="1"/>
    <n v="1"/>
    <s v="143024"/>
    <n v="29"/>
    <s v=""/>
    <s v=""/>
    <n v="1.6"/>
    <n v="0"/>
    <n v="0.75"/>
    <n v="0.85000000000000009"/>
    <n v="0.85000000000000009"/>
    <n v="1.6"/>
    <s v=""/>
    <s v=""/>
    <s v=""/>
    <s v=""/>
    <s v=""/>
    <s v=""/>
    <s v=""/>
    <s v=""/>
    <s v=""/>
    <s v=""/>
    <s v=""/>
    <s v=""/>
  </r>
  <r>
    <n v="404"/>
    <x v="21"/>
    <m/>
    <m/>
    <m/>
    <m/>
    <m/>
    <m/>
    <m/>
    <m/>
    <x v="5"/>
    <s v="Octobre"/>
    <n v="2017"/>
    <d v="1899-12-30T09:36:06"/>
    <d v="1899-12-30T09:37:07"/>
    <n v="1.6944444444444873E-2"/>
    <x v="1"/>
    <x v="9"/>
    <m/>
    <m/>
    <m/>
    <n v="0"/>
    <n v="0"/>
    <m/>
    <m/>
    <n v="0"/>
    <n v="0"/>
    <m/>
    <m/>
    <s v=""/>
    <m/>
    <m/>
    <m/>
    <s v=""/>
    <n v="1"/>
    <s v="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05"/>
    <x v="21"/>
    <s v="C61"/>
    <s v="207"/>
    <s v="FB 320+ / MA 80"/>
    <n v="673807"/>
    <s v="EFFIPRO DUO SPOT ON CT X4  VCH"/>
    <s v="1x8"/>
    <n v="1340"/>
    <n v="2160"/>
    <x v="5"/>
    <s v="Octobre"/>
    <n v="2017"/>
    <d v="1899-12-30T09:37:07"/>
    <d v="1899-12-30T10:10:17"/>
    <n v="0.5527777777777767"/>
    <x v="1"/>
    <x v="12"/>
    <s v="Début OF"/>
    <m/>
    <s v="TP"/>
    <n v="0.5527777777777767"/>
    <s v=""/>
    <n v="4"/>
    <n v="4"/>
    <n v="2.2111111111111068"/>
    <s v=""/>
    <n v="1000"/>
    <m/>
    <s v=""/>
    <m/>
    <m/>
    <s v="Vanessa"/>
    <n v="1"/>
    <n v="1"/>
    <s v="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06"/>
    <x v="21"/>
    <s v="C61"/>
    <s v="207"/>
    <s v="FB 320+ / MA 80"/>
    <n v="673807"/>
    <s v="EFFIPRO DUO SPOT ON CT X4  VCH"/>
    <s v="1x8"/>
    <n v="1340"/>
    <n v="2160"/>
    <x v="5"/>
    <s v="Octobre"/>
    <n v="2017"/>
    <d v="1899-12-30T10:10:17"/>
    <d v="1899-12-30T10:43:58"/>
    <n v="0.56138888888889094"/>
    <x v="2"/>
    <x v="2"/>
    <m/>
    <m/>
    <s v="TE"/>
    <s v=""/>
    <n v="0.56138888888889094"/>
    <n v="4"/>
    <n v="4"/>
    <s v=""/>
    <n v="2.2455555555555637"/>
    <n v="1000"/>
    <m/>
    <s v=""/>
    <m/>
    <m/>
    <s v="Vanessa"/>
    <n v="1"/>
    <n v="1"/>
    <s v="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07"/>
    <x v="21"/>
    <s v="C61"/>
    <s v="207"/>
    <s v="FB 320+ / MA 80"/>
    <n v="673807"/>
    <s v="EFFIPRO DUO SPOT ON CT X4  VCH"/>
    <s v="1x8"/>
    <n v="1340"/>
    <n v="2160"/>
    <x v="5"/>
    <s v="Octobre"/>
    <n v="2017"/>
    <d v="1899-12-30T10:43:58"/>
    <d v="1899-12-30T10:47:12"/>
    <n v="5.3888888888888875E-2"/>
    <x v="1"/>
    <x v="9"/>
    <s v="OF Clôturé"/>
    <s v=""/>
    <s v="TP"/>
    <n v="5.3888888888888875E-2"/>
    <s v=""/>
    <n v="4"/>
    <n v="4"/>
    <n v="0.2155555555555555"/>
    <s v=""/>
    <n v="1000"/>
    <m/>
    <s v=""/>
    <n v="1000"/>
    <n v="1785.7142857142856"/>
    <s v="Vanessa"/>
    <n v="1"/>
    <n v="2"/>
    <s v="243024"/>
    <n v="29"/>
    <s v=""/>
    <s v=""/>
    <n v="1.17"/>
    <n v="0"/>
    <n v="0.61"/>
    <n v="0.55999999999999994"/>
    <n v="0.55999999999999994"/>
    <n v="1.17"/>
    <s v=""/>
    <s v=""/>
    <s v=""/>
    <s v=""/>
    <s v=""/>
    <s v=""/>
    <s v=""/>
    <s v=""/>
    <s v=""/>
    <s v=""/>
    <s v=""/>
    <s v=""/>
  </r>
  <r>
    <n v="408"/>
    <x v="21"/>
    <m/>
    <m/>
    <m/>
    <m/>
    <m/>
    <m/>
    <m/>
    <m/>
    <x v="5"/>
    <s v="Octobre"/>
    <n v="2017"/>
    <d v="1899-12-30T10:47:12"/>
    <d v="1899-12-30T10:49:05"/>
    <n v="3.1388888888889355E-2"/>
    <x v="1"/>
    <x v="9"/>
    <m/>
    <m/>
    <m/>
    <n v="0"/>
    <n v="0"/>
    <m/>
    <m/>
    <n v="0"/>
    <n v="0"/>
    <m/>
    <m/>
    <s v=""/>
    <m/>
    <m/>
    <m/>
    <s v=""/>
    <n v="2"/>
    <s v="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09"/>
    <x v="21"/>
    <s v="C61"/>
    <s v="207"/>
    <s v="FB 320+ / MA 80"/>
    <n v="673799"/>
    <s v="EFFIPRO DUO SURBPIPX2      VCH"/>
    <s v="1x8"/>
    <n v="6000"/>
    <n v="8640"/>
    <x v="5"/>
    <s v="Octobre"/>
    <n v="2017"/>
    <d v="1899-12-30T10:49:05"/>
    <d v="1899-12-30T11:04:51"/>
    <n v="0.26277777777777533"/>
    <x v="1"/>
    <x v="12"/>
    <s v="Début OF"/>
    <m/>
    <s v="TP"/>
    <n v="0.26277777777777533"/>
    <s v=""/>
    <n v="4"/>
    <n v="4"/>
    <n v="1.0511111111111013"/>
    <s v=""/>
    <n v="3840"/>
    <m/>
    <s v=""/>
    <m/>
    <m/>
    <s v="Vanessa"/>
    <n v="1"/>
    <n v="2"/>
    <s v="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10"/>
    <x v="21"/>
    <s v="C61"/>
    <s v="207"/>
    <s v="FB 320+ / MA 80"/>
    <n v="673799"/>
    <s v="EFFIPRO DUO SURBPIPX2      VCH"/>
    <s v="1x8"/>
    <n v="6000"/>
    <n v="8640"/>
    <x v="5"/>
    <s v="Octobre"/>
    <n v="2017"/>
    <d v="1899-12-30T11:04:51"/>
    <d v="1899-12-30T11:37:02"/>
    <n v="0.53638888888889102"/>
    <x v="2"/>
    <x v="2"/>
    <m/>
    <m/>
    <s v="TE"/>
    <s v=""/>
    <n v="0.53638888888889102"/>
    <n v="4"/>
    <n v="4"/>
    <s v=""/>
    <n v="2.1455555555555641"/>
    <n v="3840"/>
    <m/>
    <s v=""/>
    <m/>
    <m/>
    <s v="Vanessa"/>
    <n v="1"/>
    <n v="2"/>
    <s v="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11"/>
    <x v="21"/>
    <s v="C61"/>
    <s v="207"/>
    <s v="FB 320+ / MA 80"/>
    <n v="673799"/>
    <s v="EFFIPRO DUO SURBPIPX2      VCH"/>
    <s v="1x8"/>
    <n v="6000"/>
    <n v="8640"/>
    <x v="5"/>
    <s v="Octobre"/>
    <n v="2017"/>
    <d v="1899-12-30T11:37:02"/>
    <d v="1899-12-30T11:49:59"/>
    <n v="0.21583333333333243"/>
    <x v="1"/>
    <x v="9"/>
    <s v="OF Clôturé"/>
    <s v=""/>
    <s v="TP"/>
    <n v="0.21583333333333243"/>
    <s v=""/>
    <n v="4"/>
    <n v="4"/>
    <n v="0.86333333333332973"/>
    <s v=""/>
    <n v="3840"/>
    <m/>
    <s v=""/>
    <n v="3480"/>
    <n v="6444.4444444444443"/>
    <s v="Vanessa"/>
    <n v="1"/>
    <n v="3"/>
    <s v="343024"/>
    <n v="29"/>
    <s v=""/>
    <s v=""/>
    <n v="1.02"/>
    <n v="0"/>
    <n v="0.48"/>
    <n v="0.54"/>
    <n v="0.54"/>
    <n v="1.02"/>
    <s v=""/>
    <s v=""/>
    <s v=""/>
    <s v=""/>
    <s v=""/>
    <s v=""/>
    <s v=""/>
    <s v=""/>
    <s v=""/>
    <s v=""/>
    <s v=""/>
    <s v=""/>
  </r>
  <r>
    <n v="412"/>
    <x v="21"/>
    <m/>
    <m/>
    <m/>
    <m/>
    <m/>
    <m/>
    <m/>
    <m/>
    <x v="5"/>
    <s v="Octobre"/>
    <n v="2017"/>
    <d v="1899-12-30T11:49:59"/>
    <d v="1899-12-30T11:52:13"/>
    <n v="3.7222222222222268E-2"/>
    <x v="1"/>
    <x v="9"/>
    <m/>
    <m/>
    <m/>
    <n v="0"/>
    <n v="0"/>
    <m/>
    <m/>
    <n v="0"/>
    <n v="0"/>
    <m/>
    <m/>
    <s v=""/>
    <m/>
    <m/>
    <m/>
    <s v=""/>
    <n v="3"/>
    <s v="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13"/>
    <x v="21"/>
    <s v="C61"/>
    <s v="207"/>
    <s v="FB 320+ / MA 80"/>
    <n v="675786"/>
    <s v="FIPROMEDIC3 50MG SPON CTX4 FRX"/>
    <s v="1x8"/>
    <n v="1340"/>
    <n v="2160"/>
    <x v="5"/>
    <s v="Octobre"/>
    <n v="2017"/>
    <d v="1899-12-30T11:52:13"/>
    <d v="1899-12-30T11:58:54"/>
    <n v="0.11138888888888987"/>
    <x v="1"/>
    <x v="12"/>
    <s v="Début OF"/>
    <m/>
    <s v="TP"/>
    <n v="0.11138888888888987"/>
    <s v=""/>
    <n v="4"/>
    <n v="4"/>
    <n v="0.44555555555555948"/>
    <s v=""/>
    <n v="1358.4000001300594"/>
    <m/>
    <s v=""/>
    <m/>
    <m/>
    <s v="Vanessa"/>
    <n v="1"/>
    <n v="3"/>
    <s v="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14"/>
    <x v="21"/>
    <s v="C61"/>
    <s v="207"/>
    <s v="FB 320+ / MA 80"/>
    <n v="675786"/>
    <s v="FIPROMEDIC3 50MG SPON CTX4 FRX"/>
    <s v="1x8"/>
    <n v="1340"/>
    <n v="2160"/>
    <x v="5"/>
    <s v="Octobre"/>
    <n v="2017"/>
    <d v="1899-12-30T11:58:54"/>
    <d v="1899-12-30T13:06:33"/>
    <n v="1.1274999999999991"/>
    <x v="0"/>
    <x v="8"/>
    <m/>
    <s v=""/>
    <m/>
    <s v=""/>
    <s v=""/>
    <n v="4"/>
    <n v="4"/>
    <s v=""/>
    <s v=""/>
    <n v="1358.4000001300594"/>
    <m/>
    <s v=""/>
    <m/>
    <m/>
    <s v="Vanessa"/>
    <n v="1"/>
    <n v="3"/>
    <s v="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15"/>
    <x v="21"/>
    <s v="C61"/>
    <s v="207"/>
    <s v="FB 320+ / MA 80"/>
    <n v="675786"/>
    <s v="FIPROMEDIC3 50MG SPON CTX4 FRX"/>
    <s v="1x8"/>
    <n v="1340"/>
    <n v="2160"/>
    <x v="5"/>
    <s v="Octobre"/>
    <n v="2017"/>
    <d v="1899-12-30T13:06:33"/>
    <d v="1899-12-30T13:58:24"/>
    <n v="0.86416666666666586"/>
    <x v="1"/>
    <x v="12"/>
    <m/>
    <s v=""/>
    <s v="TP"/>
    <n v="0.86416666666666586"/>
    <s v=""/>
    <n v="4"/>
    <n v="4"/>
    <n v="3.4566666666666634"/>
    <s v=""/>
    <n v="1358.4000001300594"/>
    <m/>
    <s v=""/>
    <m/>
    <m/>
    <s v="Vanessa"/>
    <n v="1"/>
    <n v="3"/>
    <s v="43024"/>
    <n v="2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16"/>
    <x v="21"/>
    <s v="C61"/>
    <s v="207"/>
    <s v="FB 320+ / MA 80"/>
    <n v="675786"/>
    <s v="FIPROMEDIC3 50MG SPON CTX4 FRX"/>
    <s v="1x8"/>
    <n v="1340"/>
    <n v="2160"/>
    <x v="5"/>
    <s v="Octobre"/>
    <n v="2017"/>
    <d v="1899-12-30T13:58:24"/>
    <d v="1899-12-30T14:06:53"/>
    <n v="0.1413888888888879"/>
    <x v="2"/>
    <x v="2"/>
    <m/>
    <m/>
    <s v="TE"/>
    <s v=""/>
    <n v="0.1413888888888879"/>
    <n v="4"/>
    <n v="4"/>
    <s v=""/>
    <n v="0.56555555555555159"/>
    <n v="1358.4000001300594"/>
    <m/>
    <s v=""/>
    <m/>
    <m/>
    <s v="Vanessa"/>
    <n v="1"/>
    <n v="3"/>
    <s v="43024"/>
    <n v="29"/>
    <n v="42.85250000000001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17"/>
    <x v="21"/>
    <s v="C61"/>
    <s v="207"/>
    <s v="FB 320+ / MA 80"/>
    <n v="675786"/>
    <s v="FIPROMEDIC3 50MG SPON CTX4 FRX"/>
    <s v="1x8"/>
    <n v="1340"/>
    <n v="2160"/>
    <x v="5"/>
    <s v="Octobre"/>
    <n v="2017"/>
    <d v="1899-12-30T14:06:53"/>
    <d v="1899-12-30T14:23:40"/>
    <n v="0.2797222222222242"/>
    <x v="3"/>
    <x v="5"/>
    <m/>
    <s v="modification cote de mise en volume etuis "/>
    <s v="TE"/>
    <s v=""/>
    <n v="0.2797222222222242"/>
    <n v="4"/>
    <n v="4"/>
    <s v=""/>
    <n v="1.1188888888888968"/>
    <n v="1358.4000001300594"/>
    <m/>
    <s v=""/>
    <m/>
    <m/>
    <s v="Vanessa"/>
    <n v="1"/>
    <n v="3"/>
    <s v="43024"/>
    <n v="30"/>
    <s v=""/>
    <n v="0.279722222222224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18"/>
    <x v="21"/>
    <s v="C61"/>
    <s v="207"/>
    <s v="FB 320+ / MA 80"/>
    <n v="675786"/>
    <s v="FIPROMEDIC3 50MG SPON CTX4 FRX"/>
    <s v="1x8"/>
    <n v="1340"/>
    <n v="2160"/>
    <x v="5"/>
    <s v="Octobre"/>
    <n v="2017"/>
    <d v="1899-12-30T14:23:40"/>
    <d v="1899-12-30T15:49:09"/>
    <n v="1.424722222222222"/>
    <x v="2"/>
    <x v="2"/>
    <m/>
    <m/>
    <s v="TE"/>
    <s v=""/>
    <n v="1.424722222222222"/>
    <n v="4"/>
    <n v="4"/>
    <s v=""/>
    <n v="5.698888888888888"/>
    <n v="1358.4000001300594"/>
    <m/>
    <s v=""/>
    <n v="1200"/>
    <m/>
    <s v="Vanessa"/>
    <n v="1"/>
    <n v="3"/>
    <s v="43024"/>
    <n v="3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19"/>
    <x v="21"/>
    <s v="C61"/>
    <s v="207"/>
    <s v="FB 320+ / MA 80"/>
    <n v="675786"/>
    <s v="FIPROMEDIC3 50MG SPON CTX4 FRX"/>
    <s v="1x8"/>
    <n v="1340"/>
    <n v="2160"/>
    <x v="5"/>
    <s v="Octobre"/>
    <n v="2017"/>
    <d v="1899-12-30T15:49:09"/>
    <d v="1899-12-30T16:00:32"/>
    <n v="0.18972222222222346"/>
    <x v="0"/>
    <x v="16"/>
    <s v="Fin de Poste"/>
    <s v=""/>
    <m/>
    <s v=""/>
    <s v=""/>
    <n v="4"/>
    <n v="4"/>
    <s v=""/>
    <s v=""/>
    <n v="1358.4000001300594"/>
    <n v="2400"/>
    <n v="2400"/>
    <n v="2400"/>
    <n v="1180.33"/>
    <s v="Vanessa"/>
    <n v="1"/>
    <n v="4"/>
    <s v="443024"/>
    <n v="30"/>
    <s v=""/>
    <s v=""/>
    <n v="4.1399999999999997"/>
    <n v="1.1100000000000001"/>
    <n v="2.57"/>
    <n v="1.5699999999999998"/>
    <n v="0.45999999999999974"/>
    <n v="3.0299999999999994"/>
    <s v=""/>
    <s v=""/>
    <s v=""/>
    <s v=""/>
    <s v=""/>
    <s v=""/>
    <s v=""/>
    <s v=""/>
    <s v=""/>
    <s v=""/>
    <s v=""/>
    <s v=""/>
  </r>
  <r>
    <n v="420"/>
    <x v="22"/>
    <s v="C61"/>
    <s v="207"/>
    <s v="FB 320+ / MA 80"/>
    <n v="675786"/>
    <s v="FIPROMEDIC3 50MG SPON CTX4 FRX"/>
    <s v="1x8"/>
    <n v="1340"/>
    <n v="2160"/>
    <x v="5"/>
    <s v="Octobre"/>
    <n v="2017"/>
    <d v="1899-12-30T08:00:00"/>
    <d v="1899-12-30T08:03:55"/>
    <n v="6.52777777777791E-2"/>
    <x v="0"/>
    <x v="0"/>
    <m/>
    <m/>
    <m/>
    <s v=""/>
    <s v=""/>
    <n v="4"/>
    <n v="4"/>
    <s v=""/>
    <s v=""/>
    <n v="600.00000006984919"/>
    <m/>
    <s v=""/>
    <m/>
    <m/>
    <s v="Vanessa"/>
    <n v="1"/>
    <n v="0"/>
    <s v="043025"/>
    <n v="3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21"/>
    <x v="22"/>
    <s v="C61"/>
    <s v="207"/>
    <s v="FB 320+ / MA 80"/>
    <n v="675786"/>
    <s v="FIPROMEDIC3 50MG SPON CTX4 FRX"/>
    <s v="1x8"/>
    <n v="1340"/>
    <n v="2160"/>
    <x v="5"/>
    <s v="Octobre"/>
    <n v="2017"/>
    <d v="1899-12-30T08:03:55"/>
    <d v="1899-12-30T08:19:31"/>
    <n v="0.25999999999999934"/>
    <x v="1"/>
    <x v="1"/>
    <s v="Reprise OF"/>
    <m/>
    <s v="TP"/>
    <n v="0.25999999999999934"/>
    <s v=""/>
    <n v="4"/>
    <n v="4"/>
    <n v="1.0399999999999974"/>
    <s v=""/>
    <n v="600.00000006984919"/>
    <m/>
    <s v=""/>
    <m/>
    <m/>
    <s v="Vanessa"/>
    <n v="1"/>
    <n v="0"/>
    <s v="43025"/>
    <n v="3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22"/>
    <x v="22"/>
    <s v="C61"/>
    <s v="207"/>
    <s v="FB 320+ / MA 80"/>
    <n v="675786"/>
    <s v="FIPROMEDIC3 50MG SPON CTX4 FRX"/>
    <s v="1x8"/>
    <n v="1340"/>
    <n v="2160"/>
    <x v="5"/>
    <s v="Octobre"/>
    <n v="2017"/>
    <d v="1899-12-30T08:19:31"/>
    <d v="1899-12-30T08:59:25"/>
    <n v="0.6649999999999987"/>
    <x v="2"/>
    <x v="2"/>
    <m/>
    <m/>
    <s v="TE"/>
    <s v=""/>
    <n v="0.6649999999999987"/>
    <n v="4"/>
    <n v="4"/>
    <s v=""/>
    <n v="2.6599999999999948"/>
    <n v="600.00000006984919"/>
    <m/>
    <s v=""/>
    <m/>
    <m/>
    <s v="Vanessa"/>
    <n v="1"/>
    <n v="0"/>
    <s v="43025"/>
    <n v="3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23"/>
    <x v="22"/>
    <s v="C61"/>
    <s v="207"/>
    <s v="FB 320+ / MA 80"/>
    <n v="675786"/>
    <s v="FIPROMEDIC3 50MG SPON CTX4 FRX"/>
    <s v="1x8"/>
    <n v="1340"/>
    <n v="2160"/>
    <x v="5"/>
    <s v="Octobre"/>
    <n v="2017"/>
    <d v="1899-12-30T08:59:25"/>
    <d v="1899-12-30T09:20:50"/>
    <n v="0.35694444444444473"/>
    <x v="1"/>
    <x v="9"/>
    <s v="OF Clôturé"/>
    <s v=""/>
    <s v="TP"/>
    <n v="0.35694444444444473"/>
    <s v=""/>
    <n v="4"/>
    <n v="4"/>
    <n v="1.4277777777777789"/>
    <s v=""/>
    <n v="600.00000006984919"/>
    <n v="643"/>
    <n v="643"/>
    <n v="3043"/>
    <n v="1212.3505976095619"/>
    <s v="Vanessa"/>
    <n v="1"/>
    <n v="1"/>
    <s v="143025"/>
    <n v="30"/>
    <s v=""/>
    <s v=""/>
    <n v="1.35"/>
    <n v="0.3"/>
    <n v="0.68"/>
    <n v="0.67"/>
    <n v="0.37000000000000005"/>
    <n v="1.05"/>
    <s v=""/>
    <s v=""/>
    <s v=""/>
    <s v=""/>
    <s v=""/>
    <s v=""/>
    <s v=""/>
    <s v=""/>
    <s v=""/>
    <s v=""/>
    <s v=""/>
    <s v=""/>
  </r>
  <r>
    <n v="424"/>
    <x v="22"/>
    <m/>
    <m/>
    <m/>
    <m/>
    <m/>
    <m/>
    <m/>
    <m/>
    <x v="5"/>
    <s v="Octobre"/>
    <n v="2017"/>
    <d v="1899-12-30T09:20:50"/>
    <d v="1899-12-30T09:23:14"/>
    <n v="4.0000000000000924E-2"/>
    <x v="1"/>
    <x v="9"/>
    <m/>
    <m/>
    <m/>
    <n v="0"/>
    <n v="0"/>
    <m/>
    <m/>
    <n v="0"/>
    <n v="0"/>
    <m/>
    <m/>
    <s v=""/>
    <m/>
    <m/>
    <m/>
    <s v=""/>
    <n v="1"/>
    <s v="43025"/>
    <n v="3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25"/>
    <x v="22"/>
    <s v="C61"/>
    <s v="207"/>
    <s v="FB 320+ / MA 80"/>
    <n v="675787"/>
    <s v="FIPROMEDIC3 268MG SPON GNX4FRX"/>
    <s v="1x8"/>
    <n v="1340"/>
    <n v="2160"/>
    <x v="5"/>
    <s v="Octobre"/>
    <n v="2017"/>
    <d v="1899-12-30T09:23:14"/>
    <d v="1899-12-30T09:54:52"/>
    <n v="0.52722222222222292"/>
    <x v="1"/>
    <x v="12"/>
    <s v="Début OF"/>
    <m/>
    <s v="TP"/>
    <n v="0.52722222222222292"/>
    <s v=""/>
    <n v="4"/>
    <n v="4"/>
    <n v="2.1088888888888917"/>
    <s v=""/>
    <n v="3000"/>
    <m/>
    <s v=""/>
    <m/>
    <m/>
    <s v="Vanessa"/>
    <n v="1"/>
    <n v="1"/>
    <s v="43025"/>
    <n v="3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26"/>
    <x v="22"/>
    <s v="C61"/>
    <s v="207"/>
    <s v="FB 320+ / MA 80"/>
    <n v="675787"/>
    <s v="FIPROMEDIC3 268MG SPON GNX4FRX"/>
    <s v="1x8"/>
    <n v="1340"/>
    <n v="2160"/>
    <x v="5"/>
    <s v="Octobre"/>
    <n v="2017"/>
    <d v="1899-12-30T09:54:52"/>
    <d v="1899-12-30T10:00:54"/>
    <n v="0.10055555555555484"/>
    <x v="2"/>
    <x v="2"/>
    <m/>
    <m/>
    <s v="TE"/>
    <s v=""/>
    <n v="0.10055555555555484"/>
    <n v="4"/>
    <n v="4"/>
    <s v=""/>
    <n v="0.40222222222221937"/>
    <n v="3000"/>
    <m/>
    <s v=""/>
    <m/>
    <m/>
    <s v="Vanessa"/>
    <n v="1"/>
    <n v="1"/>
    <s v="43025"/>
    <n v="30"/>
    <n v="3.909166666666670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27"/>
    <x v="22"/>
    <s v="C61"/>
    <s v="207"/>
    <s v="FB 320+ / MA 80"/>
    <n v="675787"/>
    <s v="FIPROMEDIC3 268MG SPON GNX4FRX"/>
    <s v="1x8"/>
    <n v="1340"/>
    <n v="2160"/>
    <x v="5"/>
    <s v="Octobre"/>
    <n v="2017"/>
    <d v="1899-12-30T10:00:54"/>
    <d v="1899-12-30T10:07:17"/>
    <n v="0.10638888888888909"/>
    <x v="3"/>
    <x v="5"/>
    <m/>
    <s v="griffes du pousseur plier"/>
    <s v="TE"/>
    <s v=""/>
    <n v="0.10638888888888909"/>
    <n v="4"/>
    <n v="4"/>
    <s v=""/>
    <n v="0.42555555555555635"/>
    <n v="3000"/>
    <m/>
    <s v=""/>
    <m/>
    <m/>
    <s v="Vanessa"/>
    <n v="1"/>
    <n v="1"/>
    <s v="43025"/>
    <n v="31"/>
    <s v=""/>
    <n v="0.10638888888888909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28"/>
    <x v="22"/>
    <s v="C61"/>
    <s v="207"/>
    <s v="FB 320+ / MA 80"/>
    <n v="675787"/>
    <s v="FIPROMEDIC3 268MG SPON GNX4FRX"/>
    <s v="1x8"/>
    <n v="1340"/>
    <n v="2160"/>
    <x v="5"/>
    <s v="Octobre"/>
    <n v="2017"/>
    <d v="1899-12-30T10:07:17"/>
    <d v="1899-12-30T10:19:15"/>
    <n v="0.19944444444444409"/>
    <x v="2"/>
    <x v="2"/>
    <m/>
    <m/>
    <s v="TE"/>
    <s v=""/>
    <n v="0.19944444444444409"/>
    <n v="4"/>
    <n v="4"/>
    <s v=""/>
    <n v="0.79777777777777636"/>
    <n v="3000"/>
    <m/>
    <s v=""/>
    <m/>
    <m/>
    <s v="Vanessa"/>
    <n v="1"/>
    <n v="1"/>
    <s v="43025"/>
    <n v="3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29"/>
    <x v="22"/>
    <s v="C61"/>
    <s v="207"/>
    <s v="FB 320+ / MA 80"/>
    <n v="675787"/>
    <s v="FIPROMEDIC3 268MG SPON GNX4FRX"/>
    <s v="1x8"/>
    <n v="1340"/>
    <n v="2160"/>
    <x v="5"/>
    <s v="Octobre"/>
    <n v="2017"/>
    <d v="1899-12-30T10:19:15"/>
    <d v="1899-12-30T10:24:36"/>
    <n v="8.9166666666667282E-2"/>
    <x v="4"/>
    <x v="13"/>
    <m/>
    <s v=""/>
    <s v="TE"/>
    <s v=""/>
    <n v="8.9166666666667282E-2"/>
    <n v="4"/>
    <n v="4"/>
    <s v=""/>
    <n v="0.35666666666666913"/>
    <n v="3000"/>
    <m/>
    <s v=""/>
    <n v="540"/>
    <m/>
    <s v="Vanessa"/>
    <n v="1"/>
    <n v="1"/>
    <s v="43025"/>
    <n v="3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30"/>
    <x v="22"/>
    <s v="C61"/>
    <s v="207"/>
    <s v="FB 320+ / MA 80"/>
    <n v="675787"/>
    <s v="FIPROMEDIC3 268MG SPON GNX4FRX"/>
    <s v="1x8"/>
    <n v="1340"/>
    <n v="2160"/>
    <x v="5"/>
    <s v="Octobre"/>
    <n v="2017"/>
    <d v="1899-12-30T10:24:36"/>
    <d v="1899-12-30T11:09:54"/>
    <n v="0.75499999999999812"/>
    <x v="2"/>
    <x v="2"/>
    <m/>
    <m/>
    <s v="TE"/>
    <s v=""/>
    <n v="0.75499999999999812"/>
    <n v="4"/>
    <n v="4"/>
    <s v=""/>
    <n v="3.0199999999999925"/>
    <n v="3000"/>
    <m/>
    <s v=""/>
    <n v="1080"/>
    <m/>
    <s v="Vanessa"/>
    <n v="1"/>
    <n v="1"/>
    <s v="43025"/>
    <n v="31"/>
    <n v="1.1499999999999986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31"/>
    <x v="22"/>
    <s v="C61"/>
    <s v="207"/>
    <s v="FB 320+ / MA 80"/>
    <n v="675787"/>
    <s v="FIPROMEDIC3 268MG SPON GNX4FRX"/>
    <s v="1x8"/>
    <n v="1340"/>
    <n v="2160"/>
    <x v="5"/>
    <s v="Octobre"/>
    <n v="2017"/>
    <d v="1899-12-30T11:09:54"/>
    <d v="1899-12-30T11:18:00"/>
    <n v="0.13500000000000245"/>
    <x v="3"/>
    <x v="5"/>
    <m/>
    <s v="chaine du support qui retiens les notices , coincé dans le rail "/>
    <s v="TE"/>
    <s v=""/>
    <n v="0.13500000000000245"/>
    <n v="4"/>
    <n v="4"/>
    <s v=""/>
    <n v="0.54000000000000981"/>
    <n v="3000"/>
    <m/>
    <s v=""/>
    <n v="1980"/>
    <m/>
    <s v="Vanessa"/>
    <n v="1"/>
    <n v="1"/>
    <s v="43025"/>
    <n v="32"/>
    <s v=""/>
    <n v="0.13500000000000245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32"/>
    <x v="22"/>
    <s v="C61"/>
    <s v="207"/>
    <s v="FB 320+ / MA 80"/>
    <n v="675787"/>
    <s v="FIPROMEDIC3 268MG SPON GNX4FRX"/>
    <s v="1x8"/>
    <n v="1340"/>
    <n v="2160"/>
    <x v="5"/>
    <s v="Octobre"/>
    <n v="2017"/>
    <d v="1899-12-30T11:18:00"/>
    <d v="1899-12-30T12:07:47"/>
    <n v="0.82972222222222092"/>
    <x v="2"/>
    <x v="2"/>
    <m/>
    <m/>
    <s v="TE"/>
    <s v=""/>
    <n v="0.82972222222222092"/>
    <n v="4"/>
    <n v="4"/>
    <s v=""/>
    <n v="3.3188888888888837"/>
    <n v="3000"/>
    <m/>
    <s v=""/>
    <n v="2160"/>
    <m/>
    <s v="Vanessa"/>
    <n v="1"/>
    <n v="1"/>
    <s v="43025"/>
    <n v="3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33"/>
    <x v="22"/>
    <s v="C61"/>
    <s v="207"/>
    <s v="FB 320+ / MA 80"/>
    <n v="675787"/>
    <s v="FIPROMEDIC3 268MG SPON GNX4FRX"/>
    <s v="1x8"/>
    <n v="1340"/>
    <n v="2160"/>
    <x v="5"/>
    <s v="Octobre"/>
    <n v="2017"/>
    <d v="1899-12-30T12:07:47"/>
    <d v="1899-12-30T13:04:43"/>
    <n v="0.94888888888888889"/>
    <x v="0"/>
    <x v="8"/>
    <m/>
    <s v=""/>
    <m/>
    <s v=""/>
    <s v=""/>
    <n v="4"/>
    <n v="4"/>
    <s v=""/>
    <s v=""/>
    <n v="3000"/>
    <m/>
    <s v=""/>
    <m/>
    <m/>
    <s v="Vanessa"/>
    <n v="1"/>
    <n v="1"/>
    <s v="43025"/>
    <n v="3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34"/>
    <x v="22"/>
    <s v="C61"/>
    <s v="207"/>
    <s v="FB 320+ / MA 80"/>
    <n v="675787"/>
    <s v="FIPROMEDIC3 268MG SPON GNX4FRX"/>
    <s v="1x8"/>
    <n v="1340"/>
    <n v="2160"/>
    <x v="5"/>
    <s v="Octobre"/>
    <n v="2017"/>
    <d v="1899-12-30T13:04:43"/>
    <d v="1899-12-30T13:23:54"/>
    <n v="0.31972222222222246"/>
    <x v="1"/>
    <x v="9"/>
    <s v="OF Clôturé"/>
    <s v=""/>
    <s v="TP"/>
    <n v="0.31972222222222246"/>
    <s v=""/>
    <n v="4"/>
    <n v="4"/>
    <n v="1.2788888888888899"/>
    <s v=""/>
    <n v="3000"/>
    <m/>
    <s v=""/>
    <n v="2966"/>
    <n v="1336.036036036036"/>
    <s v="Vanessa"/>
    <n v="1"/>
    <n v="2"/>
    <s v="243025"/>
    <n v="32"/>
    <s v=""/>
    <s v=""/>
    <n v="4.01"/>
    <n v="0"/>
    <n v="2.13"/>
    <n v="1.88"/>
    <n v="1.88"/>
    <n v="4.01"/>
    <s v=""/>
    <s v=""/>
    <s v=""/>
    <s v=""/>
    <s v=""/>
    <s v=""/>
    <s v=""/>
    <s v=""/>
    <s v=""/>
    <s v=""/>
    <s v=""/>
    <s v=""/>
  </r>
  <r>
    <n v="435"/>
    <x v="22"/>
    <m/>
    <m/>
    <m/>
    <m/>
    <m/>
    <m/>
    <m/>
    <m/>
    <x v="5"/>
    <s v="Octobre"/>
    <n v="2017"/>
    <d v="1899-12-30T13:23:54"/>
    <d v="1899-12-30T13:25:14"/>
    <n v="2.2222222222221255E-2"/>
    <x v="1"/>
    <x v="9"/>
    <m/>
    <m/>
    <m/>
    <n v="0"/>
    <n v="0"/>
    <m/>
    <m/>
    <n v="0"/>
    <n v="0"/>
    <m/>
    <m/>
    <s v=""/>
    <m/>
    <m/>
    <m/>
    <s v=""/>
    <n v="2"/>
    <s v="43025"/>
    <n v="3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36"/>
    <x v="22"/>
    <s v="C61"/>
    <s v="207"/>
    <s v="FB 320+ / MA 80"/>
    <n v="675790"/>
    <s v="SYNERGIX PN X4             VTC"/>
    <s v="1x8"/>
    <n v="1340"/>
    <n v="2160"/>
    <x v="5"/>
    <s v="Octobre"/>
    <n v="2017"/>
    <d v="1899-12-30T13:25:14"/>
    <d v="1899-12-30T13:58:33"/>
    <n v="0.55527777777777843"/>
    <x v="1"/>
    <x v="12"/>
    <s v="Début OF"/>
    <m/>
    <s v="TP"/>
    <n v="0.55527777777777843"/>
    <s v=""/>
    <n v="4"/>
    <n v="4"/>
    <n v="2.2211111111111137"/>
    <s v=""/>
    <n v="3774.4666662777308"/>
    <m/>
    <s v=""/>
    <m/>
    <m/>
    <s v="Vanessa"/>
    <n v="1"/>
    <n v="2"/>
    <s v="43025"/>
    <n v="32"/>
    <n v="2.8108333333333344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37"/>
    <x v="22"/>
    <s v="C61"/>
    <s v="207"/>
    <s v="FB 320+ / MA 80"/>
    <n v="675790"/>
    <s v="SYNERGIX PN X4             VTC"/>
    <s v="1x8"/>
    <n v="1340"/>
    <n v="2160"/>
    <x v="5"/>
    <s v="Octobre"/>
    <n v="2017"/>
    <d v="1899-12-30T13:58:33"/>
    <d v="1899-12-30T14:20:52"/>
    <n v="0.37194444444444308"/>
    <x v="3"/>
    <x v="14"/>
    <m/>
    <s v="problème de caméra axicon "/>
    <s v="TP"/>
    <n v="0.37194444444444308"/>
    <s v=""/>
    <n v="4"/>
    <n v="4"/>
    <n v="1.4877777777777723"/>
    <s v=""/>
    <n v="3774.4666662777308"/>
    <m/>
    <s v=""/>
    <m/>
    <m/>
    <s v="Vanessa"/>
    <n v="1"/>
    <n v="2"/>
    <s v="43025"/>
    <n v="33"/>
    <s v=""/>
    <n v="0.37194444444444308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38"/>
    <x v="22"/>
    <s v="C61"/>
    <s v="207"/>
    <s v="FB 320+ / MA 80"/>
    <n v="675790"/>
    <s v="SYNERGIX PN X4             VTC"/>
    <s v="1x8"/>
    <n v="1340"/>
    <n v="2160"/>
    <x v="5"/>
    <s v="Octobre"/>
    <n v="2017"/>
    <d v="1899-12-30T14:20:52"/>
    <d v="1899-12-30T15:51:45"/>
    <n v="1.5147222222222254"/>
    <x v="2"/>
    <x v="2"/>
    <m/>
    <m/>
    <s v="TE"/>
    <s v=""/>
    <n v="1.5147222222222254"/>
    <n v="4"/>
    <n v="4"/>
    <s v=""/>
    <n v="6.0588888888889016"/>
    <n v="3774.4666662777308"/>
    <m/>
    <s v=""/>
    <n v="1400"/>
    <m/>
    <s v="Vanessa"/>
    <n v="1"/>
    <n v="2"/>
    <s v="43025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39"/>
    <x v="22"/>
    <s v="C61"/>
    <s v="207"/>
    <s v="FB 320+ / MA 80"/>
    <n v="675790"/>
    <s v="SYNERGIX PN X4             VTC"/>
    <s v="1x8"/>
    <n v="1340"/>
    <n v="2160"/>
    <x v="5"/>
    <s v="Octobre"/>
    <n v="2017"/>
    <d v="1899-12-30T15:51:45"/>
    <d v="1899-12-30T16:00:32"/>
    <n v="0.14638888888888868"/>
    <x v="0"/>
    <x v="16"/>
    <s v="Fin de Poste"/>
    <s v=""/>
    <m/>
    <s v=""/>
    <s v=""/>
    <n v="4"/>
    <n v="4"/>
    <s v=""/>
    <s v=""/>
    <n v="3774.4666662777308"/>
    <n v="2700"/>
    <n v="2700"/>
    <n v="2700"/>
    <n v="1634.99"/>
    <s v="Vanessa"/>
    <n v="1"/>
    <n v="3"/>
    <s v="343025"/>
    <n v="33"/>
    <s v=""/>
    <s v=""/>
    <n v="2.59"/>
    <n v="1.25"/>
    <n v="1.07"/>
    <n v="1.5199999999999998"/>
    <n v="0.2699999999999998"/>
    <n v="1.3399999999999999"/>
    <s v=""/>
    <s v=""/>
    <s v=""/>
    <s v=""/>
    <s v=""/>
    <s v=""/>
    <s v=""/>
    <s v=""/>
    <s v=""/>
    <s v=""/>
    <s v=""/>
    <s v=""/>
  </r>
  <r>
    <n v="440"/>
    <x v="23"/>
    <s v="C61"/>
    <s v="207"/>
    <s v="FB 320+ / MA 80"/>
    <n v="675790"/>
    <s v="SYNERGIX PN X4             VTC"/>
    <s v="1x8"/>
    <n v="1340"/>
    <n v="2160"/>
    <x v="5"/>
    <s v="Octobre"/>
    <n v="2017"/>
    <d v="1899-12-30T08:00:00"/>
    <d v="1899-12-30T08:10:31"/>
    <n v="0.17527777777777764"/>
    <x v="0"/>
    <x v="0"/>
    <m/>
    <m/>
    <m/>
    <s v=""/>
    <s v=""/>
    <n v="4"/>
    <n v="4"/>
    <s v=""/>
    <s v=""/>
    <n v="1299.9999999173451"/>
    <m/>
    <s v=""/>
    <m/>
    <m/>
    <s v="Vanessa"/>
    <n v="1"/>
    <n v="0"/>
    <s v="0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41"/>
    <x v="23"/>
    <s v="C61"/>
    <s v="207"/>
    <s v="FB 320+ / MA 80"/>
    <n v="675790"/>
    <s v="SYNERGIX PN X4             VTC"/>
    <s v="1x8"/>
    <n v="1340"/>
    <n v="2160"/>
    <x v="5"/>
    <s v="Octobre"/>
    <n v="2017"/>
    <d v="1899-12-30T08:10:31"/>
    <d v="1899-12-30T08:27:56"/>
    <n v="0.2902777777777783"/>
    <x v="1"/>
    <x v="1"/>
    <s v="Reprise OF"/>
    <m/>
    <s v="TP"/>
    <n v="0.2902777777777783"/>
    <s v=""/>
    <n v="4"/>
    <n v="4"/>
    <n v="1.1611111111111132"/>
    <s v=""/>
    <n v="1299.9999999173451"/>
    <m/>
    <s v=""/>
    <m/>
    <m/>
    <s v="Vanessa"/>
    <n v="1"/>
    <n v="0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42"/>
    <x v="23"/>
    <s v="C61"/>
    <s v="207"/>
    <s v="FB 320+ / MA 80"/>
    <n v="675790"/>
    <s v="SYNERGIX PN X4             VTC"/>
    <s v="1x8"/>
    <n v="1340"/>
    <n v="2160"/>
    <x v="5"/>
    <s v="Octobre"/>
    <n v="2017"/>
    <d v="1899-12-30T08:27:56"/>
    <d v="1899-12-30T09:13:54"/>
    <n v="0.76611111111111141"/>
    <x v="2"/>
    <x v="2"/>
    <m/>
    <m/>
    <s v="TE"/>
    <s v=""/>
    <n v="0.76611111111111141"/>
    <n v="4"/>
    <n v="4"/>
    <s v=""/>
    <n v="3.0644444444444456"/>
    <n v="1299.9999999173451"/>
    <m/>
    <s v=""/>
    <n v="3000"/>
    <m/>
    <s v="Vanessa"/>
    <n v="1"/>
    <n v="0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43"/>
    <x v="23"/>
    <s v="C61"/>
    <s v="207"/>
    <s v="FB 320+ / MA 80"/>
    <n v="675790"/>
    <s v="SYNERGIX PN X4             VTC"/>
    <s v="1x8"/>
    <n v="1340"/>
    <n v="2160"/>
    <x v="5"/>
    <s v="Octobre"/>
    <n v="2017"/>
    <d v="1899-12-30T09:13:54"/>
    <d v="1899-12-30T09:38:07"/>
    <n v="0.40361111111111203"/>
    <x v="1"/>
    <x v="9"/>
    <s v="OF Clôturé"/>
    <s v=""/>
    <s v="TP"/>
    <n v="0.40361111111111203"/>
    <s v=""/>
    <n v="4"/>
    <n v="4"/>
    <n v="1.6144444444444481"/>
    <s v=""/>
    <n v="1299.9999999173451"/>
    <n v="1213"/>
    <n v="1213"/>
    <n v="3913"/>
    <n v="1716.2280701754387"/>
    <s v="Vanessa"/>
    <n v="1"/>
    <n v="1"/>
    <s v="143026"/>
    <n v="33"/>
    <s v=""/>
    <s v=""/>
    <n v="1.64"/>
    <n v="0.56000000000000005"/>
    <n v="0.87"/>
    <n v="0.76999999999999991"/>
    <n v="0.20999999999999985"/>
    <n v="1.0799999999999998"/>
    <s v=""/>
    <s v=""/>
    <s v=""/>
    <s v=""/>
    <s v=""/>
    <s v=""/>
    <s v=""/>
    <s v=""/>
    <s v=""/>
    <s v=""/>
    <s v=""/>
    <s v=""/>
  </r>
  <r>
    <n v="444"/>
    <x v="23"/>
    <m/>
    <m/>
    <m/>
    <m/>
    <m/>
    <m/>
    <m/>
    <m/>
    <x v="5"/>
    <s v="Octobre"/>
    <n v="2017"/>
    <d v="1899-12-30T09:38:07"/>
    <d v="1899-12-30T09:39:00"/>
    <n v="1.4722222222221415E-2"/>
    <x v="1"/>
    <x v="9"/>
    <m/>
    <m/>
    <m/>
    <n v="0"/>
    <n v="0"/>
    <m/>
    <m/>
    <n v="0"/>
    <n v="0"/>
    <m/>
    <m/>
    <s v=""/>
    <m/>
    <m/>
    <m/>
    <s v=""/>
    <n v="1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45"/>
    <x v="23"/>
    <s v="C61"/>
    <s v="207"/>
    <s v="FB 320+ / MA 80"/>
    <n v="675785"/>
    <s v="FIPROKIL3 50MG SPOTON CTX4 CLE"/>
    <s v="1x8"/>
    <n v="1340"/>
    <n v="2160"/>
    <x v="5"/>
    <s v="Octobre"/>
    <n v="2017"/>
    <d v="1899-12-30T09:39:00"/>
    <d v="1899-12-30T10:22:00"/>
    <n v="0.71666666666666679"/>
    <x v="1"/>
    <x v="12"/>
    <s v="Début OF"/>
    <m/>
    <s v="TP"/>
    <n v="0.71666666666666679"/>
    <s v=""/>
    <n v="4"/>
    <n v="4"/>
    <n v="2.8666666666666671"/>
    <s v=""/>
    <n v="7414.4666664674887"/>
    <m/>
    <s v=""/>
    <m/>
    <m/>
    <s v="Vanessa"/>
    <n v="1"/>
    <n v="1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46"/>
    <x v="23"/>
    <s v="C61"/>
    <s v="207"/>
    <s v="FB 320+ / MA 80"/>
    <n v="675785"/>
    <s v="FIPROKIL3 50MG SPOTON CTX4 CLE"/>
    <s v="1x8"/>
    <n v="1340"/>
    <n v="2160"/>
    <x v="5"/>
    <s v="Octobre"/>
    <n v="2017"/>
    <d v="1899-12-30T10:22:00"/>
    <d v="1899-12-30T10:51:44"/>
    <n v="0.4955555555555553"/>
    <x v="2"/>
    <x v="2"/>
    <m/>
    <m/>
    <s v="TE"/>
    <s v=""/>
    <n v="0.4955555555555553"/>
    <n v="4"/>
    <n v="4"/>
    <s v=""/>
    <n v="1.9822222222222212"/>
    <n v="7414.4666664674887"/>
    <m/>
    <s v=""/>
    <m/>
    <m/>
    <s v="Vanessa"/>
    <n v="1"/>
    <n v="1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47"/>
    <x v="23"/>
    <s v="C61"/>
    <s v="207"/>
    <s v="FB 320+ / MA 80"/>
    <n v="675785"/>
    <s v="FIPROKIL3 50MG SPOTON CTX4 CLE"/>
    <s v="1x8"/>
    <n v="1340"/>
    <n v="2160"/>
    <x v="5"/>
    <s v="Octobre"/>
    <n v="2017"/>
    <d v="1899-12-30T10:51:44"/>
    <d v="1899-12-30T10:55:56"/>
    <n v="7.0000000000000284E-2"/>
    <x v="4"/>
    <x v="4"/>
    <m/>
    <s v=""/>
    <s v="TE"/>
    <s v=""/>
    <n v="7.0000000000000284E-2"/>
    <n v="4"/>
    <n v="4"/>
    <s v=""/>
    <n v="0.28000000000000114"/>
    <n v="7414.4666664674887"/>
    <m/>
    <s v=""/>
    <m/>
    <m/>
    <s v="Cindy"/>
    <n v="1"/>
    <n v="1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48"/>
    <x v="23"/>
    <s v="C61"/>
    <s v="207"/>
    <s v="FB 320+ / MA 80"/>
    <n v="675785"/>
    <s v="FIPROKIL3 50MG SPOTON CTX4 CLE"/>
    <s v="1x8"/>
    <n v="1340"/>
    <n v="2160"/>
    <x v="5"/>
    <s v="Octobre"/>
    <n v="2017"/>
    <d v="1899-12-30T10:55:56"/>
    <d v="1899-12-30T11:05:51"/>
    <n v="0.16527777777777741"/>
    <x v="2"/>
    <x v="2"/>
    <m/>
    <m/>
    <s v="TE"/>
    <s v=""/>
    <n v="0.16527777777777741"/>
    <n v="4"/>
    <n v="4"/>
    <s v=""/>
    <n v="0.66111111111110965"/>
    <n v="7414.4666664674887"/>
    <m/>
    <s v=""/>
    <m/>
    <m/>
    <s v="Cindy"/>
    <n v="1"/>
    <n v="1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49"/>
    <x v="23"/>
    <s v="C61"/>
    <s v="207"/>
    <s v="FB 320+ / MA 80"/>
    <n v="675785"/>
    <s v="FIPROKIL3 50MG SPOTON CTX4 CLE"/>
    <s v="1x8"/>
    <n v="1340"/>
    <n v="2160"/>
    <x v="5"/>
    <s v="Octobre"/>
    <n v="2017"/>
    <d v="1899-12-30T11:05:51"/>
    <d v="1899-12-30T11:12:08"/>
    <n v="0.10472222222222216"/>
    <x v="4"/>
    <x v="13"/>
    <m/>
    <s v=""/>
    <s v="TE"/>
    <s v=""/>
    <n v="0.10472222222222216"/>
    <n v="4"/>
    <n v="4"/>
    <s v=""/>
    <n v="0.41888888888888864"/>
    <n v="7414.4666664674887"/>
    <m/>
    <s v=""/>
    <m/>
    <m/>
    <s v="Cindy"/>
    <n v="1"/>
    <n v="1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50"/>
    <x v="23"/>
    <s v="C61"/>
    <s v="207"/>
    <s v="FB 320+ / MA 80"/>
    <n v="675785"/>
    <s v="FIPROKIL3 50MG SPOTON CTX4 CLE"/>
    <s v="1x8"/>
    <n v="1340"/>
    <n v="2160"/>
    <x v="5"/>
    <s v="Octobre"/>
    <n v="2017"/>
    <d v="1899-12-30T11:12:08"/>
    <d v="1899-12-30T11:57:16"/>
    <n v="0.75222222222222213"/>
    <x v="2"/>
    <x v="2"/>
    <m/>
    <m/>
    <s v="TE"/>
    <s v=""/>
    <n v="0.75222222222222213"/>
    <n v="4"/>
    <n v="4"/>
    <s v=""/>
    <n v="3.0088888888888885"/>
    <n v="7414.4666664674887"/>
    <m/>
    <s v=""/>
    <n v="1400"/>
    <m/>
    <s v="Cindy"/>
    <n v="1"/>
    <n v="1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51"/>
    <x v="23"/>
    <s v="C61"/>
    <s v="207"/>
    <s v="FB 320+ / MA 80"/>
    <n v="675785"/>
    <s v="FIPROKIL3 50MG SPOTON CTX4 CLE"/>
    <s v="1x8"/>
    <n v="1340"/>
    <n v="2160"/>
    <x v="5"/>
    <s v="Octobre"/>
    <n v="2017"/>
    <d v="1899-12-30T11:57:16"/>
    <d v="1899-12-30T12:56:12"/>
    <n v="0.98222222222222211"/>
    <x v="0"/>
    <x v="8"/>
    <m/>
    <s v=""/>
    <m/>
    <s v=""/>
    <s v=""/>
    <n v="4"/>
    <n v="4"/>
    <s v=""/>
    <s v=""/>
    <n v="7414.4666664674887"/>
    <m/>
    <s v=""/>
    <m/>
    <m/>
    <s v="Cindy"/>
    <n v="1"/>
    <n v="1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52"/>
    <x v="23"/>
    <s v="C61"/>
    <s v="207"/>
    <s v="FB 320+ / MA 80"/>
    <n v="675785"/>
    <s v="FIPROKIL3 50MG SPOTON CTX4 CLE"/>
    <s v="1x8"/>
    <n v="1340"/>
    <n v="2160"/>
    <x v="5"/>
    <s v="Octobre"/>
    <n v="2017"/>
    <d v="1899-12-30T12:56:12"/>
    <d v="1899-12-30T13:00:21"/>
    <n v="6.9166666666666821E-2"/>
    <x v="1"/>
    <x v="1"/>
    <m/>
    <s v="redémarrage après la pause"/>
    <s v="TP"/>
    <n v="6.9166666666666821E-2"/>
    <s v=""/>
    <n v="4"/>
    <n v="4"/>
    <n v="0.27666666666666728"/>
    <s v=""/>
    <n v="7414.4666664674887"/>
    <m/>
    <s v=""/>
    <m/>
    <m/>
    <s v="Cindy"/>
    <n v="1"/>
    <n v="1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53"/>
    <x v="23"/>
    <s v="C61"/>
    <s v="207"/>
    <s v="FB 320+ / MA 80"/>
    <n v="675785"/>
    <s v="FIPROKIL3 50MG SPOTON CTX4 CLE"/>
    <s v="1x8"/>
    <n v="1340"/>
    <n v="2160"/>
    <x v="5"/>
    <s v="Octobre"/>
    <n v="2017"/>
    <d v="1899-12-30T13:00:21"/>
    <d v="1899-12-30T13:51:22"/>
    <n v="0.85027777777777924"/>
    <x v="2"/>
    <x v="2"/>
    <m/>
    <m/>
    <s v="TE"/>
    <s v=""/>
    <n v="0.85027777777777924"/>
    <n v="4"/>
    <n v="4"/>
    <s v=""/>
    <n v="3.401111111111117"/>
    <n v="7414.4666664674887"/>
    <m/>
    <s v=""/>
    <n v="3680"/>
    <m/>
    <s v="Cindy"/>
    <n v="1"/>
    <n v="1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54"/>
    <x v="23"/>
    <s v="C61"/>
    <s v="207"/>
    <s v="FB 320+ / MA 80"/>
    <n v="675785"/>
    <s v="FIPROKIL3 50MG SPOTON CTX4 CLE"/>
    <s v="1x8"/>
    <n v="1340"/>
    <n v="2160"/>
    <x v="5"/>
    <s v="Octobre"/>
    <n v="2017"/>
    <d v="1899-12-30T13:51:22"/>
    <d v="1899-12-30T13:56:22"/>
    <n v="8.3333333333330373E-2"/>
    <x v="4"/>
    <x v="4"/>
    <m/>
    <s v=""/>
    <s v="TE"/>
    <s v=""/>
    <n v="8.3333333333330373E-2"/>
    <n v="4"/>
    <n v="4"/>
    <s v=""/>
    <n v="0.33333333333332149"/>
    <n v="7414.4666664674887"/>
    <m/>
    <s v=""/>
    <n v="4200"/>
    <m/>
    <s v="Cindy"/>
    <n v="1"/>
    <n v="1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55"/>
    <x v="23"/>
    <s v="C61"/>
    <s v="207"/>
    <s v="FB 320+ / MA 80"/>
    <n v="675785"/>
    <s v="FIPROKIL3 50MG SPOTON CTX4 CLE"/>
    <s v="1x8"/>
    <n v="1340"/>
    <n v="2160"/>
    <x v="5"/>
    <s v="Octobre"/>
    <n v="2017"/>
    <d v="1899-12-30T13:56:22"/>
    <d v="1899-12-30T15:48:24"/>
    <n v="1.8672222222222246"/>
    <x v="2"/>
    <x v="2"/>
    <m/>
    <m/>
    <s v="TE"/>
    <s v=""/>
    <n v="1.8672222222222246"/>
    <n v="4"/>
    <n v="4"/>
    <s v=""/>
    <n v="7.4688888888888982"/>
    <n v="7414.4666664674887"/>
    <m/>
    <s v=""/>
    <n v="7880"/>
    <m/>
    <s v="Cindy"/>
    <n v="1"/>
    <n v="1"/>
    <s v="43026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56"/>
    <x v="23"/>
    <s v="C61"/>
    <s v="207"/>
    <s v="FB 320+ / MA 80"/>
    <n v="675785"/>
    <s v="FIPROKIL3 50MG SPOTON CTX4 CLE"/>
    <s v="1x8"/>
    <n v="1340"/>
    <n v="2160"/>
    <x v="5"/>
    <s v="Octobre"/>
    <n v="2017"/>
    <d v="1899-12-30T15:48:24"/>
    <d v="1899-12-30T16:00:30"/>
    <n v="0.20166666666666622"/>
    <x v="0"/>
    <x v="16"/>
    <s v="Fin de Poste"/>
    <s v=""/>
    <m/>
    <s v=""/>
    <s v=""/>
    <n v="4"/>
    <n v="4"/>
    <s v=""/>
    <s v=""/>
    <n v="7414.4666664674887"/>
    <n v="7880"/>
    <n v="7880"/>
    <n v="7880"/>
    <n v="1725.02"/>
    <s v="Cindy"/>
    <n v="1"/>
    <n v="2"/>
    <s v="243026"/>
    <n v="33"/>
    <s v=""/>
    <s v=""/>
    <n v="6.36"/>
    <n v="3.65"/>
    <n v="2.23"/>
    <n v="4.1300000000000008"/>
    <n v="0.48000000000000087"/>
    <n v="2.7100000000000009"/>
    <s v=""/>
    <s v=""/>
    <s v=""/>
    <s v=""/>
    <s v=""/>
    <s v=""/>
    <s v=""/>
    <s v=""/>
    <s v=""/>
    <s v=""/>
    <s v=""/>
    <s v=""/>
  </r>
  <r>
    <n v="457"/>
    <x v="24"/>
    <s v="C61"/>
    <s v="207"/>
    <s v="FB 320+ / MA 80"/>
    <n v="675785"/>
    <s v="FIPROKIL3 50MG SPOTON CTX4 CLE"/>
    <s v="1x8"/>
    <n v="1340"/>
    <n v="2160"/>
    <x v="5"/>
    <s v="Octobre"/>
    <n v="2017"/>
    <d v="1899-12-30T08:00:00"/>
    <d v="1899-12-30T08:03:29"/>
    <n v="5.8055555555554861E-2"/>
    <x v="0"/>
    <x v="0"/>
    <m/>
    <m/>
    <m/>
    <s v=""/>
    <s v=""/>
    <n v="3"/>
    <n v="3"/>
    <s v=""/>
    <s v=""/>
    <n v="49920"/>
    <m/>
    <s v=""/>
    <m/>
    <m/>
    <s v="Christine"/>
    <n v="1"/>
    <n v="0"/>
    <s v="043027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58"/>
    <x v="24"/>
    <s v="C61"/>
    <s v="207"/>
    <s v="FB 320+ / MA 80"/>
    <n v="675785"/>
    <s v="FIPROKIL3 50MG SPOTON CTX4 CLE"/>
    <s v="1x8"/>
    <n v="1340"/>
    <n v="2160"/>
    <x v="5"/>
    <s v="Octobre"/>
    <n v="2017"/>
    <d v="1899-12-30T08:03:29"/>
    <d v="1899-12-30T08:05:07"/>
    <n v="2.7222222222223369E-2"/>
    <x v="1"/>
    <x v="1"/>
    <s v="Reprise OF"/>
    <m/>
    <s v="TP"/>
    <n v="2.7222222222223369E-2"/>
    <s v=""/>
    <n v="3"/>
    <n v="3"/>
    <n v="8.1666666666670107E-2"/>
    <s v=""/>
    <n v="49920"/>
    <m/>
    <s v=""/>
    <m/>
    <m/>
    <s v="Christine"/>
    <n v="1"/>
    <n v="0"/>
    <s v="43027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59"/>
    <x v="24"/>
    <s v="C61"/>
    <s v="207"/>
    <s v="FB 320+ / MA 80"/>
    <n v="675785"/>
    <s v="FIPROKIL3 50MG SPOTON CTX4 CLE"/>
    <s v="1x8"/>
    <n v="1340"/>
    <n v="2160"/>
    <x v="5"/>
    <s v="Octobre"/>
    <n v="2017"/>
    <d v="1899-12-30T08:05:07"/>
    <d v="1899-12-30T08:05:09"/>
    <n v="5.5555555555519831E-4"/>
    <x v="4"/>
    <x v="14"/>
    <m/>
    <s v="ESSAI STEPHANE"/>
    <s v="TP"/>
    <n v="5.5555555555519831E-4"/>
    <s v=""/>
    <n v="4"/>
    <n v="4"/>
    <n v="2.2222222222207932E-3"/>
    <s v=""/>
    <n v="49920"/>
    <m/>
    <s v=""/>
    <m/>
    <m/>
    <s v="Christine"/>
    <n v="1"/>
    <n v="0"/>
    <s v="43027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60"/>
    <x v="24"/>
    <s v="C61"/>
    <s v="207"/>
    <s v="FB 320+ / MA 80"/>
    <n v="675785"/>
    <s v="FIPROKIL3 50MG SPOTON CTX4 CLE"/>
    <s v="1x8"/>
    <n v="1340"/>
    <n v="2160"/>
    <x v="5"/>
    <s v="Octobre"/>
    <n v="2017"/>
    <d v="1899-12-30T08:05:09"/>
    <d v="1899-12-30T08:26:14"/>
    <n v="0.35138888888889008"/>
    <x v="1"/>
    <x v="1"/>
    <m/>
    <s v=""/>
    <s v="TP"/>
    <n v="0.35138888888889008"/>
    <s v=""/>
    <n v="4"/>
    <n v="4"/>
    <n v="1.4055555555555603"/>
    <s v=""/>
    <n v="49920"/>
    <m/>
    <s v=""/>
    <m/>
    <m/>
    <s v="Christine"/>
    <n v="1"/>
    <n v="0"/>
    <s v="43027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61"/>
    <x v="24"/>
    <s v="C61"/>
    <s v="207"/>
    <s v="FB 320+ / MA 80"/>
    <n v="675785"/>
    <s v="FIPROKIL3 50MG SPOTON CTX4 CLE"/>
    <s v="1x8"/>
    <n v="1340"/>
    <n v="2160"/>
    <x v="5"/>
    <s v="Octobre"/>
    <n v="2017"/>
    <d v="1899-12-30T08:26:14"/>
    <d v="1899-12-30T08:45:22"/>
    <n v="0.31888888888888767"/>
    <x v="2"/>
    <x v="2"/>
    <m/>
    <m/>
    <s v="TE"/>
    <s v=""/>
    <n v="0.31888888888888767"/>
    <n v="4"/>
    <n v="4"/>
    <s v=""/>
    <n v="1.2755555555555507"/>
    <n v="12000"/>
    <m/>
    <s v=""/>
    <n v="8400"/>
    <m/>
    <s v="Christine"/>
    <n v="1"/>
    <n v="0"/>
    <s v="43027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62"/>
    <x v="24"/>
    <s v="C61"/>
    <s v="207"/>
    <s v="FB 320+ / MA 80"/>
    <n v="675785"/>
    <s v="FIPROKIL3 50MG SPOTON CTX4 CLE"/>
    <s v="1x8"/>
    <n v="1340"/>
    <n v="2160"/>
    <x v="5"/>
    <s v="Octobre"/>
    <n v="2017"/>
    <d v="1899-12-30T08:45:22"/>
    <d v="1899-12-30T08:51:49"/>
    <n v="0.10750000000000082"/>
    <x v="4"/>
    <x v="13"/>
    <m/>
    <s v="chgt barex"/>
    <s v="TE"/>
    <s v=""/>
    <n v="0.10750000000000082"/>
    <n v="4"/>
    <n v="4"/>
    <s v=""/>
    <n v="0.43000000000000327"/>
    <n v="12000"/>
    <m/>
    <s v=""/>
    <m/>
    <m/>
    <s v="Christine"/>
    <n v="1"/>
    <n v="0"/>
    <s v="43027"/>
    <n v="3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63"/>
    <x v="24"/>
    <s v="C61"/>
    <s v="207"/>
    <s v="FB 320+ / MA 80"/>
    <n v="675785"/>
    <s v="FIPROKIL3 50MG SPOTON CTX4 CLE"/>
    <s v="1x8"/>
    <n v="1340"/>
    <n v="2160"/>
    <x v="5"/>
    <s v="Octobre"/>
    <n v="2017"/>
    <d v="1899-12-30T08:51:49"/>
    <d v="1899-12-30T09:47:52"/>
    <n v="0.93416666666666615"/>
    <x v="2"/>
    <x v="2"/>
    <m/>
    <m/>
    <s v="TE"/>
    <s v=""/>
    <n v="0.93416666666666615"/>
    <n v="4"/>
    <n v="4"/>
    <s v=""/>
    <n v="3.7366666666666646"/>
    <n v="12000"/>
    <m/>
    <s v=""/>
    <n v="9600"/>
    <m/>
    <s v="Christine"/>
    <n v="1"/>
    <n v="0"/>
    <s v="43027"/>
    <n v="33"/>
    <n v="11.83916666666666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64"/>
    <x v="24"/>
    <s v="C61"/>
    <s v="207"/>
    <s v="FB 320+ / MA 80"/>
    <n v="675785"/>
    <s v="FIPROKIL3 50MG SPOTON CTX4 CLE"/>
    <s v="1x8"/>
    <n v="1340"/>
    <n v="2160"/>
    <x v="5"/>
    <s v="Octobre"/>
    <n v="2017"/>
    <d v="1899-12-30T09:47:52"/>
    <d v="1899-12-30T09:59:17"/>
    <n v="0.19027777777777866"/>
    <x v="3"/>
    <x v="15"/>
    <m/>
    <s v="bourrage au niveau du tapis retour pipettes"/>
    <s v="TE"/>
    <s v=""/>
    <n v="0.19027777777777866"/>
    <n v="4"/>
    <n v="4"/>
    <s v=""/>
    <n v="0.76111111111111462"/>
    <n v="12000"/>
    <m/>
    <s v=""/>
    <m/>
    <m/>
    <s v="Christine"/>
    <n v="1"/>
    <n v="0"/>
    <s v="43027"/>
    <n v="34"/>
    <s v=""/>
    <n v="0.19027777777777866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65"/>
    <x v="24"/>
    <s v="C61"/>
    <s v="207"/>
    <s v="FB 320+ / MA 80"/>
    <n v="675785"/>
    <s v="FIPROKIL3 50MG SPOTON CTX4 CLE"/>
    <s v="1x8"/>
    <n v="1340"/>
    <n v="2160"/>
    <x v="5"/>
    <s v="Octobre"/>
    <n v="2017"/>
    <d v="1899-12-30T09:59:17"/>
    <d v="1899-12-30T11:25:10"/>
    <n v="1.4313888888888884"/>
    <x v="2"/>
    <x v="2"/>
    <m/>
    <m/>
    <s v="TE"/>
    <s v=""/>
    <n v="1.4313888888888884"/>
    <n v="4"/>
    <n v="4"/>
    <s v=""/>
    <n v="5.7255555555555535"/>
    <n v="12000"/>
    <m/>
    <s v=""/>
    <m/>
    <m/>
    <s v="Christine"/>
    <n v="1"/>
    <n v="0"/>
    <s v="43027"/>
    <n v="3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66"/>
    <x v="24"/>
    <s v="C61"/>
    <s v="207"/>
    <s v="FB 320+ / MA 80"/>
    <n v="675785"/>
    <s v="FIPROKIL3 50MG SPOTON CTX4 CLE"/>
    <s v="1x8"/>
    <n v="1340"/>
    <n v="2160"/>
    <x v="5"/>
    <s v="Octobre"/>
    <n v="2017"/>
    <d v="1899-12-30T11:25:10"/>
    <d v="1899-12-30T11:28:32"/>
    <n v="5.6111111111111001E-2"/>
    <x v="4"/>
    <x v="4"/>
    <m/>
    <s v=""/>
    <s v="TE"/>
    <s v=""/>
    <n v="5.6111111111111001E-2"/>
    <n v="4"/>
    <n v="4"/>
    <s v=""/>
    <n v="0.224444444444444"/>
    <n v="12000"/>
    <m/>
    <s v=""/>
    <m/>
    <m/>
    <s v="Christine"/>
    <n v="1"/>
    <n v="0"/>
    <s v="43027"/>
    <n v="3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67"/>
    <x v="24"/>
    <s v="C61"/>
    <s v="207"/>
    <s v="FB 320+ / MA 80"/>
    <n v="675785"/>
    <s v="FIPROKIL3 50MG SPOTON CTX4 CLE"/>
    <s v="1x8"/>
    <n v="1340"/>
    <n v="2160"/>
    <x v="5"/>
    <s v="Octobre"/>
    <n v="2017"/>
    <d v="1899-12-30T11:28:32"/>
    <d v="1899-12-30T11:56:35"/>
    <n v="0.46750000000000114"/>
    <x v="2"/>
    <x v="2"/>
    <m/>
    <m/>
    <s v="TE"/>
    <s v=""/>
    <n v="0.46750000000000114"/>
    <n v="4"/>
    <n v="4"/>
    <s v=""/>
    <n v="1.8700000000000045"/>
    <n v="12000"/>
    <m/>
    <s v=""/>
    <n v="14000"/>
    <m/>
    <s v="Christine"/>
    <n v="1"/>
    <n v="0"/>
    <s v="43027"/>
    <n v="3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68"/>
    <x v="24"/>
    <s v="C61"/>
    <s v="207"/>
    <s v="FB 320+ / MA 80"/>
    <n v="675785"/>
    <s v="FIPROKIL3 50MG SPOTON CTX4 CLE"/>
    <s v="1x8"/>
    <n v="1340"/>
    <n v="2160"/>
    <x v="5"/>
    <s v="Octobre"/>
    <n v="2017"/>
    <d v="1899-12-30T11:56:35"/>
    <d v="1899-12-30T12:55:25"/>
    <n v="0.98055555555555385"/>
    <x v="0"/>
    <x v="8"/>
    <m/>
    <s v=""/>
    <m/>
    <s v=""/>
    <s v=""/>
    <n v="4"/>
    <n v="4"/>
    <s v=""/>
    <s v=""/>
    <n v="11999.999999993017"/>
    <m/>
    <s v=""/>
    <m/>
    <m/>
    <s v="Christine"/>
    <n v="1"/>
    <n v="0"/>
    <s v="43027"/>
    <n v="3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69"/>
    <x v="24"/>
    <s v="C61"/>
    <s v="207"/>
    <s v="FB 320+ / MA 80"/>
    <n v="675785"/>
    <s v="FIPROKIL3 50MG SPOTON CTX4 CLE"/>
    <s v="1x8"/>
    <n v="1340"/>
    <n v="2160"/>
    <x v="5"/>
    <s v="Octobre"/>
    <n v="2017"/>
    <d v="1899-12-30T12:55:25"/>
    <d v="1899-12-30T13:00:04"/>
    <n v="7.7500000000001457E-2"/>
    <x v="1"/>
    <x v="1"/>
    <m/>
    <s v="redémarrage après la pause"/>
    <s v="TP"/>
    <n v="7.7500000000001457E-2"/>
    <s v=""/>
    <n v="4"/>
    <n v="4"/>
    <n v="0.31000000000000583"/>
    <s v=""/>
    <n v="11999.999999993017"/>
    <m/>
    <s v=""/>
    <m/>
    <m/>
    <s v="Christine"/>
    <n v="1"/>
    <n v="0"/>
    <s v="43027"/>
    <n v="3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70"/>
    <x v="24"/>
    <s v="C61"/>
    <s v="207"/>
    <s v="FB 320+ / MA 80"/>
    <n v="675785"/>
    <s v="FIPROKIL3 50MG SPOTON CTX4 CLE"/>
    <s v="1x8"/>
    <n v="1340"/>
    <n v="2160"/>
    <x v="5"/>
    <s v="Octobre"/>
    <n v="2017"/>
    <d v="1899-12-30T13:00:04"/>
    <d v="1899-12-30T13:02:24"/>
    <n v="3.8888888888887863E-2"/>
    <x v="2"/>
    <x v="2"/>
    <m/>
    <m/>
    <s v="TE"/>
    <s v=""/>
    <n v="3.8888888888887863E-2"/>
    <n v="4"/>
    <n v="4"/>
    <s v=""/>
    <n v="0.15555555555555145"/>
    <n v="11999.999999993017"/>
    <m/>
    <s v=""/>
    <m/>
    <m/>
    <s v="Christine"/>
    <n v="1"/>
    <n v="0"/>
    <s v="43027"/>
    <n v="34"/>
    <n v="3.242222222222222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71"/>
    <x v="24"/>
    <s v="C61"/>
    <s v="207"/>
    <s v="FB 320+ / MA 80"/>
    <n v="675785"/>
    <s v="FIPROKIL3 50MG SPOTON CTX4 CLE"/>
    <s v="1x8"/>
    <n v="1340"/>
    <n v="2160"/>
    <x v="5"/>
    <s v="Octobre"/>
    <n v="2017"/>
    <d v="1899-12-30T13:02:24"/>
    <d v="1899-12-30T13:04:42"/>
    <n v="3.8333333333333997E-2"/>
    <x v="3"/>
    <x v="5"/>
    <m/>
    <s v="griffe de la fouchette casse niveau pousseur"/>
    <s v="TE"/>
    <s v=""/>
    <n v="3.8333333333333997E-2"/>
    <n v="4"/>
    <n v="4"/>
    <s v=""/>
    <n v="0.15333333333333599"/>
    <n v="11999.999999993017"/>
    <m/>
    <s v=""/>
    <m/>
    <m/>
    <s v="Christine"/>
    <n v="1"/>
    <n v="0"/>
    <s v="43027"/>
    <n v="35"/>
    <s v=""/>
    <n v="3.8333333333333997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72"/>
    <x v="24"/>
    <s v="C61"/>
    <s v="207"/>
    <s v="FB 320+ / MA 80"/>
    <n v="675785"/>
    <s v="FIPROKIL3 50MG SPOTON CTX4 CLE"/>
    <s v="1x8"/>
    <n v="1340"/>
    <n v="2160"/>
    <x v="5"/>
    <s v="Octobre"/>
    <n v="2017"/>
    <d v="1899-12-30T13:04:42"/>
    <d v="1899-12-30T14:02:01"/>
    <n v="0.955277777777777"/>
    <x v="2"/>
    <x v="2"/>
    <m/>
    <m/>
    <s v="TE"/>
    <s v=""/>
    <n v="0.955277777777777"/>
    <n v="4"/>
    <n v="4"/>
    <s v=""/>
    <n v="3.821111111111108"/>
    <n v="11999.999999993017"/>
    <m/>
    <s v=""/>
    <n v="15400"/>
    <m/>
    <s v="Christine"/>
    <n v="1"/>
    <n v="0"/>
    <s v="43027"/>
    <n v="3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73"/>
    <x v="24"/>
    <s v="C61"/>
    <s v="207"/>
    <s v="FB 320+ / MA 80"/>
    <n v="675785"/>
    <s v="FIPROKIL3 50MG SPOTON CTX4 CLE"/>
    <s v="1x8"/>
    <n v="1340"/>
    <n v="2160"/>
    <x v="5"/>
    <s v="Octobre"/>
    <n v="2017"/>
    <d v="1899-12-30T14:02:01"/>
    <d v="1899-12-30T14:07:14"/>
    <n v="8.6944444444443825E-2"/>
    <x v="4"/>
    <x v="13"/>
    <m/>
    <s v=""/>
    <s v="TE"/>
    <s v=""/>
    <n v="8.6944444444443825E-2"/>
    <n v="4"/>
    <n v="4"/>
    <s v=""/>
    <n v="0.3477777777777753"/>
    <n v="11999.999999993017"/>
    <m/>
    <s v=""/>
    <m/>
    <m/>
    <s v="Christine"/>
    <n v="1"/>
    <n v="0"/>
    <s v="43027"/>
    <n v="3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74"/>
    <x v="24"/>
    <s v="C61"/>
    <s v="207"/>
    <s v="FB 320+ / MA 80"/>
    <n v="675785"/>
    <s v="FIPROKIL3 50MG SPOTON CTX4 CLE"/>
    <s v="1x8"/>
    <n v="1340"/>
    <n v="2160"/>
    <x v="5"/>
    <s v="Octobre"/>
    <n v="2017"/>
    <d v="1899-12-30T14:07:14"/>
    <d v="1899-12-30T15:07:52"/>
    <n v="1.0105555555555545"/>
    <x v="2"/>
    <x v="2"/>
    <m/>
    <m/>
    <s v="TE"/>
    <s v=""/>
    <n v="1.0105555555555545"/>
    <n v="4"/>
    <n v="4"/>
    <s v=""/>
    <n v="4.0422222222222182"/>
    <n v="11999.999999993017"/>
    <m/>
    <s v=""/>
    <n v="16800"/>
    <m/>
    <s v="Christine"/>
    <n v="1"/>
    <n v="0"/>
    <s v="43027"/>
    <n v="3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75"/>
    <x v="24"/>
    <s v="C61"/>
    <s v="207"/>
    <s v="FB 320+ / MA 80"/>
    <n v="675785"/>
    <s v="FIPROKIL3 50MG SPOTON CTX4 CLE"/>
    <s v="1x8"/>
    <n v="1340"/>
    <n v="2160"/>
    <x v="5"/>
    <s v="Octobre"/>
    <n v="2017"/>
    <d v="1899-12-30T15:07:52"/>
    <d v="1899-12-30T15:10:07"/>
    <n v="3.7500000000003197E-2"/>
    <x v="4"/>
    <x v="4"/>
    <m/>
    <s v=""/>
    <s v="TE"/>
    <s v=""/>
    <n v="3.7500000000003197E-2"/>
    <n v="4"/>
    <n v="4"/>
    <s v=""/>
    <n v="0.15000000000001279"/>
    <n v="11999.999999993017"/>
    <m/>
    <s v=""/>
    <m/>
    <m/>
    <s v="Christine"/>
    <n v="1"/>
    <n v="0"/>
    <s v="43027"/>
    <n v="3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76"/>
    <x v="24"/>
    <s v="C61"/>
    <s v="207"/>
    <s v="FB 320+ / MA 80"/>
    <n v="675785"/>
    <s v="FIPROKIL3 50MG SPOTON CTX4 CLE"/>
    <s v="1x8"/>
    <n v="1340"/>
    <n v="2160"/>
    <x v="5"/>
    <s v="Octobre"/>
    <n v="2017"/>
    <d v="1899-12-30T15:10:07"/>
    <d v="1899-12-30T15:49:19"/>
    <n v="0.65333333333333155"/>
    <x v="2"/>
    <x v="2"/>
    <m/>
    <m/>
    <s v="TE"/>
    <s v=""/>
    <n v="0.65333333333333155"/>
    <n v="4"/>
    <n v="4"/>
    <s v=""/>
    <n v="2.6133333333333262"/>
    <n v="11999.999999993017"/>
    <m/>
    <s v=""/>
    <m/>
    <m/>
    <s v="Christine"/>
    <n v="1"/>
    <n v="0"/>
    <s v="43027"/>
    <n v="3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77"/>
    <x v="24"/>
    <s v="C61"/>
    <s v="207"/>
    <s v="FB 320+ / MA 80"/>
    <n v="675785"/>
    <s v="FIPROKIL3 50MG SPOTON CTX4 CLE"/>
    <s v="1x8"/>
    <n v="1340"/>
    <n v="2160"/>
    <x v="5"/>
    <s v="Octobre"/>
    <n v="2017"/>
    <d v="1899-12-30T15:49:19"/>
    <d v="1899-12-30T16:00:53"/>
    <n v="0.19277777777777771"/>
    <x v="0"/>
    <x v="16"/>
    <s v="Fin de Poste"/>
    <s v=""/>
    <m/>
    <s v=""/>
    <s v=""/>
    <n v="4"/>
    <n v="4"/>
    <s v=""/>
    <s v=""/>
    <n v="11999.999999993017"/>
    <n v="11320"/>
    <n v="11320"/>
    <n v="19200"/>
    <n v="1761.83"/>
    <s v="Christine"/>
    <n v="1"/>
    <n v="1"/>
    <s v="143027"/>
    <n v="35"/>
    <s v=""/>
    <s v=""/>
    <n v="8.01"/>
    <n v="5.24"/>
    <n v="2.2000000000000002"/>
    <n v="5.81"/>
    <n v="0.5699999999999994"/>
    <n v="2.7699999999999996"/>
    <s v=""/>
    <s v=""/>
    <s v=""/>
    <s v=""/>
    <s v=""/>
    <s v=""/>
    <s v=""/>
    <s v=""/>
    <s v=""/>
    <s v=""/>
    <s v=""/>
    <s v=""/>
  </r>
  <r>
    <n v="478"/>
    <x v="25"/>
    <s v="C61"/>
    <s v="207"/>
    <s v="FB 320+ / MA 80"/>
    <n v="675785"/>
    <s v="FIPROKIL3 50MG SPOTON CTX4 CLE"/>
    <s v="1x8"/>
    <n v="1340"/>
    <n v="2160"/>
    <x v="5"/>
    <s v="Octobre"/>
    <n v="2017"/>
    <d v="1899-12-30T08:00:00"/>
    <d v="1899-12-30T08:11:46"/>
    <n v="0.19611111111111157"/>
    <x v="0"/>
    <x v="0"/>
    <m/>
    <m/>
    <m/>
    <s v=""/>
    <s v=""/>
    <n v="4"/>
    <n v="4"/>
    <s v=""/>
    <s v=""/>
    <n v="9999.9999999941792"/>
    <m/>
    <s v=""/>
    <m/>
    <m/>
    <s v="Christelle"/>
    <n v="1"/>
    <n v="0"/>
    <s v="043028"/>
    <n v="3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79"/>
    <x v="25"/>
    <s v="C61"/>
    <s v="207"/>
    <s v="FB 320+ / MA 80"/>
    <n v="675785"/>
    <s v="FIPROKIL3 50MG SPOTON CTX4 CLE"/>
    <s v="1x8"/>
    <n v="1340"/>
    <n v="2160"/>
    <x v="5"/>
    <s v="Octobre"/>
    <n v="2017"/>
    <d v="1899-12-30T08:11:46"/>
    <d v="1899-12-30T08:24:55"/>
    <n v="0.21916666666666629"/>
    <x v="1"/>
    <x v="1"/>
    <s v="Reprise OF"/>
    <m/>
    <s v="TP"/>
    <n v="0.21916666666666629"/>
    <s v=""/>
    <n v="4"/>
    <n v="4"/>
    <n v="0.87666666666666515"/>
    <s v=""/>
    <n v="9999.9999999941792"/>
    <m/>
    <s v=""/>
    <m/>
    <m/>
    <s v="Christelle"/>
    <n v="1"/>
    <n v="0"/>
    <s v="43028"/>
    <n v="3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80"/>
    <x v="25"/>
    <s v="C61"/>
    <s v="207"/>
    <s v="FB 320+ / MA 80"/>
    <n v="675785"/>
    <s v="FIPROKIL3 50MG SPOTON CTX4 CLE"/>
    <s v="1x8"/>
    <n v="1340"/>
    <n v="2160"/>
    <x v="5"/>
    <s v="Octobre"/>
    <n v="2017"/>
    <d v="1899-12-30T08:24:55"/>
    <d v="1899-12-30T09:01:21"/>
    <n v="0.60722222222222344"/>
    <x v="2"/>
    <x v="2"/>
    <m/>
    <m/>
    <s v="TE"/>
    <s v=""/>
    <n v="0.60722222222222344"/>
    <n v="4"/>
    <n v="4"/>
    <s v=""/>
    <n v="2.4288888888888938"/>
    <n v="9999.9999999941792"/>
    <m/>
    <s v=""/>
    <m/>
    <m/>
    <s v="Christelle"/>
    <n v="1"/>
    <n v="0"/>
    <s v="43028"/>
    <n v="35"/>
    <n v="3.9972222222222231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81"/>
    <x v="25"/>
    <s v="C61"/>
    <s v="207"/>
    <s v="FB 320+ / MA 80"/>
    <n v="675785"/>
    <s v="FIPROKIL3 50MG SPOTON CTX4 CLE"/>
    <s v="1x8"/>
    <n v="1340"/>
    <n v="2160"/>
    <x v="5"/>
    <s v="Octobre"/>
    <n v="2017"/>
    <d v="1899-12-30T09:01:21"/>
    <d v="1899-12-30T09:04:39"/>
    <n v="5.4999999999999272E-2"/>
    <x v="3"/>
    <x v="14"/>
    <m/>
    <s v="Arret machine cause défaut  caméra  A050 "/>
    <s v="TE"/>
    <s v=""/>
    <n v="5.4999999999999272E-2"/>
    <n v="4"/>
    <n v="4"/>
    <s v=""/>
    <n v="0.21999999999999709"/>
    <n v="9999.9999999941792"/>
    <m/>
    <s v=""/>
    <m/>
    <m/>
    <s v="Christelle"/>
    <n v="1"/>
    <n v="0"/>
    <s v="43028"/>
    <n v="36"/>
    <s v=""/>
    <n v="5.4999999999999272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82"/>
    <x v="25"/>
    <s v="C61"/>
    <s v="207"/>
    <s v="FB 320+ / MA 80"/>
    <n v="675785"/>
    <s v="FIPROKIL3 50MG SPOTON CTX4 CLE"/>
    <s v="1x8"/>
    <n v="1340"/>
    <n v="2160"/>
    <x v="5"/>
    <s v="Octobre"/>
    <n v="2017"/>
    <d v="1899-12-30T09:04:39"/>
    <d v="1899-12-30T09:26:55"/>
    <n v="0.37111111111111095"/>
    <x v="2"/>
    <x v="2"/>
    <m/>
    <m/>
    <s v="TE"/>
    <s v=""/>
    <n v="0.37111111111111095"/>
    <n v="4"/>
    <n v="4"/>
    <s v=""/>
    <n v="1.4844444444444438"/>
    <n v="9999.9999999941792"/>
    <m/>
    <s v=""/>
    <n v="21000"/>
    <m/>
    <s v="Christelle"/>
    <n v="1"/>
    <n v="0"/>
    <s v="43028"/>
    <n v="3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83"/>
    <x v="25"/>
    <s v="C61"/>
    <s v="207"/>
    <s v="FB 320+ / MA 80"/>
    <n v="675785"/>
    <s v="FIPROKIL3 50MG SPOTON CTX4 CLE"/>
    <s v="1x8"/>
    <n v="1340"/>
    <n v="2160"/>
    <x v="5"/>
    <s v="Octobre"/>
    <n v="2017"/>
    <d v="1899-12-30T09:26:55"/>
    <d v="1899-12-30T09:31:21"/>
    <n v="7.3888888888889337E-2"/>
    <x v="4"/>
    <x v="4"/>
    <m/>
    <s v=""/>
    <s v="TE"/>
    <s v=""/>
    <n v="7.3888888888889337E-2"/>
    <n v="4"/>
    <n v="4"/>
    <s v=""/>
    <n v="0.29555555555555735"/>
    <n v="9999.9999999941792"/>
    <m/>
    <s v=""/>
    <m/>
    <m/>
    <s v="Christelle"/>
    <n v="1"/>
    <n v="0"/>
    <s v="43028"/>
    <n v="3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84"/>
    <x v="25"/>
    <s v="C61"/>
    <s v="207"/>
    <s v="FB 320+ / MA 80"/>
    <n v="675785"/>
    <s v="FIPROKIL3 50MG SPOTON CTX4 CLE"/>
    <s v="1x8"/>
    <n v="1340"/>
    <n v="2160"/>
    <x v="5"/>
    <s v="Octobre"/>
    <n v="2017"/>
    <d v="1899-12-30T09:31:21"/>
    <d v="1899-12-30T10:37:29"/>
    <n v="1.1022222222222222"/>
    <x v="2"/>
    <x v="2"/>
    <m/>
    <m/>
    <s v="TE"/>
    <s v=""/>
    <n v="1.1022222222222222"/>
    <n v="4"/>
    <n v="4"/>
    <s v=""/>
    <n v="4.4088888888888889"/>
    <n v="9999.9999999941792"/>
    <m/>
    <s v=""/>
    <n v="22400"/>
    <m/>
    <s v="Christelle"/>
    <n v="1"/>
    <n v="0"/>
    <s v="43028"/>
    <n v="3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85"/>
    <x v="25"/>
    <s v="C61"/>
    <s v="207"/>
    <s v="FB 320+ / MA 80"/>
    <n v="675785"/>
    <s v="FIPROKIL3 50MG SPOTON CTX4 CLE"/>
    <s v="1x8"/>
    <n v="1340"/>
    <n v="2160"/>
    <x v="5"/>
    <s v="Octobre"/>
    <n v="2017"/>
    <d v="1899-12-30T10:37:29"/>
    <d v="1899-12-30T10:41:02"/>
    <n v="5.916666666666659E-2"/>
    <x v="4"/>
    <x v="13"/>
    <m/>
    <s v=""/>
    <s v="TE"/>
    <s v=""/>
    <n v="5.916666666666659E-2"/>
    <n v="4"/>
    <n v="4"/>
    <s v=""/>
    <n v="0.23666666666666636"/>
    <n v="9999.9999999941792"/>
    <m/>
    <s v=""/>
    <n v="23600"/>
    <m/>
    <s v="Christelle"/>
    <n v="1"/>
    <n v="0"/>
    <s v="43028"/>
    <n v="3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86"/>
    <x v="25"/>
    <s v="C61"/>
    <s v="207"/>
    <s v="FB 320+ / MA 80"/>
    <n v="675785"/>
    <s v="FIPROKIL3 50MG SPOTON CTX4 CLE"/>
    <s v="1x8"/>
    <n v="1340"/>
    <n v="2160"/>
    <x v="5"/>
    <s v="Octobre"/>
    <n v="2017"/>
    <d v="1899-12-30T10:41:02"/>
    <d v="1899-12-30T11:05:19"/>
    <n v="0.40472222222222243"/>
    <x v="2"/>
    <x v="2"/>
    <m/>
    <m/>
    <s v="TE"/>
    <s v=""/>
    <n v="0.40472222222222243"/>
    <n v="4"/>
    <n v="4"/>
    <s v=""/>
    <n v="1.6188888888888897"/>
    <n v="9999.9999999941792"/>
    <m/>
    <s v=""/>
    <n v="23800"/>
    <m/>
    <s v="Christelle"/>
    <n v="1"/>
    <n v="0"/>
    <s v="43028"/>
    <n v="36"/>
    <n v="2.0661111111111108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87"/>
    <x v="25"/>
    <s v="C61"/>
    <s v="207"/>
    <s v="FB 320+ / MA 80"/>
    <n v="675785"/>
    <s v="FIPROKIL3 50MG SPOTON CTX4 CLE"/>
    <s v="1x8"/>
    <n v="1340"/>
    <n v="2160"/>
    <x v="5"/>
    <s v="Octobre"/>
    <n v="2017"/>
    <d v="1899-12-30T11:05:19"/>
    <d v="1899-12-30T11:08:00"/>
    <n v="4.4722222222220775E-2"/>
    <x v="3"/>
    <x v="14"/>
    <m/>
    <s v="défaut A050 sur caméra + température trop haute scellage"/>
    <s v="TE"/>
    <s v=""/>
    <n v="4.4722222222220775E-2"/>
    <n v="4"/>
    <n v="4"/>
    <s v=""/>
    <n v="0.1788888888888831"/>
    <n v="9999.9999999941792"/>
    <m/>
    <s v=""/>
    <m/>
    <m/>
    <s v="Christelle"/>
    <n v="1"/>
    <n v="0"/>
    <s v="43028"/>
    <n v="37"/>
    <s v=""/>
    <n v="4.4722222222220775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88"/>
    <x v="25"/>
    <s v="C61"/>
    <s v="207"/>
    <s v="FB 320+ / MA 80"/>
    <n v="675785"/>
    <s v="FIPROKIL3 50MG SPOTON CTX4 CLE"/>
    <s v="1x8"/>
    <n v="1340"/>
    <n v="2160"/>
    <x v="5"/>
    <s v="Octobre"/>
    <n v="2017"/>
    <d v="1899-12-30T11:08:00"/>
    <d v="1899-12-30T11:56:17"/>
    <n v="0.80472222222222367"/>
    <x v="2"/>
    <x v="2"/>
    <m/>
    <m/>
    <s v="TE"/>
    <s v=""/>
    <n v="0.80472222222222367"/>
    <n v="4"/>
    <n v="4"/>
    <s v=""/>
    <n v="3.2188888888888947"/>
    <n v="9999.9999999941792"/>
    <m/>
    <s v=""/>
    <n v="25600"/>
    <m/>
    <s v="Christelle"/>
    <n v="1"/>
    <n v="0"/>
    <s v="4302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89"/>
    <x v="25"/>
    <s v="C61"/>
    <s v="207"/>
    <s v="FB 320+ / MA 80"/>
    <n v="675785"/>
    <s v="FIPROKIL3 50MG SPOTON CTX4 CLE"/>
    <s v="1x8"/>
    <n v="1340"/>
    <n v="2160"/>
    <x v="5"/>
    <s v="Octobre"/>
    <n v="2017"/>
    <d v="1899-12-30T11:56:17"/>
    <d v="1899-12-30T13:00:20"/>
    <n v="1.0675000000000003"/>
    <x v="0"/>
    <x v="8"/>
    <m/>
    <s v=""/>
    <m/>
    <s v=""/>
    <s v=""/>
    <n v="4"/>
    <n v="4"/>
    <s v=""/>
    <s v=""/>
    <n v="9999.9999999941792"/>
    <m/>
    <s v=""/>
    <m/>
    <m/>
    <s v="Christelle"/>
    <n v="1"/>
    <n v="0"/>
    <s v="4302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90"/>
    <x v="25"/>
    <s v="C61"/>
    <s v="207"/>
    <s v="FB 320+ / MA 80"/>
    <n v="675785"/>
    <s v="FIPROKIL3 50MG SPOTON CTX4 CLE"/>
    <s v="1x8"/>
    <n v="1340"/>
    <n v="2160"/>
    <x v="5"/>
    <s v="Octobre"/>
    <n v="2017"/>
    <d v="1899-12-30T13:00:20"/>
    <d v="1899-12-30T13:02:45"/>
    <n v="4.0277777777775192E-2"/>
    <x v="1"/>
    <x v="1"/>
    <m/>
    <s v="redemarage apres la pause "/>
    <s v="TP"/>
    <n v="4.0277777777775192E-2"/>
    <s v=""/>
    <n v="4"/>
    <n v="4"/>
    <n v="0.16111111111110077"/>
    <s v=""/>
    <n v="9999.9999999941792"/>
    <m/>
    <s v=""/>
    <m/>
    <m/>
    <s v="Christelle"/>
    <n v="1"/>
    <n v="0"/>
    <s v="4302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91"/>
    <x v="25"/>
    <s v="C61"/>
    <s v="207"/>
    <s v="FB 320+ / MA 80"/>
    <n v="675785"/>
    <s v="FIPROKIL3 50MG SPOTON CTX4 CLE"/>
    <s v="1x8"/>
    <n v="1340"/>
    <n v="2160"/>
    <x v="5"/>
    <s v="Octobre"/>
    <n v="2017"/>
    <d v="1899-12-30T13:02:45"/>
    <d v="1899-12-30T13:09:32"/>
    <n v="0.11305555555555813"/>
    <x v="2"/>
    <x v="2"/>
    <m/>
    <m/>
    <s v="TE"/>
    <s v=""/>
    <n v="0.11305555555555813"/>
    <n v="4"/>
    <n v="4"/>
    <s v=""/>
    <n v="0.45222222222223252"/>
    <n v="9999.9999999941792"/>
    <m/>
    <s v=""/>
    <m/>
    <m/>
    <s v="Christelle"/>
    <n v="1"/>
    <n v="0"/>
    <s v="4302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92"/>
    <x v="25"/>
    <s v="C61"/>
    <s v="207"/>
    <s v="FB 320+ / MA 80"/>
    <n v="675785"/>
    <s v="FIPROKIL3 50MG SPOTON CTX4 CLE"/>
    <s v="1x8"/>
    <n v="1340"/>
    <n v="2160"/>
    <x v="5"/>
    <s v="Octobre"/>
    <n v="2017"/>
    <d v="1899-12-30T13:09:32"/>
    <d v="1899-12-30T13:16:03"/>
    <n v="0.10861111111111121"/>
    <x v="4"/>
    <x v="4"/>
    <m/>
    <s v=""/>
    <s v="TE"/>
    <s v=""/>
    <n v="0.10861111111111121"/>
    <n v="4"/>
    <n v="4"/>
    <s v=""/>
    <n v="0.43444444444444485"/>
    <n v="9999.9999999941792"/>
    <m/>
    <s v=""/>
    <m/>
    <m/>
    <s v="Christelle"/>
    <n v="1"/>
    <n v="0"/>
    <s v="4302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93"/>
    <x v="25"/>
    <s v="C61"/>
    <s v="207"/>
    <s v="FB 320+ / MA 80"/>
    <n v="675785"/>
    <s v="FIPROKIL3 50MG SPOTON CTX4 CLE"/>
    <s v="1x8"/>
    <n v="1340"/>
    <n v="2160"/>
    <x v="5"/>
    <s v="Octobre"/>
    <n v="2017"/>
    <d v="1899-12-30T13:16:03"/>
    <d v="1899-12-30T15:00:15"/>
    <n v="1.7366666666666664"/>
    <x v="2"/>
    <x v="2"/>
    <m/>
    <m/>
    <s v="TE"/>
    <s v=""/>
    <n v="1.7366666666666664"/>
    <n v="4"/>
    <n v="4"/>
    <s v=""/>
    <n v="6.9466666666666654"/>
    <n v="9999.9999999941792"/>
    <m/>
    <s v=""/>
    <n v="29000"/>
    <m/>
    <s v="Christelle"/>
    <n v="1"/>
    <n v="0"/>
    <s v="4302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94"/>
    <x v="25"/>
    <s v="C61"/>
    <s v="207"/>
    <s v="FB 320+ / MA 80"/>
    <n v="675785"/>
    <s v="FIPROKIL3 50MG SPOTON CTX4 CLE"/>
    <s v="1x8"/>
    <n v="1340"/>
    <n v="2160"/>
    <x v="5"/>
    <s v="Octobre"/>
    <n v="2017"/>
    <d v="1899-12-30T15:00:15"/>
    <d v="1899-12-30T15:05:58"/>
    <n v="9.5277777777775796E-2"/>
    <x v="4"/>
    <x v="13"/>
    <m/>
    <s v=""/>
    <s v="TE"/>
    <s v=""/>
    <n v="9.5277777777775796E-2"/>
    <n v="4"/>
    <n v="4"/>
    <s v=""/>
    <n v="0.38111111111110318"/>
    <n v="9999.9999999941792"/>
    <m/>
    <s v=""/>
    <m/>
    <m/>
    <s v="Christelle"/>
    <n v="1"/>
    <n v="0"/>
    <s v="4302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95"/>
    <x v="25"/>
    <s v="C61"/>
    <s v="207"/>
    <s v="FB 320+ / MA 80"/>
    <n v="675785"/>
    <s v="FIPROKIL3 50MG SPOTON CTX4 CLE"/>
    <s v="1x8"/>
    <n v="1340"/>
    <n v="2160"/>
    <x v="5"/>
    <s v="Octobre"/>
    <n v="2017"/>
    <d v="1899-12-30T15:05:58"/>
    <d v="1899-12-30T15:06:13"/>
    <n v="4.166666666667318E-3"/>
    <x v="2"/>
    <x v="2"/>
    <m/>
    <m/>
    <s v="TE"/>
    <s v=""/>
    <n v="4.166666666667318E-3"/>
    <n v="4"/>
    <n v="4"/>
    <s v=""/>
    <n v="1.6666666666669272E-2"/>
    <n v="9999.9999999941792"/>
    <m/>
    <s v=""/>
    <m/>
    <m/>
    <s v="Christelle"/>
    <n v="1"/>
    <n v="0"/>
    <s v="4302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96"/>
    <x v="25"/>
    <s v="C61"/>
    <s v="207"/>
    <s v="FB 320+ / MA 80"/>
    <n v="675785"/>
    <s v="FIPROKIL3 50MG SPOTON CTX4 CLE"/>
    <s v="1x8"/>
    <n v="1340"/>
    <n v="2160"/>
    <x v="5"/>
    <s v="Octobre"/>
    <n v="2017"/>
    <d v="1899-12-30T15:06:13"/>
    <d v="1899-12-30T15:58:28"/>
    <n v="0.87083333333333357"/>
    <x v="0"/>
    <x v="17"/>
    <s v="Fin de Poste"/>
    <s v=""/>
    <m/>
    <s v=""/>
    <s v=""/>
    <n v="4"/>
    <n v="4"/>
    <s v=""/>
    <s v=""/>
    <n v="9999.9999999941792"/>
    <n v="10400"/>
    <n v="10400"/>
    <n v="29600"/>
    <n v="1724.3"/>
    <s v="Christelle"/>
    <n v="1"/>
    <n v="1"/>
    <s v="143028"/>
    <n v="37"/>
    <s v=""/>
    <s v=""/>
    <n v="7.97"/>
    <n v="4.8099999999999996"/>
    <n v="2.83"/>
    <n v="5.14"/>
    <n v="0.33000000000000007"/>
    <n v="3.16"/>
    <n v="0.42448569994982432"/>
    <s v=""/>
    <s v=""/>
    <n v="3.0641969114121714E-2"/>
    <s v=""/>
    <s v=""/>
    <n v="1.6"/>
    <s v=""/>
    <s v=""/>
    <n v="1.3099840800545799"/>
    <s v=""/>
    <s v=""/>
  </r>
  <r>
    <n v="497"/>
    <x v="26"/>
    <s v="C61"/>
    <s v="207"/>
    <s v="FB 320+ / MA 80"/>
    <n v="675785"/>
    <s v="FIPROKIL3 50MG SPOTON CTX4 CLE"/>
    <s v="1x8"/>
    <n v="1340"/>
    <n v="2160"/>
    <x v="6"/>
    <s v="Octobre"/>
    <n v="2017"/>
    <d v="1899-12-30T08:00:00"/>
    <d v="1899-12-30T08:12:27"/>
    <n v="0.20750000000000046"/>
    <x v="0"/>
    <x v="0"/>
    <m/>
    <m/>
    <m/>
    <s v=""/>
    <s v=""/>
    <n v="4"/>
    <n v="4"/>
    <s v=""/>
    <s v=""/>
    <n v="11999.999999993017"/>
    <m/>
    <s v=""/>
    <m/>
    <m/>
    <s v="Christelle"/>
    <n v="1"/>
    <n v="0"/>
    <s v="0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98"/>
    <x v="26"/>
    <s v="C61"/>
    <s v="207"/>
    <s v="FB 320+ / MA 80"/>
    <n v="675785"/>
    <s v="FIPROKIL3 50MG SPOTON CTX4 CLE"/>
    <s v="1x8"/>
    <n v="1340"/>
    <n v="2160"/>
    <x v="6"/>
    <s v="Octobre"/>
    <n v="2017"/>
    <d v="1899-12-30T08:12:27"/>
    <d v="1899-12-30T08:30:13"/>
    <n v="0.29611111111111121"/>
    <x v="1"/>
    <x v="1"/>
    <s v="Reprise OF"/>
    <m/>
    <s v="TP"/>
    <n v="0.29611111111111121"/>
    <s v=""/>
    <n v="4"/>
    <n v="4"/>
    <n v="1.1844444444444449"/>
    <s v=""/>
    <n v="11999.999999993017"/>
    <m/>
    <s v=""/>
    <m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499"/>
    <x v="26"/>
    <s v="C61"/>
    <s v="207"/>
    <s v="FB 320+ / MA 80"/>
    <n v="675785"/>
    <s v="FIPROKIL3 50MG SPOTON CTX4 CLE"/>
    <s v="1x8"/>
    <n v="1340"/>
    <n v="2160"/>
    <x v="6"/>
    <s v="Octobre"/>
    <n v="2017"/>
    <d v="1899-12-30T08:30:13"/>
    <d v="1899-12-30T09:03:19"/>
    <n v="0.55166666666666764"/>
    <x v="2"/>
    <x v="2"/>
    <m/>
    <m/>
    <s v="TE"/>
    <s v=""/>
    <n v="0.55166666666666764"/>
    <n v="4"/>
    <n v="4"/>
    <s v=""/>
    <n v="2.2066666666666706"/>
    <n v="11999.999999993017"/>
    <m/>
    <s v=""/>
    <m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00"/>
    <x v="26"/>
    <s v="C61"/>
    <s v="207"/>
    <s v="FB 320+ / MA 80"/>
    <n v="675785"/>
    <s v="FIPROKIL3 50MG SPOTON CTX4 CLE"/>
    <s v="1x8"/>
    <n v="1340"/>
    <n v="2160"/>
    <x v="6"/>
    <s v="Octobre"/>
    <n v="2017"/>
    <d v="1899-12-30T09:03:19"/>
    <d v="1899-12-30T09:07:13"/>
    <n v="6.4999999999999503E-2"/>
    <x v="4"/>
    <x v="4"/>
    <m/>
    <s v=""/>
    <s v="TE"/>
    <s v=""/>
    <n v="6.4999999999999503E-2"/>
    <n v="4"/>
    <n v="4"/>
    <s v=""/>
    <n v="0.25999999999999801"/>
    <n v="11999.999999993017"/>
    <m/>
    <s v=""/>
    <m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01"/>
    <x v="26"/>
    <s v="C61"/>
    <s v="207"/>
    <s v="FB 320+ / MA 80"/>
    <n v="675785"/>
    <s v="FIPROKIL3 50MG SPOTON CTX4 CLE"/>
    <s v="1x8"/>
    <n v="1340"/>
    <n v="2160"/>
    <x v="6"/>
    <s v="Octobre"/>
    <n v="2017"/>
    <d v="1899-12-30T09:07:13"/>
    <d v="1899-12-30T10:52:38"/>
    <n v="1.7569444444444438"/>
    <x v="2"/>
    <x v="2"/>
    <m/>
    <m/>
    <s v="TE"/>
    <s v=""/>
    <n v="1.7569444444444438"/>
    <n v="4"/>
    <n v="4"/>
    <s v=""/>
    <n v="7.027777777777775"/>
    <n v="11999.999999993017"/>
    <m/>
    <s v=""/>
    <n v="30600"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02"/>
    <x v="26"/>
    <s v="C61"/>
    <s v="207"/>
    <s v="FB 320+ / MA 80"/>
    <n v="675785"/>
    <s v="FIPROKIL3 50MG SPOTON CTX4 CLE"/>
    <s v="1x8"/>
    <n v="1340"/>
    <n v="2160"/>
    <x v="6"/>
    <s v="Octobre"/>
    <n v="2017"/>
    <d v="1899-12-30T10:52:38"/>
    <d v="1899-12-30T10:55:54"/>
    <n v="5.4444444444444073E-2"/>
    <x v="4"/>
    <x v="4"/>
    <m/>
    <s v=""/>
    <s v="TE"/>
    <s v=""/>
    <n v="5.4444444444444073E-2"/>
    <n v="4"/>
    <n v="4"/>
    <s v=""/>
    <n v="0.21777777777777629"/>
    <n v="11999.999999993017"/>
    <m/>
    <s v=""/>
    <m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03"/>
    <x v="26"/>
    <s v="C61"/>
    <s v="207"/>
    <s v="FB 320+ / MA 80"/>
    <n v="675785"/>
    <s v="FIPROKIL3 50MG SPOTON CTX4 CLE"/>
    <s v="1x8"/>
    <n v="1340"/>
    <n v="2160"/>
    <x v="6"/>
    <s v="Octobre"/>
    <n v="2017"/>
    <d v="1899-12-30T10:55:54"/>
    <d v="1899-12-30T11:57:38"/>
    <n v="1.0288888888888881"/>
    <x v="2"/>
    <x v="2"/>
    <m/>
    <m/>
    <s v="TE"/>
    <s v=""/>
    <n v="1.0288888888888881"/>
    <n v="4"/>
    <n v="4"/>
    <s v=""/>
    <n v="4.1155555555555523"/>
    <n v="11999.999999993017"/>
    <m/>
    <s v=""/>
    <m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04"/>
    <x v="26"/>
    <s v="C61"/>
    <s v="207"/>
    <s v="FB 320+ / MA 80"/>
    <n v="675785"/>
    <s v="FIPROKIL3 50MG SPOTON CTX4 CLE"/>
    <s v="1x8"/>
    <n v="1340"/>
    <n v="2160"/>
    <x v="6"/>
    <s v="Octobre"/>
    <n v="2017"/>
    <d v="1899-12-30T11:57:38"/>
    <d v="1899-12-30T12:51:17"/>
    <n v="0.89416666666666655"/>
    <x v="0"/>
    <x v="8"/>
    <m/>
    <s v=""/>
    <m/>
    <s v=""/>
    <s v=""/>
    <n v="4"/>
    <n v="4"/>
    <s v=""/>
    <s v=""/>
    <n v="11999.999999993017"/>
    <m/>
    <s v=""/>
    <m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05"/>
    <x v="26"/>
    <s v="C61"/>
    <s v="207"/>
    <s v="FB 320+ / MA 80"/>
    <n v="675785"/>
    <s v="FIPROKIL3 50MG SPOTON CTX4 CLE"/>
    <s v="1x8"/>
    <n v="1340"/>
    <n v="2160"/>
    <x v="6"/>
    <s v="Octobre"/>
    <n v="2017"/>
    <d v="1899-12-30T12:51:17"/>
    <d v="1899-12-30T12:58:10"/>
    <n v="0.11472222222222506"/>
    <x v="1"/>
    <x v="1"/>
    <m/>
    <s v="redémarrage après la pause"/>
    <s v="TP"/>
    <n v="0.11472222222222506"/>
    <s v=""/>
    <n v="4"/>
    <n v="4"/>
    <n v="0.45888888888890023"/>
    <s v=""/>
    <n v="11999.999999993017"/>
    <m/>
    <s v=""/>
    <m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06"/>
    <x v="26"/>
    <s v="C61"/>
    <s v="207"/>
    <s v="FB 320+ / MA 80"/>
    <n v="675785"/>
    <s v="FIPROKIL3 50MG SPOTON CTX4 CLE"/>
    <s v="1x8"/>
    <n v="1340"/>
    <n v="2160"/>
    <x v="6"/>
    <s v="Octobre"/>
    <n v="2017"/>
    <d v="1899-12-30T12:58:10"/>
    <d v="1899-12-30T13:26:34"/>
    <n v="0.47333333333333272"/>
    <x v="2"/>
    <x v="2"/>
    <m/>
    <m/>
    <s v="TE"/>
    <s v=""/>
    <n v="0.47333333333333272"/>
    <n v="4"/>
    <n v="4"/>
    <s v=""/>
    <n v="1.8933333333333309"/>
    <n v="11999.999999993017"/>
    <m/>
    <s v=""/>
    <n v="36400"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07"/>
    <x v="26"/>
    <s v="C61"/>
    <s v="207"/>
    <s v="FB 320+ / MA 80"/>
    <n v="675785"/>
    <s v="FIPROKIL3 50MG SPOTON CTX4 CLE"/>
    <s v="1x8"/>
    <n v="1340"/>
    <n v="2160"/>
    <x v="6"/>
    <s v="Octobre"/>
    <n v="2017"/>
    <d v="1899-12-30T13:26:34"/>
    <d v="1899-12-30T13:31:13"/>
    <n v="7.7499999999998792E-2"/>
    <x v="4"/>
    <x v="13"/>
    <m/>
    <s v=""/>
    <s v="TE"/>
    <s v=""/>
    <n v="7.7499999999998792E-2"/>
    <n v="4"/>
    <n v="4"/>
    <s v=""/>
    <n v="0.30999999999999517"/>
    <n v="11999.999999993017"/>
    <m/>
    <s v=""/>
    <m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08"/>
    <x v="26"/>
    <s v="C61"/>
    <s v="207"/>
    <s v="FB 320+ / MA 80"/>
    <n v="675785"/>
    <s v="FIPROKIL3 50MG SPOTON CTX4 CLE"/>
    <s v="1x8"/>
    <n v="1340"/>
    <n v="2160"/>
    <x v="6"/>
    <s v="Octobre"/>
    <n v="2017"/>
    <d v="1899-12-30T13:31:13"/>
    <d v="1899-12-30T13:42:43"/>
    <n v="0.19166666666666732"/>
    <x v="2"/>
    <x v="2"/>
    <m/>
    <m/>
    <s v="TE"/>
    <s v=""/>
    <n v="0.19166666666666732"/>
    <n v="4"/>
    <n v="4"/>
    <s v=""/>
    <n v="0.76666666666666927"/>
    <n v="11999.999999993017"/>
    <m/>
    <s v=""/>
    <m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09"/>
    <x v="26"/>
    <s v="C61"/>
    <s v="207"/>
    <s v="FB 320+ / MA 80"/>
    <n v="675785"/>
    <s v="FIPROKIL3 50MG SPOTON CTX4 CLE"/>
    <s v="1x8"/>
    <n v="1340"/>
    <n v="2160"/>
    <x v="6"/>
    <s v="Octobre"/>
    <n v="2017"/>
    <d v="1899-12-30T13:42:43"/>
    <d v="1899-12-30T13:48:43"/>
    <n v="9.9999999999999645E-2"/>
    <x v="4"/>
    <x v="4"/>
    <m/>
    <s v="temperature station de scellage trop haute"/>
    <s v="TE"/>
    <s v=""/>
    <n v="9.9999999999999645E-2"/>
    <n v="4"/>
    <n v="4"/>
    <s v=""/>
    <n v="0.39999999999999858"/>
    <n v="11999.999999993017"/>
    <m/>
    <s v=""/>
    <m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10"/>
    <x v="26"/>
    <s v="C61"/>
    <s v="207"/>
    <s v="FB 320+ / MA 80"/>
    <n v="675785"/>
    <s v="FIPROKIL3 50MG SPOTON CTX4 CLE"/>
    <s v="1x8"/>
    <n v="1340"/>
    <n v="2160"/>
    <x v="6"/>
    <s v="Octobre"/>
    <n v="2017"/>
    <d v="1899-12-30T13:48:43"/>
    <d v="1899-12-30T13:50:11"/>
    <n v="2.4444444444444713E-2"/>
    <x v="1"/>
    <x v="14"/>
    <m/>
    <s v="changement de laize barex"/>
    <s v="TP"/>
    <n v="2.4444444444444713E-2"/>
    <s v=""/>
    <n v="4"/>
    <n v="4"/>
    <n v="9.7777777777778851E-2"/>
    <s v=""/>
    <n v="11999.999999993017"/>
    <m/>
    <s v=""/>
    <m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11"/>
    <x v="26"/>
    <s v="C61"/>
    <s v="207"/>
    <s v="FB 320+ / MA 80"/>
    <n v="675785"/>
    <s v="FIPROKIL3 50MG SPOTON CTX4 CLE"/>
    <s v="1x8"/>
    <n v="1340"/>
    <n v="2160"/>
    <x v="6"/>
    <s v="Octobre"/>
    <n v="2017"/>
    <d v="1899-12-30T13:50:11"/>
    <d v="1899-12-30T15:49:43"/>
    <n v="1.9922222222222228"/>
    <x v="2"/>
    <x v="2"/>
    <m/>
    <m/>
    <s v="TE"/>
    <s v=""/>
    <n v="1.9922222222222228"/>
    <n v="4"/>
    <n v="4"/>
    <s v=""/>
    <n v="7.9688888888888911"/>
    <n v="11999.999999993017"/>
    <m/>
    <s v=""/>
    <n v="39000"/>
    <m/>
    <s v="Christelle"/>
    <n v="1"/>
    <n v="0"/>
    <s v="4303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12"/>
    <x v="26"/>
    <s v="C61"/>
    <s v="207"/>
    <s v="FB 320+ / MA 80"/>
    <n v="675785"/>
    <s v="FIPROKIL3 50MG SPOTON CTX4 CLE"/>
    <s v="1x8"/>
    <n v="1340"/>
    <n v="2160"/>
    <x v="6"/>
    <s v="Octobre"/>
    <n v="2017"/>
    <d v="1899-12-30T15:49:43"/>
    <d v="1899-12-30T16:03:20"/>
    <n v="0.22694444444444439"/>
    <x v="0"/>
    <x v="16"/>
    <s v="Fin de Poste"/>
    <s v=""/>
    <m/>
    <s v=""/>
    <s v=""/>
    <n v="4"/>
    <n v="4"/>
    <s v=""/>
    <s v=""/>
    <n v="11999.999999993017"/>
    <n v="11380"/>
    <n v="11380"/>
    <n v="40980"/>
    <n v="1799.14"/>
    <s v="Christelle"/>
    <n v="1"/>
    <n v="1"/>
    <s v="143031"/>
    <n v="37"/>
    <s v=""/>
    <s v=""/>
    <n v="8.06"/>
    <n v="5.27"/>
    <n v="2.06"/>
    <n v="6"/>
    <n v="0.73000000000000043"/>
    <n v="2.7900000000000005"/>
    <s v=""/>
    <s v=""/>
    <s v=""/>
    <s v=""/>
    <s v=""/>
    <s v=""/>
    <s v=""/>
    <s v=""/>
    <s v=""/>
    <s v=""/>
    <s v=""/>
    <s v=""/>
  </r>
  <r>
    <n v="513"/>
    <x v="27"/>
    <s v="C61"/>
    <s v="207"/>
    <s v="FB 320+ / MA 80"/>
    <n v="675785"/>
    <s v="FIPROKIL3 50MG SPOTON CTX4 CLE"/>
    <s v="1x8"/>
    <n v="1340"/>
    <n v="2160"/>
    <x v="6"/>
    <s v="Octobre"/>
    <n v="2017"/>
    <d v="1899-12-30T08:00:00"/>
    <d v="1899-12-30T08:02:23"/>
    <n v="3.9722222222222658E-2"/>
    <x v="0"/>
    <x v="0"/>
    <m/>
    <m/>
    <m/>
    <s v=""/>
    <s v=""/>
    <n v="4"/>
    <n v="4"/>
    <s v=""/>
    <s v=""/>
    <n v="11819.999999972062"/>
    <m/>
    <s v=""/>
    <m/>
    <m/>
    <s v="Monique"/>
    <n v="1"/>
    <n v="0"/>
    <s v="0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14"/>
    <x v="27"/>
    <s v="C61"/>
    <s v="207"/>
    <s v="FB 320+ / MA 80"/>
    <n v="675785"/>
    <s v="FIPROKIL3 50MG SPOTON CTX4 CLE"/>
    <s v="1x8"/>
    <n v="1340"/>
    <n v="2160"/>
    <x v="6"/>
    <s v="Octobre"/>
    <n v="2017"/>
    <d v="1899-12-30T08:02:23"/>
    <d v="1899-12-30T08:12:47"/>
    <n v="0.17333333333333378"/>
    <x v="1"/>
    <x v="1"/>
    <s v="Reprise OF"/>
    <m/>
    <s v="TP"/>
    <n v="0.17333333333333378"/>
    <s v=""/>
    <n v="4"/>
    <n v="4"/>
    <n v="0.69333333333333513"/>
    <s v="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15"/>
    <x v="27"/>
    <s v="C61"/>
    <s v="207"/>
    <s v="FB 320+ / MA 80"/>
    <n v="675785"/>
    <s v="FIPROKIL3 50MG SPOTON CTX4 CLE"/>
    <s v="1x8"/>
    <n v="1340"/>
    <n v="2160"/>
    <x v="6"/>
    <s v="Octobre"/>
    <n v="2017"/>
    <d v="1899-12-30T08:12:47"/>
    <d v="1899-12-30T08:34:20"/>
    <n v="0.35916666666666686"/>
    <x v="2"/>
    <x v="2"/>
    <m/>
    <m/>
    <s v="TE"/>
    <s v=""/>
    <n v="0.35916666666666686"/>
    <n v="4"/>
    <n v="4"/>
    <s v=""/>
    <n v="1.4366666666666674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16"/>
    <x v="27"/>
    <s v="C61"/>
    <s v="207"/>
    <s v="FB 320+ / MA 80"/>
    <n v="675785"/>
    <s v="FIPROKIL3 50MG SPOTON CTX4 CLE"/>
    <s v="1x8"/>
    <n v="1340"/>
    <n v="2160"/>
    <x v="6"/>
    <s v="Octobre"/>
    <n v="2017"/>
    <d v="1899-12-30T08:34:20"/>
    <d v="1899-12-30T08:37:54"/>
    <n v="5.9444444444443523E-2"/>
    <x v="4"/>
    <x v="4"/>
    <m/>
    <s v=""/>
    <s v="TE"/>
    <s v=""/>
    <n v="5.9444444444443523E-2"/>
    <n v="4"/>
    <n v="4"/>
    <s v=""/>
    <n v="0.23777777777777409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17"/>
    <x v="27"/>
    <s v="C61"/>
    <s v="207"/>
    <s v="FB 320+ / MA 80"/>
    <n v="675785"/>
    <s v="FIPROKIL3 50MG SPOTON CTX4 CLE"/>
    <s v="1x8"/>
    <n v="1340"/>
    <n v="2160"/>
    <x v="6"/>
    <s v="Octobre"/>
    <n v="2017"/>
    <d v="1899-12-30T08:37:54"/>
    <d v="1899-12-30T09:40:38"/>
    <n v="1.0455555555555547"/>
    <x v="2"/>
    <x v="2"/>
    <m/>
    <m/>
    <s v="TE"/>
    <s v=""/>
    <n v="1.0455555555555547"/>
    <n v="4"/>
    <n v="4"/>
    <s v=""/>
    <n v="4.1822222222222187"/>
    <n v="11819.999999972062"/>
    <m/>
    <s v=""/>
    <n v="42800"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18"/>
    <x v="27"/>
    <s v="C61"/>
    <s v="207"/>
    <s v="FB 320+ / MA 80"/>
    <n v="675785"/>
    <s v="FIPROKIL3 50MG SPOTON CTX4 CLE"/>
    <s v="1x8"/>
    <n v="1340"/>
    <n v="2160"/>
    <x v="6"/>
    <s v="Octobre"/>
    <n v="2017"/>
    <d v="1899-12-30T09:40:38"/>
    <d v="1899-12-30T09:40:52"/>
    <n v="3.888888888890385E-3"/>
    <x v="1"/>
    <x v="14"/>
    <m/>
    <s v=""/>
    <s v="TP"/>
    <n v="3.888888888890385E-3"/>
    <s v=""/>
    <n v="4"/>
    <n v="4"/>
    <n v="1.555555555556154E-2"/>
    <s v="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19"/>
    <x v="27"/>
    <s v="C61"/>
    <s v="207"/>
    <s v="FB 320+ / MA 80"/>
    <n v="675785"/>
    <s v="FIPROKIL3 50MG SPOTON CTX4 CLE"/>
    <s v="1x8"/>
    <n v="1340"/>
    <n v="2160"/>
    <x v="6"/>
    <s v="Octobre"/>
    <n v="2017"/>
    <d v="1899-12-30T09:40:52"/>
    <d v="1899-12-30T09:45:51"/>
    <n v="8.3055555555554772E-2"/>
    <x v="4"/>
    <x v="13"/>
    <m/>
    <s v=""/>
    <s v="TP"/>
    <n v="8.3055555555554772E-2"/>
    <s v=""/>
    <n v="4"/>
    <n v="4"/>
    <n v="0.33222222222221909"/>
    <s v="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20"/>
    <x v="27"/>
    <s v="C61"/>
    <s v="207"/>
    <s v="FB 320+ / MA 80"/>
    <n v="675785"/>
    <s v="FIPROKIL3 50MG SPOTON CTX4 CLE"/>
    <s v="1x8"/>
    <n v="1340"/>
    <n v="2160"/>
    <x v="6"/>
    <s v="Octobre"/>
    <n v="2017"/>
    <d v="1899-12-30T09:45:51"/>
    <d v="1899-12-30T10:46:46"/>
    <n v="1.0152777777777771"/>
    <x v="2"/>
    <x v="2"/>
    <m/>
    <m/>
    <s v="TE"/>
    <s v=""/>
    <n v="1.0152777777777771"/>
    <n v="4"/>
    <n v="4"/>
    <s v=""/>
    <n v="4.0611111111111082"/>
    <n v="11819.999999972062"/>
    <m/>
    <s v=""/>
    <n v="45400"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21"/>
    <x v="27"/>
    <s v="C61"/>
    <s v="207"/>
    <s v="FB 320+ / MA 80"/>
    <n v="675785"/>
    <s v="FIPROKIL3 50MG SPOTON CTX4 CLE"/>
    <s v="1x8"/>
    <n v="1340"/>
    <n v="2160"/>
    <x v="6"/>
    <s v="Octobre"/>
    <n v="2017"/>
    <d v="1899-12-30T10:46:46"/>
    <d v="1899-12-30T10:51:27"/>
    <n v="7.8055555555556655E-2"/>
    <x v="4"/>
    <x v="4"/>
    <m/>
    <s v=""/>
    <s v="TE"/>
    <s v=""/>
    <n v="7.8055555555556655E-2"/>
    <n v="4"/>
    <n v="4"/>
    <s v=""/>
    <n v="0.31222222222222662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22"/>
    <x v="27"/>
    <s v="C61"/>
    <s v="207"/>
    <s v="FB 320+ / MA 80"/>
    <n v="675785"/>
    <s v="FIPROKIL3 50MG SPOTON CTX4 CLE"/>
    <s v="1x8"/>
    <n v="1340"/>
    <n v="2160"/>
    <x v="6"/>
    <s v="Octobre"/>
    <n v="2017"/>
    <d v="1899-12-30T10:51:27"/>
    <d v="1899-12-30T11:57:16"/>
    <n v="1.0969444444444445"/>
    <x v="2"/>
    <x v="2"/>
    <m/>
    <m/>
    <s v="TE"/>
    <s v=""/>
    <n v="1.0969444444444445"/>
    <n v="4"/>
    <n v="4"/>
    <s v=""/>
    <n v="4.387777777777778"/>
    <n v="11819.999999972062"/>
    <m/>
    <s v=""/>
    <n v="47600"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23"/>
    <x v="27"/>
    <s v="C61"/>
    <s v="207"/>
    <s v="FB 320+ / MA 80"/>
    <n v="675785"/>
    <s v="FIPROKIL3 50MG SPOTON CTX4 CLE"/>
    <s v="1x8"/>
    <n v="1340"/>
    <n v="2160"/>
    <x v="6"/>
    <s v="Octobre"/>
    <n v="2017"/>
    <d v="1899-12-30T11:57:16"/>
    <d v="1899-12-30T12:54:39"/>
    <n v="0.9563888888888874"/>
    <x v="0"/>
    <x v="8"/>
    <m/>
    <s v=""/>
    <m/>
    <s v=""/>
    <s v=""/>
    <n v="4"/>
    <n v="4"/>
    <s v=""/>
    <s v="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24"/>
    <x v="27"/>
    <s v="C61"/>
    <s v="207"/>
    <s v="FB 320+ / MA 80"/>
    <n v="675785"/>
    <s v="FIPROKIL3 50MG SPOTON CTX4 CLE"/>
    <s v="1x8"/>
    <n v="1340"/>
    <n v="2160"/>
    <x v="6"/>
    <s v="Octobre"/>
    <n v="2017"/>
    <d v="1899-12-30T12:54:39"/>
    <d v="1899-12-30T12:54:41"/>
    <n v="5.5555555555653058E-4"/>
    <x v="2"/>
    <x v="2"/>
    <m/>
    <m/>
    <s v="TE"/>
    <s v=""/>
    <n v="5.5555555555653058E-4"/>
    <n v="4"/>
    <n v="4"/>
    <s v=""/>
    <n v="2.2222222222261223E-3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25"/>
    <x v="27"/>
    <s v="C61"/>
    <s v="207"/>
    <s v="FB 320+ / MA 80"/>
    <n v="675785"/>
    <s v="FIPROKIL3 50MG SPOTON CTX4 CLE"/>
    <s v="1x8"/>
    <n v="1340"/>
    <n v="2160"/>
    <x v="6"/>
    <s v="Octobre"/>
    <n v="2017"/>
    <d v="1899-12-30T12:54:41"/>
    <d v="1899-12-30T12:54:45"/>
    <n v="1.1111111111103966E-3"/>
    <x v="4"/>
    <x v="14"/>
    <m/>
    <s v="retour de pause"/>
    <s v="TE"/>
    <s v=""/>
    <n v="1.1111111111103966E-3"/>
    <n v="4"/>
    <n v="4"/>
    <s v=""/>
    <n v="4.4444444444415865E-3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26"/>
    <x v="27"/>
    <s v="C61"/>
    <s v="207"/>
    <s v="FB 320+ / MA 80"/>
    <n v="675785"/>
    <s v="FIPROKIL3 50MG SPOTON CTX4 CLE"/>
    <s v="1x8"/>
    <n v="1340"/>
    <n v="2160"/>
    <x v="6"/>
    <s v="Octobre"/>
    <n v="2017"/>
    <d v="1899-12-30T12:54:45"/>
    <d v="1899-12-30T13:03:23"/>
    <n v="0.14388888888889095"/>
    <x v="1"/>
    <x v="1"/>
    <m/>
    <s v=""/>
    <s v="TP"/>
    <n v="0.14388888888889095"/>
    <s v=""/>
    <n v="4"/>
    <n v="4"/>
    <n v="0.57555555555556381"/>
    <s v="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27"/>
    <x v="27"/>
    <s v="C61"/>
    <s v="207"/>
    <s v="FB 320+ / MA 80"/>
    <n v="675785"/>
    <s v="FIPROKIL3 50MG SPOTON CTX4 CLE"/>
    <s v="1x8"/>
    <n v="1340"/>
    <n v="2160"/>
    <x v="6"/>
    <s v="Octobre"/>
    <n v="2017"/>
    <d v="1899-12-30T13:03:23"/>
    <d v="1899-12-30T14:19:10"/>
    <n v="1.263055555555554"/>
    <x v="2"/>
    <x v="2"/>
    <m/>
    <m/>
    <s v="TE"/>
    <s v=""/>
    <n v="1.263055555555554"/>
    <n v="4"/>
    <n v="4"/>
    <s v=""/>
    <n v="5.0522222222222162"/>
    <n v="11819.999999972062"/>
    <m/>
    <s v=""/>
    <n v="49100"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28"/>
    <x v="27"/>
    <s v="C61"/>
    <s v="207"/>
    <s v="FB 320+ / MA 80"/>
    <n v="675785"/>
    <s v="FIPROKIL3 50MG SPOTON CTX4 CLE"/>
    <s v="1x8"/>
    <n v="1340"/>
    <n v="2160"/>
    <x v="6"/>
    <s v="Octobre"/>
    <n v="2017"/>
    <d v="1899-12-30T14:19:10"/>
    <d v="1899-12-30T14:25:33"/>
    <n v="0.10638888888889042"/>
    <x v="4"/>
    <x v="4"/>
    <m/>
    <s v=""/>
    <s v="TE"/>
    <s v=""/>
    <n v="0.10638888888889042"/>
    <n v="4"/>
    <n v="4"/>
    <s v=""/>
    <n v="0.42555555555556168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29"/>
    <x v="27"/>
    <s v="C61"/>
    <s v="207"/>
    <s v="FB 320+ / MA 80"/>
    <n v="675785"/>
    <s v="FIPROKIL3 50MG SPOTON CTX4 CLE"/>
    <s v="1x8"/>
    <n v="1340"/>
    <n v="2160"/>
    <x v="6"/>
    <s v="Octobre"/>
    <n v="2017"/>
    <d v="1899-12-30T14:25:33"/>
    <d v="1899-12-30T14:48:26"/>
    <n v="0.38138888888888811"/>
    <x v="2"/>
    <x v="2"/>
    <m/>
    <m/>
    <s v="TE"/>
    <s v=""/>
    <n v="0.38138888888888811"/>
    <n v="4"/>
    <n v="4"/>
    <s v=""/>
    <n v="1.5255555555555524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30"/>
    <x v="27"/>
    <s v="C61"/>
    <s v="207"/>
    <s v="FB 320+ / MA 80"/>
    <n v="675785"/>
    <s v="FIPROKIL3 50MG SPOTON CTX4 CLE"/>
    <s v="1x8"/>
    <n v="1340"/>
    <n v="2160"/>
    <x v="6"/>
    <s v="Octobre"/>
    <n v="2017"/>
    <d v="1899-12-30T14:48:26"/>
    <d v="1899-12-30T14:52:54"/>
    <n v="7.4444444444444535E-2"/>
    <x v="4"/>
    <x v="13"/>
    <m/>
    <s v=""/>
    <s v="TE"/>
    <s v=""/>
    <n v="7.4444444444444535E-2"/>
    <n v="4"/>
    <n v="4"/>
    <s v=""/>
    <n v="0.29777777777777814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31"/>
    <x v="27"/>
    <s v="C61"/>
    <s v="207"/>
    <s v="FB 320+ / MA 80"/>
    <n v="675785"/>
    <s v="FIPROKIL3 50MG SPOTON CTX4 CLE"/>
    <s v="1x8"/>
    <n v="1340"/>
    <n v="2160"/>
    <x v="6"/>
    <s v="Octobre"/>
    <n v="2017"/>
    <d v="1899-12-30T14:52:54"/>
    <d v="1899-12-30T14:48:09"/>
    <n v="23.920833333333334"/>
    <x v="2"/>
    <x v="2"/>
    <m/>
    <m/>
    <s v="TE"/>
    <s v=""/>
    <n v="23.920833333333334"/>
    <n v="4"/>
    <n v="4"/>
    <s v=""/>
    <n v="95.683333333333337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32"/>
    <x v="27"/>
    <s v="C61"/>
    <s v="207"/>
    <s v="FB 320+ / MA 80"/>
    <n v="675785"/>
    <s v="FIPROKIL3 50MG SPOTON CTX4 CLE"/>
    <s v="1x8"/>
    <n v="1340"/>
    <n v="2160"/>
    <x v="6"/>
    <s v="Octobre"/>
    <n v="2017"/>
    <d v="1899-12-30T14:48:09"/>
    <d v="1899-12-30T14:54:31"/>
    <n v="0.10611111111111082"/>
    <x v="1"/>
    <x v="14"/>
    <m/>
    <s v="ERREUR DE MANIPULATION "/>
    <s v="TP"/>
    <n v="0.10611111111111082"/>
    <s v=""/>
    <n v="4"/>
    <n v="4"/>
    <n v="0.42444444444444329"/>
    <s v="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33"/>
    <x v="27"/>
    <s v="C61"/>
    <s v="207"/>
    <s v="FB 320+ / MA 80"/>
    <n v="675785"/>
    <s v="FIPROKIL3 50MG SPOTON CTX4 CLE"/>
    <s v="1x8"/>
    <n v="1340"/>
    <n v="2160"/>
    <x v="6"/>
    <s v="Octobre"/>
    <n v="2017"/>
    <d v="1899-12-30T14:54:31"/>
    <d v="1899-12-30T15:40:03"/>
    <n v="0.7588888888888885"/>
    <x v="2"/>
    <x v="2"/>
    <m/>
    <m/>
    <s v="TE"/>
    <s v=""/>
    <n v="0.7588888888888885"/>
    <n v="4"/>
    <n v="4"/>
    <s v=""/>
    <n v="3.035555555555554"/>
    <n v="11819.999999972062"/>
    <m/>
    <s v=""/>
    <n v="52000"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34"/>
    <x v="27"/>
    <s v="C61"/>
    <s v="207"/>
    <s v="FB 320+ / MA 80"/>
    <n v="675785"/>
    <s v="FIPROKIL3 50MG SPOTON CTX4 CLE"/>
    <s v="1x8"/>
    <n v="1340"/>
    <n v="2160"/>
    <x v="6"/>
    <s v="Octobre"/>
    <n v="2017"/>
    <d v="1899-12-30T15:40:03"/>
    <d v="1899-12-30T15:50:45"/>
    <n v="0.1783333333333319"/>
    <x v="1"/>
    <x v="9"/>
    <m/>
    <s v=""/>
    <s v="TP"/>
    <n v="0.1783333333333319"/>
    <s v=""/>
    <n v="4"/>
    <n v="4"/>
    <n v="0.7133333333333276"/>
    <s v=""/>
    <n v="11819.999999972062"/>
    <m/>
    <s v=""/>
    <m/>
    <m/>
    <s v="Monique"/>
    <n v="1"/>
    <n v="0"/>
    <s v="43032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35"/>
    <x v="27"/>
    <s v="C61"/>
    <s v="207"/>
    <s v="FB 320+ / MA 80"/>
    <n v="675785"/>
    <s v="FIPROKIL3 50MG SPOTON CTX4 CLE"/>
    <s v="1x8"/>
    <n v="1340"/>
    <n v="2160"/>
    <x v="6"/>
    <s v="Octobre"/>
    <n v="2017"/>
    <d v="1899-12-30T15:50:45"/>
    <d v="1899-12-30T15:56:28"/>
    <n v="9.5277777777778461E-2"/>
    <x v="0"/>
    <x v="16"/>
    <s v="Fin de Poste"/>
    <s v=""/>
    <m/>
    <s v=""/>
    <s v=""/>
    <n v="4"/>
    <n v="4"/>
    <s v=""/>
    <s v=""/>
    <n v="11819.999999972062"/>
    <n v="11650"/>
    <n v="11650"/>
    <n v="52630"/>
    <n v="996.01"/>
    <s v="Monique"/>
    <n v="1"/>
    <n v="1"/>
    <s v="143032"/>
    <n v="37"/>
    <s v=""/>
    <s v=""/>
    <n v="31.94"/>
    <n v="5.39"/>
    <n v="2.1"/>
    <n v="29.84"/>
    <n v="24.45"/>
    <n v="26.55"/>
    <s v=""/>
    <s v=""/>
    <s v=""/>
    <s v=""/>
    <s v=""/>
    <s v=""/>
    <s v=""/>
    <s v=""/>
    <s v=""/>
    <s v=""/>
    <s v=""/>
    <s v=""/>
  </r>
  <r>
    <n v="536"/>
    <x v="28"/>
    <s v="C61"/>
    <s v="207"/>
    <s v="FB 320+ / MA 80"/>
    <n v="675785"/>
    <s v="FIPROKIL3 50MG SPOTON CTX4 CLE"/>
    <s v="1x8"/>
    <n v="1340"/>
    <n v="2160"/>
    <x v="6"/>
    <s v="Octobre"/>
    <n v="2017"/>
    <d v="1899-12-30T08:00:00"/>
    <d v="1899-12-30T08:10:59"/>
    <n v="0.18305555555555575"/>
    <x v="0"/>
    <x v="0"/>
    <m/>
    <m/>
    <m/>
    <s v=""/>
    <s v=""/>
    <n v="4"/>
    <n v="4"/>
    <s v=""/>
    <s v=""/>
    <n v="11819.999999972062"/>
    <m/>
    <s v=""/>
    <m/>
    <m/>
    <s v="Christelle"/>
    <n v="1"/>
    <n v="0"/>
    <s v="043033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37"/>
    <x v="28"/>
    <s v="C61"/>
    <s v="207"/>
    <s v="FB 320+ / MA 80"/>
    <n v="675785"/>
    <s v="FIPROKIL3 50MG SPOTON CTX4 CLE"/>
    <s v="1x8"/>
    <n v="1340"/>
    <n v="2160"/>
    <x v="6"/>
    <s v="Octobre"/>
    <n v="2017"/>
    <d v="1899-12-30T08:10:59"/>
    <d v="1899-12-30T09:00:50"/>
    <n v="0.83083333333333398"/>
    <x v="1"/>
    <x v="9"/>
    <s v="Reprise OF"/>
    <m/>
    <s v="TP"/>
    <n v="0.83083333333333398"/>
    <s v=""/>
    <n v="4"/>
    <n v="4"/>
    <n v="3.3233333333333359"/>
    <s v=""/>
    <n v="11819.999999972062"/>
    <m/>
    <s v=""/>
    <m/>
    <m/>
    <s v="Christelle"/>
    <n v="1"/>
    <n v="0"/>
    <s v="43033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38"/>
    <x v="28"/>
    <s v="C61"/>
    <s v="207"/>
    <s v="FB 320+ / MA 80"/>
    <n v="675785"/>
    <s v="FIPROKIL3 50MG SPOTON CTX4 CLE"/>
    <s v="1x8"/>
    <n v="1340"/>
    <n v="2160"/>
    <x v="6"/>
    <s v="Octobre"/>
    <n v="2017"/>
    <d v="1899-12-30T09:00:50"/>
    <d v="1899-12-30T09:01:04"/>
    <n v="3.8888888888877204E-3"/>
    <x v="1"/>
    <x v="9"/>
    <s v="OF Clôturé"/>
    <s v=""/>
    <s v="TP"/>
    <n v="3.8888888888877204E-3"/>
    <s v=""/>
    <n v="4"/>
    <n v="4"/>
    <n v="1.5555555555550882E-2"/>
    <s v=""/>
    <n v="11819.999999972062"/>
    <n v="-226"/>
    <n v="-226"/>
    <n v="11424"/>
    <n v="216.56872037914692"/>
    <s v="Christelle"/>
    <n v="1"/>
    <n v="1"/>
    <s v="143033"/>
    <n v="37"/>
    <s v=""/>
    <s v=""/>
    <n v="1.1399999999999999"/>
    <n v="-0.1"/>
    <n v="1.1399999999999999"/>
    <n v="0"/>
    <n v="0.1"/>
    <n v="1.24"/>
    <s v=""/>
    <s v=""/>
    <s v=""/>
    <s v=""/>
    <s v=""/>
    <s v=""/>
    <s v=""/>
    <s v=""/>
    <s v=""/>
    <s v=""/>
    <s v=""/>
    <s v=""/>
  </r>
  <r>
    <n v="539"/>
    <x v="28"/>
    <s v="C61"/>
    <s v="207"/>
    <s v="FB 320+ / MA 80"/>
    <n v="675785"/>
    <s v="FIPROKIL3 50MG SPOTON CTX4 CLE"/>
    <s v="1x8"/>
    <n v="1340"/>
    <n v="2160"/>
    <x v="6"/>
    <s v="Octobre"/>
    <n v="2017"/>
    <d v="1899-12-30T09:01:04"/>
    <d v="1899-12-30T09:08:09"/>
    <n v="0.11805555555555758"/>
    <x v="1"/>
    <x v="9"/>
    <s v="Fin de Poste"/>
    <m/>
    <m/>
    <n v="3.46"/>
    <n v="52.75"/>
    <n v="4"/>
    <n v="4"/>
    <n v="13.82"/>
    <n v="210.99"/>
    <n v="11819.999999972062"/>
    <m/>
    <s v=""/>
    <m/>
    <m/>
    <s v="Christelle"/>
    <n v="1"/>
    <n v="1"/>
    <s v="43033"/>
    <n v="37"/>
    <s v=""/>
    <s v=""/>
    <n v="1.1399999999999999"/>
    <n v="0"/>
    <n v="1.1399999999999999"/>
    <n v="0"/>
    <n v="0"/>
    <n v="1.1399999999999999"/>
    <s v=""/>
    <s v=""/>
    <s v=""/>
    <s v=""/>
    <s v=""/>
    <s v=""/>
    <s v=""/>
    <s v=""/>
    <s v=""/>
    <s v=""/>
    <s v=""/>
    <s v=""/>
  </r>
  <r>
    <n v="540"/>
    <x v="29"/>
    <s v="C61"/>
    <s v="207"/>
    <s v="FB 320+ / MA 80"/>
    <n v="675788"/>
    <s v="EFFITIX PN X4           PT VBI"/>
    <s v="1x8"/>
    <n v="1340"/>
    <n v="2160"/>
    <x v="6"/>
    <s v="Octobre"/>
    <n v="2017"/>
    <d v="1899-12-30T08:00:00"/>
    <d v="1899-12-30T08:08:44"/>
    <n v="0.14555555555555522"/>
    <x v="0"/>
    <x v="0"/>
    <m/>
    <m/>
    <m/>
    <s v=""/>
    <s v=""/>
    <n v="4"/>
    <n v="4"/>
    <s v=""/>
    <s v=""/>
    <n v="0"/>
    <m/>
    <s v=""/>
    <m/>
    <m/>
    <s v="Christelle"/>
    <n v="1"/>
    <n v="0"/>
    <s v="0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41"/>
    <x v="29"/>
    <s v="C61"/>
    <s v="207"/>
    <s v="FB 320+ / MA 80"/>
    <n v="675788"/>
    <s v="EFFITIX PN X4           PT VBI"/>
    <s v="1x8"/>
    <n v="1340"/>
    <n v="2160"/>
    <x v="6"/>
    <s v="Octobre"/>
    <n v="2017"/>
    <d v="1899-12-30T08:08:44"/>
    <d v="1899-12-30T08:29:36"/>
    <n v="0.3477777777777793"/>
    <x v="1"/>
    <x v="9"/>
    <s v="Début OF"/>
    <m/>
    <s v="TP"/>
    <n v="0.3477777777777793"/>
    <s v=""/>
    <n v="4"/>
    <n v="4"/>
    <n v="1.3911111111111172"/>
    <s v=""/>
    <n v="0"/>
    <m/>
    <s v=""/>
    <m/>
    <m/>
    <s v="Christelle"/>
    <n v="1"/>
    <n v="0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42"/>
    <x v="29"/>
    <s v="C61"/>
    <s v="207"/>
    <s v="FB 320+ / MA 80"/>
    <n v="675788"/>
    <s v="EFFITIX PN X4           PT VBI"/>
    <s v="1x8"/>
    <n v="1340"/>
    <n v="2160"/>
    <x v="6"/>
    <s v="Octobre"/>
    <n v="2017"/>
    <d v="1899-12-30T08:29:36"/>
    <d v="1899-12-30T08:29:55"/>
    <n v="5.2777777777777146E-3"/>
    <x v="1"/>
    <x v="9"/>
    <s v="OF Clôturé"/>
    <s v=""/>
    <s v="TP"/>
    <n v="5.2777777777777146E-3"/>
    <s v=""/>
    <n v="4"/>
    <n v="4"/>
    <n v="2.1111111111110858E-2"/>
    <s v=""/>
    <n v="0"/>
    <n v="1000"/>
    <n v="1000"/>
    <n v="0"/>
    <n v="0"/>
    <s v="Christelle"/>
    <n v="1"/>
    <n v="1"/>
    <s v="143034"/>
    <n v="37"/>
    <s v=""/>
    <s v=""/>
    <n v="0.5"/>
    <n v="0.46"/>
    <n v="0.5"/>
    <n v="0"/>
    <n v="-0.46"/>
    <n v="3.999999999999998E-2"/>
    <s v=""/>
    <s v=""/>
    <s v=""/>
    <s v=""/>
    <s v=""/>
    <s v=""/>
    <s v=""/>
    <s v=""/>
    <s v=""/>
    <s v=""/>
    <s v=""/>
    <s v=""/>
  </r>
  <r>
    <n v="543"/>
    <x v="29"/>
    <m/>
    <m/>
    <m/>
    <m/>
    <m/>
    <m/>
    <m/>
    <m/>
    <x v="6"/>
    <s v="Octobre"/>
    <n v="2017"/>
    <d v="1899-12-30T08:29:55"/>
    <d v="1899-12-30T08:30:55"/>
    <n v="1.6666666666665275E-2"/>
    <x v="1"/>
    <x v="9"/>
    <m/>
    <m/>
    <m/>
    <n v="0"/>
    <n v="0"/>
    <m/>
    <m/>
    <n v="0"/>
    <n v="0"/>
    <m/>
    <m/>
    <s v=""/>
    <m/>
    <m/>
    <m/>
    <s v="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44"/>
    <x v="29"/>
    <s v="C61"/>
    <s v="207"/>
    <s v="FB 320+ / MA 80"/>
    <n v="675789"/>
    <s v="EFFITIX PN X4              VTW"/>
    <s v="1x8"/>
    <n v="1340"/>
    <n v="2160"/>
    <x v="6"/>
    <s v="Octobre"/>
    <n v="2017"/>
    <d v="1899-12-30T08:30:55"/>
    <d v="1899-12-30T09:03:31"/>
    <n v="0.543333333333333"/>
    <x v="1"/>
    <x v="12"/>
    <s v="Début OF"/>
    <m/>
    <s v="TP"/>
    <n v="0.543333333333333"/>
    <s v=""/>
    <n v="4"/>
    <n v="4"/>
    <n v="2.173333333333332"/>
    <s v=""/>
    <n v="9999.9999999941792"/>
    <m/>
    <s v=""/>
    <m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45"/>
    <x v="29"/>
    <s v="C61"/>
    <s v="207"/>
    <s v="FB 320+ / MA 80"/>
    <n v="675789"/>
    <s v="EFFITIX PN X4              VTW"/>
    <s v="1x8"/>
    <n v="1340"/>
    <n v="2160"/>
    <x v="6"/>
    <s v="Octobre"/>
    <n v="2017"/>
    <d v="1899-12-30T09:03:31"/>
    <d v="1899-12-30T10:37:37"/>
    <n v="1.5683333333333334"/>
    <x v="2"/>
    <x v="2"/>
    <m/>
    <m/>
    <s v="TE"/>
    <s v=""/>
    <n v="1.5683333333333334"/>
    <n v="4"/>
    <n v="4"/>
    <s v=""/>
    <n v="6.2733333333333334"/>
    <n v="9999.9999999941792"/>
    <m/>
    <s v=""/>
    <n v="2400"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46"/>
    <x v="29"/>
    <s v="C61"/>
    <s v="207"/>
    <s v="FB 320+ / MA 80"/>
    <n v="675789"/>
    <s v="EFFITIX PN X4              VTW"/>
    <s v="1x8"/>
    <n v="1340"/>
    <n v="2160"/>
    <x v="6"/>
    <s v="Octobre"/>
    <n v="2017"/>
    <d v="1899-12-30T10:37:37"/>
    <d v="1899-12-30T10:41:50"/>
    <n v="7.0277777777779882E-2"/>
    <x v="4"/>
    <x v="13"/>
    <m/>
    <s v=""/>
    <s v="TE"/>
    <s v=""/>
    <n v="7.0277777777779882E-2"/>
    <n v="4"/>
    <n v="4"/>
    <s v=""/>
    <n v="0.28111111111111953"/>
    <n v="9999.9999999941792"/>
    <m/>
    <s v=""/>
    <m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47"/>
    <x v="29"/>
    <s v="C61"/>
    <s v="207"/>
    <s v="FB 320+ / MA 80"/>
    <n v="675789"/>
    <s v="EFFITIX PN X4              VTW"/>
    <s v="1x8"/>
    <n v="1340"/>
    <n v="2160"/>
    <x v="6"/>
    <s v="Octobre"/>
    <n v="2017"/>
    <d v="1899-12-30T10:41:50"/>
    <d v="1899-12-30T11:18:01"/>
    <n v="0.60305555555555479"/>
    <x v="2"/>
    <x v="2"/>
    <m/>
    <m/>
    <s v="TE"/>
    <s v=""/>
    <n v="0.60305555555555479"/>
    <n v="4"/>
    <n v="4"/>
    <s v=""/>
    <n v="2.4122222222222192"/>
    <n v="9999.9999999941792"/>
    <m/>
    <s v=""/>
    <n v="3600"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48"/>
    <x v="29"/>
    <s v="C61"/>
    <s v="207"/>
    <s v="FB 320+ / MA 80"/>
    <n v="675789"/>
    <s v="EFFITIX PN X4              VTW"/>
    <s v="1x8"/>
    <n v="1340"/>
    <n v="2160"/>
    <x v="6"/>
    <s v="Octobre"/>
    <n v="2017"/>
    <d v="1899-12-30T11:18:01"/>
    <d v="1899-12-30T11:22:34"/>
    <n v="7.5833333333333197E-2"/>
    <x v="4"/>
    <x v="4"/>
    <m/>
    <s v=""/>
    <s v="TE"/>
    <s v=""/>
    <n v="7.5833333333333197E-2"/>
    <n v="4"/>
    <n v="4"/>
    <s v=""/>
    <n v="0.30333333333333279"/>
    <n v="9999.9999999941792"/>
    <m/>
    <s v=""/>
    <m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49"/>
    <x v="29"/>
    <s v="C61"/>
    <s v="207"/>
    <s v="FB 320+ / MA 80"/>
    <n v="675789"/>
    <s v="EFFITIX PN X4              VTW"/>
    <s v="1x8"/>
    <n v="1340"/>
    <n v="2160"/>
    <x v="6"/>
    <s v="Octobre"/>
    <n v="2017"/>
    <d v="1899-12-30T11:22:34"/>
    <d v="1899-12-30T11:55:11"/>
    <n v="0.54361111111111127"/>
    <x v="2"/>
    <x v="2"/>
    <m/>
    <m/>
    <s v="TE"/>
    <s v=""/>
    <n v="0.54361111111111127"/>
    <n v="4"/>
    <n v="4"/>
    <s v=""/>
    <n v="2.1744444444444451"/>
    <n v="9999.9999999941792"/>
    <m/>
    <s v=""/>
    <m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50"/>
    <x v="29"/>
    <s v="C61"/>
    <s v="207"/>
    <s v="FB 320+ / MA 80"/>
    <n v="675789"/>
    <s v="EFFITIX PN X4              VTW"/>
    <s v="1x8"/>
    <n v="1340"/>
    <n v="2160"/>
    <x v="6"/>
    <s v="Octobre"/>
    <n v="2017"/>
    <d v="1899-12-30T11:55:11"/>
    <d v="1899-12-30T12:52:43"/>
    <n v="0.95888888888888912"/>
    <x v="0"/>
    <x v="8"/>
    <m/>
    <s v=""/>
    <m/>
    <s v=""/>
    <s v=""/>
    <n v="4"/>
    <n v="4"/>
    <s v=""/>
    <s v=""/>
    <n v="9999.9999999941792"/>
    <m/>
    <s v=""/>
    <m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51"/>
    <x v="29"/>
    <s v="C61"/>
    <s v="207"/>
    <s v="FB 320+ / MA 80"/>
    <n v="675789"/>
    <s v="EFFITIX PN X4              VTW"/>
    <s v="1x8"/>
    <n v="1340"/>
    <n v="2160"/>
    <x v="6"/>
    <s v="Octobre"/>
    <n v="2017"/>
    <d v="1899-12-30T12:52:43"/>
    <d v="1899-12-30T13:02:50"/>
    <n v="0.16861111111110993"/>
    <x v="1"/>
    <x v="1"/>
    <m/>
    <s v="redemarrage apres la pause "/>
    <s v="TP"/>
    <n v="0.16861111111110993"/>
    <s v=""/>
    <n v="4"/>
    <n v="4"/>
    <n v="0.67444444444443974"/>
    <s v=""/>
    <n v="9999.9999999941792"/>
    <m/>
    <s v=""/>
    <m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52"/>
    <x v="29"/>
    <s v="C61"/>
    <s v="207"/>
    <s v="FB 320+ / MA 80"/>
    <n v="675789"/>
    <s v="EFFITIX PN X4              VTW"/>
    <s v="1x8"/>
    <n v="1340"/>
    <n v="2160"/>
    <x v="6"/>
    <s v="Octobre"/>
    <n v="2017"/>
    <d v="1899-12-30T13:02:50"/>
    <d v="1899-12-30T14:57:33"/>
    <n v="1.911944444444444"/>
    <x v="2"/>
    <x v="2"/>
    <m/>
    <m/>
    <s v="TE"/>
    <s v=""/>
    <n v="1.911944444444444"/>
    <n v="4"/>
    <n v="4"/>
    <s v=""/>
    <n v="7.647777777777776"/>
    <n v="9999.9999999941792"/>
    <m/>
    <s v=""/>
    <n v="9200"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53"/>
    <x v="29"/>
    <s v="C61"/>
    <s v="207"/>
    <s v="FB 320+ / MA 80"/>
    <n v="675789"/>
    <s v="EFFITIX PN X4              VTW"/>
    <s v="1x8"/>
    <n v="1340"/>
    <n v="2160"/>
    <x v="6"/>
    <s v="Octobre"/>
    <n v="2017"/>
    <d v="1899-12-30T14:57:33"/>
    <d v="1899-12-30T15:01:11"/>
    <n v="6.0555555555557916E-2"/>
    <x v="4"/>
    <x v="4"/>
    <m/>
    <s v=""/>
    <s v="TE"/>
    <s v=""/>
    <n v="6.0555555555557916E-2"/>
    <n v="4"/>
    <n v="4"/>
    <s v=""/>
    <n v="0.24222222222223166"/>
    <n v="9999.9999999941792"/>
    <m/>
    <s v=""/>
    <m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54"/>
    <x v="29"/>
    <s v="C61"/>
    <s v="207"/>
    <s v="FB 320+ / MA 80"/>
    <n v="675789"/>
    <s v="EFFITIX PN X4              VTW"/>
    <s v="1x8"/>
    <n v="1340"/>
    <n v="2160"/>
    <x v="6"/>
    <s v="Octobre"/>
    <n v="2017"/>
    <d v="1899-12-30T15:01:11"/>
    <d v="1899-12-30T15:18:24"/>
    <n v="0.28694444444444311"/>
    <x v="2"/>
    <x v="2"/>
    <m/>
    <m/>
    <s v="TE"/>
    <s v=""/>
    <n v="0.28694444444444311"/>
    <n v="4"/>
    <n v="4"/>
    <s v=""/>
    <n v="1.1477777777777725"/>
    <n v="9999.9999999941792"/>
    <m/>
    <s v=""/>
    <m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55"/>
    <x v="29"/>
    <s v="C61"/>
    <s v="207"/>
    <s v="FB 320+ / MA 80"/>
    <n v="675789"/>
    <s v="EFFITIX PN X4              VTW"/>
    <s v="1x8"/>
    <n v="1340"/>
    <n v="2160"/>
    <x v="6"/>
    <s v="Octobre"/>
    <n v="2017"/>
    <d v="1899-12-30T15:18:24"/>
    <d v="1899-12-30T15:23:33"/>
    <n v="8.5833333333333428E-2"/>
    <x v="4"/>
    <x v="13"/>
    <m/>
    <s v=""/>
    <s v="TE"/>
    <s v=""/>
    <n v="8.5833333333333428E-2"/>
    <n v="4"/>
    <n v="4"/>
    <s v=""/>
    <n v="0.34333333333333371"/>
    <n v="9999.9999999941792"/>
    <m/>
    <s v=""/>
    <m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56"/>
    <x v="29"/>
    <s v="C61"/>
    <s v="207"/>
    <s v="FB 320+ / MA 80"/>
    <n v="675789"/>
    <s v="EFFITIX PN X4              VTW"/>
    <s v="1x8"/>
    <n v="1340"/>
    <n v="2160"/>
    <x v="6"/>
    <s v="Octobre"/>
    <n v="2017"/>
    <d v="1899-12-30T15:23:33"/>
    <d v="1899-12-30T15:43:25"/>
    <n v="0.33111111111111136"/>
    <x v="2"/>
    <x v="2"/>
    <m/>
    <m/>
    <s v="TE"/>
    <s v=""/>
    <n v="0.33111111111111136"/>
    <n v="4"/>
    <n v="4"/>
    <s v=""/>
    <n v="1.3244444444444454"/>
    <n v="9999.9999999941792"/>
    <m/>
    <s v=""/>
    <m/>
    <m/>
    <s v="Christelle"/>
    <n v="1"/>
    <n v="1"/>
    <s v="43034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57"/>
    <x v="29"/>
    <s v="C61"/>
    <s v="207"/>
    <s v="FB 320+ / MA 80"/>
    <n v="675789"/>
    <s v="EFFITIX PN X4              VTW"/>
    <s v="1x8"/>
    <n v="1340"/>
    <n v="2160"/>
    <x v="6"/>
    <s v="Octobre"/>
    <n v="2017"/>
    <d v="1899-12-30T15:43:25"/>
    <d v="1899-12-30T15:58:57"/>
    <n v="0.25888888888888761"/>
    <x v="0"/>
    <x v="16"/>
    <s v="Fin de Poste"/>
    <s v=""/>
    <m/>
    <s v=""/>
    <s v=""/>
    <n v="4"/>
    <n v="4"/>
    <s v=""/>
    <s v=""/>
    <n v="9999.9999999941792"/>
    <n v="10832"/>
    <n v="10832"/>
    <n v="10832"/>
    <n v="1874.86"/>
    <s v="Christelle"/>
    <n v="1"/>
    <n v="2"/>
    <s v="243034"/>
    <n v="37"/>
    <s v=""/>
    <s v=""/>
    <n v="7.47"/>
    <n v="5.01"/>
    <n v="2.2200000000000002"/>
    <n v="5.25"/>
    <n v="0.24000000000000021"/>
    <n v="2.4600000000000004"/>
    <s v=""/>
    <s v=""/>
    <s v=""/>
    <s v=""/>
    <s v=""/>
    <s v=""/>
    <s v=""/>
    <s v=""/>
    <s v=""/>
    <s v=""/>
    <s v=""/>
    <s v=""/>
  </r>
  <r>
    <n v="558"/>
    <x v="30"/>
    <s v="C61"/>
    <s v="207"/>
    <s v="FB 320+ / MA 80"/>
    <n v="675789"/>
    <s v="EFFITIX PN X4              VTW"/>
    <s v="1x8"/>
    <n v="1340"/>
    <n v="2160"/>
    <x v="6"/>
    <s v="Octobre"/>
    <n v="2017"/>
    <d v="1899-12-30T08:00:00"/>
    <d v="1899-12-30T08:05:59"/>
    <n v="9.9722222222222712E-2"/>
    <x v="0"/>
    <x v="0"/>
    <m/>
    <m/>
    <m/>
    <s v=""/>
    <s v=""/>
    <n v="4"/>
    <n v="4"/>
    <s v=""/>
    <s v=""/>
    <n v="0"/>
    <m/>
    <s v=""/>
    <m/>
    <m/>
    <s v="Monique"/>
    <n v="1"/>
    <n v="0"/>
    <s v="043035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59"/>
    <x v="30"/>
    <s v="C61"/>
    <s v="207"/>
    <s v="FB 320+ / MA 80"/>
    <n v="675789"/>
    <s v="EFFITIX PN X4              VTW"/>
    <s v="1x8"/>
    <n v="1340"/>
    <n v="2160"/>
    <x v="6"/>
    <s v="Octobre"/>
    <n v="2017"/>
    <d v="1899-12-30T08:05:59"/>
    <d v="1899-12-30T08:21:34"/>
    <n v="0.25972222222222108"/>
    <x v="1"/>
    <x v="9"/>
    <s v="Reprise OF"/>
    <m/>
    <s v="TP"/>
    <n v="0.25972222222222108"/>
    <s v=""/>
    <n v="4"/>
    <n v="4"/>
    <n v="1.0388888888888843"/>
    <s v=""/>
    <n v="0"/>
    <m/>
    <s v=""/>
    <m/>
    <m/>
    <s v="Monique"/>
    <n v="1"/>
    <n v="0"/>
    <s v="43035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60"/>
    <x v="30"/>
    <s v="C61"/>
    <s v="207"/>
    <s v="FB 320+ / MA 80"/>
    <n v="675789"/>
    <s v="EFFITIX PN X4              VTW"/>
    <s v="1x8"/>
    <n v="1340"/>
    <n v="2160"/>
    <x v="6"/>
    <s v="Octobre"/>
    <n v="2017"/>
    <d v="1899-12-30T08:21:34"/>
    <d v="1899-12-30T08:22:18"/>
    <n v="1.2222222222222356E-2"/>
    <x v="1"/>
    <x v="14"/>
    <s v="OF Clôturé"/>
    <s v="erreur manipulation"/>
    <s v="TP"/>
    <n v="1.2222222222222356E-2"/>
    <s v=""/>
    <n v="4"/>
    <n v="4"/>
    <n v="4.8888888888889426E-2"/>
    <s v=""/>
    <n v="0"/>
    <n v="0"/>
    <n v="0"/>
    <n v="10832"/>
    <n v="1955.2346570397112"/>
    <s v="Monique"/>
    <n v="1"/>
    <n v="1"/>
    <s v="143035"/>
    <n v="37"/>
    <s v=""/>
    <s v=""/>
    <n v="0.39"/>
    <n v="0"/>
    <n v="0.39"/>
    <n v="0"/>
    <n v="0"/>
    <n v="0.39"/>
    <s v=""/>
    <s v=""/>
    <s v=""/>
    <s v=""/>
    <s v=""/>
    <s v=""/>
    <s v=""/>
    <s v=""/>
    <s v=""/>
    <s v=""/>
    <s v=""/>
    <s v=""/>
  </r>
  <r>
    <n v="561"/>
    <x v="30"/>
    <s v="C61"/>
    <s v="207"/>
    <s v="FB 320+ / MA 80"/>
    <n v="675789"/>
    <s v="EFFITIX PN X4              VTW"/>
    <s v="1x8"/>
    <n v="1340"/>
    <n v="2160"/>
    <x v="6"/>
    <s v="Octobre"/>
    <n v="2017"/>
    <d v="1899-12-30T08:22:18"/>
    <d v="1899-12-30T08:23:36"/>
    <n v="2.1666666666667389E-2"/>
    <x v="1"/>
    <x v="14"/>
    <m/>
    <m/>
    <m/>
    <n v="0.98"/>
    <n v="5.54"/>
    <n v="4"/>
    <n v="4"/>
    <n v="3.94"/>
    <n v="22.15"/>
    <n v="0"/>
    <m/>
    <s v=""/>
    <m/>
    <m/>
    <s v="Monique"/>
    <n v="1"/>
    <n v="1"/>
    <s v="43035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62"/>
    <x v="30"/>
    <s v="C61"/>
    <s v="207"/>
    <s v="FB 320+ / MA 80"/>
    <n v="677695"/>
    <s v="EFFITIX SURBLISPIP(X2) M ETHIQ"/>
    <s v="1x8"/>
    <n v="6000"/>
    <n v="8140"/>
    <x v="6"/>
    <s v="Octobre"/>
    <n v="2017"/>
    <d v="1899-12-30T08:23:36"/>
    <d v="1899-12-30T09:04:54"/>
    <n v="0.68833333333333435"/>
    <x v="1"/>
    <x v="12"/>
    <s v="Début OF"/>
    <m/>
    <s v="TP"/>
    <n v="0.68833333333333435"/>
    <s v=""/>
    <n v="4"/>
    <n v="4"/>
    <n v="2.7533333333333374"/>
    <s v=""/>
    <n v="33661"/>
    <m/>
    <s v=""/>
    <m/>
    <m/>
    <s v="Monique"/>
    <n v="1"/>
    <n v="1"/>
    <s v="43035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63"/>
    <x v="30"/>
    <s v="C61"/>
    <s v="207"/>
    <s v="FB 320+ / MA 80"/>
    <n v="677695"/>
    <s v="EFFITIX SURBLISPIP(X2) M ETHIQ"/>
    <s v="1x8"/>
    <n v="6000"/>
    <n v="8140"/>
    <x v="6"/>
    <s v="Octobre"/>
    <n v="2017"/>
    <d v="1899-12-30T09:04:54"/>
    <d v="1899-12-30T09:51:42"/>
    <n v="0.77999999999999936"/>
    <x v="2"/>
    <x v="2"/>
    <m/>
    <m/>
    <s v="TE"/>
    <s v=""/>
    <n v="0.77999999999999936"/>
    <n v="4"/>
    <n v="4"/>
    <s v=""/>
    <n v="3.1199999999999974"/>
    <n v="33661"/>
    <m/>
    <s v=""/>
    <n v="6048"/>
    <m/>
    <s v="Monique"/>
    <n v="1"/>
    <n v="1"/>
    <s v="43035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64"/>
    <x v="30"/>
    <s v="C61"/>
    <s v="207"/>
    <s v="FB 320+ / MA 80"/>
    <n v="677695"/>
    <s v="EFFITIX SURBLISPIP(X2) M ETHIQ"/>
    <s v="1x8"/>
    <n v="6000"/>
    <n v="8140"/>
    <x v="6"/>
    <s v="Octobre"/>
    <n v="2017"/>
    <d v="1899-12-30T09:51:42"/>
    <d v="1899-12-30T11:57:34"/>
    <n v="2.0977777777777784"/>
    <x v="0"/>
    <x v="20"/>
    <m/>
    <s v=""/>
    <m/>
    <s v=""/>
    <s v=""/>
    <n v="4"/>
    <n v="4"/>
    <s v=""/>
    <s v=""/>
    <n v="33661"/>
    <m/>
    <s v=""/>
    <m/>
    <m/>
    <s v="Monique"/>
    <n v="1"/>
    <n v="1"/>
    <s v="43035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65"/>
    <x v="30"/>
    <s v="C61"/>
    <s v="207"/>
    <s v="FB 320+ / MA 80"/>
    <n v="677695"/>
    <s v="EFFITIX SURBLISPIP(X2) M ETHIQ"/>
    <s v="1x8"/>
    <n v="6000"/>
    <n v="8140"/>
    <x v="6"/>
    <s v="Octobre"/>
    <n v="2017"/>
    <d v="1899-12-30T11:57:34"/>
    <d v="1899-12-30T12:56:40"/>
    <n v="0.98499999999999943"/>
    <x v="0"/>
    <x v="8"/>
    <m/>
    <s v=""/>
    <m/>
    <s v=""/>
    <s v=""/>
    <n v="4"/>
    <n v="4"/>
    <s v=""/>
    <s v=""/>
    <n v="33661"/>
    <m/>
    <s v=""/>
    <m/>
    <m/>
    <s v="Monique"/>
    <n v="1"/>
    <n v="1"/>
    <s v="43035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66"/>
    <x v="30"/>
    <s v="C61"/>
    <s v="207"/>
    <s v="FB 320+ / MA 80"/>
    <n v="677695"/>
    <s v="EFFITIX SURBLISPIP(X2) M ETHIQ"/>
    <s v="1x8"/>
    <n v="6000"/>
    <n v="8140"/>
    <x v="6"/>
    <s v="Octobre"/>
    <n v="2017"/>
    <d v="1899-12-30T12:56:40"/>
    <d v="1899-12-30T13:02:18"/>
    <n v="9.3888888888888467E-2"/>
    <x v="1"/>
    <x v="1"/>
    <m/>
    <s v="redemarrage apres la pause"/>
    <s v="TP"/>
    <n v="9.3888888888888467E-2"/>
    <s v=""/>
    <n v="4"/>
    <n v="4"/>
    <n v="0.37555555555555387"/>
    <s v=""/>
    <n v="33661"/>
    <m/>
    <s v=""/>
    <m/>
    <m/>
    <s v="Monique"/>
    <n v="1"/>
    <n v="1"/>
    <s v="43035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67"/>
    <x v="30"/>
    <s v="C61"/>
    <s v="207"/>
    <s v="FB 320+ / MA 80"/>
    <n v="677695"/>
    <s v="EFFITIX SURBLISPIP(X2) M ETHIQ"/>
    <s v="1x8"/>
    <n v="6000"/>
    <n v="8140"/>
    <x v="6"/>
    <s v="Octobre"/>
    <n v="2017"/>
    <d v="1899-12-30T13:02:18"/>
    <d v="1899-12-30T13:31:29"/>
    <n v="0.48638888888888854"/>
    <x v="2"/>
    <x v="2"/>
    <m/>
    <m/>
    <s v="TE"/>
    <s v=""/>
    <n v="0.48638888888888854"/>
    <n v="4"/>
    <n v="4"/>
    <s v=""/>
    <n v="1.9455555555555542"/>
    <n v="33661"/>
    <m/>
    <s v=""/>
    <m/>
    <m/>
    <s v="Monique"/>
    <n v="1"/>
    <n v="1"/>
    <s v="43035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68"/>
    <x v="30"/>
    <s v="C61"/>
    <s v="207"/>
    <s v="FB 320+ / MA 80"/>
    <n v="677695"/>
    <s v="EFFITIX SURBLISPIP(X2) M ETHIQ"/>
    <s v="1x8"/>
    <n v="6000"/>
    <n v="8140"/>
    <x v="6"/>
    <s v="Octobre"/>
    <n v="2017"/>
    <d v="1899-12-30T13:31:29"/>
    <d v="1899-12-30T13:51:09"/>
    <n v="0.3277777777777775"/>
    <x v="8"/>
    <x v="14"/>
    <m/>
    <s v="attente de descion du ddl"/>
    <s v="TE"/>
    <s v=""/>
    <n v="0.3277777777777775"/>
    <n v="4"/>
    <n v="4"/>
    <s v=""/>
    <n v="1.31111111111111"/>
    <n v="33661"/>
    <m/>
    <s v=""/>
    <m/>
    <m/>
    <s v="Monique"/>
    <n v="1"/>
    <n v="1"/>
    <s v="43035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69"/>
    <x v="30"/>
    <s v="C61"/>
    <s v="207"/>
    <s v="FB 320+ / MA 80"/>
    <n v="677695"/>
    <s v="EFFITIX SURBLISPIP(X2) M ETHIQ"/>
    <s v="1x8"/>
    <n v="6000"/>
    <n v="8140"/>
    <x v="6"/>
    <s v="Octobre"/>
    <n v="2017"/>
    <d v="1899-12-30T13:51:09"/>
    <d v="1899-12-30T15:59:30"/>
    <n v="2.139166666666668"/>
    <x v="8"/>
    <x v="21"/>
    <s v="Fin de Poste"/>
    <s v=""/>
    <s v="TE"/>
    <s v=""/>
    <n v="2.139166666666668"/>
    <n v="4"/>
    <n v="4"/>
    <s v=""/>
    <n v="8.556666666666672"/>
    <n v="33661"/>
    <n v="0"/>
    <n v="0"/>
    <n v="0"/>
    <n v="0"/>
    <s v="Monique"/>
    <n v="1"/>
    <n v="2"/>
    <s v="243035"/>
    <n v="37"/>
    <s v=""/>
    <s v=""/>
    <n v="7.6"/>
    <n v="0"/>
    <n v="3.87"/>
    <n v="3.7299999999999995"/>
    <n v="3.7299999999999995"/>
    <n v="7.6"/>
    <n v="0.27524038461538464"/>
    <s v=""/>
    <s v=""/>
    <n v="0"/>
    <s v=""/>
    <s v=""/>
    <n v="0.57999999999999996"/>
    <s v=""/>
    <s v=""/>
    <e v="#DIV/0!"/>
    <s v=""/>
    <s v=""/>
  </r>
  <r>
    <n v="570"/>
    <x v="31"/>
    <s v="C61"/>
    <s v="207"/>
    <s v="FB 320+ / MA 80"/>
    <n v="677695"/>
    <s v="EFFITIX SURBLISPIP(X2) M ETHIQ"/>
    <s v="1x8"/>
    <n v="6000"/>
    <n v="8140"/>
    <x v="7"/>
    <s v="Octobre"/>
    <n v="2017"/>
    <d v="1899-12-30T05:10:00"/>
    <d v="1899-12-30T05:44:17"/>
    <n v="0.5713888888888885"/>
    <x v="0"/>
    <x v="0"/>
    <m/>
    <m/>
    <m/>
    <s v=""/>
    <s v=""/>
    <n v="4"/>
    <n v="4"/>
    <s v=""/>
    <s v=""/>
    <n v="33661"/>
    <m/>
    <s v=""/>
    <m/>
    <m/>
    <s v="Vanessa"/>
    <n v="1"/>
    <n v="0"/>
    <s v="04303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71"/>
    <x v="31"/>
    <s v="C61"/>
    <s v="207"/>
    <s v="FB 320+ / MA 80"/>
    <n v="677695"/>
    <s v="EFFITIX SURBLISPIP(X2) M ETHIQ"/>
    <s v="1x8"/>
    <n v="6000"/>
    <n v="8140"/>
    <x v="7"/>
    <s v="Octobre"/>
    <n v="2017"/>
    <d v="1899-12-30T05:44:17"/>
    <d v="1899-12-30T05:46:21"/>
    <n v="3.4444444444444278E-2"/>
    <x v="1"/>
    <x v="14"/>
    <s v="Reprise OF"/>
    <m/>
    <s v="TP"/>
    <n v="3.4444444444444278E-2"/>
    <s v=""/>
    <n v="4"/>
    <n v="4"/>
    <n v="0.13777777777777711"/>
    <s v=""/>
    <n v="33661"/>
    <m/>
    <s v=""/>
    <m/>
    <m/>
    <s v="Vanessa"/>
    <n v="1"/>
    <n v="0"/>
    <s v="4303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72"/>
    <x v="31"/>
    <s v="C61"/>
    <s v="207"/>
    <s v="FB 320+ / MA 80"/>
    <n v="677695"/>
    <s v="EFFITIX SURBLISPIP(X2) M ETHIQ"/>
    <s v="1x8"/>
    <n v="6000"/>
    <n v="8140"/>
    <x v="7"/>
    <s v="Octobre"/>
    <n v="2017"/>
    <d v="1899-12-30T05:46:21"/>
    <d v="1899-12-30T11:11:10"/>
    <n v="5.4136111111111127"/>
    <x v="8"/>
    <x v="14"/>
    <m/>
    <s v="déconditionnement"/>
    <s v="TP"/>
    <n v="5.4136111111111127"/>
    <s v=""/>
    <n v="4"/>
    <n v="4"/>
    <n v="21.654444444444451"/>
    <s v=""/>
    <n v="33661"/>
    <m/>
    <s v=""/>
    <m/>
    <m/>
    <s v="Vanessa"/>
    <n v="1"/>
    <n v="0"/>
    <s v="4303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73"/>
    <x v="31"/>
    <s v="C61"/>
    <s v="207"/>
    <s v="FB 320+ / MA 80"/>
    <n v="677695"/>
    <s v="EFFITIX SURBLISPIP(X2) M ETHIQ"/>
    <s v="1x8"/>
    <n v="6000"/>
    <n v="8140"/>
    <x v="7"/>
    <s v="Octobre"/>
    <n v="2017"/>
    <d v="1899-12-30T11:11:10"/>
    <d v="1899-12-30T11:36:02"/>
    <n v="0.41444444444444306"/>
    <x v="1"/>
    <x v="1"/>
    <m/>
    <s v=""/>
    <s v="TP"/>
    <n v="0.41444444444444306"/>
    <s v=""/>
    <n v="4"/>
    <n v="4"/>
    <n v="1.6577777777777722"/>
    <s v=""/>
    <n v="33661"/>
    <m/>
    <s v=""/>
    <m/>
    <m/>
    <s v="Vanessa"/>
    <n v="1"/>
    <n v="0"/>
    <s v="4303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74"/>
    <x v="31"/>
    <s v="C61"/>
    <s v="207"/>
    <s v="FB 320+ / MA 80"/>
    <n v="677695"/>
    <s v="EFFITIX SURBLISPIP(X2) M ETHIQ"/>
    <s v="1x8"/>
    <n v="6000"/>
    <n v="8140"/>
    <x v="7"/>
    <s v="Octobre"/>
    <n v="2017"/>
    <d v="1899-12-30T11:36:02"/>
    <d v="1899-12-30T12:06:19"/>
    <n v="0.50472222222222207"/>
    <x v="2"/>
    <x v="2"/>
    <m/>
    <m/>
    <s v="TE"/>
    <s v=""/>
    <n v="0.50472222222222207"/>
    <n v="4"/>
    <n v="4"/>
    <s v=""/>
    <n v="2.0188888888888883"/>
    <n v="33661"/>
    <m/>
    <s v=""/>
    <m/>
    <m/>
    <s v="Vanessa"/>
    <n v="1"/>
    <n v="0"/>
    <s v="4303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75"/>
    <x v="31"/>
    <s v="C61"/>
    <s v="207"/>
    <s v="FB 320+ / MA 80"/>
    <n v="677695"/>
    <s v="EFFITIX SURBLISPIP(X2) M ETHIQ"/>
    <s v="1x8"/>
    <n v="6000"/>
    <n v="8140"/>
    <x v="7"/>
    <s v="Octobre"/>
    <n v="2017"/>
    <d v="1899-12-30T12:06:19"/>
    <d v="1899-12-30T12:09:28"/>
    <n v="5.2500000000000213E-2"/>
    <x v="4"/>
    <x v="4"/>
    <m/>
    <s v=""/>
    <s v="TE"/>
    <s v=""/>
    <n v="5.2500000000000213E-2"/>
    <n v="4"/>
    <n v="4"/>
    <s v=""/>
    <n v="0.21000000000000085"/>
    <n v="33661"/>
    <m/>
    <s v=""/>
    <m/>
    <m/>
    <s v="Vanessa"/>
    <n v="1"/>
    <n v="0"/>
    <s v="4303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76"/>
    <x v="31"/>
    <s v="C61"/>
    <s v="207"/>
    <s v="FB 320+ / MA 80"/>
    <n v="677695"/>
    <s v="EFFITIX SURBLISPIP(X2) M ETHIQ"/>
    <s v="1x8"/>
    <n v="6000"/>
    <n v="8140"/>
    <x v="7"/>
    <s v="Octobre"/>
    <n v="2017"/>
    <d v="1899-12-30T12:09:28"/>
    <d v="1899-12-30T12:51:28"/>
    <n v="0.70000000000000018"/>
    <x v="2"/>
    <x v="2"/>
    <m/>
    <m/>
    <s v="TE"/>
    <s v=""/>
    <n v="0.70000000000000018"/>
    <n v="4"/>
    <n v="4"/>
    <s v=""/>
    <n v="2.8000000000000007"/>
    <n v="33661"/>
    <m/>
    <s v=""/>
    <n v="7392"/>
    <m/>
    <s v="Vanessa"/>
    <n v="1"/>
    <n v="0"/>
    <s v="43038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77"/>
    <x v="31"/>
    <s v="C61"/>
    <s v="207"/>
    <s v="FB 320+ / MA 80"/>
    <n v="677695"/>
    <s v="EFFITIX SURBLISPIP(X2) M ETHIQ"/>
    <s v="1x8"/>
    <n v="6000"/>
    <n v="8140"/>
    <x v="7"/>
    <s v="Octobre"/>
    <n v="2017"/>
    <d v="1899-12-30T12:51:28"/>
    <d v="1899-12-30T12:59:01"/>
    <n v="0.12583333333333435"/>
    <x v="0"/>
    <x v="16"/>
    <s v="Fin de Poste"/>
    <s v=""/>
    <m/>
    <s v=""/>
    <s v=""/>
    <n v="4"/>
    <n v="4"/>
    <s v=""/>
    <s v=""/>
    <n v="33661"/>
    <n v="10752"/>
    <n v="10752"/>
    <n v="10752"/>
    <n v="2112.61"/>
    <s v="Vanessa"/>
    <n v="1"/>
    <n v="1"/>
    <s v="143038"/>
    <n v="37"/>
    <s v=""/>
    <s v=""/>
    <n v="7.82"/>
    <n v="1.32"/>
    <n v="1.2"/>
    <n v="6.62"/>
    <n v="5.3"/>
    <n v="6.5"/>
    <s v=""/>
    <s v=""/>
    <s v=""/>
    <s v=""/>
    <s v=""/>
    <s v=""/>
    <s v=""/>
    <s v=""/>
    <s v=""/>
    <s v=""/>
    <s v=""/>
    <s v=""/>
  </r>
  <r>
    <n v="578"/>
    <x v="32"/>
    <s v="C61"/>
    <s v="207"/>
    <s v="FB 320+ / MA 80"/>
    <n v="677695"/>
    <s v="EFFITIX SURBLISPIP(X2) M ETHIQ"/>
    <s v="1x8"/>
    <n v="6000"/>
    <n v="8140"/>
    <x v="7"/>
    <s v="Octobre"/>
    <n v="2017"/>
    <d v="1899-12-30T05:10:00"/>
    <d v="1899-12-30T05:40:38"/>
    <n v="0.51055555555555565"/>
    <x v="0"/>
    <x v="0"/>
    <m/>
    <m/>
    <m/>
    <s v=""/>
    <s v=""/>
    <n v="3"/>
    <n v="3"/>
    <s v=""/>
    <s v=""/>
    <n v="33661"/>
    <m/>
    <s v=""/>
    <m/>
    <m/>
    <s v="Monique"/>
    <n v="1"/>
    <n v="0"/>
    <s v="0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79"/>
    <x v="32"/>
    <s v="C61"/>
    <s v="207"/>
    <s v="FB 320+ / MA 80"/>
    <n v="677695"/>
    <s v="EFFITIX SURBLISPIP(X2) M ETHIQ"/>
    <s v="1x8"/>
    <n v="6000"/>
    <n v="8140"/>
    <x v="7"/>
    <s v="Octobre"/>
    <n v="2017"/>
    <d v="1899-12-30T05:40:38"/>
    <d v="1899-12-30T05:46:24"/>
    <n v="9.6111111111110592E-2"/>
    <x v="1"/>
    <x v="1"/>
    <s v="Reprise OF"/>
    <m/>
    <s v="TP"/>
    <n v="9.6111111111110592E-2"/>
    <s v=""/>
    <n v="3"/>
    <n v="3"/>
    <n v="0.28833333333333178"/>
    <s v=""/>
    <n v="33661"/>
    <m/>
    <s v=""/>
    <m/>
    <m/>
    <s v="Monique"/>
    <n v="1"/>
    <n v="0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80"/>
    <x v="32"/>
    <s v="C61"/>
    <s v="207"/>
    <s v="FB 320+ / MA 80"/>
    <n v="677695"/>
    <s v="EFFITIX SURBLISPIP(X2) M ETHIQ"/>
    <s v="1x8"/>
    <n v="6000"/>
    <n v="8140"/>
    <x v="7"/>
    <s v="Octobre"/>
    <n v="2017"/>
    <d v="1899-12-30T05:46:24"/>
    <d v="1899-12-30T07:36:32"/>
    <n v="1.8355555555555563"/>
    <x v="2"/>
    <x v="2"/>
    <m/>
    <m/>
    <s v="TE"/>
    <s v=""/>
    <n v="1.8355555555555563"/>
    <n v="3"/>
    <n v="3"/>
    <s v=""/>
    <n v="5.5066666666666686"/>
    <n v="33661"/>
    <m/>
    <s v=""/>
    <n v="18144"/>
    <m/>
    <s v="Monique"/>
    <n v="1"/>
    <n v="0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81"/>
    <x v="32"/>
    <s v="C61"/>
    <s v="207"/>
    <s v="FB 320+ / MA 80"/>
    <n v="677695"/>
    <s v="EFFITIX SURBLISPIP(X2) M ETHIQ"/>
    <s v="1x8"/>
    <n v="6000"/>
    <n v="8140"/>
    <x v="7"/>
    <s v="Octobre"/>
    <n v="2017"/>
    <d v="1899-12-30T07:36:32"/>
    <d v="1899-12-30T07:39:42"/>
    <n v="5.2777777777777146E-2"/>
    <x v="4"/>
    <x v="4"/>
    <m/>
    <s v=""/>
    <s v="TE"/>
    <s v=""/>
    <n v="5.2777777777777146E-2"/>
    <n v="3"/>
    <n v="3"/>
    <s v=""/>
    <n v="0.15833333333333144"/>
    <n v="28284.999999683354"/>
    <m/>
    <s v=""/>
    <m/>
    <m/>
    <s v="Monique"/>
    <n v="1"/>
    <n v="0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82"/>
    <x v="32"/>
    <s v="C61"/>
    <s v="207"/>
    <s v="FB 320+ / MA 80"/>
    <n v="677695"/>
    <s v="EFFITIX SURBLISPIP(X2) M ETHIQ"/>
    <s v="1x8"/>
    <n v="6000"/>
    <n v="8140"/>
    <x v="7"/>
    <s v="Octobre"/>
    <n v="2017"/>
    <d v="1899-12-30T07:39:42"/>
    <d v="1899-12-30T07:49:15"/>
    <n v="0.15916666666666623"/>
    <x v="2"/>
    <x v="2"/>
    <m/>
    <m/>
    <s v="TE"/>
    <s v=""/>
    <n v="0.15916666666666623"/>
    <n v="3"/>
    <n v="3"/>
    <s v=""/>
    <n v="0.4774999999999987"/>
    <n v="28284.999999683354"/>
    <m/>
    <s v=""/>
    <m/>
    <m/>
    <s v="Monique"/>
    <n v="1"/>
    <n v="0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83"/>
    <x v="32"/>
    <s v="C61"/>
    <s v="207"/>
    <s v="FB 320+ / MA 80"/>
    <n v="677695"/>
    <s v="EFFITIX SURBLISPIP(X2) M ETHIQ"/>
    <s v="1x8"/>
    <n v="6000"/>
    <n v="8140"/>
    <x v="7"/>
    <s v="Octobre"/>
    <n v="2017"/>
    <d v="1899-12-30T07:49:15"/>
    <d v="1899-12-30T07:52:59"/>
    <n v="6.2222222222223511E-2"/>
    <x v="4"/>
    <x v="13"/>
    <m/>
    <s v=""/>
    <s v="TE"/>
    <s v=""/>
    <n v="6.2222222222223511E-2"/>
    <n v="3"/>
    <n v="3"/>
    <s v=""/>
    <n v="0.18666666666667053"/>
    <n v="28284.999999683354"/>
    <m/>
    <s v=""/>
    <m/>
    <m/>
    <s v="Monique"/>
    <n v="1"/>
    <n v="0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84"/>
    <x v="32"/>
    <s v="C61"/>
    <s v="207"/>
    <s v="FB 320+ / MA 80"/>
    <n v="677695"/>
    <s v="EFFITIX SURBLISPIP(X2) M ETHIQ"/>
    <s v="1x8"/>
    <n v="6000"/>
    <n v="8140"/>
    <x v="7"/>
    <s v="Octobre"/>
    <n v="2017"/>
    <d v="1899-12-30T07:52:59"/>
    <d v="1899-12-30T09:04:20"/>
    <n v="1.189166666666666"/>
    <x v="2"/>
    <x v="2"/>
    <m/>
    <m/>
    <s v="TE"/>
    <s v=""/>
    <n v="1.189166666666666"/>
    <n v="3"/>
    <n v="3"/>
    <s v=""/>
    <n v="3.5674999999999981"/>
    <n v="28284.999999683354"/>
    <m/>
    <s v=""/>
    <n v="33524"/>
    <m/>
    <s v="Monique"/>
    <n v="1"/>
    <n v="0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85"/>
    <x v="32"/>
    <s v="C61"/>
    <s v="207"/>
    <s v="FB 320+ / MA 80"/>
    <n v="677695"/>
    <s v="EFFITIX SURBLISPIP(X2) M ETHIQ"/>
    <s v="1x8"/>
    <n v="6000"/>
    <n v="8140"/>
    <x v="7"/>
    <s v="Octobre"/>
    <n v="2017"/>
    <d v="1899-12-30T09:04:20"/>
    <d v="1899-12-30T09:19:32"/>
    <n v="0.25333333333333297"/>
    <x v="1"/>
    <x v="9"/>
    <s v="OF Clôturé"/>
    <s v=""/>
    <s v="TP"/>
    <n v="0.25333333333333297"/>
    <s v=""/>
    <n v="3"/>
    <n v="3"/>
    <n v="0.7599999999999989"/>
    <s v=""/>
    <n v="28284.999999683354"/>
    <n v="22841"/>
    <n v="22841"/>
    <n v="33593"/>
    <n v="4052.2316043425817"/>
    <s v="Monique"/>
    <n v="1"/>
    <n v="1"/>
    <s v="143039"/>
    <n v="37"/>
    <s v=""/>
    <s v=""/>
    <n v="4.21"/>
    <n v="2.81"/>
    <n v="1.03"/>
    <n v="3.1799999999999997"/>
    <n v="0.36999999999999966"/>
    <n v="1.3999999999999997"/>
    <s v=""/>
    <s v=""/>
    <s v=""/>
    <s v=""/>
    <s v=""/>
    <s v=""/>
    <s v=""/>
    <s v=""/>
    <s v=""/>
    <s v=""/>
    <s v=""/>
    <s v=""/>
  </r>
  <r>
    <n v="586"/>
    <x v="32"/>
    <s v="C61"/>
    <s v="207"/>
    <s v="FB 320+ / MA 80"/>
    <n v="677695"/>
    <s v="EFFITIX SURBLISPIP(X2) M ETHIQ"/>
    <s v="1x8"/>
    <n v="6000"/>
    <n v="8140"/>
    <x v="7"/>
    <s v="Octobre"/>
    <n v="2017"/>
    <d v="1899-12-30T09:19:32"/>
    <d v="1899-12-30T09:22:35"/>
    <n v="5.0833333333333286E-2"/>
    <x v="1"/>
    <x v="9"/>
    <m/>
    <m/>
    <m/>
    <n v="6.99"/>
    <n v="8.2899999999999991"/>
    <n v="3"/>
    <n v="3"/>
    <n v="27.63"/>
    <n v="29.86"/>
    <n v="28284.999999683354"/>
    <m/>
    <s v=""/>
    <m/>
    <m/>
    <s v="Monique"/>
    <n v="1"/>
    <n v="1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87"/>
    <x v="32"/>
    <s v="C61"/>
    <s v="207"/>
    <s v="FB 320+ / MA 80"/>
    <n v="676124"/>
    <s v="EFFITIX GN X4              VBI"/>
    <s v="1x8"/>
    <n v="1340"/>
    <n v="2160"/>
    <x v="7"/>
    <s v="Octobre"/>
    <n v="2017"/>
    <d v="1899-12-30T09:22:35"/>
    <d v="1899-12-30T10:35:46"/>
    <n v="1.2197222222222233"/>
    <x v="1"/>
    <x v="12"/>
    <s v="Début OF"/>
    <m/>
    <s v="TP"/>
    <n v="1.2197222222222233"/>
    <s v=""/>
    <n v="3"/>
    <n v="3"/>
    <n v="3.6591666666666698"/>
    <s v=""/>
    <n v="1231.683333440451"/>
    <m/>
    <s v=""/>
    <m/>
    <m/>
    <s v="Monique"/>
    <n v="1"/>
    <n v="1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88"/>
    <x v="32"/>
    <s v="C61"/>
    <s v="207"/>
    <s v="FB 320+ / MA 80"/>
    <n v="676124"/>
    <s v="EFFITIX GN X4              VBI"/>
    <s v="1x8"/>
    <n v="1340"/>
    <n v="2160"/>
    <x v="7"/>
    <s v="Octobre"/>
    <n v="2017"/>
    <d v="1899-12-30T10:35:46"/>
    <d v="1899-12-30T10:36:06"/>
    <n v="5.5555555555546476E-3"/>
    <x v="4"/>
    <x v="14"/>
    <m/>
    <s v="erreur manipulation"/>
    <s v="TP"/>
    <n v="5.5555555555546476E-3"/>
    <s v=""/>
    <n v="3"/>
    <n v="3"/>
    <n v="1.6666666666663943E-2"/>
    <s v=""/>
    <n v="1231.683333440451"/>
    <m/>
    <s v=""/>
    <m/>
    <m/>
    <s v="Monique"/>
    <n v="1"/>
    <n v="1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89"/>
    <x v="32"/>
    <s v="C61"/>
    <s v="207"/>
    <s v="FB 320+ / MA 80"/>
    <n v="676124"/>
    <s v="EFFITIX GN X4              VBI"/>
    <s v="1x8"/>
    <n v="1340"/>
    <n v="2160"/>
    <x v="7"/>
    <s v="Octobre"/>
    <n v="2017"/>
    <d v="1899-12-30T10:36:06"/>
    <d v="1899-12-30T10:36:43"/>
    <n v="1.0277777777778496E-2"/>
    <x v="1"/>
    <x v="12"/>
    <m/>
    <s v=""/>
    <s v="TP"/>
    <n v="1.0277777777778496E-2"/>
    <s v=""/>
    <n v="3"/>
    <n v="3"/>
    <n v="3.0833333333335489E-2"/>
    <s v=""/>
    <n v="1231.683333440451"/>
    <m/>
    <s v=""/>
    <m/>
    <m/>
    <s v="Monique"/>
    <n v="1"/>
    <n v="1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90"/>
    <x v="32"/>
    <s v="C61"/>
    <s v="207"/>
    <s v="FB 320+ / MA 80"/>
    <n v="676124"/>
    <s v="EFFITIX GN X4              VBI"/>
    <s v="1x8"/>
    <n v="1340"/>
    <n v="2160"/>
    <x v="7"/>
    <s v="Octobre"/>
    <n v="2017"/>
    <d v="1899-12-30T10:36:43"/>
    <d v="1899-12-30T10:55:36"/>
    <n v="0.31472222222222035"/>
    <x v="0"/>
    <x v="8"/>
    <m/>
    <s v=""/>
    <m/>
    <s v=""/>
    <s v=""/>
    <n v="3"/>
    <n v="3"/>
    <s v=""/>
    <s v=""/>
    <n v="1231.683333440451"/>
    <m/>
    <s v=""/>
    <m/>
    <m/>
    <s v="Monique"/>
    <n v="1"/>
    <n v="1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91"/>
    <x v="32"/>
    <s v="C61"/>
    <s v="207"/>
    <s v="FB 320+ / MA 80"/>
    <n v="676124"/>
    <s v="EFFITIX GN X4              VBI"/>
    <s v="1x8"/>
    <n v="1340"/>
    <n v="2160"/>
    <x v="7"/>
    <s v="Octobre"/>
    <n v="2017"/>
    <d v="1899-12-30T10:55:36"/>
    <d v="1899-12-30T11:03:39"/>
    <n v="0.13416666666666766"/>
    <x v="1"/>
    <x v="1"/>
    <m/>
    <s v=""/>
    <s v="TP"/>
    <n v="0.13416666666666766"/>
    <s v=""/>
    <n v="3"/>
    <n v="3"/>
    <n v="0.40250000000000297"/>
    <s v=""/>
    <n v="1231.683333440451"/>
    <m/>
    <s v=""/>
    <m/>
    <m/>
    <s v="Monique"/>
    <n v="1"/>
    <n v="1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92"/>
    <x v="32"/>
    <s v="C61"/>
    <s v="207"/>
    <s v="FB 320+ / MA 80"/>
    <n v="676124"/>
    <s v="EFFITIX GN X4              VBI"/>
    <s v="1x8"/>
    <n v="1340"/>
    <n v="2160"/>
    <x v="7"/>
    <s v="Octobre"/>
    <n v="2017"/>
    <d v="1899-12-30T11:03:39"/>
    <d v="1899-12-30T12:46:03"/>
    <n v="1.706666666666667"/>
    <x v="2"/>
    <x v="2"/>
    <m/>
    <m/>
    <s v="TE"/>
    <s v=""/>
    <n v="1.706666666666667"/>
    <n v="3"/>
    <n v="3"/>
    <s v=""/>
    <n v="5.120000000000001"/>
    <n v="1231.683333440451"/>
    <m/>
    <s v=""/>
    <n v="1920"/>
    <m/>
    <s v="Monique"/>
    <n v="1"/>
    <n v="1"/>
    <s v="43039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93"/>
    <x v="32"/>
    <s v="C61"/>
    <s v="207"/>
    <s v="FB 320+ / MA 80"/>
    <n v="676124"/>
    <s v="EFFITIX GN X4              VBI"/>
    <s v="1x8"/>
    <n v="1340"/>
    <n v="2160"/>
    <x v="7"/>
    <s v="Octobre"/>
    <n v="2017"/>
    <d v="1899-12-30T12:46:03"/>
    <d v="1899-12-30T12:50:53"/>
    <n v="8.0555555555555713E-2"/>
    <x v="1"/>
    <x v="9"/>
    <s v="OF Clôturé"/>
    <s v=""/>
    <s v="TP"/>
    <n v="8.0555555555555713E-2"/>
    <s v=""/>
    <n v="3"/>
    <n v="3"/>
    <n v="0.24166666666666714"/>
    <s v=""/>
    <n v="1231.683333440451"/>
    <n v="2575"/>
    <n v="2575"/>
    <n v="2575"/>
    <n v="1505.8479532163742"/>
    <s v="Monique"/>
    <n v="1"/>
    <n v="2"/>
    <s v="243039"/>
    <n v="37"/>
    <s v=""/>
    <s v=""/>
    <n v="3.47"/>
    <n v="1.19"/>
    <n v="1.77"/>
    <n v="1.7000000000000002"/>
    <n v="0.51000000000000023"/>
    <n v="2.2800000000000002"/>
    <s v=""/>
    <s v=""/>
    <s v=""/>
    <s v=""/>
    <s v=""/>
    <s v=""/>
    <s v=""/>
    <s v=""/>
    <s v=""/>
    <s v=""/>
    <s v=""/>
    <s v=""/>
  </r>
  <r>
    <n v="594"/>
    <x v="32"/>
    <m/>
    <m/>
    <m/>
    <m/>
    <m/>
    <m/>
    <m/>
    <m/>
    <x v="7"/>
    <s v="Octobre"/>
    <n v="2017"/>
    <d v="1899-12-30T12:50:53"/>
    <d v="1899-12-30T12:57:13"/>
    <n v="0.10555555555555696"/>
    <x v="1"/>
    <x v="9"/>
    <s v="Fin de Poste"/>
    <m/>
    <m/>
    <n v="0"/>
    <n v="0"/>
    <m/>
    <m/>
    <n v="0"/>
    <n v="0"/>
    <m/>
    <m/>
    <s v=""/>
    <m/>
    <m/>
    <s v="Monique"/>
    <s v=""/>
    <n v="2"/>
    <s v="43039"/>
    <n v="37"/>
    <s v=""/>
    <s v=""/>
    <n v="0"/>
    <e v="#DIV/0!"/>
    <n v="0"/>
    <n v="0"/>
    <e v="#DIV/0!"/>
    <e v="#DIV/0!"/>
    <s v=""/>
    <e v="#DIV/0!"/>
    <s v=""/>
    <s v=""/>
    <n v="2.8148588905561007E-2"/>
    <s v=""/>
    <s v=""/>
    <n v="3.77"/>
    <s v=""/>
    <s v=""/>
    <n v="0.69297932090885928"/>
    <s v=""/>
  </r>
  <r>
    <n v="595"/>
    <x v="33"/>
    <s v="C61"/>
    <s v="207"/>
    <s v="FB 320+ / MA 80"/>
    <n v="676126"/>
    <s v="EFFITIX GN X2            V VMX"/>
    <s v="1x8"/>
    <n v="6000"/>
    <n v="8140"/>
    <x v="7"/>
    <s v="Novembre"/>
    <n v="2017"/>
    <d v="1899-12-30T05:30:00"/>
    <d v="1899-12-30T05:40:19"/>
    <n v="0.17194444444444512"/>
    <x v="0"/>
    <x v="0"/>
    <m/>
    <m/>
    <m/>
    <s v=""/>
    <s v=""/>
    <n v="4"/>
    <n v="4"/>
    <s v=""/>
    <s v=""/>
    <n v="6000"/>
    <m/>
    <s v=""/>
    <m/>
    <m/>
    <s v="Christelle"/>
    <n v="1"/>
    <n v="0"/>
    <s v="043041"/>
    <n v="3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96"/>
    <x v="33"/>
    <s v="C61"/>
    <s v="207"/>
    <s v="FB 320+ / MA 80"/>
    <n v="676126"/>
    <s v="EFFITIX GN X2            V VMX"/>
    <s v="1x8"/>
    <n v="6000"/>
    <n v="8140"/>
    <x v="7"/>
    <s v="Novembre"/>
    <n v="2017"/>
    <d v="1899-12-30T05:40:19"/>
    <d v="1899-12-30T06:13:26"/>
    <n v="0.5519444444444439"/>
    <x v="1"/>
    <x v="12"/>
    <s v="Début OF"/>
    <m/>
    <s v="TP"/>
    <n v="0.5519444444444439"/>
    <s v=""/>
    <n v="4"/>
    <n v="4"/>
    <n v="2.2077777777777756"/>
    <s v=""/>
    <n v="6000"/>
    <m/>
    <s v=""/>
    <m/>
    <m/>
    <s v="Christelle"/>
    <n v="1"/>
    <n v="0"/>
    <s v="43041"/>
    <n v="37"/>
    <n v="78.32027777777779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97"/>
    <x v="33"/>
    <s v="C61"/>
    <s v="207"/>
    <s v="FB 320+ / MA 80"/>
    <n v="676126"/>
    <s v="EFFITIX GN X2            V VMX"/>
    <s v="1x8"/>
    <n v="6000"/>
    <n v="8140"/>
    <x v="7"/>
    <s v="Novembre"/>
    <n v="2017"/>
    <d v="1899-12-30T06:13:26"/>
    <d v="1899-12-30T06:21:36"/>
    <n v="0.13611111111111152"/>
    <x v="3"/>
    <x v="14"/>
    <m/>
    <s v="reglage camera "/>
    <s v="TP"/>
    <n v="0.13611111111111152"/>
    <s v=""/>
    <n v="4"/>
    <n v="4"/>
    <n v="0.54444444444444606"/>
    <s v=""/>
    <n v="6000"/>
    <m/>
    <s v=""/>
    <m/>
    <m/>
    <s v="Christelle"/>
    <n v="1"/>
    <n v="0"/>
    <s v="43041"/>
    <n v="38"/>
    <s v=""/>
    <n v="0.1361111111111115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98"/>
    <x v="33"/>
    <s v="C61"/>
    <s v="207"/>
    <s v="FB 320+ / MA 80"/>
    <n v="676126"/>
    <s v="EFFITIX GN X2            V VMX"/>
    <s v="1x8"/>
    <n v="6000"/>
    <n v="8140"/>
    <x v="7"/>
    <s v="Novembre"/>
    <n v="2017"/>
    <d v="1899-12-30T06:21:36"/>
    <d v="1899-12-30T06:32:13"/>
    <n v="0.17694444444444324"/>
    <x v="2"/>
    <x v="2"/>
    <m/>
    <m/>
    <s v="TE"/>
    <s v=""/>
    <n v="0.17694444444444324"/>
    <n v="4"/>
    <n v="4"/>
    <s v=""/>
    <n v="0.70777777777777295"/>
    <n v="6000"/>
    <m/>
    <s v=""/>
    <m/>
    <m/>
    <s v="Christelle"/>
    <n v="1"/>
    <n v="0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599"/>
    <x v="33"/>
    <s v="C61"/>
    <s v="207"/>
    <s v="FB 320+ / MA 80"/>
    <n v="676126"/>
    <s v="EFFITIX GN X2            V VMX"/>
    <s v="1x8"/>
    <n v="6000"/>
    <n v="8140"/>
    <x v="7"/>
    <s v="Novembre"/>
    <n v="2017"/>
    <d v="1899-12-30T06:32:13"/>
    <d v="1899-12-30T06:37:37"/>
    <n v="9.0000000000000746E-2"/>
    <x v="4"/>
    <x v="13"/>
    <m/>
    <s v=""/>
    <s v="TE"/>
    <s v=""/>
    <n v="9.0000000000000746E-2"/>
    <n v="4"/>
    <n v="4"/>
    <s v=""/>
    <n v="0.36000000000000298"/>
    <n v="6000"/>
    <m/>
    <s v=""/>
    <m/>
    <m/>
    <s v="Christelle"/>
    <n v="1"/>
    <n v="0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00"/>
    <x v="33"/>
    <s v="C61"/>
    <s v="207"/>
    <s v="FB 320+ / MA 80"/>
    <n v="676126"/>
    <s v="EFFITIX GN X2            V VMX"/>
    <s v="1x8"/>
    <n v="6000"/>
    <n v="8140"/>
    <x v="7"/>
    <s v="Novembre"/>
    <n v="2017"/>
    <d v="1899-12-30T06:37:37"/>
    <d v="1899-12-30T08:09:12"/>
    <n v="1.5263888888888886"/>
    <x v="2"/>
    <x v="2"/>
    <m/>
    <m/>
    <s v="TE"/>
    <s v=""/>
    <n v="1.5263888888888886"/>
    <n v="4"/>
    <n v="4"/>
    <s v=""/>
    <n v="6.1055555555555543"/>
    <n v="6000"/>
    <m/>
    <s v=""/>
    <n v="3168"/>
    <m/>
    <s v="Christelle"/>
    <n v="1"/>
    <n v="0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01"/>
    <x v="33"/>
    <s v="C61"/>
    <s v="207"/>
    <s v="FB 320+ / MA 80"/>
    <n v="676126"/>
    <s v="EFFITIX GN X2            V VMX"/>
    <s v="1x8"/>
    <n v="6000"/>
    <n v="8140"/>
    <x v="7"/>
    <s v="Novembre"/>
    <n v="2017"/>
    <d v="1899-12-30T08:09:12"/>
    <d v="1899-12-30T08:21:14"/>
    <n v="0.20055555555555582"/>
    <x v="1"/>
    <x v="9"/>
    <s v="OF Clôturé"/>
    <s v=""/>
    <s v="TP"/>
    <n v="0.20055555555555582"/>
    <s v=""/>
    <n v="4"/>
    <n v="4"/>
    <n v="0.80222222222222328"/>
    <s v=""/>
    <n v="6000"/>
    <n v="5920"/>
    <n v="5920"/>
    <n v="5920"/>
    <n v="3307.2625698324023"/>
    <s v="Christelle"/>
    <n v="1"/>
    <n v="1"/>
    <s v="143041"/>
    <n v="38"/>
    <s v=""/>
    <s v=""/>
    <n v="2.85"/>
    <n v="0.73"/>
    <n v="1.1499999999999999"/>
    <n v="1.7000000000000002"/>
    <n v="0.9700000000000002"/>
    <n v="2.12"/>
    <s v=""/>
    <s v=""/>
    <s v=""/>
    <s v=""/>
    <s v=""/>
    <s v=""/>
    <s v=""/>
    <s v=""/>
    <s v=""/>
    <s v=""/>
    <s v=""/>
    <s v=""/>
  </r>
  <r>
    <n v="602"/>
    <x v="33"/>
    <m/>
    <m/>
    <m/>
    <m/>
    <m/>
    <m/>
    <m/>
    <n v="8140"/>
    <x v="7"/>
    <s v="Novembre"/>
    <n v="2017"/>
    <d v="1899-12-30T08:21:14"/>
    <d v="1899-12-30T08:21:56"/>
    <n v="1.1666666666667158E-2"/>
    <x v="1"/>
    <x v="9"/>
    <m/>
    <m/>
    <m/>
    <n v="0"/>
    <n v="0"/>
    <m/>
    <m/>
    <n v="0"/>
    <n v="0"/>
    <m/>
    <m/>
    <s v=""/>
    <m/>
    <m/>
    <m/>
    <s v=""/>
    <n v="1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03"/>
    <x v="33"/>
    <s v="C61"/>
    <s v="207"/>
    <s v="FB 320+ / MA 80"/>
    <n v="676127"/>
    <s v="EFFITIX TGN X2           V VMX"/>
    <s v="1x8"/>
    <n v="6000"/>
    <n v="8140"/>
    <x v="7"/>
    <s v="Novembre"/>
    <n v="2017"/>
    <d v="1899-12-30T08:21:56"/>
    <d v="1899-12-30T08:54:57"/>
    <n v="0.55027777777777764"/>
    <x v="1"/>
    <x v="12"/>
    <s v="Début OF"/>
    <m/>
    <s v="TP"/>
    <n v="0.55027777777777764"/>
    <s v=""/>
    <n v="4"/>
    <n v="4"/>
    <n v="2.2011111111111106"/>
    <s v=""/>
    <n v="6000"/>
    <m/>
    <s v=""/>
    <m/>
    <m/>
    <s v="Christelle"/>
    <n v="1"/>
    <n v="1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04"/>
    <x v="33"/>
    <s v="C61"/>
    <s v="207"/>
    <s v="FB 320+ / MA 80"/>
    <n v="676127"/>
    <s v="EFFITIX TGN X2           V VMX"/>
    <s v="1x8"/>
    <n v="6000"/>
    <n v="8140"/>
    <x v="7"/>
    <s v="Novembre"/>
    <n v="2017"/>
    <d v="1899-12-30T08:54:57"/>
    <d v="1899-12-30T09:05:39"/>
    <n v="0.17833333333333323"/>
    <x v="2"/>
    <x v="2"/>
    <m/>
    <m/>
    <s v="TE"/>
    <s v=""/>
    <n v="0.17833333333333323"/>
    <n v="4"/>
    <n v="4"/>
    <s v=""/>
    <n v="0.71333333333333293"/>
    <n v="6000"/>
    <m/>
    <s v=""/>
    <m/>
    <m/>
    <s v="Christelle"/>
    <n v="1"/>
    <n v="1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05"/>
    <x v="33"/>
    <s v="C61"/>
    <s v="207"/>
    <s v="FB 320+ / MA 80"/>
    <n v="676127"/>
    <s v="EFFITIX TGN X2           V VMX"/>
    <s v="1x8"/>
    <n v="6000"/>
    <n v="8140"/>
    <x v="7"/>
    <s v="Novembre"/>
    <n v="2017"/>
    <d v="1899-12-30T09:05:39"/>
    <d v="1899-12-30T09:10:26"/>
    <n v="7.972222222222225E-2"/>
    <x v="4"/>
    <x v="13"/>
    <m/>
    <s v=""/>
    <s v="TE"/>
    <s v=""/>
    <n v="7.972222222222225E-2"/>
    <n v="4"/>
    <n v="4"/>
    <s v=""/>
    <n v="0.318888888888889"/>
    <n v="6000"/>
    <m/>
    <s v=""/>
    <m/>
    <m/>
    <s v="Christelle"/>
    <n v="1"/>
    <n v="1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06"/>
    <x v="33"/>
    <s v="C61"/>
    <s v="207"/>
    <s v="FB 320+ / MA 80"/>
    <n v="676127"/>
    <s v="EFFITIX TGN X2           V VMX"/>
    <s v="1x8"/>
    <n v="6000"/>
    <n v="8140"/>
    <x v="7"/>
    <s v="Novembre"/>
    <n v="2017"/>
    <d v="1899-12-30T09:10:26"/>
    <d v="1899-12-30T09:42:33"/>
    <n v="0.53527777777777796"/>
    <x v="2"/>
    <x v="2"/>
    <m/>
    <m/>
    <s v="TE"/>
    <s v=""/>
    <n v="0.53527777777777796"/>
    <n v="4"/>
    <n v="4"/>
    <s v=""/>
    <n v="2.1411111111111119"/>
    <n v="6000"/>
    <m/>
    <s v=""/>
    <m/>
    <m/>
    <s v="Christelle"/>
    <n v="1"/>
    <n v="1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07"/>
    <x v="33"/>
    <s v="C61"/>
    <s v="207"/>
    <s v="FB 320+ / MA 80"/>
    <n v="676127"/>
    <s v="EFFITIX TGN X2           V VMX"/>
    <s v="1x8"/>
    <n v="6000"/>
    <n v="8140"/>
    <x v="7"/>
    <s v="Novembre"/>
    <n v="2017"/>
    <d v="1899-12-30T09:42:33"/>
    <d v="1899-12-30T09:45:36"/>
    <n v="5.0833333333333286E-2"/>
    <x v="4"/>
    <x v="4"/>
    <m/>
    <s v=""/>
    <s v="TE"/>
    <s v=""/>
    <n v="5.0833333333333286E-2"/>
    <n v="4"/>
    <n v="4"/>
    <s v=""/>
    <n v="0.20333333333333314"/>
    <n v="6000"/>
    <m/>
    <s v=""/>
    <m/>
    <m/>
    <s v="Christelle"/>
    <n v="1"/>
    <n v="1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08"/>
    <x v="33"/>
    <s v="C61"/>
    <s v="207"/>
    <s v="FB 320+ / MA 80"/>
    <n v="676127"/>
    <s v="EFFITIX TGN X2           V VMX"/>
    <s v="1x8"/>
    <n v="6000"/>
    <n v="8140"/>
    <x v="7"/>
    <s v="Novembre"/>
    <n v="2017"/>
    <d v="1899-12-30T09:45:36"/>
    <d v="1899-12-30T09:54:19"/>
    <n v="0.14527777777777828"/>
    <x v="2"/>
    <x v="2"/>
    <m/>
    <m/>
    <s v="TE"/>
    <s v=""/>
    <n v="0.14527777777777828"/>
    <n v="4"/>
    <n v="4"/>
    <s v=""/>
    <n v="0.58111111111111313"/>
    <n v="6000"/>
    <m/>
    <s v=""/>
    <m/>
    <m/>
    <s v="Christelle"/>
    <n v="1"/>
    <n v="1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09"/>
    <x v="33"/>
    <s v="C61"/>
    <s v="207"/>
    <s v="FB 320+ / MA 80"/>
    <n v="676127"/>
    <s v="EFFITIX TGN X2           V VMX"/>
    <s v="1x8"/>
    <n v="6000"/>
    <n v="8140"/>
    <x v="7"/>
    <s v="Novembre"/>
    <n v="2017"/>
    <d v="1899-12-30T09:54:19"/>
    <d v="1899-12-30T10:35:23"/>
    <n v="0.68444444444444397"/>
    <x v="0"/>
    <x v="8"/>
    <m/>
    <s v=""/>
    <m/>
    <s v=""/>
    <s v=""/>
    <n v="4"/>
    <n v="4"/>
    <s v=""/>
    <s v=""/>
    <n v="6000"/>
    <m/>
    <s v=""/>
    <m/>
    <m/>
    <s v="Christelle"/>
    <n v="1"/>
    <n v="1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10"/>
    <x v="33"/>
    <s v="C61"/>
    <s v="207"/>
    <s v="FB 320+ / MA 80"/>
    <n v="676127"/>
    <s v="EFFITIX TGN X2           V VMX"/>
    <s v="1x8"/>
    <n v="6000"/>
    <n v="8140"/>
    <x v="7"/>
    <s v="Novembre"/>
    <n v="2017"/>
    <d v="1899-12-30T10:35:23"/>
    <d v="1899-12-30T10:38:25"/>
    <n v="5.0555555555555021E-2"/>
    <x v="1"/>
    <x v="1"/>
    <m/>
    <s v="redemarrage apres la pause"/>
    <s v="TP"/>
    <n v="5.0555555555555021E-2"/>
    <s v=""/>
    <n v="4"/>
    <n v="4"/>
    <n v="0.20222222222222008"/>
    <s v=""/>
    <n v="6000"/>
    <m/>
    <s v=""/>
    <m/>
    <m/>
    <s v="Christelle"/>
    <n v="1"/>
    <n v="1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11"/>
    <x v="33"/>
    <s v="C61"/>
    <s v="207"/>
    <s v="FB 320+ / MA 80"/>
    <n v="676127"/>
    <s v="EFFITIX TGN X2           V VMX"/>
    <s v="1x8"/>
    <n v="6000"/>
    <n v="8140"/>
    <x v="7"/>
    <s v="Novembre"/>
    <n v="2017"/>
    <d v="1899-12-30T10:38:25"/>
    <d v="1899-12-30T11:10:59"/>
    <n v="0.5427777777777778"/>
    <x v="2"/>
    <x v="2"/>
    <m/>
    <m/>
    <s v="TE"/>
    <s v=""/>
    <n v="0.5427777777777778"/>
    <n v="4"/>
    <n v="4"/>
    <s v=""/>
    <n v="2.1711111111111112"/>
    <n v="6000"/>
    <m/>
    <s v=""/>
    <m/>
    <m/>
    <s v="Christelle"/>
    <n v="1"/>
    <n v="1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12"/>
    <x v="33"/>
    <s v="C61"/>
    <s v="207"/>
    <s v="FB 320+ / MA 80"/>
    <n v="676127"/>
    <s v="EFFITIX TGN X2           V VMX"/>
    <s v="1x8"/>
    <n v="6000"/>
    <n v="8140"/>
    <x v="7"/>
    <s v="Novembre"/>
    <n v="2017"/>
    <d v="1899-12-30T11:10:59"/>
    <d v="1899-12-30T11:32:09"/>
    <n v="0.35277777777777741"/>
    <x v="1"/>
    <x v="9"/>
    <s v="OF Clôturé"/>
    <s v=""/>
    <s v="TP"/>
    <n v="0.35277777777777741"/>
    <s v=""/>
    <n v="4"/>
    <n v="4"/>
    <n v="1.4111111111111097"/>
    <s v=""/>
    <n v="6000"/>
    <n v="5246"/>
    <n v="5246"/>
    <n v="5246"/>
    <n v="3428.7581699346406"/>
    <s v="Christelle"/>
    <n v="1"/>
    <n v="2"/>
    <s v="243041"/>
    <n v="38"/>
    <s v=""/>
    <s v=""/>
    <n v="3.17"/>
    <n v="0.64"/>
    <n v="1.77"/>
    <n v="1.4"/>
    <n v="0.7599999999999999"/>
    <n v="2.5299999999999998"/>
    <s v=""/>
    <s v=""/>
    <s v=""/>
    <s v=""/>
    <s v=""/>
    <s v=""/>
    <s v=""/>
    <s v=""/>
    <s v=""/>
    <s v=""/>
    <s v=""/>
    <s v=""/>
  </r>
  <r>
    <n v="613"/>
    <x v="33"/>
    <m/>
    <m/>
    <m/>
    <m/>
    <m/>
    <m/>
    <m/>
    <m/>
    <x v="7"/>
    <s v="Novembre"/>
    <n v="2017"/>
    <d v="1899-12-30T11:32:09"/>
    <d v="1899-12-30T11:43:54"/>
    <n v="0.19583333333333464"/>
    <x v="1"/>
    <x v="9"/>
    <m/>
    <m/>
    <m/>
    <n v="0"/>
    <n v="0"/>
    <m/>
    <m/>
    <n v="0"/>
    <n v="0"/>
    <m/>
    <m/>
    <s v=""/>
    <m/>
    <m/>
    <m/>
    <s v=""/>
    <n v="2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14"/>
    <x v="33"/>
    <s v="C61"/>
    <s v="207"/>
    <s v="FB 320+ / MA 80"/>
    <n v="678122"/>
    <s v="EFFITIX GN X4              VTW"/>
    <s v="1x8"/>
    <n v="1340"/>
    <n v="2160"/>
    <x v="7"/>
    <s v="Novembre"/>
    <n v="2017"/>
    <d v="1899-12-30T11:43:54"/>
    <d v="1899-12-30T12:11:52"/>
    <n v="0.46611111111111114"/>
    <x v="1"/>
    <x v="12"/>
    <s v="Début OF"/>
    <m/>
    <s v="TP"/>
    <n v="0.46611111111111114"/>
    <s v=""/>
    <n v="4"/>
    <n v="4"/>
    <n v="1.8644444444444446"/>
    <s v=""/>
    <n v="2054.6666670462582"/>
    <m/>
    <s v=""/>
    <m/>
    <m/>
    <s v="Christelle"/>
    <n v="1"/>
    <n v="2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15"/>
    <x v="33"/>
    <s v="C61"/>
    <s v="207"/>
    <s v="FB 320+ / MA 80"/>
    <n v="678122"/>
    <s v="EFFITIX GN X4              VTW"/>
    <s v="1x8"/>
    <n v="1340"/>
    <n v="2160"/>
    <x v="7"/>
    <s v="Novembre"/>
    <n v="2017"/>
    <d v="1899-12-30T12:11:52"/>
    <d v="1899-12-30T12:53:38"/>
    <n v="0.69611111111110979"/>
    <x v="2"/>
    <x v="2"/>
    <m/>
    <m/>
    <s v="TE"/>
    <s v=""/>
    <n v="0.69611111111110979"/>
    <n v="4"/>
    <n v="4"/>
    <s v=""/>
    <n v="2.7844444444444392"/>
    <n v="2054.6666670462582"/>
    <m/>
    <s v=""/>
    <n v="984"/>
    <m/>
    <s v="Christelle"/>
    <n v="1"/>
    <n v="2"/>
    <s v="43041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16"/>
    <x v="33"/>
    <s v="C61"/>
    <s v="207"/>
    <s v="FB 320+ / MA 80"/>
    <n v="678122"/>
    <s v="EFFITIX GN X4              VTW"/>
    <s v="1x8"/>
    <n v="1340"/>
    <n v="2160"/>
    <x v="7"/>
    <s v="Novembre"/>
    <n v="2017"/>
    <d v="1899-12-30T12:53:38"/>
    <d v="1899-12-30T12:57:28"/>
    <n v="6.3888888888889106E-2"/>
    <x v="0"/>
    <x v="16"/>
    <s v="Fin de Poste"/>
    <s v=""/>
    <m/>
    <s v=""/>
    <s v=""/>
    <n v="4"/>
    <n v="4"/>
    <s v=""/>
    <s v=""/>
    <n v="2054.6666670462582"/>
    <n v="984"/>
    <n v="984"/>
    <n v="984"/>
    <n v="1299.01"/>
    <s v="Christelle"/>
    <n v="1"/>
    <n v="3"/>
    <s v="343041"/>
    <n v="38"/>
    <s v=""/>
    <s v=""/>
    <n v="1.23"/>
    <n v="0.46"/>
    <n v="0.53"/>
    <n v="0.7"/>
    <n v="0.23999999999999994"/>
    <n v="0.77"/>
    <s v=""/>
    <s v=""/>
    <s v=""/>
    <s v=""/>
    <s v=""/>
    <s v=""/>
    <s v=""/>
    <s v=""/>
    <s v=""/>
    <s v=""/>
    <s v=""/>
    <s v=""/>
  </r>
  <r>
    <n v="617"/>
    <x v="34"/>
    <s v="C61"/>
    <s v="207"/>
    <s v="FB 320+ / MA 80"/>
    <n v="678122"/>
    <s v="EFFITIX GN X4              VTW"/>
    <s v="1x8"/>
    <n v="1340"/>
    <n v="2160"/>
    <x v="7"/>
    <s v="Novembre"/>
    <n v="2017"/>
    <d v="1899-12-30T05:30:00"/>
    <d v="1899-12-30T05:37:52"/>
    <n v="0.1311111111111114"/>
    <x v="0"/>
    <x v="0"/>
    <m/>
    <m/>
    <m/>
    <s v=""/>
    <s v=""/>
    <n v="4"/>
    <n v="4"/>
    <s v=""/>
    <s v=""/>
    <n v="7415.9999999741558"/>
    <m/>
    <s v=""/>
    <m/>
    <m/>
    <s v="Cindy"/>
    <n v="1"/>
    <n v="0"/>
    <s v="0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18"/>
    <x v="34"/>
    <s v="C61"/>
    <s v="207"/>
    <s v="FB 320+ / MA 80"/>
    <n v="678122"/>
    <s v="EFFITIX GN X4              VTW"/>
    <s v="1x8"/>
    <n v="1340"/>
    <n v="2160"/>
    <x v="7"/>
    <s v="Novembre"/>
    <n v="2017"/>
    <d v="1899-12-30T05:37:52"/>
    <d v="1899-12-30T06:10:05"/>
    <n v="0.53694444444444356"/>
    <x v="1"/>
    <x v="1"/>
    <s v="Reprise OF"/>
    <m/>
    <s v="TP"/>
    <n v="0.53694444444444356"/>
    <s v=""/>
    <n v="4"/>
    <n v="4"/>
    <n v="2.1477777777777742"/>
    <s v=""/>
    <n v="7415.9999999741558"/>
    <m/>
    <s v=""/>
    <m/>
    <m/>
    <s v="Cindy"/>
    <n v="1"/>
    <n v="0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19"/>
    <x v="34"/>
    <s v="C61"/>
    <s v="207"/>
    <s v="FB 320+ / MA 80"/>
    <n v="678122"/>
    <s v="EFFITIX GN X4              VTW"/>
    <s v="1x8"/>
    <n v="1340"/>
    <n v="2160"/>
    <x v="7"/>
    <s v="Novembre"/>
    <n v="2017"/>
    <d v="1899-12-30T06:10:05"/>
    <d v="1899-12-30T07:22:09"/>
    <n v="1.2011111111111115"/>
    <x v="2"/>
    <x v="2"/>
    <m/>
    <m/>
    <s v="TE"/>
    <s v=""/>
    <n v="1.2011111111111115"/>
    <n v="4"/>
    <n v="4"/>
    <s v=""/>
    <n v="4.8044444444444458"/>
    <n v="7415.9999999741558"/>
    <m/>
    <s v=""/>
    <n v="2880"/>
    <m/>
    <s v="Cindy"/>
    <n v="1"/>
    <n v="0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20"/>
    <x v="34"/>
    <s v="C61"/>
    <s v="207"/>
    <s v="FB 320+ / MA 80"/>
    <n v="678122"/>
    <s v="EFFITIX GN X4              VTW"/>
    <s v="1x8"/>
    <n v="1340"/>
    <n v="2160"/>
    <x v="7"/>
    <s v="Novembre"/>
    <n v="2017"/>
    <d v="1899-12-30T07:22:09"/>
    <d v="1899-12-30T07:27:09"/>
    <n v="8.3333333333333037E-2"/>
    <x v="4"/>
    <x v="4"/>
    <m/>
    <s v=""/>
    <s v="TE"/>
    <s v=""/>
    <n v="8.3333333333333037E-2"/>
    <n v="4"/>
    <n v="4"/>
    <s v=""/>
    <n v="0.33333333333333215"/>
    <n v="7415.9999999741558"/>
    <m/>
    <s v=""/>
    <m/>
    <m/>
    <s v="Cindy"/>
    <n v="1"/>
    <n v="0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21"/>
    <x v="34"/>
    <s v="C61"/>
    <s v="207"/>
    <s v="FB 320+ / MA 80"/>
    <n v="678122"/>
    <s v="EFFITIX GN X4              VTW"/>
    <s v="1x8"/>
    <n v="1340"/>
    <n v="2160"/>
    <x v="7"/>
    <s v="Novembre"/>
    <n v="2017"/>
    <d v="1899-12-30T07:27:09"/>
    <d v="1899-12-30T09:17:50"/>
    <n v="1.8447222222222237"/>
    <x v="2"/>
    <x v="2"/>
    <m/>
    <m/>
    <s v="TE"/>
    <s v=""/>
    <n v="1.8447222222222237"/>
    <n v="4"/>
    <n v="4"/>
    <s v=""/>
    <n v="7.3788888888888948"/>
    <n v="7415.9999999741558"/>
    <m/>
    <s v=""/>
    <n v="4224"/>
    <m/>
    <s v="Cindy"/>
    <n v="1"/>
    <n v="0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22"/>
    <x v="34"/>
    <s v="C61"/>
    <s v="207"/>
    <s v="FB 320+ / MA 80"/>
    <n v="678122"/>
    <s v="EFFITIX GN X4              VTW"/>
    <s v="1x8"/>
    <n v="1340"/>
    <n v="2160"/>
    <x v="7"/>
    <s v="Novembre"/>
    <n v="2017"/>
    <d v="1899-12-30T09:17:50"/>
    <d v="1899-12-30T09:22:14"/>
    <n v="7.3333333333331474E-2"/>
    <x v="4"/>
    <x v="13"/>
    <m/>
    <s v=""/>
    <s v="TE"/>
    <s v=""/>
    <n v="7.3333333333331474E-2"/>
    <n v="4"/>
    <n v="4"/>
    <s v=""/>
    <n v="0.2933333333333259"/>
    <n v="7415.9999999741558"/>
    <m/>
    <s v=""/>
    <m/>
    <m/>
    <s v="Cindy"/>
    <n v="1"/>
    <n v="0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23"/>
    <x v="34"/>
    <s v="C61"/>
    <s v="207"/>
    <s v="FB 320+ / MA 80"/>
    <n v="678122"/>
    <s v="EFFITIX GN X4              VTW"/>
    <s v="1x8"/>
    <n v="1340"/>
    <n v="2160"/>
    <x v="7"/>
    <s v="Novembre"/>
    <n v="2017"/>
    <d v="1899-12-30T09:22:14"/>
    <d v="1899-12-30T09:59:26"/>
    <n v="0.62000000000000099"/>
    <x v="2"/>
    <x v="2"/>
    <m/>
    <m/>
    <s v="TE"/>
    <s v=""/>
    <n v="0.62000000000000099"/>
    <n v="4"/>
    <n v="4"/>
    <s v=""/>
    <n v="2.480000000000004"/>
    <n v="7415.9999999741558"/>
    <m/>
    <s v=""/>
    <m/>
    <m/>
    <s v="Cindy"/>
    <n v="1"/>
    <n v="0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24"/>
    <x v="34"/>
    <s v="C61"/>
    <s v="207"/>
    <s v="FB 320+ / MA 80"/>
    <n v="678122"/>
    <s v="EFFITIX GN X4              VTW"/>
    <s v="1x8"/>
    <n v="1340"/>
    <n v="2160"/>
    <x v="7"/>
    <s v="Novembre"/>
    <n v="2017"/>
    <d v="1899-12-30T09:59:26"/>
    <d v="1899-12-30T10:40:18"/>
    <n v="0.68111111111111144"/>
    <x v="4"/>
    <x v="14"/>
    <m/>
    <s v="pause"/>
    <s v="TE"/>
    <s v=""/>
    <n v="0.68111111111111144"/>
    <n v="4"/>
    <n v="4"/>
    <s v=""/>
    <n v="2.7244444444444458"/>
    <n v="7415.9999999741558"/>
    <m/>
    <s v=""/>
    <m/>
    <m/>
    <s v="Cindy"/>
    <n v="1"/>
    <n v="0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25"/>
    <x v="34"/>
    <s v="C61"/>
    <s v="207"/>
    <s v="FB 320+ / MA 80"/>
    <n v="678122"/>
    <s v="EFFITIX GN X4              VTW"/>
    <s v="1x8"/>
    <n v="1340"/>
    <n v="2160"/>
    <x v="7"/>
    <s v="Novembre"/>
    <n v="2017"/>
    <d v="1899-12-30T10:40:18"/>
    <d v="1899-12-30T11:12:58"/>
    <n v="0.54444444444444473"/>
    <x v="1"/>
    <x v="9"/>
    <s v="OF Clôturé"/>
    <s v=""/>
    <s v="TP"/>
    <n v="0.54444444444444473"/>
    <s v=""/>
    <n v="4"/>
    <n v="4"/>
    <n v="2.1777777777777789"/>
    <s v=""/>
    <n v="7415.9999999741558"/>
    <n v="6791"/>
    <n v="6791"/>
    <n v="7775"/>
    <n v="1495.1923076923076"/>
    <s v="Cindy"/>
    <n v="1"/>
    <n v="1"/>
    <s v="143042"/>
    <n v="38"/>
    <s v=""/>
    <s v=""/>
    <n v="5.77"/>
    <n v="3.14"/>
    <n v="2.1"/>
    <n v="3.6699999999999995"/>
    <n v="0.52999999999999936"/>
    <n v="2.6299999999999994"/>
    <s v=""/>
    <s v=""/>
    <s v=""/>
    <s v=""/>
    <s v=""/>
    <s v=""/>
    <s v=""/>
    <s v=""/>
    <s v=""/>
    <s v=""/>
    <s v=""/>
    <s v=""/>
  </r>
  <r>
    <n v="626"/>
    <x v="34"/>
    <s v="C61"/>
    <s v="207"/>
    <s v="FB 320+ / MA 80"/>
    <n v="678122"/>
    <s v="EFFITIX GN X4              VTW"/>
    <s v="1x8"/>
    <n v="1340"/>
    <n v="2160"/>
    <x v="7"/>
    <s v="Novembre"/>
    <n v="2017"/>
    <d v="1899-12-30T11:12:58"/>
    <d v="1899-12-30T11:15:57"/>
    <n v="4.9722222222221557E-2"/>
    <x v="1"/>
    <x v="9"/>
    <m/>
    <m/>
    <m/>
    <n v="1.55"/>
    <n v="5.2"/>
    <n v="4"/>
    <n v="4"/>
    <n v="6.19"/>
    <n v="20.8"/>
    <n v="7415.9999999741558"/>
    <m/>
    <s v=""/>
    <m/>
    <m/>
    <s v="Cindy"/>
    <n v="1"/>
    <n v="1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27"/>
    <x v="34"/>
    <s v="C61"/>
    <s v="207"/>
    <s v="FB 320+ / MA 80"/>
    <n v="676125"/>
    <s v="EFFITIX CN X2            V VMX"/>
    <s v="1x8"/>
    <n v="6000"/>
    <n v="8140"/>
    <x v="7"/>
    <s v="Novembre"/>
    <n v="2017"/>
    <d v="1899-12-30T11:15:57"/>
    <d v="1899-12-30T11:30:36"/>
    <n v="0.2441666666666662"/>
    <x v="1"/>
    <x v="12"/>
    <s v="Début OF"/>
    <m/>
    <s v="TP"/>
    <n v="0.2441666666666662"/>
    <s v=""/>
    <n v="4"/>
    <n v="4"/>
    <n v="0.9766666666666648"/>
    <s v=""/>
    <n v="0"/>
    <m/>
    <s v=""/>
    <m/>
    <m/>
    <s v="Cindy"/>
    <n v="1"/>
    <n v="1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28"/>
    <x v="34"/>
    <s v="C61"/>
    <s v="207"/>
    <s v="FB 320+ / MA 80"/>
    <n v="676125"/>
    <s v="EFFITIX CN X2            V VMX"/>
    <s v="1x8"/>
    <n v="6000"/>
    <n v="8140"/>
    <x v="7"/>
    <s v="Novembre"/>
    <n v="2017"/>
    <d v="1899-12-30T11:30:36"/>
    <d v="1899-12-30T11:46:03"/>
    <n v="0.25750000000000028"/>
    <x v="2"/>
    <x v="2"/>
    <m/>
    <m/>
    <s v="TE"/>
    <s v=""/>
    <n v="0.25750000000000028"/>
    <n v="4"/>
    <n v="4"/>
    <s v=""/>
    <n v="1.0300000000000011"/>
    <n v="0"/>
    <m/>
    <s v=""/>
    <m/>
    <m/>
    <s v="Cindy"/>
    <n v="1"/>
    <n v="1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29"/>
    <x v="34"/>
    <s v="C61"/>
    <s v="207"/>
    <s v="FB 320+ / MA 80"/>
    <n v="676125"/>
    <s v="EFFITIX CN X2            V VMX"/>
    <s v="1x8"/>
    <n v="6000"/>
    <n v="8140"/>
    <x v="7"/>
    <s v="Novembre"/>
    <n v="2017"/>
    <d v="1899-12-30T11:46:03"/>
    <d v="1899-12-30T11:49:30"/>
    <n v="5.7499999999999662E-2"/>
    <x v="4"/>
    <x v="4"/>
    <m/>
    <s v=""/>
    <s v="TE"/>
    <s v=""/>
    <n v="5.7499999999999662E-2"/>
    <n v="4"/>
    <n v="4"/>
    <s v=""/>
    <n v="0.22999999999999865"/>
    <n v="0"/>
    <m/>
    <s v=""/>
    <m/>
    <m/>
    <s v="Cindy"/>
    <n v="1"/>
    <n v="1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30"/>
    <x v="34"/>
    <s v="C61"/>
    <s v="207"/>
    <s v="FB 320+ / MA 80"/>
    <n v="676125"/>
    <s v="EFFITIX CN X2            V VMX"/>
    <s v="1x8"/>
    <n v="6000"/>
    <n v="8140"/>
    <x v="7"/>
    <s v="Novembre"/>
    <n v="2017"/>
    <d v="1899-12-30T11:49:30"/>
    <d v="1899-12-30T12:00:05"/>
    <n v="0.17638888888888804"/>
    <x v="2"/>
    <x v="2"/>
    <m/>
    <m/>
    <s v="TE"/>
    <s v=""/>
    <n v="0.17638888888888804"/>
    <n v="4"/>
    <n v="4"/>
    <s v=""/>
    <n v="0.70555555555555216"/>
    <n v="0"/>
    <m/>
    <s v=""/>
    <m/>
    <m/>
    <s v="Cindy"/>
    <n v="1"/>
    <n v="1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31"/>
    <x v="34"/>
    <s v="C61"/>
    <s v="207"/>
    <s v="FB 320+ / MA 80"/>
    <n v="676125"/>
    <s v="EFFITIX CN X2            V VMX"/>
    <s v="1x8"/>
    <n v="6000"/>
    <n v="8140"/>
    <x v="7"/>
    <s v="Novembre"/>
    <n v="2017"/>
    <d v="1899-12-30T12:00:05"/>
    <d v="1899-12-30T12:05:16"/>
    <n v="8.6388888888889959E-2"/>
    <x v="4"/>
    <x v="13"/>
    <m/>
    <s v=""/>
    <s v="TE"/>
    <s v=""/>
    <n v="8.6388888888889959E-2"/>
    <n v="4"/>
    <n v="4"/>
    <s v=""/>
    <n v="0.34555555555555983"/>
    <n v="0"/>
    <m/>
    <s v=""/>
    <m/>
    <m/>
    <s v="Cindy"/>
    <n v="1"/>
    <n v="1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32"/>
    <x v="34"/>
    <s v="C61"/>
    <s v="207"/>
    <s v="FB 320+ / MA 80"/>
    <n v="676125"/>
    <s v="EFFITIX CN X2            V VMX"/>
    <s v="1x8"/>
    <n v="6000"/>
    <n v="8140"/>
    <x v="7"/>
    <s v="Novembre"/>
    <n v="2017"/>
    <d v="1899-12-30T12:05:16"/>
    <d v="1899-12-30T12:47:54"/>
    <n v="0.71055555555555561"/>
    <x v="2"/>
    <x v="2"/>
    <m/>
    <m/>
    <s v="TE"/>
    <s v=""/>
    <n v="0.71055555555555561"/>
    <n v="4"/>
    <n v="4"/>
    <s v=""/>
    <n v="2.8422222222222224"/>
    <n v="0"/>
    <m/>
    <s v=""/>
    <m/>
    <m/>
    <s v="Cindy"/>
    <n v="1"/>
    <n v="1"/>
    <s v="43042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33"/>
    <x v="34"/>
    <s v="C61"/>
    <s v="207"/>
    <s v="FB 320+ / MA 80"/>
    <n v="676125"/>
    <s v="EFFITIX CN X2            V VMX"/>
    <s v="1x8"/>
    <n v="6000"/>
    <n v="8140"/>
    <x v="7"/>
    <s v="Novembre"/>
    <n v="2017"/>
    <d v="1899-12-30T12:47:54"/>
    <d v="1899-12-30T12:56:57"/>
    <n v="0.15083333333333293"/>
    <x v="0"/>
    <x v="16"/>
    <s v="Fin de Poste"/>
    <s v=""/>
    <m/>
    <s v=""/>
    <s v=""/>
    <n v="4"/>
    <n v="4"/>
    <s v=""/>
    <s v=""/>
    <n v="0"/>
    <n v="3696"/>
    <n v="3696"/>
    <n v="3696"/>
    <n v="2576.11"/>
    <s v="Cindy"/>
    <n v="1"/>
    <n v="2"/>
    <s v="243042"/>
    <n v="38"/>
    <s v=""/>
    <s v=""/>
    <n v="1.68"/>
    <n v="0.45"/>
    <n v="0.54"/>
    <n v="1.1399999999999999"/>
    <n v="0.69"/>
    <n v="1.23"/>
    <e v="#DIV/0!"/>
    <s v=""/>
    <s v=""/>
    <n v="4.5069904341427649E-3"/>
    <s v=""/>
    <s v=""/>
    <n v="0.34"/>
    <s v=""/>
    <s v=""/>
    <n v="2.497959183673462"/>
    <s v=""/>
    <s v=""/>
  </r>
  <r>
    <n v="634"/>
    <x v="35"/>
    <s v="C61"/>
    <s v="207"/>
    <s v="FB 320+ / MA 80"/>
    <n v="676125"/>
    <s v="EFFITIX CN X2            V VMX"/>
    <s v="1x8"/>
    <n v="6000"/>
    <n v="8140"/>
    <x v="8"/>
    <s v="Novembre"/>
    <n v="2017"/>
    <d v="1899-12-30T08:00:00"/>
    <d v="1899-12-30T08:08:03"/>
    <n v="0.13416666666666766"/>
    <x v="0"/>
    <x v="0"/>
    <m/>
    <m/>
    <m/>
    <s v=""/>
    <s v=""/>
    <n v="4"/>
    <n v="4"/>
    <s v=""/>
    <s v=""/>
    <n v="2303.9999994216487"/>
    <m/>
    <s v=""/>
    <m/>
    <m/>
    <s v="Vanessa"/>
    <n v="1"/>
    <n v="0"/>
    <s v="043045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35"/>
    <x v="35"/>
    <s v="C61"/>
    <s v="207"/>
    <s v="FB 320+ / MA 80"/>
    <n v="676125"/>
    <s v="EFFITIX CN X2            V VMX"/>
    <s v="1x8"/>
    <n v="6000"/>
    <n v="8140"/>
    <x v="8"/>
    <s v="Novembre"/>
    <n v="2017"/>
    <d v="1899-12-30T08:08:03"/>
    <d v="1899-12-30T08:19:15"/>
    <n v="0.1866666666666652"/>
    <x v="1"/>
    <x v="1"/>
    <s v="Reprise OF"/>
    <m/>
    <s v="TP"/>
    <n v="0.1866666666666652"/>
    <s v=""/>
    <n v="4"/>
    <n v="4"/>
    <n v="0.74666666666666082"/>
    <s v=""/>
    <n v="2303.9999994216487"/>
    <m/>
    <s v=""/>
    <m/>
    <m/>
    <s v="Vanessa"/>
    <n v="1"/>
    <n v="0"/>
    <s v="43045"/>
    <n v="3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36"/>
    <x v="35"/>
    <s v="C61"/>
    <s v="207"/>
    <s v="FB 320+ / MA 80"/>
    <n v="676125"/>
    <s v="EFFITIX CN X2            V VMX"/>
    <s v="1x8"/>
    <n v="6000"/>
    <n v="8140"/>
    <x v="8"/>
    <s v="Novembre"/>
    <n v="2017"/>
    <d v="1899-12-30T08:19:15"/>
    <d v="1899-12-30T08:32:06"/>
    <n v="0.21416666666666817"/>
    <x v="2"/>
    <x v="2"/>
    <m/>
    <m/>
    <s v="TE"/>
    <s v=""/>
    <n v="0.21416666666666817"/>
    <n v="4"/>
    <n v="4"/>
    <s v=""/>
    <n v="0.85666666666667268"/>
    <n v="2303.9999994216487"/>
    <m/>
    <s v=""/>
    <m/>
    <m/>
    <s v="Vanessa"/>
    <n v="1"/>
    <n v="0"/>
    <s v="43045"/>
    <n v="38"/>
    <n v="14.71805555555555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37"/>
    <x v="35"/>
    <s v="C61"/>
    <s v="207"/>
    <s v="FB 320+ / MA 80"/>
    <n v="676125"/>
    <s v="EFFITIX CN X2            V VMX"/>
    <s v="1x8"/>
    <n v="6000"/>
    <n v="8140"/>
    <x v="8"/>
    <s v="Novembre"/>
    <n v="2017"/>
    <d v="1899-12-30T08:32:06"/>
    <d v="1899-12-30T11:57:57"/>
    <n v="3.4308333333333341"/>
    <x v="3"/>
    <x v="3"/>
    <m/>
    <s v="problème scellage"/>
    <s v="TE"/>
    <s v=""/>
    <n v="3.4308333333333341"/>
    <n v="4"/>
    <n v="4"/>
    <s v=""/>
    <n v="13.723333333333336"/>
    <n v="2303.9999994216487"/>
    <m/>
    <s v=""/>
    <m/>
    <m/>
    <s v="Vanessa"/>
    <n v="1"/>
    <n v="0"/>
    <s v="43045"/>
    <n v="39"/>
    <s v=""/>
    <n v="3.4308333333333341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38"/>
    <x v="35"/>
    <s v="C61"/>
    <s v="207"/>
    <s v="FB 320+ / MA 80"/>
    <n v="676125"/>
    <s v="EFFITIX CN X2            V VMX"/>
    <s v="1x8"/>
    <n v="6000"/>
    <n v="8140"/>
    <x v="8"/>
    <s v="Novembre"/>
    <n v="2017"/>
    <d v="1899-12-30T11:57:57"/>
    <d v="1899-12-30T13:23:52"/>
    <n v="1.4319444444444422"/>
    <x v="0"/>
    <x v="8"/>
    <m/>
    <s v=""/>
    <m/>
    <s v=""/>
    <s v=""/>
    <n v="4"/>
    <n v="4"/>
    <s v=""/>
    <s v=""/>
    <n v="2303.9999994216487"/>
    <m/>
    <s v=""/>
    <m/>
    <m/>
    <s v="Vanessa"/>
    <n v="1"/>
    <n v="0"/>
    <s v="43045"/>
    <n v="39"/>
    <n v="4.8627777777777759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39"/>
    <x v="35"/>
    <s v="C61"/>
    <s v="207"/>
    <s v="FB 320+ / MA 80"/>
    <n v="676125"/>
    <s v="EFFITIX CN X2            V VMX"/>
    <s v="1x8"/>
    <n v="6000"/>
    <n v="8140"/>
    <x v="8"/>
    <s v="Novembre"/>
    <n v="2017"/>
    <d v="1899-12-30T13:23:52"/>
    <d v="1899-12-30T14:44:24"/>
    <n v="1.3422222222222224"/>
    <x v="3"/>
    <x v="3"/>
    <m/>
    <s v="probleme de scellage"/>
    <s v="TE"/>
    <s v=""/>
    <n v="1.3422222222222224"/>
    <n v="4"/>
    <n v="4"/>
    <s v=""/>
    <n v="5.3688888888888897"/>
    <n v="2303.9999994216487"/>
    <m/>
    <s v=""/>
    <m/>
    <m/>
    <s v="Vanessa"/>
    <n v="1"/>
    <n v="0"/>
    <s v="43045"/>
    <n v="40"/>
    <s v=""/>
    <n v="1.3422222222222224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40"/>
    <x v="35"/>
    <s v="C61"/>
    <s v="207"/>
    <s v="FB 320+ / MA 80"/>
    <n v="676125"/>
    <s v="EFFITIX CN X2            V VMX"/>
    <s v="1x8"/>
    <n v="6000"/>
    <n v="8140"/>
    <x v="8"/>
    <s v="Novembre"/>
    <n v="2017"/>
    <d v="1899-12-30T14:44:24"/>
    <d v="1899-12-30T14:45:08"/>
    <n v="1.2222222222222356E-2"/>
    <x v="2"/>
    <x v="2"/>
    <m/>
    <m/>
    <s v="TE"/>
    <s v=""/>
    <n v="1.2222222222222356E-2"/>
    <n v="4"/>
    <n v="4"/>
    <s v=""/>
    <n v="4.8888888888889426E-2"/>
    <n v="2303.9999994216487"/>
    <m/>
    <s v=""/>
    <m/>
    <m/>
    <s v="Vanessa"/>
    <n v="1"/>
    <n v="0"/>
    <s v="43045"/>
    <n v="4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41"/>
    <x v="35"/>
    <s v="C61"/>
    <s v="207"/>
    <s v="FB 320+ / MA 80"/>
    <n v="676125"/>
    <s v="EFFITIX CN X2            V VMX"/>
    <s v="1x8"/>
    <n v="6000"/>
    <n v="8140"/>
    <x v="8"/>
    <s v="Novembre"/>
    <n v="2017"/>
    <d v="1899-12-30T14:45:08"/>
    <d v="1899-12-30T14:55:44"/>
    <n v="0.17666666666666764"/>
    <x v="1"/>
    <x v="1"/>
    <m/>
    <s v=""/>
    <s v="TP"/>
    <n v="0.17666666666666764"/>
    <s v=""/>
    <n v="4"/>
    <n v="4"/>
    <n v="0.70666666666667055"/>
    <s v=""/>
    <n v="2303.9999994216487"/>
    <m/>
    <s v=""/>
    <m/>
    <m/>
    <s v="Vanessa"/>
    <n v="1"/>
    <n v="0"/>
    <s v="43045"/>
    <n v="4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42"/>
    <x v="35"/>
    <s v="C61"/>
    <s v="207"/>
    <s v="FB 320+ / MA 80"/>
    <n v="676125"/>
    <s v="EFFITIX CN X2            V VMX"/>
    <s v="1x8"/>
    <n v="6000"/>
    <n v="8140"/>
    <x v="8"/>
    <s v="Novembre"/>
    <n v="2017"/>
    <d v="1899-12-30T14:55:44"/>
    <d v="1899-12-30T15:25:23"/>
    <n v="0.49416666666666664"/>
    <x v="2"/>
    <x v="2"/>
    <m/>
    <m/>
    <s v="TE"/>
    <s v=""/>
    <n v="0.49416666666666664"/>
    <n v="4"/>
    <n v="4"/>
    <s v=""/>
    <n v="1.9766666666666666"/>
    <n v="2303.9999994216487"/>
    <m/>
    <s v=""/>
    <m/>
    <m/>
    <s v="Vanessa"/>
    <n v="1"/>
    <n v="0"/>
    <s v="43045"/>
    <n v="4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43"/>
    <x v="35"/>
    <s v="C61"/>
    <s v="207"/>
    <s v="FB 320+ / MA 80"/>
    <n v="676125"/>
    <s v="EFFITIX CN X2            V VMX"/>
    <s v="1x8"/>
    <n v="6000"/>
    <n v="8140"/>
    <x v="8"/>
    <s v="Novembre"/>
    <n v="2017"/>
    <d v="1899-12-30T15:25:23"/>
    <d v="1899-12-30T15:41:13"/>
    <n v="0.2638888888888884"/>
    <x v="1"/>
    <x v="9"/>
    <s v="OF Clôturé"/>
    <s v=""/>
    <s v="TP"/>
    <n v="0.2638888888888884"/>
    <s v=""/>
    <n v="4"/>
    <n v="4"/>
    <n v="1.0555555555555536"/>
    <s v=""/>
    <n v="2303.9999994216487"/>
    <n v="2157"/>
    <n v="2157"/>
    <n v="5853"/>
    <n v="863.27433628318579"/>
    <s v="Vanessa"/>
    <n v="1"/>
    <n v="1"/>
    <s v="143045"/>
    <n v="40"/>
    <s v=""/>
    <s v=""/>
    <n v="7.72"/>
    <n v="0.26"/>
    <n v="7"/>
    <n v="0.71999999999999975"/>
    <n v="0.45999999999999974"/>
    <n v="7.46"/>
    <s v=""/>
    <s v=""/>
    <s v=""/>
    <s v=""/>
    <s v=""/>
    <s v=""/>
    <s v=""/>
    <s v=""/>
    <s v=""/>
    <s v=""/>
    <s v=""/>
    <s v=""/>
  </r>
  <r>
    <n v="644"/>
    <x v="35"/>
    <s v="C61"/>
    <s v="207"/>
    <s v="FB 320+ / MA 80"/>
    <n v="676125"/>
    <s v="EFFITIX CN X2            V VMX"/>
    <s v="1x8"/>
    <n v="6000"/>
    <n v="8140"/>
    <x v="8"/>
    <s v="Novembre"/>
    <n v="2017"/>
    <d v="1899-12-30T15:41:13"/>
    <d v="1899-12-30T15:43:13"/>
    <n v="3.3333333333333215E-2"/>
    <x v="1"/>
    <x v="9"/>
    <m/>
    <m/>
    <m/>
    <n v="0.87"/>
    <n v="6.78"/>
    <n v="4"/>
    <n v="4"/>
    <n v="3.49"/>
    <n v="27.13"/>
    <n v="2303.9999994216487"/>
    <m/>
    <s v=""/>
    <m/>
    <m/>
    <s v="Vanessa"/>
    <n v="1"/>
    <n v="1"/>
    <s v="43045"/>
    <n v="4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45"/>
    <x v="35"/>
    <s v="C61"/>
    <s v="207"/>
    <s v="FB 320+ / MA 80"/>
    <n v="676122"/>
    <s v="FIPRATIX CN X4             FVT"/>
    <s v="1x8"/>
    <n v="1340"/>
    <n v="2160"/>
    <x v="8"/>
    <s v="Novembre"/>
    <n v="2017"/>
    <d v="1899-12-30T15:43:13"/>
    <d v="1899-12-30T15:50:50"/>
    <n v="0.12694444444444475"/>
    <x v="1"/>
    <x v="12"/>
    <s v="Début OF"/>
    <m/>
    <s v="TP"/>
    <n v="0.12694444444444475"/>
    <s v=""/>
    <n v="4"/>
    <n v="4"/>
    <n v="0.50777777777777899"/>
    <s v=""/>
    <n v="2200"/>
    <m/>
    <s v=""/>
    <m/>
    <m/>
    <s v="Vanessa"/>
    <n v="1"/>
    <n v="1"/>
    <s v="43045"/>
    <n v="4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46"/>
    <x v="35"/>
    <s v="C61"/>
    <s v="207"/>
    <s v="FB 320+ / MA 80"/>
    <n v="676122"/>
    <s v="FIPRATIX CN X4             FVT"/>
    <s v="1x8"/>
    <n v="1340"/>
    <n v="2160"/>
    <x v="8"/>
    <s v="Novembre"/>
    <n v="2017"/>
    <d v="1899-12-30T15:50:50"/>
    <d v="1899-12-30T15:59:22"/>
    <n v="0.14222222222222136"/>
    <x v="0"/>
    <x v="16"/>
    <s v="Fin de Poste"/>
    <s v=""/>
    <m/>
    <s v=""/>
    <s v=""/>
    <n v="4"/>
    <n v="4"/>
    <s v=""/>
    <s v=""/>
    <n v="2200"/>
    <n v="0"/>
    <n v="0"/>
    <n v="0"/>
    <n v="0"/>
    <s v="Vanessa"/>
    <n v="1"/>
    <n v="2"/>
    <s v="243045"/>
    <n v="40"/>
    <s v=""/>
    <s v=""/>
    <n v="0.27"/>
    <n v="0"/>
    <n v="0.27"/>
    <n v="0"/>
    <n v="0"/>
    <n v="0.27"/>
    <s v=""/>
    <s v=""/>
    <s v=""/>
    <s v=""/>
    <s v=""/>
    <s v=""/>
    <s v=""/>
    <s v=""/>
    <s v=""/>
    <s v=""/>
    <s v=""/>
    <s v=""/>
  </r>
  <r>
    <n v="647"/>
    <x v="36"/>
    <s v="C61"/>
    <s v="207"/>
    <s v="FB 320+ / MA 80"/>
    <n v="676122"/>
    <s v="FIPRATIX CN X4             FVT"/>
    <s v="1x8"/>
    <n v="1340"/>
    <n v="2160"/>
    <x v="8"/>
    <s v="Novembre"/>
    <n v="2017"/>
    <d v="1899-12-30T08:00:00"/>
    <d v="1899-12-30T08:14:46"/>
    <n v="0.24611111111111139"/>
    <x v="0"/>
    <x v="0"/>
    <m/>
    <m/>
    <m/>
    <s v=""/>
    <s v=""/>
    <n v="4"/>
    <n v="4"/>
    <s v=""/>
    <s v=""/>
    <n v="2200"/>
    <m/>
    <s v=""/>
    <m/>
    <m/>
    <s v="Christine"/>
    <n v="1"/>
    <n v="0"/>
    <s v="043046"/>
    <n v="4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48"/>
    <x v="36"/>
    <s v="C61"/>
    <s v="207"/>
    <s v="FB 320+ / MA 80"/>
    <n v="676122"/>
    <s v="FIPRATIX CN X4             FVT"/>
    <s v="1x8"/>
    <n v="1340"/>
    <n v="2160"/>
    <x v="8"/>
    <s v="Novembre"/>
    <n v="2017"/>
    <d v="1899-12-30T08:14:46"/>
    <d v="1899-12-30T08:38:36"/>
    <n v="0.39722222222222126"/>
    <x v="1"/>
    <x v="12"/>
    <s v="Reprise OF"/>
    <m/>
    <s v="TP"/>
    <n v="0.39722222222222126"/>
    <s v=""/>
    <n v="4"/>
    <n v="4"/>
    <n v="1.588888888888885"/>
    <s v=""/>
    <n v="2200"/>
    <m/>
    <s v=""/>
    <m/>
    <m/>
    <s v="Christine"/>
    <n v="1"/>
    <n v="0"/>
    <s v="43046"/>
    <n v="4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49"/>
    <x v="36"/>
    <s v="C61"/>
    <s v="207"/>
    <s v="FB 320+ / MA 80"/>
    <n v="676122"/>
    <s v="FIPRATIX CN X4             FVT"/>
    <s v="1x8"/>
    <n v="1340"/>
    <n v="2160"/>
    <x v="8"/>
    <s v="Novembre"/>
    <n v="2017"/>
    <d v="1899-12-30T08:38:36"/>
    <d v="1899-12-30T09:49:33"/>
    <n v="1.182500000000001"/>
    <x v="2"/>
    <x v="2"/>
    <m/>
    <m/>
    <s v="TE"/>
    <s v=""/>
    <n v="1.182500000000001"/>
    <n v="4"/>
    <n v="4"/>
    <s v=""/>
    <n v="4.730000000000004"/>
    <n v="2200"/>
    <m/>
    <s v=""/>
    <n v="1728"/>
    <m/>
    <s v="Christine"/>
    <n v="1"/>
    <n v="0"/>
    <s v="43046"/>
    <n v="4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50"/>
    <x v="36"/>
    <s v="C61"/>
    <s v="207"/>
    <s v="FB 320+ / MA 80"/>
    <n v="676122"/>
    <s v="FIPRATIX CN X4             FVT"/>
    <s v="1x8"/>
    <n v="1340"/>
    <n v="2160"/>
    <x v="8"/>
    <s v="Novembre"/>
    <n v="2017"/>
    <d v="1899-12-30T09:49:33"/>
    <d v="1899-12-30T10:24:00"/>
    <n v="0.57416666666666716"/>
    <x v="1"/>
    <x v="9"/>
    <s v="OF Clôturé"/>
    <s v=""/>
    <s v="TP"/>
    <n v="0.57416666666666716"/>
    <s v=""/>
    <n v="4"/>
    <n v="4"/>
    <n v="2.2966666666666686"/>
    <s v=""/>
    <n v="2200"/>
    <n v="2072"/>
    <n v="2072"/>
    <n v="2072"/>
    <n v="1755.9322033898306"/>
    <s v="Christine"/>
    <n v="1"/>
    <n v="1"/>
    <s v="143046"/>
    <n v="40"/>
    <s v=""/>
    <s v=""/>
    <n v="2.4300000000000002"/>
    <n v="0.96"/>
    <n v="1.24"/>
    <n v="1.1900000000000002"/>
    <n v="0.2300000000000002"/>
    <n v="1.4700000000000002"/>
    <s v=""/>
    <s v=""/>
    <s v=""/>
    <s v=""/>
    <s v=""/>
    <s v=""/>
    <s v=""/>
    <s v=""/>
    <s v=""/>
    <s v=""/>
    <s v=""/>
    <s v=""/>
  </r>
  <r>
    <n v="651"/>
    <x v="36"/>
    <s v="C61"/>
    <s v="207"/>
    <s v="FB 320+ / MA 80"/>
    <n v="676122"/>
    <s v="FIPRATIX CN X4             FVT"/>
    <s v="1x8"/>
    <n v="1340"/>
    <n v="2160"/>
    <x v="8"/>
    <s v="Novembre"/>
    <n v="2017"/>
    <d v="1899-12-30T10:24:00"/>
    <d v="1899-12-30T10:25:34"/>
    <n v="2.611111111111164E-2"/>
    <x v="1"/>
    <x v="9"/>
    <m/>
    <m/>
    <m/>
    <n v="1.1000000000000001"/>
    <n v="1.18"/>
    <n v="4"/>
    <n v="4"/>
    <n v="4.3899999999999997"/>
    <n v="4.7300000000000004"/>
    <n v="2200"/>
    <m/>
    <s v=""/>
    <m/>
    <m/>
    <s v="Christine"/>
    <n v="1"/>
    <n v="1"/>
    <s v="43046"/>
    <n v="4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52"/>
    <x v="36"/>
    <s v="C61"/>
    <s v="207"/>
    <s v="FB 320+ / MA 80"/>
    <n v="676121"/>
    <s v="FIPRATIX PN X4             FVT"/>
    <s v="1x8"/>
    <n v="1340"/>
    <n v="2160"/>
    <x v="8"/>
    <s v="Novembre"/>
    <n v="2017"/>
    <d v="1899-12-30T10:25:34"/>
    <d v="1899-12-30T10:38:57"/>
    <n v="0.22305555555555401"/>
    <x v="1"/>
    <x v="12"/>
    <s v="Début OF"/>
    <m/>
    <s v="TP"/>
    <n v="0.22305555555555401"/>
    <s v=""/>
    <n v="4"/>
    <n v="4"/>
    <n v="0.89222222222221603"/>
    <s v=""/>
    <n v="2300"/>
    <m/>
    <s v=""/>
    <m/>
    <m/>
    <s v="Christine"/>
    <n v="1"/>
    <n v="1"/>
    <s v="43046"/>
    <n v="40"/>
    <n v="5.2408333333333328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53"/>
    <x v="36"/>
    <s v="C61"/>
    <s v="207"/>
    <s v="FB 320+ / MA 80"/>
    <n v="676121"/>
    <s v="FIPRATIX PN X4             FVT"/>
    <s v="1x8"/>
    <n v="1340"/>
    <n v="2160"/>
    <x v="8"/>
    <s v="Novembre"/>
    <n v="2017"/>
    <d v="1899-12-30T10:38:57"/>
    <d v="1899-12-30T10:54:19"/>
    <n v="0.25611111111111162"/>
    <x v="3"/>
    <x v="14"/>
    <m/>
    <s v="reglage camera"/>
    <s v="TP"/>
    <n v="0.25611111111111162"/>
    <s v=""/>
    <n v="4"/>
    <n v="4"/>
    <n v="1.0244444444444465"/>
    <s v=""/>
    <n v="2300"/>
    <m/>
    <s v=""/>
    <m/>
    <m/>
    <s v="Christine"/>
    <n v="1"/>
    <n v="1"/>
    <s v="43046"/>
    <n v="41"/>
    <s v=""/>
    <n v="0.2561111111111116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54"/>
    <x v="36"/>
    <s v="C61"/>
    <s v="207"/>
    <s v="FB 320+ / MA 80"/>
    <n v="676121"/>
    <s v="FIPRATIX PN X4             FVT"/>
    <s v="1x8"/>
    <n v="1340"/>
    <n v="2160"/>
    <x v="8"/>
    <s v="Novembre"/>
    <n v="2017"/>
    <d v="1899-12-30T10:54:19"/>
    <d v="1899-12-30T10:56:00"/>
    <n v="2.80555555555555E-2"/>
    <x v="1"/>
    <x v="1"/>
    <m/>
    <s v=""/>
    <s v="TP"/>
    <n v="2.80555555555555E-2"/>
    <s v=""/>
    <n v="4"/>
    <n v="4"/>
    <n v="0.112222222222222"/>
    <s v=""/>
    <n v="2300"/>
    <m/>
    <s v=""/>
    <m/>
    <m/>
    <s v="Christine"/>
    <n v="1"/>
    <n v="1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55"/>
    <x v="36"/>
    <s v="C61"/>
    <s v="207"/>
    <s v="FB 320+ / MA 80"/>
    <n v="676121"/>
    <s v="FIPRATIX PN X4             FVT"/>
    <s v="1x8"/>
    <n v="1340"/>
    <n v="2160"/>
    <x v="8"/>
    <s v="Novembre"/>
    <n v="2017"/>
    <d v="1899-12-30T10:56:00"/>
    <d v="1899-12-30T11:39:00"/>
    <n v="0.71666666666666679"/>
    <x v="2"/>
    <x v="2"/>
    <m/>
    <m/>
    <s v="TE"/>
    <s v=""/>
    <n v="0.71666666666666679"/>
    <n v="4"/>
    <n v="4"/>
    <s v=""/>
    <n v="2.8666666666666671"/>
    <n v="2300"/>
    <m/>
    <s v=""/>
    <n v="864"/>
    <m/>
    <s v="Christine"/>
    <n v="1"/>
    <n v="1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56"/>
    <x v="36"/>
    <s v="C61"/>
    <s v="207"/>
    <s v="FB 320+ / MA 80"/>
    <n v="676121"/>
    <s v="FIPRATIX PN X4             FVT"/>
    <s v="1x8"/>
    <n v="1340"/>
    <n v="2160"/>
    <x v="8"/>
    <s v="Novembre"/>
    <n v="2017"/>
    <d v="1899-12-30T11:39:00"/>
    <d v="1899-12-30T11:44:54"/>
    <n v="9.8333333333332718E-2"/>
    <x v="4"/>
    <x v="4"/>
    <m/>
    <s v=""/>
    <s v="TE"/>
    <s v=""/>
    <n v="9.8333333333332718E-2"/>
    <n v="4"/>
    <n v="4"/>
    <s v=""/>
    <n v="0.39333333333333087"/>
    <n v="2300"/>
    <m/>
    <s v=""/>
    <m/>
    <m/>
    <s v="Christine"/>
    <n v="1"/>
    <n v="1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57"/>
    <x v="36"/>
    <s v="C61"/>
    <s v="207"/>
    <s v="FB 320+ / MA 80"/>
    <n v="676121"/>
    <s v="FIPRATIX PN X4             FVT"/>
    <s v="1x8"/>
    <n v="1340"/>
    <n v="2160"/>
    <x v="8"/>
    <s v="Novembre"/>
    <n v="2017"/>
    <d v="1899-12-30T11:44:54"/>
    <d v="1899-12-30T11:55:40"/>
    <n v="0.17944444444444496"/>
    <x v="2"/>
    <x v="2"/>
    <m/>
    <m/>
    <s v="TE"/>
    <s v=""/>
    <n v="0.17944444444444496"/>
    <n v="4"/>
    <n v="4"/>
    <s v=""/>
    <n v="0.71777777777777985"/>
    <n v="2300"/>
    <m/>
    <s v=""/>
    <m/>
    <m/>
    <s v="Christine"/>
    <n v="1"/>
    <n v="1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58"/>
    <x v="36"/>
    <s v="C61"/>
    <s v="207"/>
    <s v="FB 320+ / MA 80"/>
    <n v="676121"/>
    <s v="FIPRATIX PN X4             FVT"/>
    <s v="1x8"/>
    <n v="1340"/>
    <n v="2160"/>
    <x v="8"/>
    <s v="Novembre"/>
    <n v="2017"/>
    <d v="1899-12-30T11:55:40"/>
    <d v="1899-12-30T12:55:29"/>
    <n v="0.99694444444444352"/>
    <x v="0"/>
    <x v="8"/>
    <m/>
    <s v=""/>
    <m/>
    <s v=""/>
    <s v=""/>
    <n v="4"/>
    <n v="4"/>
    <s v=""/>
    <s v=""/>
    <n v="2300"/>
    <m/>
    <s v=""/>
    <m/>
    <m/>
    <s v="Christine"/>
    <n v="1"/>
    <n v="1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59"/>
    <x v="36"/>
    <s v="C61"/>
    <s v="207"/>
    <s v="FB 320+ / MA 80"/>
    <n v="676121"/>
    <s v="FIPRATIX PN X4             FVT"/>
    <s v="1x8"/>
    <n v="1340"/>
    <n v="2160"/>
    <x v="8"/>
    <s v="Novembre"/>
    <n v="2017"/>
    <d v="1899-12-30T12:55:29"/>
    <d v="1899-12-30T13:03:49"/>
    <n v="0.13888888888889017"/>
    <x v="1"/>
    <x v="1"/>
    <m/>
    <s v="redemarrage apres la pause "/>
    <s v="TP"/>
    <n v="0.13888888888889017"/>
    <s v=""/>
    <n v="4"/>
    <n v="4"/>
    <n v="0.55555555555556069"/>
    <s v=""/>
    <n v="2300"/>
    <m/>
    <s v=""/>
    <m/>
    <m/>
    <s v="Christine"/>
    <n v="1"/>
    <n v="1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60"/>
    <x v="36"/>
    <s v="C61"/>
    <s v="207"/>
    <s v="FB 320+ / MA 80"/>
    <n v="676121"/>
    <s v="FIPRATIX PN X4             FVT"/>
    <s v="1x8"/>
    <n v="1340"/>
    <n v="2160"/>
    <x v="8"/>
    <s v="Novembre"/>
    <n v="2017"/>
    <d v="1899-12-30T13:03:49"/>
    <d v="1899-12-30T13:31:25"/>
    <n v="0.45999999999999996"/>
    <x v="2"/>
    <x v="2"/>
    <m/>
    <m/>
    <s v="TE"/>
    <s v=""/>
    <n v="0.45999999999999996"/>
    <n v="4"/>
    <n v="4"/>
    <s v=""/>
    <n v="1.8399999999999999"/>
    <n v="2300"/>
    <m/>
    <s v=""/>
    <m/>
    <m/>
    <s v="Christine"/>
    <n v="1"/>
    <n v="1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61"/>
    <x v="36"/>
    <s v="C61"/>
    <s v="207"/>
    <s v="FB 320+ / MA 80"/>
    <n v="676121"/>
    <s v="FIPRATIX PN X4             FVT"/>
    <s v="1x8"/>
    <n v="1340"/>
    <n v="2160"/>
    <x v="8"/>
    <s v="Novembre"/>
    <n v="2017"/>
    <d v="1899-12-30T13:31:25"/>
    <d v="1899-12-30T13:51:44"/>
    <n v="0.33861111111110986"/>
    <x v="1"/>
    <x v="9"/>
    <s v="OF Clôturé"/>
    <s v=""/>
    <s v="TP"/>
    <n v="0.33861111111110986"/>
    <s v=""/>
    <n v="4"/>
    <n v="4"/>
    <n v="1.3544444444444395"/>
    <s v=""/>
    <n v="2300"/>
    <n v="2222"/>
    <n v="2222"/>
    <n v="2222"/>
    <n v="1532.4137931034484"/>
    <s v="Christine"/>
    <n v="1"/>
    <n v="2"/>
    <s v="243046"/>
    <n v="41"/>
    <s v=""/>
    <s v=""/>
    <n v="3.44"/>
    <n v="1.03"/>
    <n v="2.08"/>
    <n v="1.3599999999999999"/>
    <n v="0.32999999999999985"/>
    <n v="2.41"/>
    <s v=""/>
    <s v=""/>
    <s v=""/>
    <s v=""/>
    <s v=""/>
    <s v=""/>
    <s v=""/>
    <s v=""/>
    <s v=""/>
    <s v=""/>
    <s v=""/>
    <s v=""/>
  </r>
  <r>
    <n v="662"/>
    <x v="36"/>
    <m/>
    <m/>
    <m/>
    <m/>
    <m/>
    <m/>
    <m/>
    <m/>
    <x v="8"/>
    <s v="Novembre"/>
    <n v="2017"/>
    <d v="1899-12-30T13:51:44"/>
    <d v="1899-12-30T13:52:32"/>
    <n v="1.3333333333335418E-2"/>
    <x v="1"/>
    <x v="9"/>
    <m/>
    <m/>
    <m/>
    <n v="0"/>
    <n v="0"/>
    <m/>
    <m/>
    <n v="0"/>
    <n v="0"/>
    <m/>
    <m/>
    <s v=""/>
    <m/>
    <m/>
    <m/>
    <s v=""/>
    <n v="2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63"/>
    <x v="36"/>
    <s v="C61"/>
    <s v="207"/>
    <s v="FB 320+ / MA 80"/>
    <n v="676128"/>
    <s v="EFFITIX PN X4              VBI"/>
    <s v="1x8"/>
    <n v="1340"/>
    <n v="2160"/>
    <x v="8"/>
    <s v="Novembre"/>
    <n v="2017"/>
    <d v="1899-12-30T13:52:32"/>
    <d v="1899-12-30T14:22:41"/>
    <n v="0.50249999999999861"/>
    <x v="1"/>
    <x v="12"/>
    <s v="Début OF"/>
    <m/>
    <s v="TP"/>
    <n v="0.50249999999999861"/>
    <s v=""/>
    <n v="4"/>
    <n v="4"/>
    <n v="2.0099999999999945"/>
    <s v=""/>
    <n v="1000"/>
    <m/>
    <s v=""/>
    <m/>
    <m/>
    <s v="Christine"/>
    <n v="1"/>
    <n v="2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64"/>
    <x v="36"/>
    <s v="C61"/>
    <s v="207"/>
    <s v="FB 320+ / MA 80"/>
    <n v="676128"/>
    <s v="EFFITIX PN X4              VBI"/>
    <s v="1x8"/>
    <n v="1340"/>
    <n v="2160"/>
    <x v="8"/>
    <s v="Novembre"/>
    <n v="2017"/>
    <d v="1899-12-30T14:22:41"/>
    <d v="1899-12-30T14:52:42"/>
    <n v="0.50027777777777782"/>
    <x v="2"/>
    <x v="2"/>
    <m/>
    <m/>
    <s v="TE"/>
    <s v=""/>
    <n v="0.50027777777777782"/>
    <n v="4"/>
    <n v="4"/>
    <s v=""/>
    <n v="2.0011111111111113"/>
    <n v="1000"/>
    <m/>
    <s v=""/>
    <n v="1000"/>
    <m/>
    <s v="Christine"/>
    <n v="1"/>
    <n v="2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65"/>
    <x v="36"/>
    <s v="C61"/>
    <s v="207"/>
    <s v="FB 320+ / MA 80"/>
    <n v="676128"/>
    <s v="EFFITIX PN X4              VBI"/>
    <s v="1x8"/>
    <n v="1340"/>
    <n v="2160"/>
    <x v="8"/>
    <s v="Novembre"/>
    <n v="2017"/>
    <d v="1899-12-30T14:52:42"/>
    <d v="1899-12-30T15:18:22"/>
    <n v="0.42777777777777715"/>
    <x v="1"/>
    <x v="9"/>
    <s v="OF Clôturé"/>
    <s v=""/>
    <s v="TP"/>
    <n v="0.42777777777777715"/>
    <s v=""/>
    <n v="4"/>
    <n v="4"/>
    <n v="1.7111111111111086"/>
    <s v=""/>
    <n v="1000"/>
    <n v="1000"/>
    <n v="1000"/>
    <n v="1000"/>
    <n v="2000"/>
    <s v="Christine"/>
    <n v="1"/>
    <n v="3"/>
    <s v="343046"/>
    <n v="41"/>
    <s v=""/>
    <s v=""/>
    <n v="1.43"/>
    <n v="0.46"/>
    <n v="0.93"/>
    <n v="0.49999999999999989"/>
    <n v="3.9999999999999869E-2"/>
    <n v="0.97"/>
    <s v=""/>
    <s v=""/>
    <s v=""/>
    <s v=""/>
    <s v=""/>
    <s v=""/>
    <s v=""/>
    <s v=""/>
    <s v=""/>
    <s v=""/>
    <s v=""/>
    <s v=""/>
  </r>
  <r>
    <n v="666"/>
    <x v="36"/>
    <m/>
    <m/>
    <m/>
    <m/>
    <m/>
    <m/>
    <m/>
    <m/>
    <x v="8"/>
    <s v="Novembre"/>
    <n v="2017"/>
    <d v="1899-12-30T15:18:22"/>
    <d v="1899-12-30T15:19:45"/>
    <n v="2.3055555555557383E-2"/>
    <x v="1"/>
    <x v="9"/>
    <m/>
    <m/>
    <m/>
    <n v="0"/>
    <n v="0"/>
    <m/>
    <m/>
    <n v="0"/>
    <n v="0"/>
    <m/>
    <m/>
    <s v=""/>
    <m/>
    <m/>
    <m/>
    <s v=""/>
    <n v="3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67"/>
    <x v="36"/>
    <s v="C61"/>
    <s v="207"/>
    <s v="FB 320+ / MA 80"/>
    <n v="676129"/>
    <s v="EFFITIX SURBLISPIP(X2)S ETHIQ"/>
    <s v="1x8"/>
    <n v="6000"/>
    <n v="8640"/>
    <x v="8"/>
    <s v="Novembre"/>
    <n v="2017"/>
    <d v="1899-12-30T15:19:45"/>
    <d v="1899-12-30T15:26:38"/>
    <n v="0.11472222222222239"/>
    <x v="1"/>
    <x v="12"/>
    <s v="Début OF"/>
    <m/>
    <s v="TP"/>
    <n v="0.11472222222222239"/>
    <s v=""/>
    <n v="4"/>
    <n v="4"/>
    <n v="0.45888888888888957"/>
    <s v=""/>
    <n v="0"/>
    <m/>
    <s v=""/>
    <m/>
    <m/>
    <s v="Christine"/>
    <n v="1"/>
    <n v="3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68"/>
    <x v="36"/>
    <s v="C61"/>
    <s v="207"/>
    <s v="FB 320+ / MA 80"/>
    <n v="676129"/>
    <s v="EFFITIX SURBLISPIP(X2)S ETHIQ"/>
    <s v="1x8"/>
    <n v="6000"/>
    <n v="8640"/>
    <x v="8"/>
    <s v="Novembre"/>
    <n v="2017"/>
    <d v="1899-12-30T15:26:38"/>
    <d v="1899-12-30T15:46:28"/>
    <n v="0.33055555555555483"/>
    <x v="2"/>
    <x v="2"/>
    <m/>
    <m/>
    <s v="TE"/>
    <s v=""/>
    <n v="0.33055555555555483"/>
    <n v="4"/>
    <n v="4"/>
    <s v=""/>
    <n v="1.3222222222222193"/>
    <n v="0"/>
    <m/>
    <s v=""/>
    <m/>
    <m/>
    <s v="Christine"/>
    <n v="1"/>
    <n v="3"/>
    <s v="43046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69"/>
    <x v="36"/>
    <s v="C61"/>
    <s v="207"/>
    <s v="FB 320+ / MA 80"/>
    <n v="676129"/>
    <s v="EFFITIX SURBLISPIP(X2)S ETHIQ"/>
    <s v="1x8"/>
    <n v="6000"/>
    <n v="8640"/>
    <x v="8"/>
    <s v="Novembre"/>
    <n v="2017"/>
    <d v="1899-12-30T15:46:28"/>
    <d v="1899-12-30T16:00:14"/>
    <n v="0.22944444444444212"/>
    <x v="0"/>
    <x v="16"/>
    <s v="Fin de Poste"/>
    <s v=""/>
    <m/>
    <s v=""/>
    <s v=""/>
    <n v="4"/>
    <n v="4"/>
    <s v=""/>
    <s v=""/>
    <n v="0"/>
    <n v="2640"/>
    <n v="2640"/>
    <n v="2640"/>
    <n v="4756.76"/>
    <s v="Christine"/>
    <n v="1"/>
    <n v="4"/>
    <s v="443046"/>
    <n v="41"/>
    <s v=""/>
    <s v=""/>
    <n v="0.67"/>
    <n v="0.31"/>
    <n v="0.34"/>
    <n v="0.33"/>
    <n v="2.0000000000000018E-2"/>
    <n v="0.36000000000000004"/>
    <s v=""/>
    <s v=""/>
    <s v=""/>
    <s v=""/>
    <s v=""/>
    <s v=""/>
    <s v=""/>
    <s v=""/>
    <s v=""/>
    <s v=""/>
    <s v=""/>
    <s v=""/>
  </r>
  <r>
    <n v="670"/>
    <x v="37"/>
    <s v="C61"/>
    <s v="207"/>
    <s v="FB 320+ / MA 80"/>
    <n v="676129"/>
    <s v="EFFITIX SURBLISPIP(X2)S ETHIQ"/>
    <s v="1x8"/>
    <n v="6000"/>
    <n v="8640"/>
    <x v="8"/>
    <s v="Novembre"/>
    <n v="2017"/>
    <d v="1899-12-30T08:00:00"/>
    <d v="1899-12-30T08:10:32"/>
    <n v="0.17555555555555724"/>
    <x v="0"/>
    <x v="0"/>
    <m/>
    <m/>
    <m/>
    <s v=""/>
    <s v=""/>
    <n v="3"/>
    <n v="3"/>
    <s v=""/>
    <s v=""/>
    <n v="9360.0000003352761"/>
    <m/>
    <s v=""/>
    <m/>
    <m/>
    <s v="Vanessa"/>
    <n v="1"/>
    <n v="0"/>
    <s v="043047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71"/>
    <x v="37"/>
    <s v="C61"/>
    <s v="207"/>
    <s v="FB 320+ / MA 80"/>
    <n v="676129"/>
    <s v="EFFITIX SURBLISPIP(X2)S ETHIQ"/>
    <s v="1x8"/>
    <n v="6000"/>
    <n v="8640"/>
    <x v="8"/>
    <s v="Novembre"/>
    <n v="2017"/>
    <d v="1899-12-30T08:10:32"/>
    <d v="1899-12-30T08:29:02"/>
    <n v="0.30833333333333091"/>
    <x v="1"/>
    <x v="1"/>
    <s v="Reprise OF"/>
    <m/>
    <s v="TP"/>
    <n v="0.30833333333333091"/>
    <s v=""/>
    <n v="3"/>
    <n v="3"/>
    <n v="0.92499999999999272"/>
    <s v=""/>
    <n v="9360.0000003352761"/>
    <m/>
    <s v=""/>
    <m/>
    <m/>
    <s v="Vanessa"/>
    <n v="1"/>
    <n v="0"/>
    <s v="43047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72"/>
    <x v="37"/>
    <s v="C61"/>
    <s v="207"/>
    <s v="FB 320+ / MA 80"/>
    <n v="676129"/>
    <s v="EFFITIX SURBLISPIP(X2)S ETHIQ"/>
    <s v="1x8"/>
    <n v="6000"/>
    <n v="8640"/>
    <x v="8"/>
    <s v="Novembre"/>
    <n v="2017"/>
    <d v="1899-12-30T08:29:02"/>
    <d v="1899-12-30T09:00:35"/>
    <n v="0.5258333333333356"/>
    <x v="2"/>
    <x v="2"/>
    <m/>
    <m/>
    <s v="TE"/>
    <s v=""/>
    <n v="0.5258333333333356"/>
    <n v="3"/>
    <n v="3"/>
    <s v=""/>
    <n v="1.5775000000000068"/>
    <n v="9360.0000003352761"/>
    <m/>
    <s v=""/>
    <m/>
    <m/>
    <s v="Vanessa"/>
    <n v="1"/>
    <n v="0"/>
    <s v="43047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73"/>
    <x v="37"/>
    <s v="C61"/>
    <s v="207"/>
    <s v="FB 320+ / MA 80"/>
    <n v="676129"/>
    <s v="EFFITIX SURBLISPIP(X2)S ETHIQ"/>
    <s v="1x8"/>
    <n v="6000"/>
    <n v="8640"/>
    <x v="8"/>
    <s v="Novembre"/>
    <n v="2017"/>
    <d v="1899-12-30T09:00:35"/>
    <d v="1899-12-30T09:06:08"/>
    <n v="9.2499999999998472E-2"/>
    <x v="4"/>
    <x v="4"/>
    <m/>
    <s v=""/>
    <s v="TE"/>
    <s v=""/>
    <n v="9.2499999999998472E-2"/>
    <n v="3"/>
    <n v="3"/>
    <s v=""/>
    <n v="0.27749999999999542"/>
    <n v="9360.0000003352761"/>
    <m/>
    <s v=""/>
    <m/>
    <m/>
    <s v="Vanessa"/>
    <n v="1"/>
    <n v="0"/>
    <s v="43047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74"/>
    <x v="37"/>
    <s v="C61"/>
    <s v="207"/>
    <s v="FB 320+ / MA 80"/>
    <n v="676129"/>
    <s v="EFFITIX SURBLISPIP(X2)S ETHIQ"/>
    <s v="1x8"/>
    <n v="6000"/>
    <n v="8640"/>
    <x v="8"/>
    <s v="Novembre"/>
    <n v="2017"/>
    <d v="1899-12-30T09:06:08"/>
    <d v="1899-12-30T09:43:54"/>
    <n v="0.62944444444444603"/>
    <x v="2"/>
    <x v="2"/>
    <m/>
    <m/>
    <s v="TE"/>
    <s v=""/>
    <n v="0.62944444444444603"/>
    <n v="3"/>
    <n v="3"/>
    <s v=""/>
    <n v="1.8883333333333381"/>
    <n v="9360.0000003352761"/>
    <m/>
    <s v=""/>
    <n v="6720"/>
    <m/>
    <s v="Vanessa"/>
    <n v="1"/>
    <n v="0"/>
    <s v="43047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75"/>
    <x v="37"/>
    <s v="C61"/>
    <s v="207"/>
    <s v="FB 320+ / MA 80"/>
    <n v="676129"/>
    <s v="EFFITIX SURBLISPIP(X2)S ETHIQ"/>
    <s v="1x8"/>
    <n v="6000"/>
    <n v="8640"/>
    <x v="8"/>
    <s v="Novembre"/>
    <n v="2017"/>
    <d v="1899-12-30T09:43:54"/>
    <d v="1899-12-30T10:07:30"/>
    <n v="0.3933333333333322"/>
    <x v="1"/>
    <x v="9"/>
    <s v="OF Clôturé"/>
    <s v=""/>
    <s v="TP"/>
    <n v="0.3933333333333322"/>
    <s v=""/>
    <n v="3"/>
    <n v="3"/>
    <n v="1.1799999999999966"/>
    <s v=""/>
    <n v="9360.0000003352761"/>
    <n v="9006"/>
    <n v="9006"/>
    <n v="9006"/>
    <n v="5700"/>
    <s v="Vanessa"/>
    <n v="1"/>
    <n v="1"/>
    <s v="143047"/>
    <n v="41"/>
    <s v=""/>
    <s v=""/>
    <n v="2.17"/>
    <n v="1.04"/>
    <n v="1.01"/>
    <n v="1.1599999999999999"/>
    <n v="0.11999999999999988"/>
    <n v="1.1299999999999999"/>
    <s v=""/>
    <s v=""/>
    <s v=""/>
    <s v=""/>
    <s v=""/>
    <s v=""/>
    <s v=""/>
    <s v=""/>
    <s v=""/>
    <s v=""/>
    <s v=""/>
    <s v=""/>
  </r>
  <r>
    <n v="676"/>
    <x v="37"/>
    <s v="C61"/>
    <s v="207"/>
    <s v="FB 320+ / MA 80"/>
    <n v="676129"/>
    <s v="EFFITIX SURBLISPIP(X2)S ETHIQ"/>
    <s v="1x8"/>
    <n v="6000"/>
    <n v="8640"/>
    <x v="8"/>
    <s v="Novembre"/>
    <n v="2017"/>
    <d v="1899-12-30T10:07:30"/>
    <d v="1899-12-30T10:09:59"/>
    <n v="4.1388888888889586E-2"/>
    <x v="1"/>
    <x v="9"/>
    <s v="Fin de Poste"/>
    <m/>
    <m/>
    <n v="0.82"/>
    <n v="1.58"/>
    <n v="3"/>
    <n v="3"/>
    <n v="2.56"/>
    <n v="5.07"/>
    <n v="9360.0000003352761"/>
    <m/>
    <s v=""/>
    <m/>
    <m/>
    <s v="Vanessa"/>
    <n v="1"/>
    <n v="1"/>
    <s v="43047"/>
    <n v="41"/>
    <s v=""/>
    <s v=""/>
    <n v="2.17"/>
    <n v="0"/>
    <n v="1.01"/>
    <n v="1.1599999999999999"/>
    <n v="1.1599999999999999"/>
    <n v="2.17"/>
    <n v="0.20000000000000004"/>
    <s v=""/>
    <s v=""/>
    <n v="0.24774220032840735"/>
    <s v=""/>
    <s v=""/>
    <n v="0.37"/>
    <s v=""/>
    <s v=""/>
    <n v="7.357083678541837E-2"/>
    <s v=""/>
    <s v=""/>
  </r>
  <r>
    <n v="677"/>
    <x v="38"/>
    <s v="C61"/>
    <s v="207"/>
    <s v="FB 320+ / MA 80"/>
    <n v="676811"/>
    <s v="FIPROKIL DUO SPOT ON CTX4  CLE"/>
    <s v="1x8"/>
    <n v="1340"/>
    <n v="2160"/>
    <x v="9"/>
    <s v="Novembre"/>
    <n v="2017"/>
    <d v="1899-12-30T08:00:00"/>
    <d v="1899-12-30T08:10:00"/>
    <n v="0.16666666666666607"/>
    <x v="0"/>
    <x v="0"/>
    <m/>
    <m/>
    <m/>
    <s v=""/>
    <s v=""/>
    <n v="4"/>
    <n v="4"/>
    <s v=""/>
    <s v=""/>
    <n v="9999.9999999941792"/>
    <m/>
    <s v=""/>
    <m/>
    <m/>
    <s v="Cindy"/>
    <n v="1"/>
    <n v="0"/>
    <s v="043055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78"/>
    <x v="38"/>
    <s v="C61"/>
    <s v="207"/>
    <s v="FB 320+ / MA 80"/>
    <n v="676811"/>
    <s v="FIPROKIL DUO SPOT ON CTX4  CLE"/>
    <s v="1x8"/>
    <n v="1340"/>
    <n v="2160"/>
    <x v="9"/>
    <s v="Novembre"/>
    <n v="2017"/>
    <d v="1899-12-30T08:10:00"/>
    <d v="1899-12-30T09:19:21"/>
    <n v="1.1558333333333342"/>
    <x v="1"/>
    <x v="12"/>
    <s v="Début OF"/>
    <m/>
    <s v="TP"/>
    <n v="1.1558333333333342"/>
    <s v=""/>
    <n v="4"/>
    <n v="4"/>
    <n v="4.6233333333333366"/>
    <s v=""/>
    <n v="9999.9999999941792"/>
    <m/>
    <s v=""/>
    <m/>
    <m/>
    <s v="Cindy"/>
    <n v="1"/>
    <n v="0"/>
    <s v="43055"/>
    <n v="4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79"/>
    <x v="38"/>
    <s v="C61"/>
    <s v="207"/>
    <s v="FB 320+ / MA 80"/>
    <n v="676811"/>
    <s v="FIPROKIL DUO SPOT ON CTX4  CLE"/>
    <s v="1x8"/>
    <n v="1340"/>
    <n v="2160"/>
    <x v="9"/>
    <s v="Novembre"/>
    <n v="2017"/>
    <d v="1899-12-30T09:19:21"/>
    <d v="1899-12-30T09:20:31"/>
    <n v="1.9444444444443931E-2"/>
    <x v="2"/>
    <x v="2"/>
    <m/>
    <m/>
    <s v="TE"/>
    <s v=""/>
    <n v="1.9444444444443931E-2"/>
    <n v="4"/>
    <n v="4"/>
    <s v=""/>
    <n v="7.7777777777775725E-2"/>
    <n v="9999.9999999941792"/>
    <m/>
    <s v=""/>
    <m/>
    <m/>
    <s v="Cindy"/>
    <n v="1"/>
    <n v="0"/>
    <s v="43055"/>
    <n v="41"/>
    <n v="8.8630555555555546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80"/>
    <x v="38"/>
    <s v="C61"/>
    <s v="207"/>
    <s v="FB 320+ / MA 80"/>
    <n v="676811"/>
    <s v="FIPROKIL DUO SPOT ON CTX4  CLE"/>
    <s v="1x8"/>
    <n v="1340"/>
    <n v="2160"/>
    <x v="9"/>
    <s v="Novembre"/>
    <n v="2017"/>
    <d v="1899-12-30T09:20:31"/>
    <d v="1899-12-30T09:47:40"/>
    <n v="0.45250000000000012"/>
    <x v="3"/>
    <x v="5"/>
    <m/>
    <s v="pb de mise en forme étuis"/>
    <s v="TE"/>
    <s v=""/>
    <n v="0.45250000000000012"/>
    <n v="4"/>
    <n v="4"/>
    <s v=""/>
    <n v="1.8100000000000005"/>
    <n v="9999.9999999941792"/>
    <m/>
    <s v=""/>
    <m/>
    <m/>
    <s v="Cindy"/>
    <n v="1"/>
    <n v="0"/>
    <s v="43055"/>
    <n v="42"/>
    <s v=""/>
    <n v="0.4525000000000001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81"/>
    <x v="38"/>
    <s v="C61"/>
    <s v="207"/>
    <s v="FB 320+ / MA 80"/>
    <n v="676811"/>
    <s v="FIPROKIL DUO SPOT ON CTX4  CLE"/>
    <s v="1x8"/>
    <n v="1340"/>
    <n v="2160"/>
    <x v="9"/>
    <s v="Novembre"/>
    <n v="2017"/>
    <d v="1899-12-30T09:47:40"/>
    <d v="1899-12-30T09:55:30"/>
    <n v="0.13055555555555687"/>
    <x v="2"/>
    <x v="2"/>
    <m/>
    <m/>
    <s v="TE"/>
    <s v=""/>
    <n v="0.13055555555555687"/>
    <n v="4"/>
    <n v="4"/>
    <s v=""/>
    <n v="0.52222222222222747"/>
    <n v="9999.9999999941792"/>
    <m/>
    <s v=""/>
    <m/>
    <m/>
    <s v="Cindy"/>
    <n v="1"/>
    <n v="0"/>
    <s v="43055"/>
    <n v="4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82"/>
    <x v="38"/>
    <s v="C61"/>
    <s v="207"/>
    <s v="FB 320+ / MA 80"/>
    <n v="676811"/>
    <s v="FIPROKIL DUO SPOT ON CTX4  CLE"/>
    <s v="1x8"/>
    <n v="1340"/>
    <n v="2160"/>
    <x v="9"/>
    <s v="Novembre"/>
    <n v="2017"/>
    <d v="1899-12-30T09:55:30"/>
    <d v="1899-12-30T10:47:59"/>
    <n v="0.87472222222222129"/>
    <x v="4"/>
    <x v="14"/>
    <m/>
    <s v="Tech de prod en pause (matin), etiquettage carton pendant ce temps par reste equipe. + Redemarrage"/>
    <s v="TE"/>
    <s v=""/>
    <n v="0.87472222222222129"/>
    <n v="4"/>
    <n v="4"/>
    <s v=""/>
    <n v="3.4988888888888852"/>
    <n v="9999.9999999941792"/>
    <m/>
    <s v=""/>
    <m/>
    <m/>
    <s v="Cindy"/>
    <n v="1"/>
    <n v="0"/>
    <s v="43055"/>
    <n v="4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83"/>
    <x v="38"/>
    <s v="C61"/>
    <s v="207"/>
    <s v="FB 320+ / MA 80"/>
    <n v="676811"/>
    <s v="FIPROKIL DUO SPOT ON CTX4  CLE"/>
    <s v="1x8"/>
    <n v="1340"/>
    <n v="2160"/>
    <x v="9"/>
    <s v="Novembre"/>
    <n v="2017"/>
    <d v="1899-12-30T10:47:59"/>
    <d v="1899-12-30T10:51:47"/>
    <n v="6.3333333333333908E-2"/>
    <x v="2"/>
    <x v="2"/>
    <m/>
    <m/>
    <s v="TE"/>
    <s v=""/>
    <n v="6.3333333333333908E-2"/>
    <n v="4"/>
    <n v="4"/>
    <s v=""/>
    <n v="0.25333333333333563"/>
    <n v="9999.9999999941792"/>
    <m/>
    <s v=""/>
    <m/>
    <m/>
    <s v="Cindy"/>
    <n v="1"/>
    <n v="0"/>
    <s v="43055"/>
    <n v="42"/>
    <n v="1.521111111111112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84"/>
    <x v="38"/>
    <s v="C61"/>
    <s v="207"/>
    <s v="FB 320+ / MA 80"/>
    <n v="676811"/>
    <s v="FIPROKIL DUO SPOT ON CTX4  CLE"/>
    <s v="1x8"/>
    <n v="1340"/>
    <n v="2160"/>
    <x v="9"/>
    <s v="Novembre"/>
    <n v="2017"/>
    <d v="1899-12-30T10:51:47"/>
    <d v="1899-12-30T11:04:07"/>
    <n v="0.20555555555555394"/>
    <x v="3"/>
    <x v="5"/>
    <m/>
    <s v="perte bague de serrage d'un assistant d'ouverture etuis"/>
    <s v="TE"/>
    <s v=""/>
    <n v="0.20555555555555394"/>
    <n v="4"/>
    <n v="4"/>
    <s v=""/>
    <n v="0.82222222222221575"/>
    <n v="9999.9999999941792"/>
    <m/>
    <s v=""/>
    <m/>
    <m/>
    <s v="Cindy"/>
    <n v="1"/>
    <n v="0"/>
    <s v="43055"/>
    <n v="43"/>
    <s v=""/>
    <n v="0.20555555555555394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85"/>
    <x v="38"/>
    <s v="C61"/>
    <s v="207"/>
    <s v="FB 320+ / MA 80"/>
    <n v="676811"/>
    <s v="FIPROKIL DUO SPOT ON CTX4  CLE"/>
    <s v="1x8"/>
    <n v="1340"/>
    <n v="2160"/>
    <x v="9"/>
    <s v="Novembre"/>
    <n v="2017"/>
    <d v="1899-12-30T11:04:07"/>
    <d v="1899-12-30T11:50:31"/>
    <n v="0.77333333333333432"/>
    <x v="2"/>
    <x v="2"/>
    <m/>
    <m/>
    <s v="TE"/>
    <s v=""/>
    <n v="0.77333333333333432"/>
    <n v="4"/>
    <n v="4"/>
    <s v=""/>
    <n v="3.0933333333333373"/>
    <n v="9999.9999999941792"/>
    <m/>
    <s v=""/>
    <n v="1400"/>
    <m/>
    <s v="Cindy"/>
    <n v="1"/>
    <n v="0"/>
    <s v="43055"/>
    <n v="4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86"/>
    <x v="38"/>
    <s v="C61"/>
    <s v="207"/>
    <s v="FB 320+ / MA 80"/>
    <n v="676811"/>
    <s v="FIPROKIL DUO SPOT ON CTX4  CLE"/>
    <s v="1x8"/>
    <n v="1340"/>
    <n v="2160"/>
    <x v="9"/>
    <s v="Novembre"/>
    <n v="2017"/>
    <d v="1899-12-30T11:50:31"/>
    <d v="1899-12-30T11:54:15"/>
    <n v="6.2222222222222179E-2"/>
    <x v="4"/>
    <x v="4"/>
    <m/>
    <s v=""/>
    <s v="TE"/>
    <s v=""/>
    <n v="6.2222222222222179E-2"/>
    <n v="4"/>
    <n v="4"/>
    <s v=""/>
    <n v="0.24888888888888872"/>
    <n v="9999.9999999941792"/>
    <m/>
    <s v=""/>
    <m/>
    <m/>
    <s v="Cindy"/>
    <n v="1"/>
    <n v="0"/>
    <s v="43055"/>
    <n v="4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87"/>
    <x v="38"/>
    <s v="C61"/>
    <s v="207"/>
    <s v="FB 320+ / MA 80"/>
    <n v="676811"/>
    <s v="FIPROKIL DUO SPOT ON CTX4  CLE"/>
    <s v="1x8"/>
    <n v="1340"/>
    <n v="2160"/>
    <x v="9"/>
    <s v="Novembre"/>
    <n v="2017"/>
    <d v="1899-12-30T11:54:15"/>
    <d v="1899-12-30T11:54:25"/>
    <n v="2.7777777777786561E-3"/>
    <x v="2"/>
    <x v="22"/>
    <m/>
    <m/>
    <s v="TE"/>
    <s v=""/>
    <n v="2.7777777777786561E-3"/>
    <n v="4"/>
    <n v="4"/>
    <s v=""/>
    <n v="1.1111111111114624E-2"/>
    <n v="9999.9999999941792"/>
    <m/>
    <s v=""/>
    <m/>
    <m/>
    <s v="Cindy"/>
    <n v="1"/>
    <n v="0"/>
    <s v="43055"/>
    <n v="4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88"/>
    <x v="38"/>
    <s v="C61"/>
    <s v="207"/>
    <s v="FB 320+ / MA 80"/>
    <n v="676811"/>
    <s v="FIPROKIL DUO SPOT ON CTX4  CLE"/>
    <s v="1x8"/>
    <n v="1340"/>
    <n v="2160"/>
    <x v="9"/>
    <s v="Novembre"/>
    <n v="2017"/>
    <d v="1899-12-30T11:54:25"/>
    <d v="1899-12-30T12:57:08"/>
    <n v="1.0452777777777778"/>
    <x v="0"/>
    <x v="8"/>
    <m/>
    <s v=""/>
    <m/>
    <s v=""/>
    <s v=""/>
    <n v="4"/>
    <n v="4"/>
    <s v=""/>
    <s v=""/>
    <n v="9999.9999999941792"/>
    <m/>
    <s v=""/>
    <m/>
    <m/>
    <s v="Cindy"/>
    <n v="1"/>
    <n v="0"/>
    <s v="43055"/>
    <n v="4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89"/>
    <x v="38"/>
    <s v="C61"/>
    <s v="207"/>
    <s v="FB 320+ / MA 80"/>
    <n v="676811"/>
    <s v="FIPROKIL DUO SPOT ON CTX4  CLE"/>
    <s v="1x8"/>
    <n v="1340"/>
    <n v="2160"/>
    <x v="9"/>
    <s v="Novembre"/>
    <n v="2017"/>
    <d v="1899-12-30T12:57:08"/>
    <d v="1899-12-30T13:04:03"/>
    <n v="0.11527777777777892"/>
    <x v="1"/>
    <x v="1"/>
    <m/>
    <s v="pause"/>
    <s v="TP"/>
    <n v="0.11527777777777892"/>
    <s v=""/>
    <n v="4"/>
    <n v="4"/>
    <n v="0.46111111111111569"/>
    <s v=""/>
    <n v="9999.9999999941792"/>
    <m/>
    <s v=""/>
    <m/>
    <m/>
    <s v="Cindy"/>
    <n v="1"/>
    <n v="0"/>
    <s v="43055"/>
    <n v="4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90"/>
    <x v="38"/>
    <s v="C61"/>
    <s v="207"/>
    <s v="FB 320+ / MA 80"/>
    <n v="676811"/>
    <s v="FIPROKIL DUO SPOT ON CTX4  CLE"/>
    <s v="1x8"/>
    <n v="1340"/>
    <n v="2160"/>
    <x v="9"/>
    <s v="Novembre"/>
    <n v="2017"/>
    <d v="1899-12-30T13:04:03"/>
    <d v="1899-12-30T14:15:39"/>
    <n v="1.1933333333333334"/>
    <x v="2"/>
    <x v="2"/>
    <m/>
    <m/>
    <s v="TE"/>
    <s v=""/>
    <n v="1.1933333333333334"/>
    <n v="4"/>
    <n v="4"/>
    <s v=""/>
    <n v="4.7733333333333334"/>
    <n v="9999.9999999941792"/>
    <m/>
    <s v=""/>
    <m/>
    <m/>
    <s v="Cindy"/>
    <n v="1"/>
    <n v="0"/>
    <s v="43055"/>
    <n v="43"/>
    <n v="3.3977777777777791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91"/>
    <x v="38"/>
    <s v="C61"/>
    <s v="207"/>
    <s v="FB 320+ / MA 80"/>
    <n v="676811"/>
    <s v="FIPROKIL DUO SPOT ON CTX4  CLE"/>
    <s v="1x8"/>
    <n v="1340"/>
    <n v="2160"/>
    <x v="9"/>
    <s v="Novembre"/>
    <n v="2017"/>
    <d v="1899-12-30T14:15:39"/>
    <d v="1899-12-30T14:20:01"/>
    <n v="7.2777777777774944E-2"/>
    <x v="3"/>
    <x v="5"/>
    <m/>
    <s v="bourrage accumulation notices au niveau du pousseur"/>
    <s v="TE"/>
    <s v=""/>
    <n v="7.2777777777774944E-2"/>
    <n v="4"/>
    <n v="4"/>
    <s v=""/>
    <n v="0.29111111111109977"/>
    <n v="9999.9999999941792"/>
    <m/>
    <s v=""/>
    <m/>
    <m/>
    <s v="Cindy"/>
    <n v="1"/>
    <n v="0"/>
    <s v="43055"/>
    <n v="44"/>
    <s v=""/>
    <n v="7.2777777777774944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92"/>
    <x v="38"/>
    <s v="C61"/>
    <s v="207"/>
    <s v="FB 320+ / MA 80"/>
    <n v="676811"/>
    <s v="FIPROKIL DUO SPOT ON CTX4  CLE"/>
    <s v="1x8"/>
    <n v="1340"/>
    <n v="2160"/>
    <x v="9"/>
    <s v="Novembre"/>
    <n v="2017"/>
    <d v="1899-12-30T14:20:01"/>
    <d v="1899-12-30T14:42:11"/>
    <n v="0.36944444444444535"/>
    <x v="2"/>
    <x v="2"/>
    <m/>
    <m/>
    <s v="TE"/>
    <s v=""/>
    <n v="0.36944444444444535"/>
    <n v="4"/>
    <n v="4"/>
    <s v=""/>
    <n v="1.4777777777777814"/>
    <n v="9999.9999999941792"/>
    <m/>
    <s v=""/>
    <m/>
    <m/>
    <s v="Cindy"/>
    <n v="1"/>
    <n v="0"/>
    <s v="43055"/>
    <n v="44"/>
    <n v="0.442222222222220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93"/>
    <x v="38"/>
    <s v="C61"/>
    <s v="207"/>
    <s v="FB 320+ / MA 80"/>
    <n v="676811"/>
    <s v="FIPROKIL DUO SPOT ON CTX4  CLE"/>
    <s v="1x8"/>
    <n v="1340"/>
    <n v="2160"/>
    <x v="9"/>
    <s v="Novembre"/>
    <n v="2017"/>
    <d v="1899-12-30T14:42:11"/>
    <d v="1899-12-30T15:08:24"/>
    <n v="0.43694444444444525"/>
    <x v="3"/>
    <x v="5"/>
    <m/>
    <s v="ressort préformage étuis perdu en cours de prod,ressort retrouvé sur le bati machine remis en place et reserrer"/>
    <s v="TE"/>
    <s v=""/>
    <n v="0.43694444444444525"/>
    <n v="4"/>
    <n v="4"/>
    <s v=""/>
    <n v="1.747777777777781"/>
    <n v="9999.9999999941792"/>
    <m/>
    <s v=""/>
    <m/>
    <m/>
    <s v="Cindy"/>
    <n v="1"/>
    <n v="0"/>
    <s v="43055"/>
    <n v="45"/>
    <s v=""/>
    <n v="0.43694444444444525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94"/>
    <x v="38"/>
    <s v="C61"/>
    <s v="207"/>
    <s v="FB 320+ / MA 80"/>
    <n v="676811"/>
    <s v="FIPROKIL DUO SPOT ON CTX4  CLE"/>
    <s v="1x8"/>
    <n v="1340"/>
    <n v="2160"/>
    <x v="9"/>
    <s v="Novembre"/>
    <n v="2017"/>
    <d v="1899-12-30T15:08:24"/>
    <d v="1899-12-30T15:48:58"/>
    <n v="0.67611111111110933"/>
    <x v="2"/>
    <x v="2"/>
    <m/>
    <m/>
    <s v="TE"/>
    <s v=""/>
    <n v="0.67611111111110933"/>
    <n v="4"/>
    <n v="4"/>
    <s v=""/>
    <n v="2.7044444444444373"/>
    <n v="9999.9999999941792"/>
    <m/>
    <s v=""/>
    <n v="5140"/>
    <m/>
    <s v="Cindy"/>
    <n v="1"/>
    <n v="0"/>
    <s v="43055"/>
    <n v="4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95"/>
    <x v="38"/>
    <s v="C61"/>
    <s v="207"/>
    <s v="FB 320+ / MA 80"/>
    <n v="676811"/>
    <s v="FIPROKIL DUO SPOT ON CTX4  CLE"/>
    <s v="1x8"/>
    <n v="1340"/>
    <n v="2160"/>
    <x v="9"/>
    <s v="Novembre"/>
    <n v="2017"/>
    <d v="1899-12-30T15:48:58"/>
    <d v="1899-12-30T15:56:22"/>
    <n v="0.12333333333333396"/>
    <x v="7"/>
    <x v="2"/>
    <s v="Fin de Poste"/>
    <m/>
    <s v="TE"/>
    <s v=""/>
    <n v="0.12333333333333396"/>
    <n v="4"/>
    <n v="4"/>
    <s v=""/>
    <n v="0.49333333333333584"/>
    <n v="9999.9999999941792"/>
    <n v="5140"/>
    <n v="5140"/>
    <n v="5140"/>
    <n v="923.35"/>
    <s v="Cindy"/>
    <n v="1"/>
    <n v="1"/>
    <s v="143055"/>
    <n v="45"/>
    <s v=""/>
    <s v=""/>
    <n v="7.94"/>
    <n v="2.38"/>
    <n v="4.59"/>
    <n v="3.3500000000000005"/>
    <n v="0.97000000000000064"/>
    <n v="5.5600000000000005"/>
    <s v=""/>
    <s v=""/>
    <s v=""/>
    <s v=""/>
    <s v=""/>
    <s v=""/>
    <s v=""/>
    <s v=""/>
    <s v=""/>
    <s v=""/>
    <s v=""/>
    <s v=""/>
  </r>
  <r>
    <n v="696"/>
    <x v="39"/>
    <s v="C61"/>
    <s v="207"/>
    <s v="FB 320+ / MA 80"/>
    <n v="676811"/>
    <s v="FIPROKIL DUO SPOT ON CTX4  CLE"/>
    <s v="1x8"/>
    <n v="1340"/>
    <n v="2160"/>
    <x v="9"/>
    <s v="Novembre"/>
    <n v="2017"/>
    <d v="1899-12-30T08:00:00"/>
    <d v="1899-12-30T08:06:58"/>
    <n v="0.11611111111111239"/>
    <x v="0"/>
    <x v="0"/>
    <m/>
    <m/>
    <m/>
    <s v=""/>
    <s v=""/>
    <n v="4"/>
    <n v="4"/>
    <s v=""/>
    <s v=""/>
    <n v="9999.9999999941792"/>
    <m/>
    <s v=""/>
    <m/>
    <m/>
    <s v="Baptiste"/>
    <n v="1"/>
    <n v="0"/>
    <s v="043056"/>
    <n v="4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97"/>
    <x v="39"/>
    <s v="C61"/>
    <s v="207"/>
    <s v="FB 320+ / MA 80"/>
    <n v="676811"/>
    <s v="FIPROKIL DUO SPOT ON CTX4  CLE"/>
    <s v="1x8"/>
    <n v="1340"/>
    <n v="2160"/>
    <x v="9"/>
    <s v="Novembre"/>
    <n v="2017"/>
    <d v="1899-12-30T08:06:58"/>
    <d v="1899-12-30T08:23:12"/>
    <n v="0.27055555555555477"/>
    <x v="1"/>
    <x v="1"/>
    <s v="Reprise OF"/>
    <m/>
    <s v="TP"/>
    <n v="0.27055555555555477"/>
    <s v=""/>
    <n v="4"/>
    <n v="4"/>
    <n v="1.0822222222222191"/>
    <s v=""/>
    <n v="9999.9999999941792"/>
    <m/>
    <s v=""/>
    <m/>
    <m/>
    <s v="Baptiste"/>
    <n v="1"/>
    <n v="0"/>
    <s v="43056"/>
    <n v="4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98"/>
    <x v="39"/>
    <s v="C61"/>
    <s v="207"/>
    <s v="FB 320+ / MA 80"/>
    <n v="676811"/>
    <s v="FIPROKIL DUO SPOT ON CTX4  CLE"/>
    <s v="1x8"/>
    <n v="1340"/>
    <n v="2160"/>
    <x v="9"/>
    <s v="Novembre"/>
    <n v="2017"/>
    <d v="1899-12-30T08:23:12"/>
    <d v="1899-12-30T08:27:37"/>
    <n v="7.3611111111111072E-2"/>
    <x v="4"/>
    <x v="13"/>
    <m/>
    <s v="+ changement laize barex"/>
    <s v="TP"/>
    <n v="7.3611111111111072E-2"/>
    <s v=""/>
    <n v="4"/>
    <n v="4"/>
    <n v="0.29444444444444429"/>
    <s v=""/>
    <n v="9999.9999999941792"/>
    <m/>
    <s v=""/>
    <m/>
    <m/>
    <s v="Baptiste"/>
    <n v="1"/>
    <n v="0"/>
    <s v="43056"/>
    <n v="4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699"/>
    <x v="39"/>
    <s v="C61"/>
    <s v="207"/>
    <s v="FB 320+ / MA 80"/>
    <n v="676811"/>
    <s v="FIPROKIL DUO SPOT ON CTX4  CLE"/>
    <s v="1x8"/>
    <n v="1340"/>
    <n v="2160"/>
    <x v="9"/>
    <s v="Novembre"/>
    <n v="2017"/>
    <d v="1899-12-30T08:27:37"/>
    <d v="1899-12-30T09:58:59"/>
    <n v="1.5227777777777778"/>
    <x v="2"/>
    <x v="2"/>
    <m/>
    <m/>
    <s v="TE"/>
    <s v=""/>
    <n v="1.5227777777777778"/>
    <n v="4"/>
    <n v="4"/>
    <s v=""/>
    <n v="6.0911111111111111"/>
    <n v="9999.9999999941792"/>
    <m/>
    <s v=""/>
    <m/>
    <m/>
    <s v="Baptiste"/>
    <n v="1"/>
    <n v="0"/>
    <s v="43056"/>
    <n v="4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00"/>
    <x v="39"/>
    <s v="C61"/>
    <s v="207"/>
    <s v="FB 320+ / MA 80"/>
    <n v="676811"/>
    <s v="FIPROKIL DUO SPOT ON CTX4  CLE"/>
    <s v="1x8"/>
    <n v="1340"/>
    <n v="2160"/>
    <x v="9"/>
    <s v="Novembre"/>
    <n v="2017"/>
    <d v="1899-12-30T09:58:59"/>
    <d v="1899-12-30T10:27:14"/>
    <n v="0.47083333333333366"/>
    <x v="4"/>
    <x v="14"/>
    <m/>
    <s v="3personnes etiquetages cartons 1 personne partie en pause"/>
    <s v="TE"/>
    <s v=""/>
    <n v="0.47083333333333366"/>
    <n v="4"/>
    <n v="4"/>
    <s v=""/>
    <n v="1.8833333333333346"/>
    <n v="9999.9999999941792"/>
    <m/>
    <s v=""/>
    <m/>
    <m/>
    <s v="Baptiste"/>
    <n v="1"/>
    <n v="0"/>
    <s v="43056"/>
    <n v="4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01"/>
    <x v="39"/>
    <s v="C61"/>
    <s v="207"/>
    <s v="FB 320+ / MA 80"/>
    <n v="676811"/>
    <s v="FIPROKIL DUO SPOT ON CTX4  CLE"/>
    <s v="1x8"/>
    <n v="1340"/>
    <n v="2160"/>
    <x v="9"/>
    <s v="Novembre"/>
    <n v="2017"/>
    <d v="1899-12-30T10:27:14"/>
    <d v="1899-12-30T10:29:20"/>
    <n v="3.5000000000000142E-2"/>
    <x v="2"/>
    <x v="2"/>
    <m/>
    <m/>
    <s v="TE"/>
    <s v=""/>
    <n v="3.5000000000000142E-2"/>
    <n v="4"/>
    <n v="4"/>
    <s v=""/>
    <n v="0.14000000000000057"/>
    <n v="9999.9999999941792"/>
    <m/>
    <s v=""/>
    <m/>
    <m/>
    <s v="Baptiste"/>
    <n v="1"/>
    <n v="0"/>
    <s v="43056"/>
    <n v="4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02"/>
    <x v="39"/>
    <s v="C61"/>
    <s v="207"/>
    <s v="FB 320+ / MA 80"/>
    <n v="676811"/>
    <s v="FIPROKIL DUO SPOT ON CTX4  CLE"/>
    <s v="1x8"/>
    <n v="1340"/>
    <n v="2160"/>
    <x v="9"/>
    <s v="Novembre"/>
    <n v="2017"/>
    <d v="1899-12-30T10:29:20"/>
    <d v="1899-12-30T10:40:07"/>
    <n v="0.17972222222222189"/>
    <x v="1"/>
    <x v="1"/>
    <s v=""/>
    <m/>
    <s v="TP"/>
    <n v="0.17972222222222189"/>
    <s v=""/>
    <n v="4"/>
    <n v="4"/>
    <n v="0.71888888888888758"/>
    <s v=""/>
    <n v="9999.9999999941792"/>
    <m/>
    <s v=""/>
    <m/>
    <m/>
    <s v="Baptiste"/>
    <n v="1"/>
    <n v="0"/>
    <s v="43056"/>
    <n v="4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03"/>
    <x v="39"/>
    <s v="C61"/>
    <s v="207"/>
    <s v="FB 320+ / MA 80"/>
    <n v="676811"/>
    <s v="FIPROKIL DUO SPOT ON CTX4  CLE"/>
    <s v="1x8"/>
    <n v="1340"/>
    <n v="2160"/>
    <x v="9"/>
    <s v="Novembre"/>
    <n v="2017"/>
    <d v="1899-12-30T10:40:07"/>
    <d v="1899-12-30T10:50:37"/>
    <n v="0.17499999999999938"/>
    <x v="2"/>
    <x v="2"/>
    <m/>
    <m/>
    <s v="TE"/>
    <s v=""/>
    <n v="0.17499999999999938"/>
    <n v="4"/>
    <n v="4"/>
    <s v=""/>
    <n v="0.69999999999999751"/>
    <n v="9999.9999999941792"/>
    <m/>
    <s v=""/>
    <m/>
    <m/>
    <s v="Baptiste"/>
    <n v="1"/>
    <n v="0"/>
    <s v="43056"/>
    <n v="45"/>
    <n v="4.08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04"/>
    <x v="39"/>
    <s v="C61"/>
    <s v="207"/>
    <s v="FB 320+ / MA 80"/>
    <n v="676811"/>
    <s v="FIPROKIL DUO SPOT ON CTX4  CLE"/>
    <s v="1x8"/>
    <n v="1340"/>
    <n v="2160"/>
    <x v="9"/>
    <s v="Novembre"/>
    <n v="2017"/>
    <d v="1899-12-30T10:50:37"/>
    <d v="1899-12-30T10:53:47"/>
    <n v="5.2777777777778478E-2"/>
    <x v="3"/>
    <x v="15"/>
    <s v="bourage pipettes  alim auto"/>
    <m/>
    <s v="TE"/>
    <s v=""/>
    <n v="5.2777777777778478E-2"/>
    <n v="4"/>
    <n v="4"/>
    <s v=""/>
    <n v="0.21111111111111391"/>
    <n v="9999.9999999941792"/>
    <m/>
    <s v=""/>
    <m/>
    <m/>
    <s v="Baptiste"/>
    <n v="1"/>
    <n v="0"/>
    <s v="43056"/>
    <n v="46"/>
    <s v=""/>
    <n v="5.2777777777778478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05"/>
    <x v="39"/>
    <s v="C61"/>
    <s v="207"/>
    <s v="FB 320+ / MA 80"/>
    <n v="676811"/>
    <s v="FIPROKIL DUO SPOT ON CTX4  CLE"/>
    <s v="1x8"/>
    <n v="1340"/>
    <n v="2160"/>
    <x v="9"/>
    <s v="Novembre"/>
    <n v="2017"/>
    <d v="1899-12-30T10:53:47"/>
    <d v="1899-12-30T10:59:59"/>
    <n v="0.1033333333333335"/>
    <x v="2"/>
    <x v="2"/>
    <m/>
    <m/>
    <s v="TE"/>
    <s v=""/>
    <n v="0.1033333333333335"/>
    <n v="4"/>
    <n v="4"/>
    <s v=""/>
    <n v="0.413333333333334"/>
    <n v="9999.9999999941792"/>
    <m/>
    <s v=""/>
    <m/>
    <m/>
    <s v="Baptiste"/>
    <n v="1"/>
    <n v="0"/>
    <s v="43056"/>
    <n v="46"/>
    <n v="0.15611111111111198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06"/>
    <x v="39"/>
    <s v="C61"/>
    <s v="207"/>
    <s v="FB 320+ / MA 80"/>
    <n v="676811"/>
    <s v="FIPROKIL DUO SPOT ON CTX4  CLE"/>
    <s v="1x8"/>
    <n v="1340"/>
    <n v="2160"/>
    <x v="9"/>
    <s v="Novembre"/>
    <n v="2017"/>
    <d v="1899-12-30T10:59:59"/>
    <d v="1899-12-30T11:05:23"/>
    <n v="9.0000000000000746E-2"/>
    <x v="3"/>
    <x v="19"/>
    <s v="plus de lot sur étuis beug du laser éteind et rallumer"/>
    <m/>
    <s v="TE"/>
    <s v=""/>
    <n v="9.0000000000000746E-2"/>
    <n v="4"/>
    <n v="4"/>
    <s v=""/>
    <n v="0.36000000000000298"/>
    <n v="9999.9999999941792"/>
    <m/>
    <s v=""/>
    <m/>
    <m/>
    <s v="Baptiste"/>
    <n v="1"/>
    <n v="0"/>
    <s v="43056"/>
    <n v="47"/>
    <s v=""/>
    <n v="9.0000000000000746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07"/>
    <x v="39"/>
    <s v="C61"/>
    <s v="207"/>
    <s v="FB 320+ / MA 80"/>
    <n v="676811"/>
    <s v="FIPROKIL DUO SPOT ON CTX4  CLE"/>
    <s v="1x8"/>
    <n v="1340"/>
    <n v="2160"/>
    <x v="9"/>
    <s v="Novembre"/>
    <n v="2017"/>
    <d v="1899-12-30T11:05:23"/>
    <d v="1899-12-30T11:57:10"/>
    <n v="0.86305555555555413"/>
    <x v="2"/>
    <x v="2"/>
    <m/>
    <m/>
    <s v="TE"/>
    <s v=""/>
    <n v="0.86305555555555413"/>
    <n v="4"/>
    <n v="4"/>
    <s v=""/>
    <n v="3.4522222222222165"/>
    <n v="9999.9999999941792"/>
    <m/>
    <s v=""/>
    <m/>
    <m/>
    <s v="Baptiste"/>
    <n v="1"/>
    <n v="0"/>
    <s v="43056"/>
    <n v="4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08"/>
    <x v="39"/>
    <s v="C61"/>
    <s v="207"/>
    <s v="FB 320+ / MA 80"/>
    <n v="676811"/>
    <s v="FIPROKIL DUO SPOT ON CTX4  CLE"/>
    <s v="1x8"/>
    <n v="1340"/>
    <n v="2160"/>
    <x v="9"/>
    <s v="Novembre"/>
    <n v="2017"/>
    <d v="1899-12-30T11:57:10"/>
    <d v="1899-12-30T12:49:12"/>
    <n v="0.86722222222222278"/>
    <x v="0"/>
    <x v="8"/>
    <s v=""/>
    <m/>
    <m/>
    <s v=""/>
    <s v=""/>
    <n v="4"/>
    <n v="4"/>
    <s v=""/>
    <s v=""/>
    <n v="9999.9999999941792"/>
    <m/>
    <s v=""/>
    <m/>
    <m/>
    <s v="Baptiste"/>
    <n v="1"/>
    <n v="0"/>
    <s v="43056"/>
    <n v="4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09"/>
    <x v="39"/>
    <s v="C61"/>
    <s v="207"/>
    <s v="FB 320+ / MA 80"/>
    <n v="676811"/>
    <s v="FIPROKIL DUO SPOT ON CTX4  CLE"/>
    <s v="1x8"/>
    <n v="1340"/>
    <n v="2160"/>
    <x v="9"/>
    <s v="Novembre"/>
    <n v="2017"/>
    <d v="1899-12-30T12:49:12"/>
    <d v="1899-12-30T12:49:35"/>
    <n v="6.3888888888881112E-3"/>
    <x v="2"/>
    <x v="2"/>
    <m/>
    <m/>
    <s v="TE"/>
    <s v=""/>
    <n v="6.3888888888881112E-3"/>
    <n v="4"/>
    <n v="4"/>
    <s v=""/>
    <n v="2.5555555555552445E-2"/>
    <n v="9999.9999999941792"/>
    <m/>
    <s v=""/>
    <m/>
    <m/>
    <s v="Baptiste"/>
    <n v="1"/>
    <n v="0"/>
    <s v="43056"/>
    <n v="4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10"/>
    <x v="39"/>
    <s v="C61"/>
    <s v="207"/>
    <s v="FB 320+ / MA 80"/>
    <n v="676811"/>
    <s v="FIPROKIL DUO SPOT ON CTX4  CLE"/>
    <s v="1x8"/>
    <n v="1340"/>
    <n v="2160"/>
    <x v="9"/>
    <s v="Novembre"/>
    <n v="2017"/>
    <d v="1899-12-30T12:49:35"/>
    <d v="1899-12-30T12:49:39"/>
    <n v="1.1111111111130612E-3"/>
    <x v="4"/>
    <x v="14"/>
    <m/>
    <s v="erreur"/>
    <s v="TE"/>
    <s v=""/>
    <n v="1.1111111111130612E-3"/>
    <n v="4"/>
    <n v="4"/>
    <s v=""/>
    <n v="4.4444444444522446E-3"/>
    <n v="9999.9999999941792"/>
    <m/>
    <s v=""/>
    <m/>
    <m/>
    <s v="Baptiste"/>
    <n v="1"/>
    <n v="0"/>
    <s v="43056"/>
    <n v="4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11"/>
    <x v="39"/>
    <s v="C61"/>
    <s v="207"/>
    <s v="FB 320+ / MA 80"/>
    <n v="676811"/>
    <s v="FIPROKIL DUO SPOT ON CTX4  CLE"/>
    <s v="1x8"/>
    <n v="1340"/>
    <n v="2160"/>
    <x v="9"/>
    <s v="Novembre"/>
    <n v="2017"/>
    <d v="1899-12-30T12:49:39"/>
    <d v="1899-12-30T13:00:28"/>
    <n v="0.18027777777777576"/>
    <x v="1"/>
    <x v="1"/>
    <s v=""/>
    <m/>
    <s v="TP"/>
    <n v="0.18027777777777576"/>
    <s v=""/>
    <n v="4"/>
    <n v="4"/>
    <n v="0.72111111111110304"/>
    <s v=""/>
    <n v="9999.9999999941792"/>
    <m/>
    <s v=""/>
    <m/>
    <m/>
    <s v="Baptiste"/>
    <n v="1"/>
    <n v="0"/>
    <s v="43056"/>
    <n v="4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12"/>
    <x v="39"/>
    <s v="C61"/>
    <s v="207"/>
    <s v="FB 320+ / MA 80"/>
    <n v="676811"/>
    <s v="FIPROKIL DUO SPOT ON CTX4  CLE"/>
    <s v="1x8"/>
    <n v="1340"/>
    <n v="2160"/>
    <x v="9"/>
    <s v="Novembre"/>
    <n v="2017"/>
    <d v="1899-12-30T13:00:28"/>
    <d v="1899-12-30T13:04:15"/>
    <n v="6.3055555555555642E-2"/>
    <x v="2"/>
    <x v="2"/>
    <m/>
    <m/>
    <s v="TE"/>
    <s v=""/>
    <n v="6.3055555555555642E-2"/>
    <n v="4"/>
    <n v="4"/>
    <s v=""/>
    <n v="0.25222222222222257"/>
    <n v="9999.9999999941792"/>
    <m/>
    <s v=""/>
    <m/>
    <m/>
    <s v="Baptiste"/>
    <n v="1"/>
    <n v="0"/>
    <s v="43056"/>
    <n v="4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13"/>
    <x v="39"/>
    <s v="C61"/>
    <s v="207"/>
    <s v="FB 320+ / MA 80"/>
    <n v="676811"/>
    <s v="FIPROKIL DUO SPOT ON CTX4  CLE"/>
    <s v="1x8"/>
    <n v="1340"/>
    <n v="2160"/>
    <x v="9"/>
    <s v="Novembre"/>
    <n v="2017"/>
    <d v="1899-12-30T13:04:15"/>
    <d v="1899-12-30T13:07:23"/>
    <n v="5.222222222222328E-2"/>
    <x v="4"/>
    <x v="4"/>
    <m/>
    <s v=""/>
    <s v="TE"/>
    <s v=""/>
    <n v="5.222222222222328E-2"/>
    <n v="4"/>
    <n v="4"/>
    <s v=""/>
    <n v="0.20888888888889312"/>
    <n v="9999.9999999941792"/>
    <m/>
    <s v=""/>
    <m/>
    <m/>
    <s v="Baptiste"/>
    <n v="1"/>
    <n v="0"/>
    <s v="43056"/>
    <n v="4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14"/>
    <x v="39"/>
    <s v="C61"/>
    <s v="207"/>
    <s v="FB 320+ / MA 80"/>
    <n v="676811"/>
    <s v="FIPROKIL DUO SPOT ON CTX4  CLE"/>
    <s v="1x8"/>
    <n v="1340"/>
    <n v="2160"/>
    <x v="9"/>
    <s v="Novembre"/>
    <n v="2017"/>
    <d v="1899-12-30T13:07:23"/>
    <d v="1899-12-30T13:18:39"/>
    <n v="0.18777777777777693"/>
    <x v="2"/>
    <x v="2"/>
    <m/>
    <m/>
    <s v="TE"/>
    <s v=""/>
    <n v="0.18777777777777693"/>
    <n v="4"/>
    <n v="4"/>
    <s v=""/>
    <n v="0.75111111111110773"/>
    <n v="9999.9999999941792"/>
    <m/>
    <s v=""/>
    <m/>
    <m/>
    <s v="Baptiste"/>
    <n v="1"/>
    <n v="0"/>
    <s v="43056"/>
    <n v="47"/>
    <n v="2.3111111111111104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15"/>
    <x v="39"/>
    <s v="C61"/>
    <s v="207"/>
    <s v="FB 320+ / MA 80"/>
    <n v="676811"/>
    <s v="FIPROKIL DUO SPOT ON CTX4  CLE"/>
    <s v="1x8"/>
    <n v="1340"/>
    <n v="2160"/>
    <x v="9"/>
    <s v="Novembre"/>
    <n v="2017"/>
    <d v="1899-12-30T13:18:39"/>
    <d v="1899-12-30T13:40:40"/>
    <n v="0.36694444444444496"/>
    <x v="3"/>
    <x v="5"/>
    <s v="problème fermeture étuis"/>
    <m/>
    <s v="TE"/>
    <s v=""/>
    <n v="0.36694444444444496"/>
    <n v="4"/>
    <n v="4"/>
    <s v=""/>
    <n v="1.4677777777777798"/>
    <n v="9999.9999999941792"/>
    <m/>
    <s v=""/>
    <m/>
    <m/>
    <s v="Baptiste"/>
    <n v="1"/>
    <n v="0"/>
    <s v="43056"/>
    <n v="48"/>
    <s v=""/>
    <n v="0.36694444444444496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16"/>
    <x v="39"/>
    <s v="C61"/>
    <s v="207"/>
    <s v="FB 320+ / MA 80"/>
    <n v="676811"/>
    <s v="FIPROKIL DUO SPOT ON CTX4  CLE"/>
    <s v="1x8"/>
    <n v="1340"/>
    <n v="2160"/>
    <x v="9"/>
    <s v="Novembre"/>
    <n v="2017"/>
    <d v="1899-12-30T13:40:40"/>
    <d v="1899-12-30T15:06:19"/>
    <n v="1.4274999999999993"/>
    <x v="2"/>
    <x v="2"/>
    <m/>
    <m/>
    <s v="TE"/>
    <s v=""/>
    <n v="1.4274999999999993"/>
    <n v="4"/>
    <n v="4"/>
    <s v=""/>
    <n v="5.7099999999999973"/>
    <n v="9999.9999999941792"/>
    <m/>
    <s v=""/>
    <m/>
    <m/>
    <s v="Baptiste"/>
    <n v="1"/>
    <n v="0"/>
    <s v="43056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17"/>
    <x v="39"/>
    <s v="C61"/>
    <s v="207"/>
    <s v="FB 320+ / MA 80"/>
    <n v="676811"/>
    <s v="FIPROKIL DUO SPOT ON CTX4  CLE"/>
    <s v="1x8"/>
    <n v="1340"/>
    <n v="2160"/>
    <x v="9"/>
    <s v="Novembre"/>
    <n v="2017"/>
    <d v="1899-12-30T15:06:19"/>
    <d v="1899-12-30T15:12:40"/>
    <n v="0.10583333333333389"/>
    <x v="4"/>
    <x v="13"/>
    <m/>
    <s v=""/>
    <s v="TE"/>
    <s v=""/>
    <n v="0.10583333333333389"/>
    <n v="4"/>
    <n v="4"/>
    <s v=""/>
    <n v="0.42333333333333556"/>
    <n v="9999.9999999941792"/>
    <m/>
    <s v=""/>
    <m/>
    <m/>
    <s v="Baptiste"/>
    <n v="1"/>
    <n v="0"/>
    <s v="43056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18"/>
    <x v="39"/>
    <s v="C61"/>
    <s v="207"/>
    <s v="FB 320+ / MA 80"/>
    <n v="676811"/>
    <s v="FIPROKIL DUO SPOT ON CTX4  CLE"/>
    <s v="1x8"/>
    <n v="1340"/>
    <n v="2160"/>
    <x v="9"/>
    <s v="Novembre"/>
    <n v="2017"/>
    <d v="1899-12-30T15:12:40"/>
    <d v="1899-12-30T15:54:58"/>
    <n v="0.70499999999999829"/>
    <x v="2"/>
    <x v="2"/>
    <m/>
    <m/>
    <s v="TE"/>
    <s v=""/>
    <n v="0.70499999999999829"/>
    <n v="4"/>
    <n v="4"/>
    <s v=""/>
    <n v="2.8199999999999932"/>
    <n v="9999.9999999941792"/>
    <m/>
    <s v=""/>
    <m/>
    <m/>
    <s v="Baptiste"/>
    <n v="1"/>
    <n v="0"/>
    <s v="43056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19"/>
    <x v="39"/>
    <s v="C61"/>
    <s v="207"/>
    <s v="FB 320+ / MA 80"/>
    <n v="676811"/>
    <s v="FIPROKIL DUO SPOT ON CTX4  CLE"/>
    <s v="1x8"/>
    <n v="1340"/>
    <n v="2160"/>
    <x v="9"/>
    <s v="Novembre"/>
    <n v="2017"/>
    <d v="1899-12-30T15:54:58"/>
    <d v="1899-12-30T16:00:22"/>
    <n v="9.0000000000000746E-2"/>
    <x v="0"/>
    <x v="16"/>
    <s v="Fin de Poste"/>
    <m/>
    <m/>
    <s v=""/>
    <s v=""/>
    <n v="4"/>
    <n v="4"/>
    <s v=""/>
    <s v=""/>
    <n v="9999.9999999941792"/>
    <n v="8580"/>
    <n v="8580"/>
    <n v="13580"/>
    <n v="1153.26"/>
    <s v="Baptiste"/>
    <n v="1"/>
    <n v="1"/>
    <s v="143056"/>
    <n v="48"/>
    <s v=""/>
    <s v=""/>
    <n v="8.01"/>
    <n v="3.97"/>
    <n v="2.92"/>
    <n v="5.09"/>
    <n v="1.1199999999999997"/>
    <n v="4.0399999999999991"/>
    <s v=""/>
    <s v=""/>
    <s v=""/>
    <s v=""/>
    <s v=""/>
    <s v=""/>
    <s v=""/>
    <s v=""/>
    <s v=""/>
    <s v=""/>
    <s v=""/>
    <s v=""/>
  </r>
  <r>
    <n v="720"/>
    <x v="40"/>
    <s v="C61"/>
    <s v="207"/>
    <s v="FB 320+ / MA 80"/>
    <n v="676811"/>
    <s v="FIPROKIL DUO SPOT ON CTX4  CLE"/>
    <s v="1x8"/>
    <n v="1340"/>
    <n v="2160"/>
    <x v="9"/>
    <s v="Novembre"/>
    <n v="2017"/>
    <d v="1899-12-30T05:30:00"/>
    <d v="1899-12-30T05:35:54"/>
    <n v="9.833333333333405E-2"/>
    <x v="0"/>
    <x v="0"/>
    <m/>
    <m/>
    <m/>
    <s v=""/>
    <s v=""/>
    <n v="4"/>
    <n v="4"/>
    <s v=""/>
    <s v=""/>
    <n v="9999.9999999941792"/>
    <m/>
    <s v=""/>
    <m/>
    <m/>
    <s v="Thomas"/>
    <n v="1"/>
    <n v="0"/>
    <s v="043057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21"/>
    <x v="40"/>
    <s v="C61"/>
    <s v="207"/>
    <s v="FB 320+ / MA 80"/>
    <n v="676811"/>
    <s v="FIPROKIL DUO SPOT ON CTX4  CLE"/>
    <s v="1x8"/>
    <n v="1340"/>
    <n v="2160"/>
    <x v="9"/>
    <s v="Novembre"/>
    <n v="2017"/>
    <d v="1899-12-30T05:35:54"/>
    <d v="1899-12-30T05:53:46"/>
    <n v="0.29777777777777681"/>
    <x v="1"/>
    <x v="1"/>
    <s v="Reprise OF"/>
    <m/>
    <s v="TP"/>
    <n v="0.29777777777777681"/>
    <s v=""/>
    <n v="4"/>
    <n v="4"/>
    <n v="1.1911111111111072"/>
    <s v=""/>
    <n v="9999.9999999941792"/>
    <m/>
    <s v=""/>
    <m/>
    <m/>
    <s v="Thomas"/>
    <n v="1"/>
    <n v="0"/>
    <s v="43057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22"/>
    <x v="40"/>
    <s v="C61"/>
    <s v="207"/>
    <s v="FB 320+ / MA 80"/>
    <n v="676811"/>
    <s v="FIPROKIL DUO SPOT ON CTX4  CLE"/>
    <s v="1x8"/>
    <n v="1340"/>
    <n v="2160"/>
    <x v="9"/>
    <s v="Novembre"/>
    <n v="2017"/>
    <d v="1899-12-30T05:53:46"/>
    <d v="1899-12-30T06:07:45"/>
    <n v="0.23305555555555624"/>
    <x v="2"/>
    <x v="2"/>
    <m/>
    <m/>
    <s v="TE"/>
    <s v=""/>
    <n v="0.23305555555555624"/>
    <n v="4"/>
    <n v="4"/>
    <s v=""/>
    <n v="0.93222222222222495"/>
    <n v="9999.9999999941792"/>
    <m/>
    <s v=""/>
    <m/>
    <m/>
    <s v="Thomas"/>
    <n v="1"/>
    <n v="0"/>
    <s v="43057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23"/>
    <x v="40"/>
    <s v="C61"/>
    <s v="207"/>
    <s v="FB 320+ / MA 80"/>
    <n v="676811"/>
    <s v="FIPROKIL DUO SPOT ON CTX4  CLE"/>
    <s v="1x8"/>
    <n v="1340"/>
    <n v="2160"/>
    <x v="9"/>
    <s v="Novembre"/>
    <n v="2017"/>
    <d v="1899-12-30T06:07:45"/>
    <d v="1899-12-30T06:13:58"/>
    <n v="0.10361111111111043"/>
    <x v="4"/>
    <x v="4"/>
    <m/>
    <s v=""/>
    <s v="TE"/>
    <s v=""/>
    <n v="0.10361111111111043"/>
    <n v="4"/>
    <n v="4"/>
    <s v=""/>
    <n v="0.41444444444444173"/>
    <n v="9999.9999999941792"/>
    <m/>
    <s v=""/>
    <m/>
    <m/>
    <s v="Thomas"/>
    <n v="1"/>
    <n v="0"/>
    <s v="43057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24"/>
    <x v="40"/>
    <s v="C61"/>
    <s v="207"/>
    <s v="FB 320+ / MA 80"/>
    <n v="676811"/>
    <s v="FIPROKIL DUO SPOT ON CTX4  CLE"/>
    <s v="1x8"/>
    <n v="1340"/>
    <n v="2160"/>
    <x v="9"/>
    <s v="Novembre"/>
    <n v="2017"/>
    <d v="1899-12-30T06:13:58"/>
    <d v="1899-12-30T08:03:05"/>
    <n v="1.8186111111111121"/>
    <x v="2"/>
    <x v="2"/>
    <s v="Fin de Poste"/>
    <m/>
    <s v="TE"/>
    <s v=""/>
    <n v="1.8186111111111121"/>
    <n v="4"/>
    <n v="4"/>
    <s v=""/>
    <n v="7.2744444444444483"/>
    <n v="9999.9999999941792"/>
    <m/>
    <s v=""/>
    <n v="14880"/>
    <m/>
    <s v="Thomas"/>
    <n v="1"/>
    <n v="1"/>
    <s v="143057"/>
    <n v="48"/>
    <s v=""/>
    <s v=""/>
    <n v="2.5499999999999998"/>
    <n v="0"/>
    <n v="0.5"/>
    <n v="2.0499999999999998"/>
    <n v="2.0499999999999998"/>
    <n v="2.5499999999999998"/>
    <n v="0.34324324324324323"/>
    <s v=""/>
    <s v=""/>
    <n v="9.0675675675675596E-2"/>
    <s v=""/>
    <s v=""/>
    <n v="0.09"/>
    <s v=""/>
    <s v=""/>
    <n v="5.3651266766020909E-2"/>
    <s v=""/>
    <s v=""/>
  </r>
  <r>
    <n v="725"/>
    <x v="41"/>
    <s v="C61"/>
    <s v="207"/>
    <s v="FB 320+ / MA 80"/>
    <n v="676811"/>
    <s v="FIPROKIL DUO SPOT ON CTX4  CLE"/>
    <s v="1x8"/>
    <n v="1340"/>
    <n v="2160"/>
    <x v="10"/>
    <s v="Novembre"/>
    <n v="2017"/>
    <d v="1899-12-30T08:03:05"/>
    <d v="1899-12-30T08:04:07"/>
    <n v="1.7222222222220473E-2"/>
    <x v="7"/>
    <x v="2"/>
    <m/>
    <m/>
    <m/>
    <s v=""/>
    <s v=""/>
    <n v="4"/>
    <n v="4"/>
    <s v=""/>
    <s v=""/>
    <n v="9999.9999999941792"/>
    <n v="10120"/>
    <n v="21920"/>
    <n v="20120"/>
    <n v="730.39"/>
    <s v="Thomas"/>
    <n v="1"/>
    <n v="0"/>
    <s v="0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26"/>
    <x v="41"/>
    <s v="C61"/>
    <s v="207"/>
    <s v="FB 320+ / MA 80"/>
    <n v="676811"/>
    <s v="FIPROKIL DUO SPOT ON CTX4  CLE"/>
    <s v="1x8"/>
    <n v="1340"/>
    <n v="2160"/>
    <x v="10"/>
    <s v="Novembre"/>
    <n v="2017"/>
    <d v="1899-12-30T08:00:00"/>
    <d v="1899-12-30T08:04:36"/>
    <n v="7.6666666666666661E-2"/>
    <x v="0"/>
    <x v="0"/>
    <m/>
    <m/>
    <m/>
    <s v=""/>
    <s v=""/>
    <n v="4"/>
    <n v="4"/>
    <s v=""/>
    <s v=""/>
    <n v="9999.9999999941792"/>
    <m/>
    <s v=""/>
    <m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27"/>
    <x v="41"/>
    <s v="C61"/>
    <s v="207"/>
    <s v="FB 320+ / MA 80"/>
    <n v="676811"/>
    <s v="FIPROKIL DUO SPOT ON CTX4  CLE"/>
    <s v="1x8"/>
    <n v="1340"/>
    <n v="2160"/>
    <x v="10"/>
    <s v="Novembre"/>
    <n v="2017"/>
    <d v="1899-12-30T08:04:36"/>
    <d v="1899-12-30T08:28:47"/>
    <n v="0.4030555555555555"/>
    <x v="1"/>
    <x v="1"/>
    <s v="Reprise OF"/>
    <m/>
    <s v="TP"/>
    <n v="0.4030555555555555"/>
    <s v=""/>
    <n v="4"/>
    <n v="4"/>
    <n v="1.612222222222222"/>
    <s v=""/>
    <n v="9999.9999999941792"/>
    <m/>
    <s v=""/>
    <m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28"/>
    <x v="41"/>
    <s v="C61"/>
    <s v="207"/>
    <s v="FB 320+ / MA 80"/>
    <n v="676811"/>
    <s v="FIPROKIL DUO SPOT ON CTX4  CLE"/>
    <s v="1x8"/>
    <n v="1340"/>
    <n v="2160"/>
    <x v="10"/>
    <s v="Novembre"/>
    <n v="2017"/>
    <d v="1899-12-30T08:28:47"/>
    <d v="1899-12-30T09:51:56"/>
    <n v="1.3858333333333341"/>
    <x v="2"/>
    <x v="2"/>
    <m/>
    <m/>
    <s v="TE"/>
    <s v=""/>
    <n v="1.3858333333333341"/>
    <n v="4"/>
    <n v="4"/>
    <s v=""/>
    <n v="5.5433333333333366"/>
    <n v="9999.9999999941792"/>
    <m/>
    <s v=""/>
    <n v="25200"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29"/>
    <x v="41"/>
    <s v="C61"/>
    <s v="207"/>
    <s v="FB 320+ / MA 80"/>
    <n v="676811"/>
    <s v="FIPROKIL DUO SPOT ON CTX4  CLE"/>
    <s v="1x8"/>
    <n v="1340"/>
    <n v="2160"/>
    <x v="10"/>
    <s v="Novembre"/>
    <n v="2017"/>
    <d v="1899-12-30T09:51:56"/>
    <d v="1899-12-30T09:58:31"/>
    <n v="0.10972222222222294"/>
    <x v="4"/>
    <x v="13"/>
    <m/>
    <s v="temperature station de scellage trop haute "/>
    <s v="TE"/>
    <s v=""/>
    <n v="0.10972222222222294"/>
    <n v="4"/>
    <n v="4"/>
    <s v=""/>
    <n v="0.43888888888889177"/>
    <n v="9999.9999999941792"/>
    <m/>
    <s v=""/>
    <m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30"/>
    <x v="41"/>
    <s v="C61"/>
    <s v="207"/>
    <s v="FB 320+ / MA 80"/>
    <n v="676811"/>
    <s v="FIPROKIL DUO SPOT ON CTX4  CLE"/>
    <s v="1x8"/>
    <n v="1340"/>
    <n v="2160"/>
    <x v="10"/>
    <s v="Novembre"/>
    <n v="2017"/>
    <d v="1899-12-30T09:58:31"/>
    <d v="1899-12-30T10:29:56"/>
    <n v="0.52361111111110947"/>
    <x v="2"/>
    <x v="2"/>
    <m/>
    <m/>
    <s v="TE"/>
    <s v=""/>
    <n v="0.52361111111110947"/>
    <n v="4"/>
    <n v="4"/>
    <s v=""/>
    <n v="2.0944444444444379"/>
    <n v="9999.9999999941792"/>
    <m/>
    <s v=""/>
    <n v="27400"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31"/>
    <x v="41"/>
    <s v="C61"/>
    <s v="207"/>
    <s v="FB 320+ / MA 80"/>
    <n v="676811"/>
    <s v="FIPROKIL DUO SPOT ON CTX4  CLE"/>
    <s v="1x8"/>
    <n v="1340"/>
    <n v="2160"/>
    <x v="10"/>
    <s v="Novembre"/>
    <n v="2017"/>
    <d v="1899-12-30T10:29:56"/>
    <d v="1899-12-30T10:35:53"/>
    <n v="9.9166666666667513E-2"/>
    <x v="4"/>
    <x v="4"/>
    <m/>
    <s v="TEMPERATURE STATION DE SCELLAGE TROP HAUTE "/>
    <s v="TE"/>
    <s v=""/>
    <n v="9.9166666666667513E-2"/>
    <n v="4"/>
    <n v="4"/>
    <s v=""/>
    <n v="0.39666666666667005"/>
    <n v="9999.9999999941792"/>
    <m/>
    <s v=""/>
    <m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32"/>
    <x v="41"/>
    <s v="C61"/>
    <s v="207"/>
    <s v="FB 320+ / MA 80"/>
    <n v="676811"/>
    <s v="FIPROKIL DUO SPOT ON CTX4  CLE"/>
    <s v="1x8"/>
    <n v="1340"/>
    <n v="2160"/>
    <x v="10"/>
    <s v="Novembre"/>
    <n v="2017"/>
    <d v="1899-12-30T10:35:53"/>
    <d v="1899-12-30T11:55:29"/>
    <n v="1.3266666666666662"/>
    <x v="2"/>
    <x v="2"/>
    <m/>
    <m/>
    <s v="TE"/>
    <s v=""/>
    <n v="1.3266666666666662"/>
    <n v="4"/>
    <n v="4"/>
    <s v=""/>
    <n v="5.3066666666666649"/>
    <n v="9999.9999999941792"/>
    <m/>
    <s v=""/>
    <n v="30120"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33"/>
    <x v="41"/>
    <s v="C61"/>
    <s v="207"/>
    <s v="FB 320+ / MA 80"/>
    <n v="676811"/>
    <s v="FIPROKIL DUO SPOT ON CTX4  CLE"/>
    <s v="1x8"/>
    <n v="1340"/>
    <n v="2160"/>
    <x v="10"/>
    <s v="Novembre"/>
    <n v="2017"/>
    <d v="1899-12-30T11:55:29"/>
    <d v="1899-12-30T12:56:28"/>
    <n v="1.0163888888888888"/>
    <x v="0"/>
    <x v="8"/>
    <s v=""/>
    <m/>
    <m/>
    <s v=""/>
    <s v=""/>
    <n v="4"/>
    <n v="4"/>
    <s v=""/>
    <s v=""/>
    <n v="9999.9999999941792"/>
    <m/>
    <s v=""/>
    <m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34"/>
    <x v="41"/>
    <s v="C61"/>
    <s v="207"/>
    <s v="FB 320+ / MA 80"/>
    <n v="676811"/>
    <s v="FIPROKIL DUO SPOT ON CTX4  CLE"/>
    <s v="1x8"/>
    <n v="1340"/>
    <n v="2160"/>
    <x v="10"/>
    <s v="Novembre"/>
    <n v="2017"/>
    <d v="1899-12-30T12:56:28"/>
    <d v="1899-12-30T13:00:41"/>
    <n v="7.0277777777777217E-2"/>
    <x v="1"/>
    <x v="1"/>
    <s v="redemarrage apres la pause"/>
    <m/>
    <s v="TP"/>
    <n v="7.0277777777777217E-2"/>
    <s v=""/>
    <n v="4"/>
    <n v="4"/>
    <n v="0.28111111111110887"/>
    <s v=""/>
    <n v="9999.9999999941792"/>
    <m/>
    <s v=""/>
    <m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35"/>
    <x v="41"/>
    <s v="C61"/>
    <s v="207"/>
    <s v="FB 320+ / MA 80"/>
    <n v="676811"/>
    <s v="FIPROKIL DUO SPOT ON CTX4  CLE"/>
    <s v="1x8"/>
    <n v="1340"/>
    <n v="2160"/>
    <x v="10"/>
    <s v="Novembre"/>
    <n v="2017"/>
    <d v="1899-12-30T13:00:41"/>
    <d v="1899-12-30T14:06:20"/>
    <n v="1.0941666666666672"/>
    <x v="2"/>
    <x v="2"/>
    <m/>
    <m/>
    <s v="TE"/>
    <s v=""/>
    <n v="1.0941666666666672"/>
    <n v="4"/>
    <n v="4"/>
    <s v=""/>
    <n v="4.3766666666666687"/>
    <n v="9999.9999999941792"/>
    <m/>
    <s v=""/>
    <m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36"/>
    <x v="41"/>
    <s v="C61"/>
    <s v="207"/>
    <s v="FB 320+ / MA 80"/>
    <n v="676811"/>
    <s v="FIPROKIL DUO SPOT ON CTX4  CLE"/>
    <s v="1x8"/>
    <n v="1340"/>
    <n v="2160"/>
    <x v="10"/>
    <s v="Novembre"/>
    <n v="2017"/>
    <d v="1899-12-30T14:06:20"/>
    <d v="1899-12-30T14:10:36"/>
    <n v="7.1111111111110681E-2"/>
    <x v="4"/>
    <x v="4"/>
    <m/>
    <s v=""/>
    <s v="TE"/>
    <s v=""/>
    <n v="7.1111111111110681E-2"/>
    <n v="4"/>
    <n v="4"/>
    <s v=""/>
    <n v="0.28444444444444272"/>
    <n v="9999.9999999941792"/>
    <m/>
    <s v=""/>
    <m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37"/>
    <x v="41"/>
    <s v="C61"/>
    <s v="207"/>
    <s v="FB 320+ / MA 80"/>
    <n v="676811"/>
    <s v="FIPROKIL DUO SPOT ON CTX4  CLE"/>
    <s v="1x8"/>
    <n v="1340"/>
    <n v="2160"/>
    <x v="10"/>
    <s v="Novembre"/>
    <n v="2017"/>
    <d v="1899-12-30T14:10:36"/>
    <d v="1899-12-30T14:51:56"/>
    <n v="0.68888888888889088"/>
    <x v="2"/>
    <x v="2"/>
    <m/>
    <m/>
    <s v="TE"/>
    <s v=""/>
    <n v="0.68888888888889088"/>
    <n v="4"/>
    <n v="4"/>
    <s v=""/>
    <n v="2.7555555555555635"/>
    <n v="9999.9999999941792"/>
    <m/>
    <s v=""/>
    <n v="33800"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38"/>
    <x v="41"/>
    <s v="C61"/>
    <s v="207"/>
    <s v="FB 320+ / MA 80"/>
    <n v="676811"/>
    <s v="FIPROKIL DUO SPOT ON CTX4  CLE"/>
    <s v="1x8"/>
    <n v="1340"/>
    <n v="2160"/>
    <x v="10"/>
    <s v="Novembre"/>
    <n v="2017"/>
    <d v="1899-12-30T14:51:56"/>
    <d v="1899-12-30T14:56:20"/>
    <n v="7.3333333333331474E-2"/>
    <x v="4"/>
    <x v="13"/>
    <m/>
    <s v=""/>
    <s v="TE"/>
    <s v=""/>
    <n v="7.3333333333331474E-2"/>
    <n v="4"/>
    <n v="4"/>
    <s v=""/>
    <n v="0.2933333333333259"/>
    <n v="9999.9999999941792"/>
    <m/>
    <s v=""/>
    <m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39"/>
    <x v="41"/>
    <s v="C61"/>
    <s v="207"/>
    <s v="FB 320+ / MA 80"/>
    <n v="676811"/>
    <s v="FIPROKIL DUO SPOT ON CTX4  CLE"/>
    <s v="1x8"/>
    <n v="1340"/>
    <n v="2160"/>
    <x v="10"/>
    <s v="Novembre"/>
    <n v="2017"/>
    <d v="1899-12-30T14:56:20"/>
    <d v="1899-12-30T15:51:26"/>
    <n v="0.91833333333333567"/>
    <x v="2"/>
    <x v="2"/>
    <m/>
    <m/>
    <s v="TE"/>
    <s v=""/>
    <n v="0.91833333333333567"/>
    <n v="4"/>
    <n v="4"/>
    <s v=""/>
    <n v="3.6733333333333427"/>
    <n v="9999.9999999941792"/>
    <m/>
    <s v=""/>
    <n v="35640"/>
    <m/>
    <s v="Vanessa"/>
    <n v="1"/>
    <n v="0"/>
    <s v="43059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40"/>
    <x v="41"/>
    <s v="C61"/>
    <s v="207"/>
    <s v="FB 320+ / MA 80"/>
    <n v="676811"/>
    <s v="FIPROKIL DUO SPOT ON CTX4  CLE"/>
    <s v="1x8"/>
    <n v="1340"/>
    <n v="2160"/>
    <x v="10"/>
    <s v="Novembre"/>
    <n v="2017"/>
    <d v="1899-12-30T15:51:26"/>
    <d v="1899-12-30T15:55:41"/>
    <n v="7.0833333333331083E-2"/>
    <x v="0"/>
    <x v="16"/>
    <s v="Fin de Poste"/>
    <m/>
    <m/>
    <s v=""/>
    <s v=""/>
    <n v="4"/>
    <n v="4"/>
    <s v=""/>
    <s v=""/>
    <n v="9999.9999999941792"/>
    <n v="11800"/>
    <n v="21920"/>
    <n v="35640"/>
    <n v="1764.79"/>
    <s v="Vanessa"/>
    <n v="1"/>
    <n v="1"/>
    <s v="143059"/>
    <n v="48"/>
    <s v=""/>
    <s v=""/>
    <n v="7.95"/>
    <n v="5.46"/>
    <n v="1.99"/>
    <n v="5.96"/>
    <n v="0.5"/>
    <n v="2.4900000000000002"/>
    <s v=""/>
    <s v=""/>
    <s v=""/>
    <s v=""/>
    <s v=""/>
    <s v=""/>
    <s v=""/>
    <s v=""/>
    <s v=""/>
    <s v=""/>
    <s v=""/>
    <s v=""/>
  </r>
  <r>
    <n v="741"/>
    <x v="42"/>
    <s v="C61"/>
    <s v="207"/>
    <s v="FB 320+ / MA 80"/>
    <n v="676811"/>
    <s v="FIPROKIL DUO SPOT ON CTX4  CLE"/>
    <s v="1x8"/>
    <n v="1340"/>
    <n v="2160"/>
    <x v="10"/>
    <s v="Novembre"/>
    <n v="2017"/>
    <d v="1899-12-30T08:00:00"/>
    <d v="1899-12-30T08:00:57"/>
    <n v="1.5833333333333144E-2"/>
    <x v="0"/>
    <x v="0"/>
    <m/>
    <m/>
    <m/>
    <s v=""/>
    <s v=""/>
    <n v="4"/>
    <n v="4"/>
    <s v=""/>
    <s v=""/>
    <n v="8360.0000000372529"/>
    <m/>
    <s v=""/>
    <m/>
    <m/>
    <s v="Christelle"/>
    <n v="1"/>
    <n v="0"/>
    <s v="0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42"/>
    <x v="42"/>
    <s v="C61"/>
    <s v="207"/>
    <s v="FB 320+ / MA 80"/>
    <n v="676811"/>
    <s v="FIPROKIL DUO SPOT ON CTX4  CLE"/>
    <s v="1x8"/>
    <n v="1340"/>
    <n v="2160"/>
    <x v="10"/>
    <s v="Novembre"/>
    <n v="2017"/>
    <d v="1899-12-30T08:00:57"/>
    <d v="1899-12-30T08:07:15"/>
    <n v="0.10500000000000043"/>
    <x v="1"/>
    <x v="1"/>
    <s v="Reprise OF"/>
    <m/>
    <s v="TP"/>
    <n v="0.10500000000000043"/>
    <s v=""/>
    <n v="4"/>
    <n v="4"/>
    <n v="0.42000000000000171"/>
    <s v=""/>
    <n v="8360.0000000372529"/>
    <m/>
    <s v=""/>
    <m/>
    <m/>
    <s v="Christelle"/>
    <n v="1"/>
    <n v="0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43"/>
    <x v="42"/>
    <s v="C61"/>
    <s v="207"/>
    <s v="FB 320+ / MA 80"/>
    <n v="676811"/>
    <s v="FIPROKIL DUO SPOT ON CTX4  CLE"/>
    <s v="1x8"/>
    <n v="1340"/>
    <n v="2160"/>
    <x v="10"/>
    <s v="Novembre"/>
    <n v="2017"/>
    <d v="1899-12-30T08:07:15"/>
    <d v="1899-12-30T08:56:03"/>
    <n v="0.81333333333333258"/>
    <x v="2"/>
    <x v="2"/>
    <m/>
    <m/>
    <s v="TE"/>
    <s v=""/>
    <n v="0.81333333333333258"/>
    <n v="4"/>
    <n v="4"/>
    <s v=""/>
    <n v="3.2533333333333303"/>
    <n v="8360.0000000372529"/>
    <m/>
    <s v=""/>
    <n v="36860"/>
    <m/>
    <s v="Christelle"/>
    <n v="1"/>
    <n v="0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44"/>
    <x v="42"/>
    <s v="C61"/>
    <s v="207"/>
    <s v="FB 320+ / MA 80"/>
    <n v="676811"/>
    <s v="FIPROKIL DUO SPOT ON CTX4  CLE"/>
    <s v="1x8"/>
    <n v="1340"/>
    <n v="2160"/>
    <x v="10"/>
    <s v="Novembre"/>
    <n v="2017"/>
    <d v="1899-12-30T08:56:03"/>
    <d v="1899-12-30T08:59:51"/>
    <n v="6.333333333333524E-2"/>
    <x v="4"/>
    <x v="4"/>
    <m/>
    <s v=""/>
    <s v="TE"/>
    <s v=""/>
    <n v="6.333333333333524E-2"/>
    <n v="4"/>
    <n v="4"/>
    <s v=""/>
    <n v="0.25333333333334096"/>
    <n v="8360.0000000372529"/>
    <m/>
    <s v=""/>
    <m/>
    <m/>
    <s v="Christelle"/>
    <n v="1"/>
    <n v="0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45"/>
    <x v="42"/>
    <s v="C61"/>
    <s v="207"/>
    <s v="FB 320+ / MA 80"/>
    <n v="676811"/>
    <s v="FIPROKIL DUO SPOT ON CTX4  CLE"/>
    <s v="1x8"/>
    <n v="1340"/>
    <n v="2160"/>
    <x v="10"/>
    <s v="Novembre"/>
    <n v="2017"/>
    <d v="1899-12-30T08:59:51"/>
    <d v="1899-12-30T11:03:29"/>
    <n v="2.0605555555555535"/>
    <x v="2"/>
    <x v="2"/>
    <m/>
    <m/>
    <s v="TE"/>
    <s v=""/>
    <n v="2.0605555555555535"/>
    <n v="4"/>
    <n v="4"/>
    <s v=""/>
    <n v="8.2422222222222139"/>
    <n v="8360.0000000372529"/>
    <m/>
    <s v=""/>
    <n v="37800"/>
    <m/>
    <s v="Christelle"/>
    <n v="1"/>
    <n v="0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46"/>
    <x v="42"/>
    <s v="C61"/>
    <s v="207"/>
    <s v="FB 320+ / MA 80"/>
    <n v="676811"/>
    <s v="FIPROKIL DUO SPOT ON CTX4  CLE"/>
    <s v="1x8"/>
    <n v="1340"/>
    <n v="2160"/>
    <x v="10"/>
    <s v="Novembre"/>
    <n v="2017"/>
    <d v="1899-12-30T11:03:29"/>
    <d v="1899-12-30T11:09:35"/>
    <n v="0.10166666666666657"/>
    <x v="4"/>
    <x v="13"/>
    <m/>
    <s v=""/>
    <s v="TE"/>
    <s v=""/>
    <n v="0.10166666666666657"/>
    <n v="4"/>
    <n v="4"/>
    <s v=""/>
    <n v="0.40666666666666629"/>
    <n v="8360.0000000372529"/>
    <m/>
    <s v=""/>
    <m/>
    <m/>
    <s v="Christelle"/>
    <n v="1"/>
    <n v="0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47"/>
    <x v="42"/>
    <s v="C61"/>
    <s v="207"/>
    <s v="FB 320+ / MA 80"/>
    <n v="676811"/>
    <s v="FIPROKIL DUO SPOT ON CTX4  CLE"/>
    <s v="1x8"/>
    <n v="1340"/>
    <n v="2160"/>
    <x v="10"/>
    <s v="Novembre"/>
    <n v="2017"/>
    <d v="1899-12-30T11:09:35"/>
    <d v="1899-12-30T11:32:58"/>
    <n v="0.38972222222222408"/>
    <x v="2"/>
    <x v="2"/>
    <m/>
    <m/>
    <s v="TE"/>
    <s v=""/>
    <n v="0.38972222222222408"/>
    <n v="4"/>
    <n v="4"/>
    <s v=""/>
    <n v="1.5588888888888963"/>
    <n v="8360.0000000372529"/>
    <m/>
    <s v=""/>
    <m/>
    <m/>
    <s v="Christelle"/>
    <n v="1"/>
    <n v="0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48"/>
    <x v="42"/>
    <s v="C61"/>
    <s v="207"/>
    <s v="FB 320+ / MA 80"/>
    <n v="676811"/>
    <s v="FIPROKIL DUO SPOT ON CTX4  CLE"/>
    <s v="1x8"/>
    <n v="1340"/>
    <n v="2160"/>
    <x v="10"/>
    <s v="Novembre"/>
    <n v="2017"/>
    <d v="1899-12-30T11:32:58"/>
    <d v="1899-12-30T11:37:57"/>
    <n v="8.3055555555554772E-2"/>
    <x v="4"/>
    <x v="4"/>
    <m/>
    <s v=""/>
    <s v="TE"/>
    <s v=""/>
    <n v="8.3055555555554772E-2"/>
    <n v="4"/>
    <n v="4"/>
    <s v=""/>
    <n v="0.33222222222221909"/>
    <n v="8360.0000000372529"/>
    <m/>
    <s v=""/>
    <m/>
    <m/>
    <s v="Christelle"/>
    <n v="1"/>
    <n v="0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49"/>
    <x v="42"/>
    <s v="C61"/>
    <s v="207"/>
    <s v="FB 320+ / MA 80"/>
    <n v="676811"/>
    <s v="FIPROKIL DUO SPOT ON CTX4  CLE"/>
    <s v="1x8"/>
    <n v="1340"/>
    <n v="2160"/>
    <x v="10"/>
    <s v="Novembre"/>
    <n v="2017"/>
    <d v="1899-12-30T11:37:57"/>
    <d v="1899-12-30T11:55:18"/>
    <n v="0.28916666666666657"/>
    <x v="2"/>
    <x v="2"/>
    <m/>
    <m/>
    <s v="TE"/>
    <s v=""/>
    <n v="0.28916666666666657"/>
    <n v="4"/>
    <n v="4"/>
    <s v=""/>
    <n v="1.1566666666666663"/>
    <n v="8360.0000000372529"/>
    <m/>
    <s v=""/>
    <n v="42480"/>
    <m/>
    <s v="Christelle"/>
    <n v="1"/>
    <n v="0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50"/>
    <x v="42"/>
    <s v="C61"/>
    <s v="207"/>
    <s v="FB 320+ / MA 80"/>
    <n v="676811"/>
    <s v="FIPROKIL DUO SPOT ON CTX4  CLE"/>
    <s v="1x8"/>
    <n v="1340"/>
    <n v="2160"/>
    <x v="10"/>
    <s v="Novembre"/>
    <n v="2017"/>
    <d v="1899-12-30T11:55:18"/>
    <d v="1899-12-30T12:54:06"/>
    <n v="0.98"/>
    <x v="0"/>
    <x v="8"/>
    <s v=""/>
    <m/>
    <m/>
    <s v=""/>
    <s v=""/>
    <n v="4"/>
    <n v="4"/>
    <s v=""/>
    <s v=""/>
    <n v="8360.0000000372529"/>
    <m/>
    <s v=""/>
    <m/>
    <m/>
    <s v="Christelle"/>
    <n v="1"/>
    <n v="0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51"/>
    <x v="42"/>
    <s v="C61"/>
    <s v="207"/>
    <s v="FB 320+ / MA 80"/>
    <n v="676811"/>
    <s v="FIPROKIL DUO SPOT ON CTX4  CLE"/>
    <s v="1x8"/>
    <n v="1340"/>
    <n v="2160"/>
    <x v="10"/>
    <s v="Novembre"/>
    <n v="2017"/>
    <d v="1899-12-30T12:54:06"/>
    <d v="1899-12-30T13:00:45"/>
    <n v="0.11083333333333201"/>
    <x v="1"/>
    <x v="1"/>
    <s v="redemarrage apres la pause "/>
    <m/>
    <s v="TP"/>
    <n v="0.11083333333333201"/>
    <s v=""/>
    <n v="4"/>
    <n v="4"/>
    <n v="0.44333333333332803"/>
    <s v=""/>
    <n v="8360.0000000372529"/>
    <m/>
    <s v=""/>
    <m/>
    <m/>
    <s v="Christelle"/>
    <n v="1"/>
    <n v="0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52"/>
    <x v="42"/>
    <s v="C61"/>
    <s v="207"/>
    <s v="FB 320+ / MA 80"/>
    <n v="676811"/>
    <s v="FIPROKIL DUO SPOT ON CTX4  CLE"/>
    <s v="1x8"/>
    <n v="1340"/>
    <n v="2160"/>
    <x v="10"/>
    <s v="Novembre"/>
    <n v="2017"/>
    <d v="1899-12-30T13:00:45"/>
    <d v="1899-12-30T13:46:29"/>
    <n v="0.76222222222222236"/>
    <x v="2"/>
    <x v="2"/>
    <m/>
    <m/>
    <s v="TE"/>
    <s v=""/>
    <n v="0.76222222222222236"/>
    <n v="4"/>
    <n v="4"/>
    <s v=""/>
    <n v="3.0488888888888894"/>
    <n v="8360.0000000372529"/>
    <m/>
    <s v=""/>
    <n v="42800"/>
    <m/>
    <s v="Christelle"/>
    <n v="1"/>
    <n v="0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53"/>
    <x v="42"/>
    <s v="C61"/>
    <s v="207"/>
    <s v="FB 320+ / MA 80"/>
    <n v="676811"/>
    <s v="FIPROKIL DUO SPOT ON CTX4  CLE"/>
    <s v="1x8"/>
    <n v="1340"/>
    <n v="2160"/>
    <x v="10"/>
    <s v="Novembre"/>
    <n v="2017"/>
    <d v="1899-12-30T13:46:29"/>
    <d v="1899-12-30T14:11:16"/>
    <n v="0.41305555555555706"/>
    <x v="1"/>
    <x v="23"/>
    <s v="OF Clôturé"/>
    <m/>
    <s v="TP"/>
    <n v="0.41305555555555706"/>
    <s v=""/>
    <n v="4"/>
    <n v="4"/>
    <n v="1.6522222222222283"/>
    <s v=""/>
    <n v="8360"/>
    <n v="8091"/>
    <n v="8091"/>
    <n v="43731"/>
    <n v="1771.2029161603887"/>
    <s v="Christelle"/>
    <n v="1"/>
    <n v="1"/>
    <s v="143060"/>
    <n v="48"/>
    <s v=""/>
    <s v=""/>
    <n v="6.23"/>
    <n v="3.75"/>
    <n v="1.91"/>
    <n v="4.32"/>
    <n v="0.57000000000000028"/>
    <n v="2.4800000000000004"/>
    <s v=""/>
    <s v=""/>
    <s v=""/>
    <s v=""/>
    <s v=""/>
    <s v=""/>
    <s v=""/>
    <s v=""/>
    <s v=""/>
    <s v=""/>
    <s v=""/>
    <s v=""/>
  </r>
  <r>
    <n v="754"/>
    <x v="42"/>
    <s v="C61"/>
    <s v="207"/>
    <s v="FB 320+ / MA 80"/>
    <n v="676811"/>
    <s v="FIPROKIL DUO SPOT ON CTX4  CLE"/>
    <s v="1x8"/>
    <n v="1340"/>
    <n v="2160"/>
    <x v="10"/>
    <s v="Novembre"/>
    <n v="2017"/>
    <d v="1899-12-30T14:11:16"/>
    <d v="1899-12-30T14:13:41"/>
    <n v="4.0277777777777857E-2"/>
    <x v="1"/>
    <x v="23"/>
    <m/>
    <m/>
    <m/>
    <n v="3.38"/>
    <n v="24.69"/>
    <n v="4"/>
    <n v="4"/>
    <n v="13.5"/>
    <n v="98.78"/>
    <n v="8360"/>
    <m/>
    <s v=""/>
    <m/>
    <m/>
    <s v="Christelle"/>
    <n v="1"/>
    <n v="1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55"/>
    <x v="42"/>
    <s v="C61"/>
    <s v="207"/>
    <s v="FB 320+ / MA 80"/>
    <n v="678077"/>
    <s v="EFFITIX TPN X4             VBI"/>
    <s v="1x8"/>
    <n v="1340"/>
    <n v="2160"/>
    <x v="10"/>
    <s v="Novembre"/>
    <n v="2017"/>
    <d v="1899-12-30T14:13:41"/>
    <d v="1899-12-30T14:50:28"/>
    <n v="0.61305555555555635"/>
    <x v="1"/>
    <x v="12"/>
    <s v="Début OF"/>
    <m/>
    <s v="TP"/>
    <n v="0.61305555555555635"/>
    <s v=""/>
    <n v="4"/>
    <n v="4"/>
    <n v="2.4522222222222254"/>
    <s v=""/>
    <n v="0"/>
    <m/>
    <s v=""/>
    <m/>
    <m/>
    <s v="Christelle"/>
    <n v="1"/>
    <n v="1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56"/>
    <x v="42"/>
    <s v="C61"/>
    <s v="207"/>
    <s v="FB 320+ / MA 80"/>
    <n v="678077"/>
    <s v="EFFITIX TPN X4             VBI"/>
    <s v="1x8"/>
    <n v="1340"/>
    <n v="2160"/>
    <x v="10"/>
    <s v="Novembre"/>
    <n v="2017"/>
    <d v="1899-12-30T14:50:28"/>
    <d v="1899-12-30T15:51:12"/>
    <n v="1.0122222222222215"/>
    <x v="2"/>
    <x v="2"/>
    <m/>
    <m/>
    <s v="TE"/>
    <s v=""/>
    <n v="1.0122222222222215"/>
    <n v="4"/>
    <n v="4"/>
    <s v=""/>
    <n v="4.0488888888888859"/>
    <n v="0"/>
    <m/>
    <s v=""/>
    <m/>
    <m/>
    <s v="Christelle"/>
    <n v="1"/>
    <n v="1"/>
    <s v="43060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57"/>
    <x v="42"/>
    <s v="C61"/>
    <s v="207"/>
    <s v="FB 320+ / MA 80"/>
    <n v="678077"/>
    <s v="EFFITIX TPN X4             VBI"/>
    <s v="1x8"/>
    <n v="1340"/>
    <n v="2160"/>
    <x v="10"/>
    <s v="Novembre"/>
    <n v="2017"/>
    <d v="1899-12-30T15:51:12"/>
    <d v="1899-12-30T15:59:01"/>
    <n v="0.1302777777777786"/>
    <x v="0"/>
    <x v="16"/>
    <s v="Fin de Poste"/>
    <m/>
    <m/>
    <s v=""/>
    <s v=""/>
    <n v="4"/>
    <n v="4"/>
    <s v=""/>
    <s v=""/>
    <n v="0"/>
    <n v="1720"/>
    <n v="1720"/>
    <n v="1720"/>
    <n v="1512.83"/>
    <s v="Christelle"/>
    <n v="1"/>
    <n v="2"/>
    <s v="243060"/>
    <n v="48"/>
    <s v=""/>
    <s v=""/>
    <n v="1.76"/>
    <n v="0.8"/>
    <n v="0.74"/>
    <n v="1.02"/>
    <n v="0.21999999999999997"/>
    <n v="0.96"/>
    <s v=""/>
    <s v=""/>
    <s v=""/>
    <s v=""/>
    <s v=""/>
    <s v=""/>
    <s v=""/>
    <s v=""/>
    <s v=""/>
    <s v=""/>
    <s v=""/>
    <s v=""/>
  </r>
  <r>
    <n v="758"/>
    <x v="43"/>
    <s v="C61"/>
    <s v="207"/>
    <s v="FB 320+ / MA 80"/>
    <n v="678077"/>
    <s v="EFFITIX TPN X4             VBI"/>
    <s v="1x8"/>
    <n v="1340"/>
    <n v="2160"/>
    <x v="10"/>
    <s v="Novembre"/>
    <n v="2017"/>
    <d v="1899-12-30T09:00:00"/>
    <d v="1899-12-30T09:12:15"/>
    <n v="0.20416666666666794"/>
    <x v="0"/>
    <x v="0"/>
    <m/>
    <m/>
    <m/>
    <s v=""/>
    <s v=""/>
    <n v="4"/>
    <n v="4"/>
    <s v=""/>
    <s v=""/>
    <n v="1280.0000001490118"/>
    <m/>
    <s v=""/>
    <m/>
    <m/>
    <s v="Vanessa"/>
    <n v="1"/>
    <n v="0"/>
    <s v="043061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59"/>
    <x v="43"/>
    <s v="C61"/>
    <s v="207"/>
    <s v="FB 320+ / MA 80"/>
    <n v="678077"/>
    <s v="EFFITIX TPN X4             VBI"/>
    <s v="1x8"/>
    <n v="1340"/>
    <n v="2160"/>
    <x v="10"/>
    <s v="Novembre"/>
    <n v="2017"/>
    <d v="1899-12-30T09:12:15"/>
    <d v="1899-12-30T09:27:59"/>
    <n v="0.26222222222222014"/>
    <x v="1"/>
    <x v="1"/>
    <s v="Reprise OF"/>
    <m/>
    <s v="TP"/>
    <n v="0.26222222222222014"/>
    <s v=""/>
    <n v="4"/>
    <n v="4"/>
    <n v="1.0488888888888805"/>
    <s v=""/>
    <n v="1280.0000001490118"/>
    <m/>
    <s v=""/>
    <m/>
    <m/>
    <s v="Vanessa"/>
    <n v="1"/>
    <n v="0"/>
    <s v="43061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60"/>
    <x v="43"/>
    <s v="C61"/>
    <s v="207"/>
    <s v="FB 320+ / MA 80"/>
    <n v="678077"/>
    <s v="EFFITIX TPN X4             VBI"/>
    <s v="1x8"/>
    <n v="1340"/>
    <n v="2160"/>
    <x v="10"/>
    <s v="Novembre"/>
    <n v="2017"/>
    <d v="1899-12-30T09:27:59"/>
    <d v="1899-12-30T10:14:02"/>
    <n v="0.76750000000000007"/>
    <x v="2"/>
    <x v="2"/>
    <m/>
    <m/>
    <s v="TE"/>
    <s v=""/>
    <n v="0.76750000000000007"/>
    <n v="4"/>
    <n v="4"/>
    <s v=""/>
    <n v="3.0700000000000003"/>
    <n v="1280.0000001490118"/>
    <m/>
    <s v=""/>
    <n v="2160"/>
    <m/>
    <s v="Vanessa"/>
    <n v="1"/>
    <n v="0"/>
    <s v="43061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61"/>
    <x v="43"/>
    <s v="C61"/>
    <s v="207"/>
    <s v="FB 320+ / MA 80"/>
    <n v="678077"/>
    <s v="EFFITIX TPN X4             VBI"/>
    <s v="1x8"/>
    <n v="1340"/>
    <n v="2160"/>
    <x v="10"/>
    <s v="Novembre"/>
    <n v="2017"/>
    <d v="1899-12-30T10:14:02"/>
    <d v="1899-12-30T10:30:56"/>
    <n v="0.28166666666666806"/>
    <x v="1"/>
    <x v="23"/>
    <s v="OF Clôturé"/>
    <m/>
    <s v="TP"/>
    <n v="0.28166666666666806"/>
    <s v=""/>
    <n v="4"/>
    <n v="4"/>
    <n v="1.1266666666666723"/>
    <s v=""/>
    <n v="1280.0000001490118"/>
    <n v="1280"/>
    <n v="1280"/>
    <n v="3000"/>
    <n v="1685.3932584269662"/>
    <s v="Vanessa"/>
    <n v="1"/>
    <n v="1"/>
    <s v="143061"/>
    <n v="48"/>
    <s v=""/>
    <s v=""/>
    <n v="1.53"/>
    <n v="0.59"/>
    <n v="0.77"/>
    <n v="0.76"/>
    <n v="0.17000000000000004"/>
    <n v="0.94000000000000006"/>
    <s v=""/>
    <s v=""/>
    <s v=""/>
    <s v=""/>
    <s v=""/>
    <s v=""/>
    <s v=""/>
    <s v=""/>
    <s v=""/>
    <s v=""/>
    <s v=""/>
    <s v=""/>
  </r>
  <r>
    <n v="762"/>
    <x v="43"/>
    <s v="C61"/>
    <s v="207"/>
    <s v="FB 320+ / MA 80"/>
    <n v="678077"/>
    <s v="EFFITIX TPN X4             VBI"/>
    <s v="1x8"/>
    <n v="1340"/>
    <n v="2160"/>
    <x v="10"/>
    <s v="Novembre"/>
    <n v="2017"/>
    <d v="1899-12-30T10:30:56"/>
    <d v="1899-12-30T10:32:03"/>
    <n v="1.8611111111109135E-2"/>
    <x v="1"/>
    <x v="23"/>
    <m/>
    <m/>
    <m/>
    <n v="1.1599999999999999"/>
    <n v="1.78"/>
    <n v="4"/>
    <n v="4"/>
    <n v="4.63"/>
    <n v="7.12"/>
    <n v="1280.0000001490118"/>
    <m/>
    <s v=""/>
    <m/>
    <m/>
    <s v="Vanessa"/>
    <n v="1"/>
    <n v="1"/>
    <s v="43061"/>
    <n v="4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63"/>
    <x v="43"/>
    <s v="C61"/>
    <s v="207"/>
    <s v="FB 320+ / MA 80"/>
    <n v="678078"/>
    <s v="EFFITIX TPN X4             VBI"/>
    <s v="1x8"/>
    <n v="1340"/>
    <n v="2160"/>
    <x v="10"/>
    <s v="Novembre"/>
    <n v="2017"/>
    <d v="1899-12-30T10:32:03"/>
    <d v="1899-12-30T10:52:23"/>
    <n v="0.33888888888889079"/>
    <x v="1"/>
    <x v="12"/>
    <s v="Début OF"/>
    <m/>
    <s v="TP"/>
    <n v="0.33888888888889079"/>
    <s v=""/>
    <n v="4"/>
    <n v="4"/>
    <n v="1.3555555555555632"/>
    <s v=""/>
    <n v="5999.9999999965075"/>
    <m/>
    <s v=""/>
    <m/>
    <m/>
    <s v="Vanessa"/>
    <n v="1"/>
    <n v="1"/>
    <s v="43061"/>
    <n v="48"/>
    <n v="23.048611111111114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64"/>
    <x v="43"/>
    <s v="C61"/>
    <s v="207"/>
    <s v="FB 320+ / MA 80"/>
    <n v="678078"/>
    <s v="EFFITIX TPN X4             VBI"/>
    <s v="1x8"/>
    <n v="1340"/>
    <n v="2160"/>
    <x v="10"/>
    <s v="Novembre"/>
    <n v="2017"/>
    <d v="1899-12-30T10:52:23"/>
    <d v="1899-12-30T11:50:45"/>
    <n v="0.97277777777777708"/>
    <x v="3"/>
    <x v="19"/>
    <m/>
    <s v="probleme de masque sur laser ma80 (illisible ) attente decision aq"/>
    <s v="TP"/>
    <n v="0.97277777777777708"/>
    <s v=""/>
    <n v="4"/>
    <n v="4"/>
    <n v="3.8911111111111083"/>
    <s v=""/>
    <n v="5999.9999999965075"/>
    <m/>
    <s v=""/>
    <m/>
    <m/>
    <s v="Vanessa"/>
    <n v="1"/>
    <n v="1"/>
    <s v="43061"/>
    <n v="49"/>
    <s v=""/>
    <n v="0.97277777777777708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65"/>
    <x v="43"/>
    <s v="C61"/>
    <s v="207"/>
    <s v="FB 320+ / MA 80"/>
    <n v="678078"/>
    <s v="EFFITIX TPN X4             VBI"/>
    <s v="1x8"/>
    <n v="1340"/>
    <n v="2160"/>
    <x v="10"/>
    <s v="Novembre"/>
    <n v="2017"/>
    <d v="1899-12-30T11:50:45"/>
    <d v="1899-12-30T12:54:12"/>
    <n v="1.0575000000000001"/>
    <x v="0"/>
    <x v="8"/>
    <m/>
    <s v=""/>
    <m/>
    <s v=""/>
    <s v=""/>
    <n v="4"/>
    <n v="4"/>
    <s v=""/>
    <s v=""/>
    <n v="5999.9999999965075"/>
    <m/>
    <s v=""/>
    <m/>
    <m/>
    <s v="Vanessa"/>
    <n v="1"/>
    <n v="1"/>
    <s v="43061"/>
    <n v="4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66"/>
    <x v="43"/>
    <s v="C61"/>
    <s v="207"/>
    <s v="FB 320+ / MA 80"/>
    <n v="678078"/>
    <s v="EFFITIX TPN X4             VBI"/>
    <s v="1x8"/>
    <n v="1340"/>
    <n v="2160"/>
    <x v="10"/>
    <s v="Novembre"/>
    <n v="2017"/>
    <d v="1899-12-30T12:54:12"/>
    <d v="1899-12-30T12:54:20"/>
    <n v="2.2222222222207932E-3"/>
    <x v="1"/>
    <x v="1"/>
    <m/>
    <s v=""/>
    <s v="TP"/>
    <n v="2.2222222222207932E-3"/>
    <s v=""/>
    <n v="4"/>
    <n v="4"/>
    <n v="8.888888888883173E-3"/>
    <s v=""/>
    <n v="5999.9999999965075"/>
    <m/>
    <s v=""/>
    <m/>
    <m/>
    <s v="Vanessa"/>
    <n v="1"/>
    <n v="1"/>
    <s v="43061"/>
    <n v="49"/>
    <n v="2.032499999999998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67"/>
    <x v="43"/>
    <s v="C61"/>
    <s v="207"/>
    <s v="FB 320+ / MA 80"/>
    <n v="678078"/>
    <s v="EFFITIX TPN X4             VBI"/>
    <s v="1x8"/>
    <n v="1340"/>
    <n v="2160"/>
    <x v="10"/>
    <s v="Novembre"/>
    <n v="2017"/>
    <d v="1899-12-30T12:54:20"/>
    <d v="1899-12-30T13:10:21"/>
    <n v="0.26694444444444532"/>
    <x v="3"/>
    <x v="19"/>
    <m/>
    <s v="probleme laser ma80 "/>
    <s v="TP"/>
    <n v="0.26694444444444532"/>
    <s v=""/>
    <n v="4"/>
    <n v="4"/>
    <n v="1.0677777777777813"/>
    <s v=""/>
    <n v="5999.9999999965075"/>
    <m/>
    <s v=""/>
    <m/>
    <m/>
    <s v="Vanessa"/>
    <n v="1"/>
    <n v="1"/>
    <s v="43061"/>
    <n v="50"/>
    <s v=""/>
    <n v="0.2669444444444453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68"/>
    <x v="43"/>
    <s v="C61"/>
    <s v="207"/>
    <s v="FB 320+ / MA 80"/>
    <n v="678078"/>
    <s v="EFFITIX TPN X4             VBI"/>
    <s v="1x8"/>
    <n v="1340"/>
    <n v="2160"/>
    <x v="10"/>
    <s v="Novembre"/>
    <n v="2017"/>
    <d v="1899-12-30T13:10:21"/>
    <d v="1899-12-30T13:25:11"/>
    <n v="0.24722222222222445"/>
    <x v="2"/>
    <x v="2"/>
    <m/>
    <m/>
    <s v="TE"/>
    <s v=""/>
    <n v="0.24722222222222445"/>
    <n v="4"/>
    <n v="4"/>
    <s v=""/>
    <n v="0.98888888888889781"/>
    <n v="5999.9999999965075"/>
    <m/>
    <s v=""/>
    <n v="240"/>
    <m/>
    <s v="Vanessa"/>
    <n v="1"/>
    <n v="1"/>
    <s v="43061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69"/>
    <x v="43"/>
    <s v="C61"/>
    <s v="207"/>
    <s v="FB 320+ / MA 80"/>
    <n v="678078"/>
    <s v="EFFITIX TPN X4             VBI"/>
    <s v="1x8"/>
    <n v="1340"/>
    <n v="2160"/>
    <x v="10"/>
    <s v="Novembre"/>
    <n v="2017"/>
    <d v="1899-12-30T13:25:11"/>
    <d v="1899-12-30T13:29:12"/>
    <n v="6.6944444444443363E-2"/>
    <x v="4"/>
    <x v="13"/>
    <m/>
    <s v=""/>
    <s v="TE"/>
    <s v=""/>
    <n v="6.6944444444443363E-2"/>
    <n v="4"/>
    <n v="4"/>
    <s v=""/>
    <n v="0.26777777777777345"/>
    <n v="5999.9999999965075"/>
    <m/>
    <s v=""/>
    <m/>
    <m/>
    <s v="Vanessa"/>
    <n v="1"/>
    <n v="1"/>
    <s v="43061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70"/>
    <x v="43"/>
    <s v="C61"/>
    <s v="207"/>
    <s v="FB 320+ / MA 80"/>
    <n v="678078"/>
    <s v="EFFITIX TPN X4             VBI"/>
    <s v="1x8"/>
    <n v="1340"/>
    <n v="2160"/>
    <x v="10"/>
    <s v="Novembre"/>
    <n v="2017"/>
    <d v="1899-12-30T13:29:12"/>
    <d v="1899-12-30T13:46:57"/>
    <n v="0.29583333333333428"/>
    <x v="2"/>
    <x v="2"/>
    <m/>
    <m/>
    <s v="TE"/>
    <s v=""/>
    <n v="0.29583333333333428"/>
    <n v="4"/>
    <n v="4"/>
    <s v=""/>
    <n v="1.1833333333333371"/>
    <n v="5999.9999999965075"/>
    <m/>
    <s v=""/>
    <n v="840"/>
    <m/>
    <s v="Vanessa"/>
    <n v="1"/>
    <n v="1"/>
    <s v="43061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71"/>
    <x v="43"/>
    <s v="C61"/>
    <s v="207"/>
    <s v="FB 320+ / MA 80"/>
    <n v="678078"/>
    <s v="EFFITIX TPN X4             VBI"/>
    <s v="1x8"/>
    <n v="1340"/>
    <n v="2160"/>
    <x v="10"/>
    <s v="Novembre"/>
    <n v="2017"/>
    <d v="1899-12-30T13:46:57"/>
    <d v="1899-12-30T13:50:28"/>
    <n v="5.8611111111108727E-2"/>
    <x v="4"/>
    <x v="4"/>
    <m/>
    <s v=""/>
    <s v="TE"/>
    <s v=""/>
    <n v="5.8611111111108727E-2"/>
    <n v="4"/>
    <n v="4"/>
    <s v=""/>
    <n v="0.23444444444443491"/>
    <n v="5999.9999999965075"/>
    <m/>
    <s v=""/>
    <m/>
    <m/>
    <s v="Vanessa"/>
    <n v="1"/>
    <n v="1"/>
    <s v="43061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72"/>
    <x v="43"/>
    <s v="C61"/>
    <s v="207"/>
    <s v="FB 320+ / MA 80"/>
    <n v="678078"/>
    <s v="EFFITIX TPN X4             VBI"/>
    <s v="1x8"/>
    <n v="1340"/>
    <n v="2160"/>
    <x v="10"/>
    <s v="Novembre"/>
    <n v="2017"/>
    <d v="1899-12-30T13:50:28"/>
    <d v="1899-12-30T14:41:00"/>
    <n v="0.8422222222222242"/>
    <x v="2"/>
    <x v="2"/>
    <m/>
    <m/>
    <s v="TE"/>
    <s v=""/>
    <n v="0.8422222222222242"/>
    <n v="4"/>
    <n v="4"/>
    <s v=""/>
    <n v="3.3688888888888968"/>
    <n v="5999.9999999965075"/>
    <m/>
    <s v=""/>
    <n v="1920"/>
    <m/>
    <s v="Vanessa"/>
    <n v="1"/>
    <n v="1"/>
    <s v="43061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73"/>
    <x v="43"/>
    <s v="C61"/>
    <s v="207"/>
    <s v="FB 320+ / MA 80"/>
    <n v="678078"/>
    <s v="EFFITIX TPN X4             VBI"/>
    <s v="1x8"/>
    <n v="1340"/>
    <n v="2160"/>
    <x v="10"/>
    <s v="Novembre"/>
    <n v="2017"/>
    <d v="1899-12-30T14:41:00"/>
    <d v="1899-12-30T14:44:35"/>
    <n v="5.9722222222221788E-2"/>
    <x v="4"/>
    <x v="13"/>
    <m/>
    <s v=""/>
    <s v="TE"/>
    <s v=""/>
    <n v="5.9722222222221788E-2"/>
    <n v="4"/>
    <n v="4"/>
    <s v=""/>
    <n v="0.23888888888888715"/>
    <n v="5999.9999999965075"/>
    <m/>
    <s v=""/>
    <m/>
    <m/>
    <s v="Vanessa"/>
    <n v="1"/>
    <n v="1"/>
    <s v="43061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74"/>
    <x v="43"/>
    <s v="C61"/>
    <s v="207"/>
    <s v="FB 320+ / MA 80"/>
    <n v="678078"/>
    <s v="EFFITIX TPN X4             VBI"/>
    <s v="1x8"/>
    <n v="1340"/>
    <n v="2160"/>
    <x v="10"/>
    <s v="Novembre"/>
    <n v="2017"/>
    <d v="1899-12-30T14:44:35"/>
    <d v="1899-12-30T15:45:17"/>
    <n v="1.0116666666666649"/>
    <x v="2"/>
    <x v="2"/>
    <m/>
    <m/>
    <s v="TE"/>
    <s v=""/>
    <n v="1.0116666666666649"/>
    <n v="4"/>
    <n v="4"/>
    <s v=""/>
    <n v="4.0466666666666598"/>
    <n v="5999.9999999965075"/>
    <m/>
    <s v=""/>
    <n v="3120"/>
    <m/>
    <s v="Vanessa"/>
    <n v="1"/>
    <n v="1"/>
    <s v="43061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75"/>
    <x v="43"/>
    <s v="C61"/>
    <s v="207"/>
    <s v="FB 320+ / MA 80"/>
    <n v="678078"/>
    <s v="EFFITIX TPN X4             VBI"/>
    <s v="1x8"/>
    <n v="1340"/>
    <n v="2160"/>
    <x v="10"/>
    <s v="Novembre"/>
    <n v="2017"/>
    <d v="1899-12-30T15:45:17"/>
    <d v="1899-12-30T15:55:55"/>
    <n v="0.1772222222222215"/>
    <x v="0"/>
    <x v="16"/>
    <s v="Fin de Poste"/>
    <s v=""/>
    <m/>
    <s v=""/>
    <s v=""/>
    <n v="4"/>
    <n v="4"/>
    <s v=""/>
    <s v=""/>
    <n v="5999.9999999965075"/>
    <n v="4290"/>
    <n v="4290"/>
    <n v="4290"/>
    <n v="1558.9"/>
    <s v="Vanessa"/>
    <n v="1"/>
    <n v="2"/>
    <s v="243061"/>
    <n v="50"/>
    <s v=""/>
    <s v=""/>
    <n v="5.4"/>
    <n v="1.99"/>
    <n v="3"/>
    <n v="2.4000000000000004"/>
    <n v="0.41000000000000036"/>
    <n v="3.41"/>
    <s v=""/>
    <s v=""/>
    <s v=""/>
    <s v=""/>
    <s v=""/>
    <s v=""/>
    <s v=""/>
    <s v=""/>
    <s v=""/>
    <s v=""/>
    <s v=""/>
    <s v=""/>
  </r>
  <r>
    <n v="776"/>
    <x v="44"/>
    <s v="C61"/>
    <s v="207"/>
    <s v="FB 320+ / MA 80"/>
    <n v="678078"/>
    <s v="EFFITIX TPN X4             VBI"/>
    <s v="1x8"/>
    <n v="1340"/>
    <n v="2160"/>
    <x v="10"/>
    <s v="Novembre"/>
    <n v="2017"/>
    <d v="1899-12-30T08:00:00"/>
    <d v="1899-12-30T08:11:58"/>
    <n v="0.19944444444444409"/>
    <x v="0"/>
    <x v="0"/>
    <m/>
    <m/>
    <m/>
    <s v=""/>
    <s v=""/>
    <n v="4"/>
    <n v="4"/>
    <s v=""/>
    <s v=""/>
    <n v="4009.9999999988358"/>
    <m/>
    <s v=""/>
    <m/>
    <m/>
    <s v="Christelle"/>
    <n v="1"/>
    <n v="0"/>
    <s v="0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77"/>
    <x v="44"/>
    <s v="C61"/>
    <s v="207"/>
    <s v="FB 320+ / MA 80"/>
    <n v="678078"/>
    <s v="EFFITIX TPN X4             VBI"/>
    <s v="1x8"/>
    <n v="1340"/>
    <n v="2160"/>
    <x v="10"/>
    <s v="Novembre"/>
    <n v="2017"/>
    <d v="1899-12-30T08:11:58"/>
    <d v="1899-12-30T08:28:14"/>
    <n v="0.27111111111111263"/>
    <x v="1"/>
    <x v="1"/>
    <s v="Reprise OF"/>
    <m/>
    <s v="TP"/>
    <n v="0.27111111111111263"/>
    <s v=""/>
    <n v="4"/>
    <n v="4"/>
    <n v="1.0844444444444505"/>
    <s v=""/>
    <n v="4009.9999999988358"/>
    <m/>
    <s v=""/>
    <m/>
    <m/>
    <s v="Christelle"/>
    <n v="1"/>
    <n v="0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78"/>
    <x v="44"/>
    <s v="C61"/>
    <s v="207"/>
    <s v="FB 320+ / MA 80"/>
    <n v="678078"/>
    <s v="EFFITIX TPN X4             VBI"/>
    <s v="1x8"/>
    <n v="1340"/>
    <n v="2160"/>
    <x v="10"/>
    <s v="Novembre"/>
    <n v="2017"/>
    <d v="1899-12-30T08:28:14"/>
    <d v="1899-12-30T09:04:09"/>
    <n v="0.59861111111110921"/>
    <x v="2"/>
    <x v="2"/>
    <m/>
    <m/>
    <s v="TE"/>
    <s v=""/>
    <n v="0.59861111111110921"/>
    <n v="4"/>
    <n v="4"/>
    <s v=""/>
    <n v="2.3944444444444368"/>
    <n v="4009.9999999988358"/>
    <m/>
    <s v=""/>
    <n v="5280"/>
    <m/>
    <s v="Christelle"/>
    <n v="1"/>
    <n v="0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79"/>
    <x v="44"/>
    <s v="C61"/>
    <s v="207"/>
    <s v="FB 320+ / MA 80"/>
    <n v="678078"/>
    <s v="EFFITIX TPN X4             VBI"/>
    <s v="1x8"/>
    <n v="1340"/>
    <n v="2160"/>
    <x v="10"/>
    <s v="Novembre"/>
    <n v="2017"/>
    <d v="1899-12-30T09:04:09"/>
    <d v="1899-12-30T09:09:37"/>
    <n v="9.1111111111111143E-2"/>
    <x v="4"/>
    <x v="4"/>
    <m/>
    <s v=""/>
    <s v="TE"/>
    <s v=""/>
    <n v="9.1111111111111143E-2"/>
    <n v="4"/>
    <n v="4"/>
    <s v=""/>
    <n v="0.36444444444444457"/>
    <n v="4009.9999999988358"/>
    <m/>
    <s v=""/>
    <m/>
    <m/>
    <s v="Christelle"/>
    <n v="1"/>
    <n v="0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80"/>
    <x v="44"/>
    <s v="C61"/>
    <s v="207"/>
    <s v="FB 320+ / MA 80"/>
    <n v="678078"/>
    <s v="EFFITIX TPN X4             VBI"/>
    <s v="1x8"/>
    <n v="1340"/>
    <n v="2160"/>
    <x v="10"/>
    <s v="Novembre"/>
    <n v="2017"/>
    <d v="1899-12-30T09:09:37"/>
    <d v="1899-12-30T09:57:33"/>
    <n v="0.79888888888888943"/>
    <x v="2"/>
    <x v="2"/>
    <m/>
    <m/>
    <s v="TE"/>
    <s v=""/>
    <n v="0.79888888888888943"/>
    <n v="4"/>
    <n v="4"/>
    <s v=""/>
    <n v="3.1955555555555577"/>
    <n v="4009.9999999988358"/>
    <m/>
    <s v=""/>
    <n v="6480"/>
    <m/>
    <s v="Christelle"/>
    <n v="1"/>
    <n v="0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81"/>
    <x v="44"/>
    <s v="C61"/>
    <s v="207"/>
    <s v="FB 320+ / MA 80"/>
    <n v="678078"/>
    <s v="EFFITIX TPN X4             VBI"/>
    <s v="1x8"/>
    <n v="1340"/>
    <n v="2160"/>
    <x v="10"/>
    <s v="Novembre"/>
    <n v="2017"/>
    <d v="1899-12-30T09:57:33"/>
    <d v="1899-12-30T10:03:21"/>
    <n v="9.6666666666668455E-2"/>
    <x v="4"/>
    <x v="13"/>
    <m/>
    <s v=""/>
    <s v="TE"/>
    <s v=""/>
    <n v="9.6666666666668455E-2"/>
    <n v="4"/>
    <n v="4"/>
    <s v=""/>
    <n v="0.38666666666667382"/>
    <n v="4009.9999999988358"/>
    <m/>
    <s v=""/>
    <n v="7200"/>
    <m/>
    <s v="Christelle"/>
    <n v="1"/>
    <n v="0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82"/>
    <x v="44"/>
    <s v="C61"/>
    <s v="207"/>
    <s v="FB 320+ / MA 80"/>
    <n v="678078"/>
    <s v="EFFITIX TPN X4             VBI"/>
    <s v="1x8"/>
    <n v="1340"/>
    <n v="2160"/>
    <x v="10"/>
    <s v="Novembre"/>
    <n v="2017"/>
    <d v="1899-12-30T10:03:21"/>
    <d v="1899-12-30T10:40:10"/>
    <n v="0.61361111111111022"/>
    <x v="2"/>
    <x v="2"/>
    <m/>
    <m/>
    <s v="TE"/>
    <s v=""/>
    <n v="0.61361111111111022"/>
    <n v="4"/>
    <n v="4"/>
    <s v=""/>
    <n v="2.4544444444444409"/>
    <n v="4009.9999999988358"/>
    <m/>
    <s v=""/>
    <m/>
    <m/>
    <s v="Christelle"/>
    <n v="1"/>
    <n v="0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83"/>
    <x v="44"/>
    <s v="C61"/>
    <s v="207"/>
    <s v="FB 320+ / MA 80"/>
    <n v="678078"/>
    <s v="EFFITIX TPN X4             VBI"/>
    <s v="1x8"/>
    <n v="1340"/>
    <n v="2160"/>
    <x v="10"/>
    <s v="Novembre"/>
    <n v="2017"/>
    <d v="1899-12-30T10:40:10"/>
    <d v="1899-12-30T11:02:18"/>
    <n v="0.36888888888888882"/>
    <x v="1"/>
    <x v="23"/>
    <s v="OF Clôturé"/>
    <m/>
    <s v="TP"/>
    <n v="0.36888888888888882"/>
    <s v=""/>
    <n v="4"/>
    <n v="4"/>
    <n v="1.4755555555555553"/>
    <s v=""/>
    <n v="4009.9999999988358"/>
    <n v="3907"/>
    <n v="3907"/>
    <n v="8197"/>
    <n v="1714.8535564853555"/>
    <s v="Christelle"/>
    <n v="1"/>
    <n v="1"/>
    <s v="143062"/>
    <n v="50"/>
    <s v=""/>
    <s v=""/>
    <n v="3.05"/>
    <n v="1.81"/>
    <n v="1.04"/>
    <n v="2.0099999999999998"/>
    <n v="0.19999999999999973"/>
    <n v="1.2399999999999998"/>
    <s v=""/>
    <s v=""/>
    <s v=""/>
    <s v=""/>
    <s v=""/>
    <s v=""/>
    <s v=""/>
    <s v=""/>
    <s v=""/>
    <s v=""/>
    <s v=""/>
    <s v=""/>
  </r>
  <r>
    <n v="784"/>
    <x v="44"/>
    <s v="C61"/>
    <s v="207"/>
    <s v="FB 320+ / MA 80"/>
    <n v="678078"/>
    <s v="EFFITIX TPN X4             VBI"/>
    <s v="1x8"/>
    <n v="1340"/>
    <n v="2160"/>
    <x v="10"/>
    <s v="Novembre"/>
    <n v="2017"/>
    <d v="1899-12-30T11:02:18"/>
    <d v="1899-12-30T11:02:58"/>
    <n v="1.111111111111196E-2"/>
    <x v="1"/>
    <x v="23"/>
    <m/>
    <m/>
    <m/>
    <n v="2.2200000000000002"/>
    <n v="4.78"/>
    <n v="4"/>
    <n v="4"/>
    <n v="8.8800000000000008"/>
    <n v="19.12"/>
    <n v="4009.9999999988358"/>
    <m/>
    <s v=""/>
    <m/>
    <m/>
    <s v="Christelle"/>
    <n v="1"/>
    <n v="1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85"/>
    <x v="44"/>
    <s v="C61"/>
    <s v="207"/>
    <s v="FB 320+ / MA 80"/>
    <n v="678079"/>
    <s v="EFFITIX PN X4              VBI"/>
    <s v="1x8"/>
    <n v="1340"/>
    <n v="2160"/>
    <x v="10"/>
    <s v="Novembre"/>
    <n v="2017"/>
    <d v="1899-12-30T11:02:58"/>
    <d v="1899-12-30T11:47:18"/>
    <n v="0.73888888888888804"/>
    <x v="1"/>
    <x v="12"/>
    <s v="Début OF"/>
    <m/>
    <s v="TP"/>
    <n v="0.73888888888888804"/>
    <s v=""/>
    <n v="4"/>
    <n v="4"/>
    <n v="2.9555555555555522"/>
    <s v=""/>
    <n v="5999.9999999965075"/>
    <m/>
    <s v=""/>
    <m/>
    <m/>
    <s v="Christelle"/>
    <n v="1"/>
    <n v="1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86"/>
    <x v="44"/>
    <s v="C61"/>
    <s v="207"/>
    <s v="FB 320+ / MA 80"/>
    <n v="678079"/>
    <s v="EFFITIX PN X4              VBI"/>
    <s v="1x8"/>
    <n v="1340"/>
    <n v="2160"/>
    <x v="10"/>
    <s v="Novembre"/>
    <n v="2017"/>
    <d v="1899-12-30T11:47:18"/>
    <d v="1899-12-30T11:55:32"/>
    <n v="0.13722222222222324"/>
    <x v="2"/>
    <x v="2"/>
    <m/>
    <m/>
    <s v="TE"/>
    <s v=""/>
    <n v="0.13722222222222324"/>
    <n v="4"/>
    <n v="4"/>
    <s v=""/>
    <n v="0.54888888888889298"/>
    <n v="5999.9999999965075"/>
    <m/>
    <s v=""/>
    <m/>
    <m/>
    <s v="Christelle"/>
    <n v="1"/>
    <n v="1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87"/>
    <x v="44"/>
    <s v="C61"/>
    <s v="207"/>
    <s v="FB 320+ / MA 80"/>
    <n v="678079"/>
    <s v="EFFITIX PN X4              VBI"/>
    <s v="1x8"/>
    <n v="1340"/>
    <n v="2160"/>
    <x v="10"/>
    <s v="Novembre"/>
    <n v="2017"/>
    <d v="1899-12-30T11:55:32"/>
    <d v="1899-12-30T12:57:26"/>
    <n v="1.0316666666666667"/>
    <x v="0"/>
    <x v="8"/>
    <m/>
    <s v=""/>
    <m/>
    <s v=""/>
    <s v=""/>
    <n v="4"/>
    <n v="4"/>
    <s v=""/>
    <s v=""/>
    <n v="5999.9999999965075"/>
    <m/>
    <s v=""/>
    <m/>
    <m/>
    <s v="Christelle"/>
    <n v="1"/>
    <n v="1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88"/>
    <x v="44"/>
    <s v="C61"/>
    <s v="207"/>
    <s v="FB 320+ / MA 80"/>
    <n v="678079"/>
    <s v="EFFITIX PN X4              VBI"/>
    <s v="1x8"/>
    <n v="1340"/>
    <n v="2160"/>
    <x v="10"/>
    <s v="Novembre"/>
    <n v="2017"/>
    <d v="1899-12-30T12:57:26"/>
    <d v="1899-12-30T13:01:17"/>
    <n v="6.4166666666666039E-2"/>
    <x v="1"/>
    <x v="1"/>
    <m/>
    <s v="redemarrage apres la pause "/>
    <s v="TP"/>
    <n v="6.4166666666666039E-2"/>
    <s v=""/>
    <n v="4"/>
    <n v="4"/>
    <n v="0.25666666666666416"/>
    <s v=""/>
    <n v="5999.9999999965075"/>
    <m/>
    <s v=""/>
    <m/>
    <m/>
    <s v="Christelle"/>
    <n v="1"/>
    <n v="1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89"/>
    <x v="44"/>
    <s v="C61"/>
    <s v="207"/>
    <s v="FB 320+ / MA 80"/>
    <n v="678079"/>
    <s v="EFFITIX PN X4              VBI"/>
    <s v="1x8"/>
    <n v="1340"/>
    <n v="2160"/>
    <x v="10"/>
    <s v="Novembre"/>
    <n v="2017"/>
    <d v="1899-12-30T13:01:17"/>
    <d v="1899-12-30T13:11:53"/>
    <n v="0.17666666666666497"/>
    <x v="2"/>
    <x v="2"/>
    <m/>
    <m/>
    <s v="TE"/>
    <s v=""/>
    <n v="0.17666666666666497"/>
    <n v="4"/>
    <n v="4"/>
    <s v=""/>
    <n v="0.70666666666665989"/>
    <n v="5999.9999999965075"/>
    <m/>
    <s v=""/>
    <m/>
    <m/>
    <s v="Christelle"/>
    <n v="1"/>
    <n v="1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90"/>
    <x v="44"/>
    <s v="C61"/>
    <s v="207"/>
    <s v="FB 320+ / MA 80"/>
    <n v="678079"/>
    <s v="EFFITIX PN X4              VBI"/>
    <s v="1x8"/>
    <n v="1340"/>
    <n v="2160"/>
    <x v="10"/>
    <s v="Novembre"/>
    <n v="2017"/>
    <d v="1899-12-30T13:11:53"/>
    <d v="1899-12-30T13:18:21"/>
    <n v="0.10777777777778041"/>
    <x v="4"/>
    <x v="13"/>
    <m/>
    <s v=""/>
    <s v="TE"/>
    <s v=""/>
    <n v="0.10777777777778041"/>
    <n v="4"/>
    <n v="4"/>
    <s v=""/>
    <n v="0.43111111111112166"/>
    <n v="5999.9999999965075"/>
    <m/>
    <s v=""/>
    <m/>
    <m/>
    <s v="Christelle"/>
    <n v="1"/>
    <n v="1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91"/>
    <x v="44"/>
    <s v="C61"/>
    <s v="207"/>
    <s v="FB 320+ / MA 80"/>
    <n v="678079"/>
    <s v="EFFITIX PN X4              VBI"/>
    <s v="1x8"/>
    <n v="1340"/>
    <n v="2160"/>
    <x v="10"/>
    <s v="Novembre"/>
    <n v="2017"/>
    <d v="1899-12-30T13:18:21"/>
    <d v="1899-12-30T13:51:32"/>
    <n v="0.5530555555555523"/>
    <x v="2"/>
    <x v="2"/>
    <m/>
    <m/>
    <s v="TE"/>
    <s v=""/>
    <n v="0.5530555555555523"/>
    <n v="4"/>
    <n v="4"/>
    <s v=""/>
    <n v="2.2122222222222092"/>
    <n v="5999.9999999965075"/>
    <m/>
    <s v=""/>
    <n v="1440"/>
    <m/>
    <s v="Christelle"/>
    <n v="1"/>
    <n v="1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92"/>
    <x v="44"/>
    <s v="C61"/>
    <s v="207"/>
    <s v="FB 320+ / MA 80"/>
    <n v="678079"/>
    <s v="EFFITIX PN X4              VBI"/>
    <s v="1x8"/>
    <n v="1340"/>
    <n v="2160"/>
    <x v="10"/>
    <s v="Novembre"/>
    <n v="2017"/>
    <d v="1899-12-30T13:51:32"/>
    <d v="1899-12-30T13:56:47"/>
    <n v="8.7500000000000355E-2"/>
    <x v="4"/>
    <x v="4"/>
    <m/>
    <s v=""/>
    <s v="TE"/>
    <s v=""/>
    <n v="8.7500000000000355E-2"/>
    <n v="4"/>
    <n v="4"/>
    <s v=""/>
    <n v="0.35000000000000142"/>
    <n v="5999.9999999965075"/>
    <m/>
    <s v=""/>
    <m/>
    <m/>
    <s v="Christelle"/>
    <n v="1"/>
    <n v="1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93"/>
    <x v="44"/>
    <s v="C61"/>
    <s v="207"/>
    <s v="FB 320+ / MA 80"/>
    <n v="678079"/>
    <s v="EFFITIX PN X4              VBI"/>
    <s v="1x8"/>
    <n v="1340"/>
    <n v="2160"/>
    <x v="10"/>
    <s v="Novembre"/>
    <n v="2017"/>
    <d v="1899-12-30T13:56:47"/>
    <d v="1899-12-30T15:46:41"/>
    <n v="1.8316666666666679"/>
    <x v="2"/>
    <x v="2"/>
    <m/>
    <m/>
    <s v="TE"/>
    <s v=""/>
    <n v="1.8316666666666679"/>
    <n v="4"/>
    <n v="4"/>
    <s v=""/>
    <n v="7.3266666666666715"/>
    <n v="5999.9999999965075"/>
    <m/>
    <s v=""/>
    <n v="4080"/>
    <m/>
    <s v="Christelle"/>
    <n v="1"/>
    <n v="1"/>
    <s v="43062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94"/>
    <x v="44"/>
    <s v="C61"/>
    <s v="207"/>
    <s v="FB 320+ / MA 80"/>
    <n v="678079"/>
    <s v="EFFITIX PN X4              VBI"/>
    <s v="1x8"/>
    <n v="1340"/>
    <n v="2160"/>
    <x v="10"/>
    <s v="Novembre"/>
    <n v="2017"/>
    <d v="1899-12-30T15:46:41"/>
    <d v="1899-12-30T15:55:36"/>
    <n v="0.14861111111110947"/>
    <x v="0"/>
    <x v="16"/>
    <s v="Fin de Poste"/>
    <s v=""/>
    <m/>
    <s v=""/>
    <s v=""/>
    <n v="4"/>
    <n v="4"/>
    <s v=""/>
    <s v=""/>
    <n v="5999.9999999965075"/>
    <n v="5340"/>
    <n v="5340"/>
    <n v="5340"/>
    <n v="1759.96"/>
    <s v="Christelle"/>
    <n v="1"/>
    <n v="2"/>
    <s v="243062"/>
    <n v="50"/>
    <s v=""/>
    <s v=""/>
    <n v="4.88"/>
    <n v="2.4700000000000002"/>
    <n v="2.1800000000000002"/>
    <n v="2.6999999999999997"/>
    <n v="0.22999999999999954"/>
    <n v="2.4099999999999997"/>
    <s v=""/>
    <s v=""/>
    <s v=""/>
    <s v=""/>
    <s v=""/>
    <s v=""/>
    <s v=""/>
    <s v=""/>
    <s v=""/>
    <s v=""/>
    <s v=""/>
    <s v=""/>
  </r>
  <r>
    <n v="795"/>
    <x v="45"/>
    <s v="C61"/>
    <s v="207"/>
    <s v="FB 320+ / MA 80"/>
    <n v="678079"/>
    <s v="EFFITIX PN X4              VBI"/>
    <s v="1x8"/>
    <n v="1340"/>
    <n v="2160"/>
    <x v="10"/>
    <s v="Novembre"/>
    <n v="2017"/>
    <d v="1899-12-30T08:00:00"/>
    <d v="1899-12-30T08:08:08"/>
    <n v="0.13555555555555632"/>
    <x v="0"/>
    <x v="0"/>
    <m/>
    <m/>
    <m/>
    <s v=""/>
    <s v=""/>
    <n v="4"/>
    <n v="4"/>
    <s v=""/>
    <s v=""/>
    <n v="8160.0000000139698"/>
    <m/>
    <s v=""/>
    <m/>
    <m/>
    <s v="Vanessa"/>
    <n v="1"/>
    <n v="0"/>
    <s v="0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96"/>
    <x v="45"/>
    <s v="C61"/>
    <s v="207"/>
    <s v="FB 320+ / MA 80"/>
    <n v="678079"/>
    <s v="EFFITIX PN X4              VBI"/>
    <s v="1x8"/>
    <n v="1340"/>
    <n v="2160"/>
    <x v="10"/>
    <s v="Novembre"/>
    <n v="2017"/>
    <d v="1899-12-30T08:08:08"/>
    <d v="1899-12-30T08:25:07"/>
    <n v="0.28305555555555539"/>
    <x v="1"/>
    <x v="1"/>
    <s v="Reprise OF"/>
    <m/>
    <s v="TP"/>
    <n v="0.28305555555555539"/>
    <s v=""/>
    <n v="4"/>
    <n v="4"/>
    <n v="1.1322222222222216"/>
    <s v=""/>
    <n v="8160.0000000139698"/>
    <m/>
    <s v=""/>
    <m/>
    <m/>
    <s v="Vanessa"/>
    <n v="1"/>
    <n v="0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97"/>
    <x v="45"/>
    <s v="C61"/>
    <s v="207"/>
    <s v="FB 320+ / MA 80"/>
    <n v="678079"/>
    <s v="EFFITIX PN X4              VBI"/>
    <s v="1x8"/>
    <n v="1340"/>
    <n v="2160"/>
    <x v="10"/>
    <s v="Novembre"/>
    <n v="2017"/>
    <d v="1899-12-30T08:25:07"/>
    <d v="1899-12-30T08:58:48"/>
    <n v="0.5613888888888896"/>
    <x v="2"/>
    <x v="2"/>
    <m/>
    <m/>
    <s v="TE"/>
    <s v=""/>
    <n v="0.5613888888888896"/>
    <n v="4"/>
    <n v="4"/>
    <s v=""/>
    <n v="2.2455555555555584"/>
    <n v="8160.0000000139698"/>
    <m/>
    <s v=""/>
    <m/>
    <m/>
    <s v="Vanessa"/>
    <n v="1"/>
    <n v="0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98"/>
    <x v="45"/>
    <s v="C61"/>
    <s v="207"/>
    <s v="FB 320+ / MA 80"/>
    <n v="678079"/>
    <s v="EFFITIX PN X4              VBI"/>
    <s v="1x8"/>
    <n v="1340"/>
    <n v="2160"/>
    <x v="10"/>
    <s v="Novembre"/>
    <n v="2017"/>
    <d v="1899-12-30T08:58:48"/>
    <d v="1899-12-30T09:02:35"/>
    <n v="6.3055555555555642E-2"/>
    <x v="4"/>
    <x v="4"/>
    <m/>
    <s v=""/>
    <s v="TE"/>
    <s v=""/>
    <n v="6.3055555555555642E-2"/>
    <n v="4"/>
    <n v="4"/>
    <s v=""/>
    <n v="0.25222222222222257"/>
    <n v="8160.0000000139698"/>
    <m/>
    <s v=""/>
    <m/>
    <m/>
    <s v="Vanessa"/>
    <n v="1"/>
    <n v="0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799"/>
    <x v="45"/>
    <s v="C61"/>
    <s v="207"/>
    <s v="FB 320+ / MA 80"/>
    <n v="678079"/>
    <s v="EFFITIX PN X4              VBI"/>
    <s v="1x8"/>
    <n v="1340"/>
    <n v="2160"/>
    <x v="10"/>
    <s v="Novembre"/>
    <n v="2017"/>
    <d v="1899-12-30T09:02:35"/>
    <d v="1899-12-30T09:41:25"/>
    <n v="0.6472222222222217"/>
    <x v="2"/>
    <x v="2"/>
    <m/>
    <m/>
    <s v="TE"/>
    <s v=""/>
    <n v="0.6472222222222217"/>
    <n v="4"/>
    <n v="4"/>
    <s v=""/>
    <n v="2.5888888888888868"/>
    <n v="8160.0000000139698"/>
    <m/>
    <s v=""/>
    <n v="7200"/>
    <m/>
    <s v="Vanessa"/>
    <n v="1"/>
    <n v="0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00"/>
    <x v="45"/>
    <s v="C61"/>
    <s v="207"/>
    <s v="FB 320+ / MA 80"/>
    <n v="678079"/>
    <s v="EFFITIX PN X4              VBI"/>
    <s v="1x8"/>
    <n v="1340"/>
    <n v="2160"/>
    <x v="10"/>
    <s v="Novembre"/>
    <n v="2017"/>
    <d v="1899-12-30T09:41:25"/>
    <d v="1899-12-30T09:46:45"/>
    <n v="8.8888888888889017E-2"/>
    <x v="4"/>
    <x v="13"/>
    <m/>
    <s v=""/>
    <s v="TE"/>
    <s v=""/>
    <n v="8.8888888888889017E-2"/>
    <n v="4"/>
    <n v="4"/>
    <s v=""/>
    <n v="0.35555555555555607"/>
    <n v="8160.0000000139698"/>
    <m/>
    <s v=""/>
    <n v="7800"/>
    <m/>
    <s v="Vanessa"/>
    <n v="1"/>
    <n v="0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01"/>
    <x v="45"/>
    <s v="C61"/>
    <s v="207"/>
    <s v="FB 320+ / MA 80"/>
    <n v="678079"/>
    <s v="EFFITIX PN X4              VBI"/>
    <s v="1x8"/>
    <n v="1340"/>
    <n v="2160"/>
    <x v="10"/>
    <s v="Novembre"/>
    <n v="2017"/>
    <d v="1899-12-30T09:46:45"/>
    <d v="1899-12-30T11:27:07"/>
    <n v="1.6727777777777773"/>
    <x v="2"/>
    <x v="2"/>
    <m/>
    <m/>
    <s v="TE"/>
    <s v=""/>
    <n v="1.6727777777777773"/>
    <n v="4"/>
    <n v="4"/>
    <s v=""/>
    <n v="6.691111111111109"/>
    <n v="8160.0000000139698"/>
    <m/>
    <s v=""/>
    <n v="10800"/>
    <m/>
    <s v="Vanessa"/>
    <n v="1"/>
    <n v="0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02"/>
    <x v="45"/>
    <s v="C61"/>
    <s v="207"/>
    <s v="FB 320+ / MA 80"/>
    <n v="678079"/>
    <s v="EFFITIX PN X4              VBI"/>
    <s v="1x8"/>
    <n v="1340"/>
    <n v="2160"/>
    <x v="10"/>
    <s v="Novembre"/>
    <n v="2017"/>
    <d v="1899-12-30T11:27:07"/>
    <d v="1899-12-30T11:35:35"/>
    <n v="0.14111111111111097"/>
    <x v="4"/>
    <x v="4"/>
    <m/>
    <s v=""/>
    <s v="TE"/>
    <s v=""/>
    <n v="0.14111111111111097"/>
    <n v="4"/>
    <n v="4"/>
    <s v=""/>
    <n v="0.56444444444444386"/>
    <n v="8160.0000000139698"/>
    <m/>
    <s v=""/>
    <m/>
    <m/>
    <s v="Vanessa"/>
    <n v="1"/>
    <n v="0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03"/>
    <x v="45"/>
    <s v="C61"/>
    <s v="207"/>
    <s v="FB 320+ / MA 80"/>
    <n v="678079"/>
    <s v="EFFITIX PN X4              VBI"/>
    <s v="1x8"/>
    <n v="1340"/>
    <n v="2160"/>
    <x v="10"/>
    <s v="Novembre"/>
    <n v="2017"/>
    <d v="1899-12-30T11:35:35"/>
    <d v="1899-12-30T12:45:30"/>
    <n v="1.1652777777777765"/>
    <x v="2"/>
    <x v="2"/>
    <m/>
    <m/>
    <s v="TE"/>
    <s v=""/>
    <n v="1.1652777777777765"/>
    <n v="4"/>
    <n v="4"/>
    <s v=""/>
    <n v="4.6611111111111061"/>
    <n v="8160.0000000139698"/>
    <m/>
    <s v=""/>
    <n v="12480"/>
    <m/>
    <s v="Vanessa"/>
    <n v="1"/>
    <n v="0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04"/>
    <x v="45"/>
    <s v="C61"/>
    <s v="207"/>
    <s v="FB 320+ / MA 80"/>
    <n v="678079"/>
    <s v="EFFITIX PN X4              VBI"/>
    <s v="1x8"/>
    <n v="1340"/>
    <n v="2160"/>
    <x v="10"/>
    <s v="Novembre"/>
    <n v="2017"/>
    <d v="1899-12-30T12:45:30"/>
    <d v="1899-12-30T12:53:44"/>
    <n v="0.13722222222222324"/>
    <x v="1"/>
    <x v="23"/>
    <m/>
    <m/>
    <s v="TP"/>
    <n v="0.13722222222222324"/>
    <s v=""/>
    <n v="4"/>
    <n v="4"/>
    <n v="0.54888888888889298"/>
    <s v=""/>
    <n v="8160.0000000139698"/>
    <m/>
    <s v=""/>
    <m/>
    <m/>
    <s v="Vanessa"/>
    <n v="1"/>
    <n v="0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05"/>
    <x v="45"/>
    <s v="C61"/>
    <s v="207"/>
    <s v="FB 320+ / MA 80"/>
    <n v="678079"/>
    <s v="EFFITIX PN X4              VBI"/>
    <s v="1x8"/>
    <n v="1340"/>
    <n v="2160"/>
    <x v="10"/>
    <s v="Novembre"/>
    <n v="2017"/>
    <d v="1899-12-30T12:53:44"/>
    <d v="1899-12-30T13:53:14"/>
    <n v="0.99166666666666714"/>
    <x v="0"/>
    <x v="8"/>
    <m/>
    <s v=""/>
    <m/>
    <s v=""/>
    <s v=""/>
    <n v="4"/>
    <n v="4"/>
    <s v=""/>
    <s v=""/>
    <n v="8160.0000000139698"/>
    <m/>
    <s v=""/>
    <m/>
    <m/>
    <s v="Vanessa"/>
    <n v="1"/>
    <n v="0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06"/>
    <x v="45"/>
    <s v="C61"/>
    <s v="207"/>
    <s v="FB 320+ / MA 80"/>
    <n v="678079"/>
    <s v="EFFITIX PN X4              VBI"/>
    <s v="1x8"/>
    <n v="1340"/>
    <n v="2160"/>
    <x v="10"/>
    <s v="Novembre"/>
    <n v="2017"/>
    <d v="1899-12-30T13:53:14"/>
    <d v="1899-12-30T13:54:06"/>
    <n v="1.4444444444445814E-2"/>
    <x v="1"/>
    <x v="12"/>
    <m/>
    <s v=""/>
    <s v="TP"/>
    <n v="1.4444444444445814E-2"/>
    <s v=""/>
    <n v="4"/>
    <n v="4"/>
    <n v="5.7777777777783257E-2"/>
    <s v=""/>
    <n v="8160.0000000139698"/>
    <m/>
    <s v=""/>
    <m/>
    <m/>
    <s v="Vanessa"/>
    <n v="1"/>
    <n v="0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07"/>
    <x v="45"/>
    <s v="C61"/>
    <s v="207"/>
    <s v="FB 320+ / MA 80"/>
    <n v="678079"/>
    <s v="EFFITIX PN X4              VBI"/>
    <s v="1x8"/>
    <n v="1340"/>
    <n v="2160"/>
    <x v="10"/>
    <s v="Novembre"/>
    <n v="2017"/>
    <d v="1899-12-30T13:54:06"/>
    <d v="1899-12-30T14:24:28"/>
    <n v="0.5061111111111094"/>
    <x v="1"/>
    <x v="23"/>
    <s v="OF Clôturé"/>
    <m/>
    <s v="TP"/>
    <n v="0.5061111111111094"/>
    <s v=""/>
    <n v="4"/>
    <n v="4"/>
    <n v="2.0244444444444376"/>
    <s v=""/>
    <n v="8160.0000000139698"/>
    <n v="8049"/>
    <n v="8049"/>
    <n v="13389"/>
    <n v="1851.8672199170123"/>
    <s v="Vanessa"/>
    <n v="1"/>
    <n v="1"/>
    <s v="143063"/>
    <n v="50"/>
    <s v=""/>
    <s v=""/>
    <n v="6.42"/>
    <n v="3.73"/>
    <n v="2.37"/>
    <n v="4.05"/>
    <n v="0.31999999999999984"/>
    <n v="2.69"/>
    <s v=""/>
    <s v=""/>
    <s v=""/>
    <s v=""/>
    <s v=""/>
    <s v=""/>
    <s v=""/>
    <s v=""/>
    <s v=""/>
    <s v=""/>
    <s v=""/>
    <s v=""/>
  </r>
  <r>
    <n v="808"/>
    <x v="45"/>
    <s v="C61"/>
    <s v="207"/>
    <s v="FB 320+ / MA 80"/>
    <n v="678079"/>
    <s v="EFFITIX PN X4              VBI"/>
    <s v="1x8"/>
    <n v="1340"/>
    <n v="2160"/>
    <x v="10"/>
    <s v="Novembre"/>
    <n v="2017"/>
    <d v="1899-12-30T14:24:28"/>
    <d v="1899-12-30T14:25:15"/>
    <n v="1.305555555555582E-2"/>
    <x v="1"/>
    <x v="23"/>
    <m/>
    <m/>
    <m/>
    <n v="1.74"/>
    <n v="7.23"/>
    <n v="4"/>
    <n v="4"/>
    <n v="6.98"/>
    <n v="28.93"/>
    <n v="8160.0000000139698"/>
    <m/>
    <s v=""/>
    <m/>
    <m/>
    <s v="Vanessa"/>
    <n v="1"/>
    <n v="1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09"/>
    <x v="45"/>
    <s v="C61"/>
    <s v="207"/>
    <s v="FB 320+ / MA 80"/>
    <n v="678080"/>
    <s v="EFFITIX CN X4              VBI"/>
    <s v="1x8"/>
    <n v="1340"/>
    <n v="2160"/>
    <x v="10"/>
    <s v="Novembre"/>
    <n v="2017"/>
    <d v="1899-12-30T14:25:15"/>
    <d v="1899-12-30T15:04:57"/>
    <n v="0.66166666666666618"/>
    <x v="1"/>
    <x v="12"/>
    <s v="Début OF"/>
    <m/>
    <s v="TP"/>
    <n v="0.66166666666666618"/>
    <s v=""/>
    <n v="4"/>
    <n v="4"/>
    <n v="2.6466666666666647"/>
    <s v=""/>
    <n v="1499.9999999406282"/>
    <m/>
    <s v=""/>
    <m/>
    <m/>
    <s v="Vanessa"/>
    <n v="1"/>
    <n v="1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10"/>
    <x v="45"/>
    <s v="C61"/>
    <s v="207"/>
    <s v="FB 320+ / MA 80"/>
    <n v="678080"/>
    <s v="EFFITIX CN X4              VBI"/>
    <s v="1x8"/>
    <n v="1340"/>
    <n v="2160"/>
    <x v="10"/>
    <s v="Novembre"/>
    <n v="2017"/>
    <d v="1899-12-30T15:04:57"/>
    <d v="1899-12-30T15:55:19"/>
    <n v="0.83944444444444422"/>
    <x v="2"/>
    <x v="2"/>
    <m/>
    <m/>
    <s v="TE"/>
    <s v=""/>
    <n v="0.83944444444444422"/>
    <n v="4"/>
    <n v="4"/>
    <s v=""/>
    <n v="3.3577777777777769"/>
    <n v="1499.9999999406282"/>
    <m/>
    <s v=""/>
    <m/>
    <m/>
    <s v="Vanessa"/>
    <n v="1"/>
    <n v="1"/>
    <s v="43063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11"/>
    <x v="45"/>
    <s v="C61"/>
    <s v="207"/>
    <s v="FB 320+ / MA 80"/>
    <n v="678080"/>
    <s v="EFFITIX CN X4              VBI"/>
    <s v="1x8"/>
    <n v="1340"/>
    <n v="2160"/>
    <x v="10"/>
    <s v="Novembre"/>
    <n v="2017"/>
    <d v="1899-12-30T15:55:19"/>
    <d v="1899-12-30T15:58:26"/>
    <n v="5.1944444444443683E-2"/>
    <x v="0"/>
    <x v="17"/>
    <s v="Fin de Poste"/>
    <s v=""/>
    <m/>
    <s v=""/>
    <s v=""/>
    <n v="4"/>
    <n v="4"/>
    <s v=""/>
    <s v=""/>
    <n v="1499.9999999406282"/>
    <n v="910"/>
    <n v="910"/>
    <n v="910"/>
    <n v="1025.3499999999999"/>
    <s v="Vanessa"/>
    <n v="1"/>
    <n v="2"/>
    <s v="243063"/>
    <n v="50"/>
    <s v=""/>
    <s v=""/>
    <n v="1.55"/>
    <n v="0.42"/>
    <n v="0.71"/>
    <n v="0.84000000000000008"/>
    <n v="0.4200000000000001"/>
    <n v="1.1300000000000001"/>
    <s v=""/>
    <s v=""/>
    <s v=""/>
    <s v=""/>
    <s v=""/>
    <s v=""/>
    <s v=""/>
    <s v=""/>
    <s v=""/>
    <s v=""/>
    <s v=""/>
    <s v=""/>
  </r>
  <r>
    <n v="812"/>
    <x v="46"/>
    <s v="C61"/>
    <s v="207"/>
    <s v="FB 320+ / MA 80"/>
    <n v="678080"/>
    <s v="EFFITIX CN X4              VBI"/>
    <s v="1x8"/>
    <n v="1340"/>
    <n v="2160"/>
    <x v="10"/>
    <s v="Novembre"/>
    <n v="2017"/>
    <d v="1899-12-30T05:30:00"/>
    <d v="1899-12-30T05:34:04"/>
    <n v="6.7777777777778159E-2"/>
    <x v="0"/>
    <x v="0"/>
    <m/>
    <m/>
    <m/>
    <s v=""/>
    <s v=""/>
    <n v="4"/>
    <n v="4"/>
    <s v=""/>
    <s v=""/>
    <n v="9999.9999999941792"/>
    <m/>
    <s v=""/>
    <m/>
    <m/>
    <s v="Baptiste"/>
    <n v="1"/>
    <n v="0"/>
    <s v="043064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13"/>
    <x v="46"/>
    <s v="C61"/>
    <s v="207"/>
    <s v="FB 320+ / MA 80"/>
    <n v="678080"/>
    <s v="EFFITIX CN X4              VBI"/>
    <s v="1x8"/>
    <n v="1340"/>
    <n v="2160"/>
    <x v="10"/>
    <s v="Novembre"/>
    <n v="2017"/>
    <d v="1899-12-30T05:34:04"/>
    <d v="1899-12-30T05:50:08"/>
    <n v="0.26777777777777745"/>
    <x v="1"/>
    <x v="1"/>
    <s v="Reprise OF"/>
    <m/>
    <s v="TP"/>
    <n v="0.26777777777777745"/>
    <s v=""/>
    <n v="4"/>
    <n v="4"/>
    <n v="1.0711111111111098"/>
    <s v=""/>
    <n v="9999.9999999941792"/>
    <m/>
    <s v=""/>
    <m/>
    <m/>
    <s v="Baptiste"/>
    <n v="1"/>
    <n v="0"/>
    <s v="43064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14"/>
    <x v="46"/>
    <s v="C61"/>
    <s v="207"/>
    <s v="FB 320+ / MA 80"/>
    <n v="678080"/>
    <s v="EFFITIX CN X4              VBI"/>
    <s v="1x8"/>
    <n v="1340"/>
    <n v="2160"/>
    <x v="10"/>
    <s v="Novembre"/>
    <n v="2017"/>
    <d v="1899-12-30T05:50:08"/>
    <d v="1899-12-30T06:31:29"/>
    <n v="0.68916666666666715"/>
    <x v="2"/>
    <x v="2"/>
    <m/>
    <m/>
    <s v="TE"/>
    <s v=""/>
    <n v="0.68916666666666715"/>
    <n v="4"/>
    <n v="4"/>
    <s v=""/>
    <n v="2.7566666666666686"/>
    <n v="9999.9999999941792"/>
    <m/>
    <s v=""/>
    <n v="2160"/>
    <m/>
    <s v="Baptiste"/>
    <n v="1"/>
    <n v="0"/>
    <s v="43064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15"/>
    <x v="46"/>
    <s v="C61"/>
    <s v="207"/>
    <s v="FB 320+ / MA 80"/>
    <n v="678080"/>
    <s v="EFFITIX CN X4              VBI"/>
    <s v="1x8"/>
    <n v="1340"/>
    <n v="2160"/>
    <x v="10"/>
    <s v="Novembre"/>
    <n v="2017"/>
    <d v="1899-12-30T06:31:29"/>
    <d v="1899-12-30T06:36:02"/>
    <n v="7.5833333333333197E-2"/>
    <x v="4"/>
    <x v="4"/>
    <m/>
    <s v=""/>
    <s v="TE"/>
    <s v=""/>
    <n v="7.5833333333333197E-2"/>
    <n v="4"/>
    <n v="4"/>
    <s v=""/>
    <n v="0.30333333333333279"/>
    <n v="9999.9999999941792"/>
    <m/>
    <s v=""/>
    <m/>
    <m/>
    <s v="Baptiste"/>
    <n v="1"/>
    <n v="0"/>
    <s v="43064"/>
    <n v="5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16"/>
    <x v="46"/>
    <s v="C61"/>
    <s v="207"/>
    <s v="FB 320+ / MA 80"/>
    <n v="678080"/>
    <s v="EFFITIX CN X4              VBI"/>
    <s v="1x8"/>
    <n v="1340"/>
    <n v="2160"/>
    <x v="10"/>
    <s v="Novembre"/>
    <n v="2017"/>
    <d v="1899-12-30T06:36:02"/>
    <d v="1899-12-30T06:43:58"/>
    <n v="0.13222222222222246"/>
    <x v="2"/>
    <x v="2"/>
    <m/>
    <m/>
    <s v="TE"/>
    <s v=""/>
    <n v="0.13222222222222246"/>
    <n v="4"/>
    <n v="4"/>
    <s v=""/>
    <n v="0.52888888888888985"/>
    <n v="9999.9999999941792"/>
    <m/>
    <s v=""/>
    <m/>
    <m/>
    <s v="Baptiste"/>
    <n v="1"/>
    <n v="0"/>
    <s v="43064"/>
    <n v="50"/>
    <n v="20.159722222222221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17"/>
    <x v="46"/>
    <s v="C61"/>
    <s v="207"/>
    <s v="FB 320+ / MA 80"/>
    <n v="678080"/>
    <s v="EFFITIX CN X4              VBI"/>
    <s v="1x8"/>
    <n v="1340"/>
    <n v="2160"/>
    <x v="10"/>
    <s v="Novembre"/>
    <n v="2017"/>
    <d v="1899-12-30T06:43:58"/>
    <d v="1899-12-30T06:50:32"/>
    <n v="0.10944444444444468"/>
    <x v="3"/>
    <x v="5"/>
    <m/>
    <s v="Probleme etuis deformés a la mise en volume "/>
    <s v="TE"/>
    <s v=""/>
    <n v="0.10944444444444468"/>
    <n v="4"/>
    <n v="4"/>
    <s v=""/>
    <n v="0.43777777777777871"/>
    <n v="9999.9999999941792"/>
    <m/>
    <s v=""/>
    <m/>
    <m/>
    <s v="Baptiste"/>
    <n v="1"/>
    <n v="0"/>
    <s v="43064"/>
    <n v="51"/>
    <s v=""/>
    <n v="0.10944444444444468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18"/>
    <x v="46"/>
    <s v="C61"/>
    <s v="207"/>
    <s v="FB 320+ / MA 80"/>
    <n v="678080"/>
    <s v="EFFITIX CN X4              VBI"/>
    <s v="1x8"/>
    <n v="1340"/>
    <n v="2160"/>
    <x v="10"/>
    <s v="Novembre"/>
    <n v="2017"/>
    <d v="1899-12-30T06:50:32"/>
    <d v="1899-12-30T08:29:01"/>
    <n v="1.6413888888888879"/>
    <x v="2"/>
    <x v="2"/>
    <m/>
    <m/>
    <s v="TE"/>
    <s v=""/>
    <n v="1.6413888888888879"/>
    <n v="4"/>
    <n v="4"/>
    <s v=""/>
    <n v="6.5655555555555516"/>
    <n v="9999.9999999941792"/>
    <m/>
    <s v=""/>
    <n v="6000"/>
    <m/>
    <s v="Baptiste"/>
    <n v="1"/>
    <n v="0"/>
    <s v="43064"/>
    <n v="5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19"/>
    <x v="46"/>
    <s v="C61"/>
    <s v="207"/>
    <s v="FB 320+ / MA 80"/>
    <n v="678080"/>
    <s v="EFFITIX CN X4              VBI"/>
    <s v="1x8"/>
    <n v="1340"/>
    <n v="2160"/>
    <x v="10"/>
    <s v="Novembre"/>
    <n v="2017"/>
    <d v="1899-12-30T08:29:01"/>
    <d v="1899-12-30T08:32:54"/>
    <n v="6.472222222222257E-2"/>
    <x v="4"/>
    <x v="13"/>
    <m/>
    <s v=""/>
    <s v="TE"/>
    <s v=""/>
    <n v="6.472222222222257E-2"/>
    <n v="4"/>
    <n v="4"/>
    <s v=""/>
    <n v="0.25888888888889028"/>
    <n v="9999.9999999941792"/>
    <m/>
    <s v=""/>
    <m/>
    <m/>
    <s v="Baptiste"/>
    <n v="1"/>
    <n v="0"/>
    <s v="43064"/>
    <n v="5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20"/>
    <x v="46"/>
    <s v="C61"/>
    <s v="207"/>
    <s v="FB 320+ / MA 80"/>
    <n v="678080"/>
    <s v="EFFITIX CN X4              VBI"/>
    <s v="1x8"/>
    <n v="1340"/>
    <n v="2160"/>
    <x v="10"/>
    <s v="Novembre"/>
    <n v="2017"/>
    <d v="1899-12-30T08:32:54"/>
    <d v="1899-12-30T09:01:34"/>
    <n v="0.4777777777777783"/>
    <x v="2"/>
    <x v="2"/>
    <m/>
    <m/>
    <s v="TE"/>
    <s v=""/>
    <n v="0.4777777777777783"/>
    <n v="4"/>
    <n v="4"/>
    <s v=""/>
    <n v="1.9111111111111132"/>
    <n v="9999.9999999941792"/>
    <m/>
    <s v=""/>
    <n v="6722"/>
    <m/>
    <s v="Baptiste"/>
    <n v="1"/>
    <n v="0"/>
    <s v="43064"/>
    <n v="5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21"/>
    <x v="46"/>
    <s v="C61"/>
    <s v="207"/>
    <s v="FB 320+ / MA 80"/>
    <n v="678080"/>
    <s v="EFFITIX CN X4              VBI"/>
    <s v="1x8"/>
    <n v="1340"/>
    <n v="2160"/>
    <x v="10"/>
    <s v="Novembre"/>
    <n v="2017"/>
    <d v="1899-12-30T09:01:34"/>
    <d v="1899-12-30T09:07:10"/>
    <n v="9.3333333333331936E-2"/>
    <x v="4"/>
    <x v="4"/>
    <m/>
    <s v=""/>
    <s v="TE"/>
    <s v=""/>
    <n v="9.3333333333331936E-2"/>
    <n v="4"/>
    <n v="4"/>
    <s v=""/>
    <n v="0.37333333333332774"/>
    <n v="9999.9999999941792"/>
    <m/>
    <s v=""/>
    <m/>
    <m/>
    <s v="Baptiste"/>
    <n v="1"/>
    <n v="0"/>
    <s v="43064"/>
    <n v="5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22"/>
    <x v="46"/>
    <s v="C61"/>
    <s v="207"/>
    <s v="FB 320+ / MA 80"/>
    <n v="678080"/>
    <s v="EFFITIX CN X4              VBI"/>
    <s v="1x8"/>
    <n v="1340"/>
    <n v="2160"/>
    <x v="10"/>
    <s v="Novembre"/>
    <n v="2017"/>
    <d v="1899-12-30T09:07:10"/>
    <d v="1899-12-30T10:34:23"/>
    <n v="1.4536111111111123"/>
    <x v="2"/>
    <x v="2"/>
    <m/>
    <m/>
    <s v="TE"/>
    <s v=""/>
    <n v="1.4536111111111123"/>
    <n v="4"/>
    <n v="4"/>
    <s v=""/>
    <n v="5.8144444444444492"/>
    <n v="9999.9999999941792"/>
    <m/>
    <s v=""/>
    <n v="8400"/>
    <m/>
    <s v="Baptiste"/>
    <n v="1"/>
    <n v="0"/>
    <s v="43064"/>
    <n v="5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23"/>
    <x v="46"/>
    <s v="C61"/>
    <s v="207"/>
    <s v="FB 320+ / MA 80"/>
    <n v="678080"/>
    <s v="EFFITIX CN X4              VBI"/>
    <s v="1x8"/>
    <n v="1340"/>
    <n v="2160"/>
    <x v="10"/>
    <s v="Novembre"/>
    <n v="2017"/>
    <d v="1899-12-30T10:34:23"/>
    <d v="1899-12-30T10:55:27"/>
    <n v="0.35111111111111049"/>
    <x v="0"/>
    <x v="8"/>
    <m/>
    <s v=""/>
    <m/>
    <s v=""/>
    <s v=""/>
    <n v="4"/>
    <n v="4"/>
    <s v=""/>
    <s v=""/>
    <n v="9999.9999999941792"/>
    <m/>
    <s v=""/>
    <m/>
    <m/>
    <s v="Baptiste"/>
    <n v="1"/>
    <n v="0"/>
    <s v="43064"/>
    <n v="5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24"/>
    <x v="46"/>
    <s v="C61"/>
    <s v="207"/>
    <s v="FB 320+ / MA 80"/>
    <n v="678080"/>
    <s v="EFFITIX CN X4              VBI"/>
    <s v="1x8"/>
    <n v="1340"/>
    <n v="2160"/>
    <x v="10"/>
    <s v="Novembre"/>
    <n v="2017"/>
    <d v="1899-12-30T10:55:27"/>
    <d v="1899-12-30T10:57:03"/>
    <n v="2.6666666666666838E-2"/>
    <x v="1"/>
    <x v="1"/>
    <m/>
    <s v=""/>
    <s v="TP"/>
    <n v="2.6666666666666838E-2"/>
    <s v=""/>
    <n v="4"/>
    <n v="4"/>
    <n v="0.10666666666666735"/>
    <s v=""/>
    <n v="9999.9999999941792"/>
    <m/>
    <s v=""/>
    <m/>
    <m/>
    <s v="Baptiste"/>
    <n v="1"/>
    <n v="0"/>
    <s v="43064"/>
    <n v="5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25"/>
    <x v="46"/>
    <s v="C61"/>
    <s v="207"/>
    <s v="FB 320+ / MA 80"/>
    <n v="678080"/>
    <s v="EFFITIX CN X4              VBI"/>
    <s v="1x8"/>
    <n v="1340"/>
    <n v="2160"/>
    <x v="10"/>
    <s v="Novembre"/>
    <n v="2017"/>
    <d v="1899-12-30T10:57:03"/>
    <d v="1899-12-30T12:17:59"/>
    <n v="1.3488888888888888"/>
    <x v="2"/>
    <x v="2"/>
    <m/>
    <m/>
    <s v="TE"/>
    <s v=""/>
    <n v="1.3488888888888888"/>
    <n v="4"/>
    <n v="4"/>
    <s v=""/>
    <n v="5.3955555555555552"/>
    <n v="9999.9999999941792"/>
    <m/>
    <s v=""/>
    <m/>
    <m/>
    <s v="Baptiste"/>
    <n v="1"/>
    <n v="0"/>
    <s v="43064"/>
    <n v="5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26"/>
    <x v="46"/>
    <s v="C61"/>
    <s v="207"/>
    <s v="FB 320+ / MA 80"/>
    <n v="678080"/>
    <s v="EFFITIX CN X4              VBI"/>
    <s v="1x8"/>
    <n v="1340"/>
    <n v="2160"/>
    <x v="10"/>
    <s v="Novembre"/>
    <n v="2017"/>
    <d v="1899-12-30T12:17:59"/>
    <d v="1899-12-30T12:56:15"/>
    <n v="0.637777777777778"/>
    <x v="0"/>
    <x v="17"/>
    <s v="Fin de Poste"/>
    <s v=""/>
    <m/>
    <s v=""/>
    <s v=""/>
    <n v="4"/>
    <n v="4"/>
    <s v=""/>
    <s v=""/>
    <n v="9999.9999999941792"/>
    <n v="10410"/>
    <n v="10410"/>
    <n v="10410"/>
    <n v="1376.73"/>
    <s v="Baptiste"/>
    <n v="1"/>
    <n v="1"/>
    <s v="143064"/>
    <n v="51"/>
    <s v=""/>
    <s v=""/>
    <n v="7.44"/>
    <n v="4.82"/>
    <n v="1.69"/>
    <n v="5.75"/>
    <n v="0.92999999999999972"/>
    <n v="2.6199999999999997"/>
    <n v="0.55918632330664375"/>
    <s v=""/>
    <s v=""/>
    <n v="2.9196422130851919E-2"/>
    <s v=""/>
    <s v=""/>
    <n v="1.22"/>
    <s v=""/>
    <s v=""/>
    <n v="0.90426189005558955"/>
    <s v=""/>
    <s v=""/>
  </r>
  <r>
    <n v="827"/>
    <x v="47"/>
    <s v="C61"/>
    <s v="207"/>
    <s v="FB 320+ / MA 80"/>
    <n v="678080"/>
    <s v="EFFITIX CN X4              VBI"/>
    <s v="1x8"/>
    <n v="1340"/>
    <n v="2160"/>
    <x v="11"/>
    <s v="Novembre"/>
    <n v="2017"/>
    <d v="1899-12-30T05:30:00"/>
    <d v="1899-12-30T05:40:33"/>
    <n v="0.17583333333333351"/>
    <x v="0"/>
    <x v="0"/>
    <m/>
    <m/>
    <m/>
    <s v=""/>
    <s v=""/>
    <n v="3"/>
    <n v="3"/>
    <s v=""/>
    <s v=""/>
    <n v="1679.9999999615829"/>
    <m/>
    <s v=""/>
    <m/>
    <m/>
    <s v="Vanessa"/>
    <n v="1"/>
    <n v="0"/>
    <s v="043066"/>
    <n v="5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28"/>
    <x v="47"/>
    <s v="C61"/>
    <s v="207"/>
    <s v="FB 320+ / MA 80"/>
    <n v="678080"/>
    <s v="EFFITIX CN X4              VBI"/>
    <s v="1x8"/>
    <n v="1340"/>
    <n v="2160"/>
    <x v="11"/>
    <s v="Novembre"/>
    <n v="2017"/>
    <d v="1899-12-30T05:40:33"/>
    <d v="1899-12-30T06:10:33"/>
    <n v="0.49999999999999956"/>
    <x v="1"/>
    <x v="1"/>
    <s v="Reprise OF"/>
    <m/>
    <s v="TP"/>
    <n v="0.49999999999999956"/>
    <s v=""/>
    <n v="3"/>
    <n v="3"/>
    <n v="1.4999999999999987"/>
    <s v=""/>
    <n v="1679.9999999615829"/>
    <m/>
    <s v=""/>
    <m/>
    <m/>
    <s v="Vanessa"/>
    <n v="1"/>
    <n v="0"/>
    <s v="43066"/>
    <n v="51"/>
    <n v="6.8805555555555546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29"/>
    <x v="47"/>
    <s v="C61"/>
    <s v="207"/>
    <s v="FB 320+ / MA 80"/>
    <n v="678080"/>
    <s v="EFFITIX CN X4              VBI"/>
    <s v="1x8"/>
    <n v="1340"/>
    <n v="2160"/>
    <x v="11"/>
    <s v="Novembre"/>
    <n v="2017"/>
    <d v="1899-12-30T06:10:33"/>
    <d v="1899-12-30T06:39:48"/>
    <n v="0.48750000000000027"/>
    <x v="3"/>
    <x v="14"/>
    <m/>
    <s v="BOURRAGE REPASSAGE DE LAIZE"/>
    <s v="TP"/>
    <n v="0.48750000000000027"/>
    <s v=""/>
    <n v="3"/>
    <n v="3"/>
    <n v="1.4625000000000008"/>
    <s v=""/>
    <n v="1679.9999999615829"/>
    <m/>
    <s v=""/>
    <m/>
    <m/>
    <s v="Vanessa"/>
    <n v="1"/>
    <n v="0"/>
    <s v="43066"/>
    <n v="52"/>
    <s v=""/>
    <n v="0.48750000000000027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30"/>
    <x v="47"/>
    <s v="C61"/>
    <s v="207"/>
    <s v="FB 320+ / MA 80"/>
    <n v="678080"/>
    <s v="EFFITIX CN X4              VBI"/>
    <s v="1x8"/>
    <n v="1340"/>
    <n v="2160"/>
    <x v="11"/>
    <s v="Novembre"/>
    <n v="2017"/>
    <d v="1899-12-30T06:39:48"/>
    <d v="1899-12-30T07:17:53"/>
    <n v="0.63472222222222241"/>
    <x v="2"/>
    <x v="2"/>
    <m/>
    <m/>
    <s v="TE"/>
    <s v=""/>
    <n v="0.63472222222222241"/>
    <n v="3"/>
    <n v="3"/>
    <s v=""/>
    <n v="1.9041666666666672"/>
    <n v="1679.9999999615829"/>
    <m/>
    <s v=""/>
    <m/>
    <m/>
    <s v="Vanessa"/>
    <n v="1"/>
    <n v="0"/>
    <s v="43066"/>
    <n v="5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31"/>
    <x v="47"/>
    <s v="C61"/>
    <s v="207"/>
    <s v="FB 320+ / MA 80"/>
    <n v="678080"/>
    <s v="EFFITIX CN X4              VBI"/>
    <s v="1x8"/>
    <n v="1340"/>
    <n v="2160"/>
    <x v="11"/>
    <s v="Novembre"/>
    <n v="2017"/>
    <d v="1899-12-30T07:17:53"/>
    <d v="1899-12-30T07:21:49"/>
    <n v="6.5555555555556033E-2"/>
    <x v="4"/>
    <x v="13"/>
    <m/>
    <s v=""/>
    <s v="TE"/>
    <s v=""/>
    <n v="6.5555555555556033E-2"/>
    <n v="3"/>
    <n v="3"/>
    <s v=""/>
    <n v="0.1966666666666681"/>
    <n v="1679.9999999615829"/>
    <m/>
    <s v=""/>
    <m/>
    <m/>
    <s v="Vanessa"/>
    <n v="1"/>
    <n v="0"/>
    <s v="43066"/>
    <n v="5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32"/>
    <x v="47"/>
    <s v="C61"/>
    <s v="207"/>
    <s v="FB 320+ / MA 80"/>
    <n v="678080"/>
    <s v="EFFITIX CN X4              VBI"/>
    <s v="1x8"/>
    <n v="1340"/>
    <n v="2160"/>
    <x v="11"/>
    <s v="Novembre"/>
    <n v="2017"/>
    <d v="1899-12-30T07:21:49"/>
    <d v="1899-12-30T07:35:51"/>
    <n v="0.23388888888888903"/>
    <x v="2"/>
    <x v="2"/>
    <m/>
    <m/>
    <s v="TE"/>
    <s v=""/>
    <n v="0.23388888888888903"/>
    <n v="3"/>
    <n v="3"/>
    <s v=""/>
    <n v="0.7016666666666671"/>
    <n v="1679.9999999615829"/>
    <m/>
    <s v=""/>
    <m/>
    <m/>
    <s v="Vanessa"/>
    <n v="1"/>
    <n v="0"/>
    <s v="43066"/>
    <n v="5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33"/>
    <x v="47"/>
    <s v="C61"/>
    <s v="207"/>
    <s v="FB 320+ / MA 80"/>
    <n v="678080"/>
    <s v="EFFITIX CN X4              VBI"/>
    <s v="1x8"/>
    <n v="1340"/>
    <n v="2160"/>
    <x v="11"/>
    <s v="Novembre"/>
    <n v="2017"/>
    <d v="1899-12-30T07:35:51"/>
    <d v="1899-12-30T08:06:38"/>
    <n v="0.51305555555555404"/>
    <x v="1"/>
    <x v="23"/>
    <s v="OF Clôturé"/>
    <m/>
    <s v="TP"/>
    <n v="0.51305555555555404"/>
    <s v=""/>
    <n v="3"/>
    <n v="3"/>
    <n v="1.5391666666666621"/>
    <s v=""/>
    <n v="1679.9999999615829"/>
    <n v="1544"/>
    <n v="1544"/>
    <n v="12864"/>
    <n v="1636.6412213740457"/>
    <s v="Vanessa"/>
    <n v="1"/>
    <n v="1"/>
    <s v="143066"/>
    <n v="52"/>
    <s v=""/>
    <s v=""/>
    <n v="2.63"/>
    <n v="0.71"/>
    <n v="1.76"/>
    <n v="0.86999999999999988"/>
    <n v="0.15999999999999992"/>
    <n v="1.92"/>
    <s v=""/>
    <s v=""/>
    <s v=""/>
    <s v=""/>
    <s v=""/>
    <s v=""/>
    <s v=""/>
    <s v=""/>
    <s v=""/>
    <s v=""/>
    <s v=""/>
    <s v=""/>
  </r>
  <r>
    <n v="834"/>
    <x v="47"/>
    <s v="C61"/>
    <s v="207"/>
    <s v="FB 320+ / MA 80"/>
    <n v="678080"/>
    <s v="EFFITIX CN X4              VBI"/>
    <s v="1x8"/>
    <n v="1340"/>
    <n v="2160"/>
    <x v="11"/>
    <s v="Novembre"/>
    <n v="2017"/>
    <d v="1899-12-30T08:06:38"/>
    <d v="1899-12-30T08:07:55"/>
    <n v="2.1388888888890456E-2"/>
    <x v="1"/>
    <x v="23"/>
    <m/>
    <m/>
    <m/>
    <n v="2.46"/>
    <n v="7.86"/>
    <n v="3"/>
    <n v="3"/>
    <n v="8.33"/>
    <n v="30.51"/>
    <n v="1679.9999999615829"/>
    <m/>
    <s v=""/>
    <m/>
    <m/>
    <s v="Vanessa"/>
    <n v="1"/>
    <n v="1"/>
    <s v="43066"/>
    <n v="5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35"/>
    <x v="47"/>
    <s v="C61"/>
    <s v="207"/>
    <s v="FB 320+ / MA 80"/>
    <n v="678089"/>
    <s v="EFFITIX SURBLISPIP(X2)L ETHIQ"/>
    <s v="1x8"/>
    <n v="6000"/>
    <n v="8640"/>
    <x v="11"/>
    <s v="Novembre"/>
    <n v="2017"/>
    <d v="1899-12-30T08:07:55"/>
    <d v="1899-12-30T09:03:56"/>
    <n v="0.93361111111110962"/>
    <x v="1"/>
    <x v="12"/>
    <s v="Début OF"/>
    <m/>
    <s v="TP"/>
    <n v="0.93361111111110962"/>
    <s v=""/>
    <n v="3"/>
    <n v="3"/>
    <n v="2.8008333333333288"/>
    <s v=""/>
    <n v="19920"/>
    <m/>
    <s v=""/>
    <m/>
    <m/>
    <s v="Vanessa"/>
    <n v="1"/>
    <n v="1"/>
    <s v="43066"/>
    <n v="5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36"/>
    <x v="47"/>
    <s v="C61"/>
    <s v="207"/>
    <s v="FB 320+ / MA 80"/>
    <n v="678089"/>
    <s v="EFFITIX SURBLISPIP(X2)L ETHIQ"/>
    <s v="1x8"/>
    <n v="6000"/>
    <n v="8640"/>
    <x v="11"/>
    <s v="Novembre"/>
    <n v="2017"/>
    <d v="1899-12-30T09:03:56"/>
    <d v="1899-12-30T09:26:54"/>
    <n v="0.38277777777777944"/>
    <x v="2"/>
    <x v="2"/>
    <m/>
    <m/>
    <s v="TE"/>
    <s v=""/>
    <n v="0.38277777777777944"/>
    <n v="3"/>
    <n v="3"/>
    <s v=""/>
    <n v="1.1483333333333383"/>
    <n v="19920"/>
    <m/>
    <s v=""/>
    <m/>
    <m/>
    <s v="Vanessa"/>
    <n v="1"/>
    <n v="1"/>
    <s v="43066"/>
    <n v="52"/>
    <n v="3.272500000000001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37"/>
    <x v="47"/>
    <s v="C61"/>
    <s v="207"/>
    <s v="FB 320+ / MA 80"/>
    <n v="678089"/>
    <s v="EFFITIX SURBLISPIP(X2)L ETHIQ"/>
    <s v="1x8"/>
    <n v="6000"/>
    <n v="8640"/>
    <x v="11"/>
    <s v="Novembre"/>
    <n v="2017"/>
    <d v="1899-12-30T09:26:54"/>
    <d v="1899-12-30T09:48:47"/>
    <n v="0.3647222222222215"/>
    <x v="3"/>
    <x v="14"/>
    <m/>
    <s v="reglage camera civision attente temperature "/>
    <s v="TE"/>
    <s v=""/>
    <n v="0.3647222222222215"/>
    <n v="3"/>
    <n v="3"/>
    <s v=""/>
    <n v="1.0941666666666645"/>
    <n v="19920"/>
    <m/>
    <s v=""/>
    <m/>
    <m/>
    <s v="Vanessa"/>
    <n v="1"/>
    <n v="1"/>
    <s v="43066"/>
    <n v="53"/>
    <s v=""/>
    <n v="0.3647222222222215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38"/>
    <x v="47"/>
    <s v="C61"/>
    <s v="207"/>
    <s v="FB 320+ / MA 80"/>
    <n v="678089"/>
    <s v="EFFITIX SURBLISPIP(X2)L ETHIQ"/>
    <s v="1x8"/>
    <n v="6000"/>
    <n v="8640"/>
    <x v="11"/>
    <s v="Novembre"/>
    <n v="2017"/>
    <d v="1899-12-30T09:48:47"/>
    <d v="1899-12-30T09:50:33"/>
    <n v="2.9444444444444162E-2"/>
    <x v="2"/>
    <x v="2"/>
    <m/>
    <m/>
    <s v="TE"/>
    <s v=""/>
    <n v="2.9444444444444162E-2"/>
    <n v="3"/>
    <n v="3"/>
    <s v=""/>
    <n v="8.8333333333332487E-2"/>
    <n v="19920"/>
    <m/>
    <s v=""/>
    <m/>
    <m/>
    <s v="Vanessa"/>
    <n v="1"/>
    <n v="1"/>
    <s v="43066"/>
    <n v="5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39"/>
    <x v="47"/>
    <s v="C61"/>
    <s v="207"/>
    <s v="FB 320+ / MA 80"/>
    <n v="678089"/>
    <s v="EFFITIX SURBLISPIP(X2)L ETHIQ"/>
    <s v="1x8"/>
    <n v="6000"/>
    <n v="8640"/>
    <x v="11"/>
    <s v="Novembre"/>
    <n v="2017"/>
    <d v="1899-12-30T09:50:33"/>
    <d v="1899-12-30T10:20:29"/>
    <n v="0.49888888888888783"/>
    <x v="0"/>
    <x v="8"/>
    <m/>
    <s v=""/>
    <m/>
    <s v=""/>
    <s v=""/>
    <n v="3"/>
    <n v="3"/>
    <s v=""/>
    <s v=""/>
    <n v="19920"/>
    <m/>
    <s v=""/>
    <m/>
    <m/>
    <s v="Vanessa"/>
    <n v="1"/>
    <n v="1"/>
    <s v="43066"/>
    <n v="5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40"/>
    <x v="47"/>
    <s v="C61"/>
    <s v="207"/>
    <s v="FB 320+ / MA 80"/>
    <n v="678089"/>
    <s v="EFFITIX SURBLISPIP(X2)L ETHIQ"/>
    <s v="1x8"/>
    <n v="6000"/>
    <n v="8640"/>
    <x v="11"/>
    <s v="Novembre"/>
    <n v="2017"/>
    <d v="1899-12-30T10:20:29"/>
    <d v="1899-12-30T10:23:57"/>
    <n v="5.7777777777777928E-2"/>
    <x v="1"/>
    <x v="1"/>
    <m/>
    <s v=""/>
    <s v="TP"/>
    <n v="5.7777777777777928E-2"/>
    <s v=""/>
    <n v="3"/>
    <n v="3"/>
    <n v="0.17333333333333378"/>
    <s v=""/>
    <n v="19920"/>
    <m/>
    <s v=""/>
    <m/>
    <m/>
    <s v="Vanessa"/>
    <n v="1"/>
    <n v="1"/>
    <s v="43066"/>
    <n v="5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41"/>
    <x v="47"/>
    <s v="C61"/>
    <s v="207"/>
    <s v="FB 320+ / MA 80"/>
    <n v="678089"/>
    <s v="EFFITIX SURBLISPIP(X2)L ETHIQ"/>
    <s v="1x8"/>
    <n v="6000"/>
    <n v="8640"/>
    <x v="11"/>
    <s v="Novembre"/>
    <n v="2017"/>
    <d v="1899-12-30T10:23:57"/>
    <d v="1899-12-30T11:15:24"/>
    <n v="0.85750000000000082"/>
    <x v="2"/>
    <x v="2"/>
    <m/>
    <m/>
    <s v="TE"/>
    <s v=""/>
    <n v="0.85750000000000082"/>
    <n v="3"/>
    <n v="3"/>
    <s v=""/>
    <n v="2.5725000000000025"/>
    <n v="19920"/>
    <m/>
    <s v=""/>
    <n v="8448"/>
    <m/>
    <s v="Vanessa"/>
    <n v="1"/>
    <n v="1"/>
    <s v="43066"/>
    <n v="5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42"/>
    <x v="47"/>
    <s v="C61"/>
    <s v="207"/>
    <s v="FB 320+ / MA 80"/>
    <n v="678089"/>
    <s v="EFFITIX SURBLISPIP(X2)L ETHIQ"/>
    <s v="1x8"/>
    <n v="6000"/>
    <n v="8640"/>
    <x v="11"/>
    <s v="Novembre"/>
    <n v="2017"/>
    <d v="1899-12-30T11:15:24"/>
    <d v="1899-12-30T11:25:54"/>
    <n v="0.17500000000000071"/>
    <x v="4"/>
    <x v="4"/>
    <m/>
    <s v=""/>
    <s v="TE"/>
    <s v=""/>
    <n v="0.17500000000000071"/>
    <n v="3"/>
    <n v="3"/>
    <s v=""/>
    <n v="0.52500000000000213"/>
    <n v="19920"/>
    <m/>
    <s v=""/>
    <m/>
    <m/>
    <s v="Vanessa"/>
    <n v="1"/>
    <n v="1"/>
    <s v="43066"/>
    <n v="5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43"/>
    <x v="47"/>
    <s v="C61"/>
    <s v="207"/>
    <s v="FB 320+ / MA 80"/>
    <n v="678089"/>
    <s v="EFFITIX SURBLISPIP(X2)L ETHIQ"/>
    <s v="1x8"/>
    <n v="6000"/>
    <n v="8640"/>
    <x v="11"/>
    <s v="Novembre"/>
    <n v="2017"/>
    <d v="1899-12-30T11:25:54"/>
    <d v="1899-12-30T11:44:51"/>
    <n v="0.31583333333333341"/>
    <x v="2"/>
    <x v="2"/>
    <m/>
    <m/>
    <s v="TE"/>
    <s v=""/>
    <n v="0.31583333333333341"/>
    <n v="3"/>
    <n v="3"/>
    <s v=""/>
    <n v="0.94750000000000023"/>
    <n v="19920"/>
    <m/>
    <s v=""/>
    <m/>
    <m/>
    <s v="Vanessa"/>
    <n v="1"/>
    <n v="1"/>
    <s v="43066"/>
    <n v="5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44"/>
    <x v="47"/>
    <s v="C61"/>
    <s v="207"/>
    <s v="FB 320+ / MA 80"/>
    <n v="678089"/>
    <s v="EFFITIX SURBLISPIP(X2)L ETHIQ"/>
    <s v="1x8"/>
    <n v="6000"/>
    <n v="8640"/>
    <x v="11"/>
    <s v="Novembre"/>
    <n v="2017"/>
    <d v="1899-12-30T11:44:51"/>
    <d v="1899-12-30T11:47:48"/>
    <n v="4.9166666666666359E-2"/>
    <x v="4"/>
    <x v="13"/>
    <m/>
    <s v=""/>
    <s v="TE"/>
    <s v=""/>
    <n v="4.9166666666666359E-2"/>
    <n v="3"/>
    <n v="3"/>
    <s v=""/>
    <n v="0.14749999999999908"/>
    <n v="19920"/>
    <m/>
    <s v=""/>
    <n v="13500"/>
    <m/>
    <s v="Vanessa"/>
    <n v="1"/>
    <n v="1"/>
    <s v="43066"/>
    <n v="5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45"/>
    <x v="47"/>
    <s v="C61"/>
    <s v="207"/>
    <s v="FB 320+ / MA 80"/>
    <n v="678089"/>
    <s v="EFFITIX SURBLISPIP(X2)L ETHIQ"/>
    <s v="1x8"/>
    <n v="6000"/>
    <n v="8640"/>
    <x v="11"/>
    <s v="Novembre"/>
    <n v="2017"/>
    <d v="1899-12-30T11:47:48"/>
    <d v="1899-12-30T12:29:59"/>
    <n v="0.7030555555555571"/>
    <x v="2"/>
    <x v="2"/>
    <m/>
    <m/>
    <s v="TE"/>
    <s v=""/>
    <n v="0.7030555555555571"/>
    <n v="3"/>
    <n v="3"/>
    <s v=""/>
    <n v="2.1091666666666713"/>
    <n v="19920"/>
    <m/>
    <s v=""/>
    <m/>
    <m/>
    <s v="Vanessa"/>
    <n v="1"/>
    <n v="1"/>
    <s v="43066"/>
    <n v="5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46"/>
    <x v="47"/>
    <s v="C61"/>
    <s v="207"/>
    <s v="FB 320+ / MA 80"/>
    <n v="678089"/>
    <s v="EFFITIX SURBLISPIP(X2)L ETHIQ"/>
    <s v="1x8"/>
    <n v="6000"/>
    <n v="8640"/>
    <x v="11"/>
    <s v="Novembre"/>
    <n v="2017"/>
    <d v="1899-12-30T12:29:59"/>
    <d v="1899-12-30T12:54:07"/>
    <n v="0.40222222222221937"/>
    <x v="1"/>
    <x v="23"/>
    <s v="OF Clôturé"/>
    <m/>
    <s v="TP"/>
    <n v="0.40222222222221937"/>
    <s v=""/>
    <n v="3"/>
    <n v="3"/>
    <n v="1.2066666666666581"/>
    <s v=""/>
    <n v="19920"/>
    <n v="18812"/>
    <n v="18812"/>
    <n v="19100"/>
    <n v="6631.9444444444443"/>
    <s v="Vanessa"/>
    <n v="1"/>
    <n v="2"/>
    <s v="243066"/>
    <n v="53"/>
    <s v=""/>
    <s v=""/>
    <n v="4.8099999999999996"/>
    <n v="2.1800000000000002"/>
    <n v="2.52"/>
    <n v="2.2899999999999996"/>
    <n v="0.10999999999999943"/>
    <n v="2.6299999999999994"/>
    <s v=""/>
    <s v=""/>
    <s v=""/>
    <s v=""/>
    <s v=""/>
    <s v=""/>
    <s v=""/>
    <s v=""/>
    <s v=""/>
    <s v=""/>
    <s v=""/>
    <s v=""/>
  </r>
  <r>
    <n v="847"/>
    <x v="47"/>
    <s v="C61"/>
    <s v="207"/>
    <s v="FB 320+ / MA 80"/>
    <n v="678089"/>
    <s v="EFFITIX SURBLISPIP(X2)L ETHIQ"/>
    <s v="1x8"/>
    <n v="6000"/>
    <n v="8640"/>
    <x v="11"/>
    <s v="Novembre"/>
    <n v="2017"/>
    <d v="1899-12-30T12:54:07"/>
    <d v="1899-12-30T12:56:13"/>
    <n v="3.5000000000000142E-2"/>
    <x v="1"/>
    <x v="2"/>
    <m/>
    <m/>
    <m/>
    <n v="1.39"/>
    <n v="2.88"/>
    <n v="3"/>
    <n v="3"/>
    <n v="4.18"/>
    <n v="8.6300000000000008"/>
    <n v="19920"/>
    <m/>
    <s v=""/>
    <m/>
    <m/>
    <s v="Vanessa"/>
    <n v="1"/>
    <n v="2"/>
    <s v="43066"/>
    <n v="5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48"/>
    <x v="47"/>
    <s v="C61"/>
    <s v="207"/>
    <s v="FB 320+ / MA 80"/>
    <n v="678548"/>
    <s v="FIPRATIX GN X4             FVT"/>
    <s v="1x8"/>
    <n v="1340"/>
    <s v=" 2400"/>
    <x v="11"/>
    <s v="Novembre"/>
    <n v="2017"/>
    <d v="1899-12-30T12:56:13"/>
    <d v="1899-12-30T13:01:24"/>
    <n v="8.6388888888889959E-2"/>
    <x v="0"/>
    <x v="16"/>
    <m/>
    <s v=""/>
    <m/>
    <s v=""/>
    <s v=""/>
    <n v="4"/>
    <n v="4"/>
    <s v=""/>
    <s v=""/>
    <n v="9325.866666919319"/>
    <m/>
    <s v=""/>
    <m/>
    <m/>
    <s v="Christelle"/>
    <n v="1"/>
    <n v="2"/>
    <s v="43066"/>
    <n v="5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49"/>
    <x v="47"/>
    <s v="C61"/>
    <s v="207"/>
    <s v="FB 320+ / MA 80"/>
    <n v="678548"/>
    <s v="FIPRATIX GN X4             FVT"/>
    <s v="1x8"/>
    <n v="1340"/>
    <s v=" 2400"/>
    <x v="11"/>
    <s v="Novembre"/>
    <n v="2017"/>
    <d v="1899-12-30T13:01:24"/>
    <d v="1899-12-30T13:07:41"/>
    <n v="0.10472222222222083"/>
    <x v="0"/>
    <x v="6"/>
    <s v="Fin d'Equipe"/>
    <m/>
    <m/>
    <s v=""/>
    <s v=""/>
    <n v="4"/>
    <n v="4"/>
    <s v=""/>
    <s v=""/>
    <n v="9325.866666919319"/>
    <n v="0"/>
    <n v="7848"/>
    <n v="0"/>
    <m/>
    <s v="Christelle"/>
    <n v="1"/>
    <n v="2"/>
    <s v="43066"/>
    <n v="53"/>
    <s v=""/>
    <s v=""/>
    <n v="7.48"/>
    <n v="0"/>
    <n v="2.85"/>
    <n v="4.6300000000000008"/>
    <n v="4.6300000000000008"/>
    <n v="7.48"/>
    <s v=""/>
    <s v=""/>
    <s v=""/>
    <s v=""/>
    <s v=""/>
    <s v=""/>
    <s v=""/>
    <s v=""/>
    <s v=""/>
    <s v=""/>
    <s v=""/>
    <s v=""/>
  </r>
  <r>
    <n v="850"/>
    <x v="47"/>
    <s v="C61"/>
    <s v="207"/>
    <s v="FB 320+ / MA 80"/>
    <n v="678548"/>
    <s v="FIPRATIX GN X4             FVT"/>
    <s v="1x8"/>
    <n v="1340"/>
    <s v=" 2400"/>
    <x v="11"/>
    <s v="Novembre"/>
    <n v="2017"/>
    <d v="1899-12-30T13:07:41"/>
    <d v="1899-12-30T13:09:00"/>
    <n v="2.1944444444446987E-2"/>
    <x v="1"/>
    <x v="1"/>
    <s v="Reprise OF"/>
    <m/>
    <s v="TP"/>
    <n v="2.1944444444446987E-2"/>
    <s v=""/>
    <n v="4"/>
    <n v="4"/>
    <n v="8.7777777777787946E-2"/>
    <s v=""/>
    <n v="9325.866666919319"/>
    <m/>
    <s v=""/>
    <m/>
    <m/>
    <s v="Christelle"/>
    <n v="1"/>
    <n v="2"/>
    <s v="43066"/>
    <n v="5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51"/>
    <x v="47"/>
    <s v="C61"/>
    <s v="207"/>
    <s v="FB 320+ / MA 80"/>
    <n v="678548"/>
    <s v="FIPRATIX GN X4             FVT"/>
    <s v="1x8"/>
    <n v="1340"/>
    <s v=" 2400"/>
    <x v="11"/>
    <s v="Novembre"/>
    <n v="2017"/>
    <d v="1899-12-30T13:09:00"/>
    <d v="1899-12-30T14:06:38"/>
    <n v="0.96055555555555472"/>
    <x v="1"/>
    <x v="12"/>
    <m/>
    <s v=""/>
    <s v="TP"/>
    <n v="0.96055555555555472"/>
    <s v=""/>
    <n v="4"/>
    <n v="4"/>
    <n v="3.8422222222222189"/>
    <s v=""/>
    <n v="9325.866666919319"/>
    <m/>
    <s v=""/>
    <m/>
    <m/>
    <s v="Christelle"/>
    <n v="1"/>
    <n v="2"/>
    <s v="43066"/>
    <n v="53"/>
    <n v="4.6622222222222218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52"/>
    <x v="47"/>
    <s v="C61"/>
    <s v="207"/>
    <s v="FB 320+ / MA 80"/>
    <n v="678548"/>
    <s v="FIPRATIX GN X4             FVT"/>
    <s v="1x8"/>
    <n v="1340"/>
    <s v=" 2400"/>
    <x v="11"/>
    <s v="Novembre"/>
    <n v="2017"/>
    <d v="1899-12-30T14:06:38"/>
    <d v="1899-12-30T14:17:42"/>
    <n v="0.18444444444444308"/>
    <x v="3"/>
    <x v="24"/>
    <m/>
    <s v=""/>
    <s v="TP"/>
    <n v="0.18444444444444308"/>
    <s v=""/>
    <n v="4"/>
    <n v="4"/>
    <n v="0.73777777777777231"/>
    <s v=""/>
    <n v="9325.866666919319"/>
    <m/>
    <s v=""/>
    <m/>
    <m/>
    <s v="Christelle"/>
    <n v="1"/>
    <n v="2"/>
    <s v="43066"/>
    <n v="54"/>
    <s v=""/>
    <n v="0.18444444444444308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53"/>
    <x v="47"/>
    <s v="C61"/>
    <s v="207"/>
    <s v="FB 320+ / MA 80"/>
    <n v="678548"/>
    <s v="FIPRATIX GN X4             FVT"/>
    <s v="1x8"/>
    <n v="1340"/>
    <s v=" 2400"/>
    <x v="11"/>
    <s v="Novembre"/>
    <n v="2017"/>
    <d v="1899-12-30T14:17:42"/>
    <d v="1899-12-30T14:22:17"/>
    <n v="7.638888888889106E-2"/>
    <x v="1"/>
    <x v="1"/>
    <m/>
    <s v=""/>
    <s v="TP"/>
    <n v="7.638888888889106E-2"/>
    <s v=""/>
    <n v="4"/>
    <n v="4"/>
    <n v="0.30555555555556424"/>
    <s v=""/>
    <n v="9325.866666919319"/>
    <m/>
    <s v=""/>
    <m/>
    <m/>
    <s v="Christelle"/>
    <n v="1"/>
    <n v="2"/>
    <s v="43066"/>
    <n v="5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54"/>
    <x v="47"/>
    <s v="C61"/>
    <s v="207"/>
    <s v="FB 320+ / MA 80"/>
    <n v="678548"/>
    <s v="FIPRATIX GN X4             FVT"/>
    <s v="1x8"/>
    <n v="1340"/>
    <s v=" 2400"/>
    <x v="11"/>
    <s v="Novembre"/>
    <n v="2017"/>
    <d v="1899-12-30T14:22:17"/>
    <d v="1899-12-30T14:39:23"/>
    <n v="0.28499999999999925"/>
    <x v="2"/>
    <x v="2"/>
    <m/>
    <m/>
    <s v="TE"/>
    <s v=""/>
    <n v="0.28499999999999925"/>
    <n v="4"/>
    <n v="4"/>
    <s v=""/>
    <n v="1.139999999999997"/>
    <n v="9325.866666919319"/>
    <m/>
    <s v=""/>
    <m/>
    <m/>
    <s v="Christelle"/>
    <n v="1"/>
    <n v="2"/>
    <s v="43066"/>
    <n v="54"/>
    <n v="0.54583333333333339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55"/>
    <x v="47"/>
    <s v="C61"/>
    <s v="207"/>
    <s v="FB 320+ / MA 80"/>
    <n v="678548"/>
    <s v="FIPRATIX GN X4             FVT"/>
    <s v="1x8"/>
    <n v="1340"/>
    <s v=" 2400"/>
    <x v="11"/>
    <s v="Novembre"/>
    <n v="2017"/>
    <d v="1899-12-30T14:39:23"/>
    <d v="1899-12-30T14:48:01"/>
    <n v="0.14388888888888829"/>
    <x v="3"/>
    <x v="5"/>
    <m/>
    <s v="reprise fermeture etuis"/>
    <s v="TE"/>
    <s v=""/>
    <n v="0.14388888888888829"/>
    <n v="4"/>
    <n v="4"/>
    <s v=""/>
    <n v="0.57555555555555316"/>
    <n v="9325.866666919319"/>
    <m/>
    <s v=""/>
    <m/>
    <m/>
    <s v="Christelle"/>
    <n v="1"/>
    <n v="2"/>
    <s v="43066"/>
    <n v="55"/>
    <s v=""/>
    <n v="0.14388888888888829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56"/>
    <x v="47"/>
    <s v="C61"/>
    <s v="207"/>
    <s v="FB 320+ / MA 80"/>
    <n v="678548"/>
    <s v="FIPRATIX GN X4             FVT"/>
    <s v="1x8"/>
    <n v="1340"/>
    <s v=" 2400"/>
    <x v="11"/>
    <s v="Novembre"/>
    <n v="2017"/>
    <d v="1899-12-30T14:48:01"/>
    <d v="1899-12-30T15:16:11"/>
    <n v="0.469444444444445"/>
    <x v="2"/>
    <x v="2"/>
    <m/>
    <m/>
    <s v="TE"/>
    <s v=""/>
    <n v="0.469444444444445"/>
    <n v="4"/>
    <n v="4"/>
    <s v=""/>
    <n v="1.87777777777778"/>
    <n v="9325.866666919319"/>
    <m/>
    <s v=""/>
    <m/>
    <m/>
    <s v="Christelle"/>
    <n v="1"/>
    <n v="2"/>
    <s v="43066"/>
    <n v="5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57"/>
    <x v="47"/>
    <s v="C61"/>
    <s v="207"/>
    <s v="FB 320+ / MA 80"/>
    <n v="678548"/>
    <s v="FIPRATIX GN X4             FVT"/>
    <s v="1x8"/>
    <n v="1340"/>
    <s v=" 2400"/>
    <x v="11"/>
    <s v="Novembre"/>
    <n v="2017"/>
    <d v="1899-12-30T15:16:11"/>
    <d v="1899-12-30T15:21:15"/>
    <n v="8.4444444444443434E-2"/>
    <x v="4"/>
    <x v="4"/>
    <m/>
    <s v=""/>
    <s v="TE"/>
    <s v=""/>
    <n v="8.4444444444443434E-2"/>
    <n v="4"/>
    <n v="4"/>
    <s v=""/>
    <n v="0.33777777777777374"/>
    <n v="9325.866666919319"/>
    <m/>
    <s v=""/>
    <m/>
    <m/>
    <s v="Christelle"/>
    <n v="1"/>
    <n v="2"/>
    <s v="43066"/>
    <n v="5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58"/>
    <x v="47"/>
    <s v="C61"/>
    <s v="207"/>
    <s v="FB 320+ / MA 80"/>
    <n v="678548"/>
    <s v="FIPRATIX GN X4             FVT"/>
    <s v="1x8"/>
    <n v="1340"/>
    <s v=" 2400"/>
    <x v="11"/>
    <s v="Novembre"/>
    <n v="2017"/>
    <d v="1899-12-30T15:21:15"/>
    <d v="1899-12-30T17:02:56"/>
    <n v="1.6947222222222242"/>
    <x v="2"/>
    <x v="2"/>
    <m/>
    <m/>
    <s v="TE"/>
    <s v=""/>
    <n v="1.6947222222222242"/>
    <n v="4"/>
    <n v="4"/>
    <s v=""/>
    <n v="6.778888888888897"/>
    <n v="9325.866666919319"/>
    <m/>
    <s v=""/>
    <n v="2880"/>
    <m/>
    <s v="Christelle"/>
    <n v="1"/>
    <n v="2"/>
    <s v="43066"/>
    <n v="5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59"/>
    <x v="47"/>
    <s v="C61"/>
    <s v="207"/>
    <s v="FB 320+ / MA 80"/>
    <n v="678548"/>
    <s v="FIPRATIX GN X4             FVT"/>
    <s v="1x8"/>
    <n v="1340"/>
    <s v=" 2400"/>
    <x v="11"/>
    <s v="Novembre"/>
    <n v="2017"/>
    <d v="1899-12-30T17:02:56"/>
    <d v="1899-12-30T17:07:49"/>
    <n v="8.1388888888886513E-2"/>
    <x v="7"/>
    <x v="2"/>
    <m/>
    <m/>
    <m/>
    <s v=""/>
    <s v=""/>
    <n v="4"/>
    <n v="4"/>
    <s v=""/>
    <s v=""/>
    <n v="9325.866666919319"/>
    <m/>
    <s v=""/>
    <m/>
    <m/>
    <s v="Christelle"/>
    <n v="1"/>
    <n v="2"/>
    <s v="43066"/>
    <n v="5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60"/>
    <x v="47"/>
    <s v="C61"/>
    <s v="207"/>
    <s v="FB 320+ / MA 80"/>
    <n v="678548"/>
    <s v="FIPRATIX GN X4             FVT"/>
    <s v="1x8"/>
    <n v="1340"/>
    <s v=" 2400"/>
    <x v="11"/>
    <s v="Novembre"/>
    <n v="2017"/>
    <d v="1899-12-30T17:07:49"/>
    <d v="1899-12-30T17:41:49"/>
    <n v="0.56666666666666732"/>
    <x v="2"/>
    <x v="2"/>
    <m/>
    <m/>
    <s v="TE"/>
    <s v=""/>
    <n v="0.56666666666666732"/>
    <n v="4"/>
    <n v="4"/>
    <s v=""/>
    <n v="2.2666666666666693"/>
    <n v="9325.866666919319"/>
    <m/>
    <s v=""/>
    <m/>
    <m/>
    <s v="Christelle"/>
    <n v="1"/>
    <n v="2"/>
    <s v="43066"/>
    <n v="5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61"/>
    <x v="47"/>
    <s v="C61"/>
    <s v="207"/>
    <s v="FB 320+ / MA 80"/>
    <n v="678548"/>
    <s v="FIPRATIX GN X4             FVT"/>
    <s v="1x8"/>
    <n v="1340"/>
    <s v=" 2400"/>
    <x v="11"/>
    <s v="Novembre"/>
    <n v="2017"/>
    <d v="1899-12-30T17:41:49"/>
    <d v="1899-12-30T18:12:03"/>
    <n v="0.50388888888888861"/>
    <x v="0"/>
    <x v="8"/>
    <m/>
    <s v=""/>
    <m/>
    <s v=""/>
    <s v=""/>
    <n v="4"/>
    <n v="4"/>
    <s v=""/>
    <s v=""/>
    <n v="9325.866666919319"/>
    <m/>
    <s v=""/>
    <m/>
    <m/>
    <s v="Christelle"/>
    <n v="1"/>
    <n v="2"/>
    <s v="43066"/>
    <n v="5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62"/>
    <x v="47"/>
    <s v="C61"/>
    <s v="207"/>
    <s v="FB 320+ / MA 80"/>
    <n v="678548"/>
    <s v="FIPRATIX GN X4             FVT"/>
    <s v="1x8"/>
    <n v="1340"/>
    <s v=" 2400"/>
    <x v="11"/>
    <s v="Novembre"/>
    <n v="2017"/>
    <d v="1899-12-30T18:12:03"/>
    <d v="1899-12-30T18:42:45"/>
    <n v="0.51166666666666671"/>
    <x v="1"/>
    <x v="1"/>
    <m/>
    <s v="redemarrage apres la pause + etiquettage carton "/>
    <s v="TP"/>
    <n v="0.51166666666666671"/>
    <s v=""/>
    <n v="4"/>
    <n v="4"/>
    <n v="2.0466666666666669"/>
    <s v=""/>
    <n v="9325.866666919319"/>
    <m/>
    <s v=""/>
    <m/>
    <m/>
    <s v="Christelle"/>
    <n v="1"/>
    <n v="2"/>
    <s v="43066"/>
    <n v="5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63"/>
    <x v="47"/>
    <s v="C61"/>
    <s v="207"/>
    <s v="FB 320+ / MA 80"/>
    <n v="678548"/>
    <s v="FIPRATIX GN X4             FVT"/>
    <s v="1x8"/>
    <n v="1340"/>
    <s v=" 2400"/>
    <x v="11"/>
    <s v="Novembre"/>
    <n v="2017"/>
    <d v="1899-12-30T18:42:45"/>
    <d v="1899-12-30T19:04:56"/>
    <n v="0.36972222222222229"/>
    <x v="2"/>
    <x v="2"/>
    <m/>
    <m/>
    <s v="TE"/>
    <s v=""/>
    <n v="0.36972222222222229"/>
    <n v="4"/>
    <n v="4"/>
    <s v=""/>
    <n v="1.4788888888888891"/>
    <n v="9325.866666919319"/>
    <m/>
    <s v=""/>
    <m/>
    <m/>
    <s v="Christelle"/>
    <n v="1"/>
    <n v="2"/>
    <s v="43066"/>
    <n v="5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64"/>
    <x v="47"/>
    <s v="C61"/>
    <s v="207"/>
    <s v="FB 320+ / MA 80"/>
    <n v="678548"/>
    <s v="FIPRATIX GN X4             FVT"/>
    <s v="1x8"/>
    <n v="1340"/>
    <s v=" 2400"/>
    <x v="11"/>
    <s v="Novembre"/>
    <n v="2017"/>
    <d v="1899-12-30T19:04:56"/>
    <d v="1899-12-30T19:10:27"/>
    <n v="9.1944444444447271E-2"/>
    <x v="4"/>
    <x v="4"/>
    <m/>
    <s v=""/>
    <s v="TE"/>
    <s v=""/>
    <n v="9.1944444444447271E-2"/>
    <n v="4"/>
    <n v="4"/>
    <s v=""/>
    <n v="0.36777777777778908"/>
    <n v="9325.866666919319"/>
    <m/>
    <s v=""/>
    <m/>
    <m/>
    <s v="Christelle"/>
    <n v="1"/>
    <n v="2"/>
    <s v="43066"/>
    <n v="5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65"/>
    <x v="47"/>
    <s v="C61"/>
    <s v="207"/>
    <s v="FB 320+ / MA 80"/>
    <n v="678548"/>
    <s v="FIPRATIX GN X4             FVT"/>
    <s v="1x8"/>
    <n v="1340"/>
    <s v=" 2400"/>
    <x v="11"/>
    <s v="Novembre"/>
    <n v="2017"/>
    <d v="1899-12-30T19:10:27"/>
    <d v="1899-12-30T20:20:25"/>
    <n v="1.1661111111111087"/>
    <x v="2"/>
    <x v="2"/>
    <m/>
    <m/>
    <s v="TE"/>
    <s v=""/>
    <n v="1.1661111111111087"/>
    <n v="4"/>
    <n v="4"/>
    <s v=""/>
    <n v="4.6644444444444346"/>
    <n v="9325.866666919319"/>
    <m/>
    <s v=""/>
    <m/>
    <m/>
    <s v="Christelle"/>
    <n v="1"/>
    <n v="2"/>
    <s v="43066"/>
    <n v="5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66"/>
    <x v="47"/>
    <s v="C61"/>
    <s v="207"/>
    <s v="FB 320+ / MA 80"/>
    <n v="678548"/>
    <s v="FIPRATIX GN X4             FVT"/>
    <s v="1x8"/>
    <n v="1340"/>
    <s v=" 2400"/>
    <x v="11"/>
    <s v="Novembre"/>
    <n v="2017"/>
    <d v="1899-12-30T20:20:25"/>
    <d v="1899-12-30T20:25:13"/>
    <n v="7.9999999999999183E-2"/>
    <x v="0"/>
    <x v="16"/>
    <s v="Fin de Poste"/>
    <s v=""/>
    <m/>
    <s v=""/>
    <s v=""/>
    <n v="4"/>
    <n v="4"/>
    <s v=""/>
    <s v=""/>
    <n v="9325.866666919319"/>
    <n v="7848"/>
    <n v="7848"/>
    <n v="7848"/>
    <n v="1587.59"/>
    <s v="Christelle"/>
    <n v="1"/>
    <n v="3"/>
    <s v="343066"/>
    <n v="55"/>
    <s v=""/>
    <s v=""/>
    <n v="7.48"/>
    <n v="3.27"/>
    <n v="2.85"/>
    <n v="4.6300000000000008"/>
    <n v="1.3600000000000008"/>
    <n v="4.2100000000000009"/>
    <s v=""/>
    <s v=""/>
    <s v=""/>
    <s v=""/>
    <s v=""/>
    <s v=""/>
    <s v=""/>
    <s v=""/>
    <s v=""/>
    <s v=""/>
    <s v=""/>
    <s v=""/>
  </r>
  <r>
    <n v="867"/>
    <x v="48"/>
    <s v="C61"/>
    <s v="207"/>
    <s v="FB 320+ / MA 80"/>
    <n v="678548"/>
    <s v="FIPRATIX GN X4             FVT"/>
    <s v="2x8"/>
    <n v="1340"/>
    <s v=" 2400"/>
    <x v="11"/>
    <s v="Novembre"/>
    <n v="2017"/>
    <d v="1899-12-30T05:30:00"/>
    <d v="1899-12-30T05:35:32"/>
    <n v="9.2222222222222872E-2"/>
    <x v="0"/>
    <x v="0"/>
    <m/>
    <m/>
    <m/>
    <s v=""/>
    <s v=""/>
    <n v="4"/>
    <n v="4"/>
    <s v=""/>
    <s v=""/>
    <n v="7151.9999999902211"/>
    <m/>
    <s v=""/>
    <m/>
    <m/>
    <s v="Vanessa"/>
    <n v="1"/>
    <n v="0"/>
    <s v="043067"/>
    <n v="5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68"/>
    <x v="48"/>
    <s v="C61"/>
    <s v="207"/>
    <s v="FB 320+ / MA 80"/>
    <n v="678548"/>
    <s v="FIPRATIX GN X4             FVT"/>
    <s v="2x8"/>
    <n v="1340"/>
    <s v=" 2400"/>
    <x v="11"/>
    <s v="Novembre"/>
    <n v="2017"/>
    <d v="1899-12-30T05:35:32"/>
    <d v="1899-12-30T05:52:22"/>
    <n v="0.280555555555555"/>
    <x v="1"/>
    <x v="1"/>
    <s v="Reprise OF"/>
    <m/>
    <s v="TP"/>
    <n v="0.280555555555555"/>
    <s v=""/>
    <n v="4"/>
    <n v="4"/>
    <n v="1.12222222222222"/>
    <s v=""/>
    <n v="7151.9999999902211"/>
    <m/>
    <s v=""/>
    <m/>
    <m/>
    <s v="Vanessa"/>
    <n v="1"/>
    <n v="0"/>
    <s v="43067"/>
    <n v="55"/>
    <n v="6.1366666666666649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69"/>
    <x v="48"/>
    <s v="C61"/>
    <s v="207"/>
    <s v="FB 320+ / MA 80"/>
    <n v="678548"/>
    <s v="FIPRATIX GN X4             FVT"/>
    <s v="2x8"/>
    <n v="1340"/>
    <s v=" 2400"/>
    <x v="11"/>
    <s v="Novembre"/>
    <n v="2017"/>
    <d v="1899-12-30T05:52:22"/>
    <d v="1899-12-30T06:05:48"/>
    <n v="0.22388888888888947"/>
    <x v="3"/>
    <x v="3"/>
    <m/>
    <s v="Erreur controle de pas, repassage de laizes"/>
    <s v="TP"/>
    <n v="0.22388888888888947"/>
    <s v=""/>
    <n v="4"/>
    <n v="4"/>
    <n v="0.89555555555555788"/>
    <s v=""/>
    <n v="7151.9999999902211"/>
    <m/>
    <s v=""/>
    <m/>
    <m/>
    <s v="Vanessa"/>
    <n v="1"/>
    <n v="0"/>
    <s v="43067"/>
    <n v="56"/>
    <s v=""/>
    <n v="0.22388888888888947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70"/>
    <x v="48"/>
    <s v="C61"/>
    <s v="207"/>
    <s v="FB 320+ / MA 80"/>
    <n v="678548"/>
    <s v="FIPRATIX GN X4             FVT"/>
    <s v="2x8"/>
    <n v="1340"/>
    <s v=" 2400"/>
    <x v="11"/>
    <s v="Novembre"/>
    <n v="2017"/>
    <d v="1899-12-30T06:05:48"/>
    <d v="1899-12-30T06:40:42"/>
    <n v="0.581666666666667"/>
    <x v="2"/>
    <x v="2"/>
    <m/>
    <m/>
    <s v="TE"/>
    <s v=""/>
    <n v="0.581666666666667"/>
    <n v="4"/>
    <n v="4"/>
    <s v=""/>
    <n v="2.326666666666668"/>
    <n v="7151.9999999902211"/>
    <m/>
    <s v=""/>
    <m/>
    <m/>
    <s v="Vanessa"/>
    <n v="1"/>
    <n v="0"/>
    <s v="43067"/>
    <n v="5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71"/>
    <x v="48"/>
    <s v="C61"/>
    <s v="207"/>
    <s v="FB 320+ / MA 80"/>
    <n v="678548"/>
    <s v="FIPRATIX GN X4             FVT"/>
    <s v="2x8"/>
    <n v="1340"/>
    <s v=" 2400"/>
    <x v="11"/>
    <s v="Novembre"/>
    <n v="2017"/>
    <d v="1899-12-30T06:40:42"/>
    <d v="1899-12-30T06:56:53"/>
    <n v="0.26972222222222131"/>
    <x v="4"/>
    <x v="13"/>
    <m/>
    <s v=""/>
    <s v="TE"/>
    <s v=""/>
    <n v="0.26972222222222131"/>
    <n v="4"/>
    <n v="4"/>
    <s v=""/>
    <n v="1.0788888888888852"/>
    <n v="7151.9999999902211"/>
    <m/>
    <s v=""/>
    <m/>
    <m/>
    <s v="Vanessa"/>
    <n v="1"/>
    <n v="0"/>
    <s v="43067"/>
    <n v="5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72"/>
    <x v="48"/>
    <s v="C61"/>
    <s v="207"/>
    <s v="FB 320+ / MA 80"/>
    <n v="678548"/>
    <s v="FIPRATIX GN X4             FVT"/>
    <s v="2x8"/>
    <n v="1340"/>
    <s v=" 2400"/>
    <x v="11"/>
    <s v="Novembre"/>
    <n v="2017"/>
    <d v="1899-12-30T06:56:53"/>
    <d v="1899-12-30T07:27:47"/>
    <n v="0.51500000000000057"/>
    <x v="2"/>
    <x v="2"/>
    <m/>
    <m/>
    <s v="TE"/>
    <s v=""/>
    <n v="0.51500000000000057"/>
    <n v="4"/>
    <n v="4"/>
    <s v=""/>
    <n v="2.0600000000000023"/>
    <n v="7151.9999999902211"/>
    <m/>
    <s v=""/>
    <m/>
    <m/>
    <s v="Vanessa"/>
    <n v="1"/>
    <n v="0"/>
    <s v="43067"/>
    <n v="5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73"/>
    <x v="48"/>
    <s v="C61"/>
    <s v="207"/>
    <s v="FB 320+ / MA 80"/>
    <n v="678548"/>
    <s v="FIPRATIX GN X4             FVT"/>
    <s v="2x8"/>
    <n v="1340"/>
    <s v=" 2400"/>
    <x v="11"/>
    <s v="Novembre"/>
    <n v="2017"/>
    <d v="1899-12-30T07:27:47"/>
    <d v="1899-12-30T07:33:21"/>
    <n v="9.2777777777776738E-2"/>
    <x v="4"/>
    <x v="4"/>
    <m/>
    <s v=""/>
    <s v="TE"/>
    <s v=""/>
    <n v="9.2777777777776738E-2"/>
    <n v="4"/>
    <n v="4"/>
    <s v=""/>
    <n v="0.37111111111110695"/>
    <n v="7151.9999999902211"/>
    <m/>
    <s v=""/>
    <m/>
    <m/>
    <s v="Vanessa"/>
    <n v="1"/>
    <n v="0"/>
    <s v="43067"/>
    <n v="5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74"/>
    <x v="48"/>
    <s v="C61"/>
    <s v="207"/>
    <s v="FB 320+ / MA 80"/>
    <n v="678548"/>
    <s v="FIPRATIX GN X4             FVT"/>
    <s v="2x8"/>
    <n v="1340"/>
    <s v=" 2400"/>
    <x v="11"/>
    <s v="Novembre"/>
    <n v="2017"/>
    <d v="1899-12-30T07:33:21"/>
    <d v="1899-12-30T09:58:24"/>
    <n v="2.4174999999999995"/>
    <x v="2"/>
    <x v="2"/>
    <m/>
    <m/>
    <s v="TE"/>
    <s v=""/>
    <n v="2.4174999999999995"/>
    <n v="4"/>
    <n v="4"/>
    <s v=""/>
    <n v="9.6699999999999982"/>
    <n v="7151.9999999902211"/>
    <m/>
    <s v=""/>
    <n v="10800"/>
    <m/>
    <s v="Vanessa"/>
    <n v="1"/>
    <n v="0"/>
    <s v="43067"/>
    <n v="5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75"/>
    <x v="48"/>
    <s v="C61"/>
    <s v="207"/>
    <s v="FB 320+ / MA 80"/>
    <n v="678548"/>
    <s v="FIPRATIX GN X4             FVT"/>
    <s v="2x8"/>
    <n v="1340"/>
    <s v=" 2400"/>
    <x v="11"/>
    <s v="Novembre"/>
    <n v="2017"/>
    <d v="1899-12-30T09:58:24"/>
    <d v="1899-12-30T10:27:18"/>
    <n v="0.48166666666666735"/>
    <x v="0"/>
    <x v="8"/>
    <m/>
    <s v=""/>
    <m/>
    <s v=""/>
    <s v=""/>
    <n v="4"/>
    <n v="4"/>
    <s v=""/>
    <s v=""/>
    <n v="7151.9999999902211"/>
    <m/>
    <s v=""/>
    <m/>
    <m/>
    <s v="Vanessa"/>
    <n v="1"/>
    <n v="0"/>
    <s v="43067"/>
    <n v="5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76"/>
    <x v="48"/>
    <s v="C61"/>
    <s v="207"/>
    <s v="FB 320+ / MA 80"/>
    <n v="678548"/>
    <s v="FIPRATIX GN X4             FVT"/>
    <s v="2x8"/>
    <n v="1340"/>
    <s v=" 2400"/>
    <x v="11"/>
    <s v="Novembre"/>
    <n v="2017"/>
    <d v="1899-12-30T10:27:18"/>
    <d v="1899-12-30T11:23:40"/>
    <n v="0.93944444444444386"/>
    <x v="1"/>
    <x v="23"/>
    <m/>
    <m/>
    <s v="TP"/>
    <n v="0.93944444444444386"/>
    <s v=""/>
    <n v="4"/>
    <n v="4"/>
    <n v="3.7577777777777754"/>
    <s v=""/>
    <n v="7151.9999999902211"/>
    <m/>
    <s v=""/>
    <m/>
    <m/>
    <s v="Vanessa"/>
    <n v="1"/>
    <n v="0"/>
    <s v="43067"/>
    <n v="5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77"/>
    <x v="48"/>
    <s v="C61"/>
    <s v="207"/>
    <s v="FB 320+ / MA 80"/>
    <n v="678548"/>
    <s v="FIPRATIX GN X4             FVT"/>
    <s v="2x8"/>
    <n v="1340"/>
    <s v=" 2400"/>
    <x v="11"/>
    <s v="Novembre"/>
    <n v="2017"/>
    <d v="1899-12-30T11:23:40"/>
    <d v="1899-12-30T11:23:45"/>
    <n v="1.3888888888899942E-3"/>
    <x v="2"/>
    <x v="2"/>
    <m/>
    <m/>
    <s v="TE"/>
    <s v=""/>
    <n v="1.3888888888899942E-3"/>
    <n v="4"/>
    <n v="4"/>
    <s v=""/>
    <n v="5.5555555555599767E-3"/>
    <n v="7151.9999999902211"/>
    <m/>
    <s v=""/>
    <m/>
    <m/>
    <s v="Vanessa"/>
    <n v="1"/>
    <n v="0"/>
    <s v="43067"/>
    <n v="5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78"/>
    <x v="48"/>
    <s v="C61"/>
    <s v="207"/>
    <s v="FB 320+ / MA 80"/>
    <n v="678548"/>
    <s v="FIPRATIX GN X4             FVT"/>
    <s v="2x8"/>
    <n v="1340"/>
    <s v=" 2400"/>
    <x v="11"/>
    <s v="Novembre"/>
    <n v="2017"/>
    <d v="1899-12-30T11:23:45"/>
    <d v="1899-12-30T11:24:02"/>
    <n v="4.7222222222225163E-3"/>
    <x v="1"/>
    <x v="23"/>
    <s v="OF Clôturé"/>
    <m/>
    <s v="TP"/>
    <n v="4.7222222222225163E-3"/>
    <s v=""/>
    <n v="4"/>
    <n v="4"/>
    <n v="1.8888888888890065E-2"/>
    <s v=""/>
    <n v="7151.9999999902211"/>
    <n v="6666"/>
    <n v="6666"/>
    <n v="14514"/>
    <n v="1658.7428571428572"/>
    <s v="Vanessa"/>
    <n v="1"/>
    <n v="1"/>
    <s v="143067"/>
    <n v="56"/>
    <s v=""/>
    <s v=""/>
    <n v="6.04"/>
    <n v="2.78"/>
    <n v="2.5299999999999998"/>
    <n v="3.5100000000000002"/>
    <n v="0.73000000000000043"/>
    <n v="3.2600000000000002"/>
    <s v=""/>
    <s v=""/>
    <s v=""/>
    <s v=""/>
    <s v=""/>
    <s v=""/>
    <s v=""/>
    <s v=""/>
    <s v=""/>
    <s v=""/>
    <s v=""/>
    <s v=""/>
  </r>
  <r>
    <n v="879"/>
    <x v="48"/>
    <s v="C61"/>
    <s v="207"/>
    <s v="FB 320+ / MA 80"/>
    <n v="678548"/>
    <s v="FIPRATIX GN X4             FVT"/>
    <s v="2x8"/>
    <n v="1340"/>
    <s v=" 2400"/>
    <x v="11"/>
    <s v="Novembre"/>
    <n v="2017"/>
    <d v="1899-12-30T11:24:02"/>
    <d v="1899-12-30T11:32:41"/>
    <n v="0.14416666666666655"/>
    <x v="1"/>
    <x v="23"/>
    <m/>
    <m/>
    <m/>
    <n v="3.2"/>
    <n v="8.75"/>
    <n v="4"/>
    <n v="4"/>
    <n v="12.81"/>
    <n v="35"/>
    <n v="7151.9999999902211"/>
    <m/>
    <s v=""/>
    <m/>
    <m/>
    <s v="Vanessa"/>
    <n v="1"/>
    <n v="1"/>
    <s v="43067"/>
    <n v="5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80"/>
    <x v="48"/>
    <s v="C61"/>
    <s v="207"/>
    <s v="FB 320+ / MA 80"/>
    <n v="678549"/>
    <s v="EFFITIX GN X4              VBI"/>
    <s v="2x8"/>
    <n v="1340"/>
    <s v=" 2400"/>
    <x v="11"/>
    <s v="Novembre"/>
    <n v="2017"/>
    <d v="1899-12-30T11:32:41"/>
    <d v="1899-12-30T12:24:44"/>
    <n v="0.86750000000000105"/>
    <x v="1"/>
    <x v="12"/>
    <s v="Début OF"/>
    <m/>
    <s v="TP"/>
    <n v="0.86750000000000105"/>
    <s v=""/>
    <n v="4"/>
    <n v="4"/>
    <n v="3.4700000000000042"/>
    <s v=""/>
    <n v="11999.999999993015"/>
    <m/>
    <s v=""/>
    <m/>
    <m/>
    <s v="Vanessa"/>
    <n v="1"/>
    <n v="1"/>
    <s v="43067"/>
    <n v="5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81"/>
    <x v="48"/>
    <s v="C61"/>
    <s v="207"/>
    <s v="FB 320+ / MA 80"/>
    <n v="678549"/>
    <s v="EFFITIX GN X4              VBI"/>
    <s v="2x8"/>
    <n v="1340"/>
    <s v=" 2400"/>
    <x v="11"/>
    <s v="Novembre"/>
    <n v="2017"/>
    <d v="1899-12-30T12:24:44"/>
    <d v="1899-12-30T12:30:35"/>
    <n v="9.7499999999999254E-2"/>
    <x v="2"/>
    <x v="2"/>
    <m/>
    <m/>
    <s v="TE"/>
    <s v=""/>
    <n v="9.7499999999999254E-2"/>
    <n v="4"/>
    <n v="4"/>
    <s v=""/>
    <n v="0.38999999999999702"/>
    <n v="11999.999999993015"/>
    <m/>
    <s v=""/>
    <m/>
    <m/>
    <s v="Vanessa"/>
    <n v="1"/>
    <n v="1"/>
    <s v="43067"/>
    <n v="56"/>
    <n v="6.636944444444446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82"/>
    <x v="48"/>
    <s v="C61"/>
    <s v="207"/>
    <s v="FB 320+ / MA 80"/>
    <n v="678549"/>
    <s v="EFFITIX GN X4              VBI"/>
    <s v="2x8"/>
    <n v="1340"/>
    <s v=" 2400"/>
    <x v="11"/>
    <s v="Novembre"/>
    <n v="2017"/>
    <d v="1899-12-30T12:30:35"/>
    <d v="1899-12-30T12:43:10"/>
    <n v="0.20972222222222126"/>
    <x v="3"/>
    <x v="19"/>
    <m/>
    <s v="REGLAGE LAZER PAR MOUNIR"/>
    <s v="TE"/>
    <s v=""/>
    <n v="0.20972222222222126"/>
    <n v="4"/>
    <n v="4"/>
    <s v=""/>
    <n v="0.83888888888888502"/>
    <n v="11999.999999993015"/>
    <m/>
    <s v=""/>
    <m/>
    <m/>
    <s v="Vanessa"/>
    <n v="1"/>
    <n v="1"/>
    <s v="43067"/>
    <n v="57"/>
    <s v=""/>
    <n v="0.20972222222222126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83"/>
    <x v="48"/>
    <s v="C61"/>
    <s v="207"/>
    <s v="FB 320+ / MA 80"/>
    <n v="678549"/>
    <s v="EFFITIX GN X4              VBI"/>
    <s v="2x8"/>
    <n v="1340"/>
    <s v=" 2400"/>
    <x v="11"/>
    <s v="Novembre"/>
    <n v="2017"/>
    <d v="1899-12-30T12:43:10"/>
    <d v="1899-12-30T12:49:03"/>
    <n v="9.8055555555555785E-2"/>
    <x v="2"/>
    <x v="2"/>
    <m/>
    <m/>
    <s v="TE"/>
    <s v=""/>
    <n v="9.8055555555555785E-2"/>
    <n v="4"/>
    <n v="4"/>
    <s v=""/>
    <n v="0.39222222222222314"/>
    <n v="11999.999999993015"/>
    <m/>
    <s v=""/>
    <m/>
    <m/>
    <s v="Vanessa"/>
    <n v="1"/>
    <n v="1"/>
    <s v="43067"/>
    <n v="5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84"/>
    <x v="48"/>
    <s v="C61"/>
    <s v="207"/>
    <s v="FB 320+ / MA 80"/>
    <n v="678549"/>
    <s v="EFFITIX GN X4              VBI"/>
    <s v="2x8"/>
    <n v="1340"/>
    <s v=" 2400"/>
    <x v="11"/>
    <s v="Novembre"/>
    <n v="2017"/>
    <d v="1899-12-30T12:49:03"/>
    <d v="1899-12-30T12:58:54"/>
    <n v="0.16416666666666835"/>
    <x v="0"/>
    <x v="17"/>
    <m/>
    <s v=""/>
    <m/>
    <s v=""/>
    <s v=""/>
    <n v="4"/>
    <n v="4"/>
    <s v=""/>
    <s v=""/>
    <n v="11999.999999993015"/>
    <m/>
    <s v=""/>
    <m/>
    <m/>
    <s v="Vanessa"/>
    <n v="1"/>
    <n v="1"/>
    <s v="43067"/>
    <n v="5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85"/>
    <x v="48"/>
    <s v="C61"/>
    <s v="207"/>
    <s v="FB 320+ / MA 80"/>
    <n v="678549"/>
    <s v="EFFITIX GN X4              VBI"/>
    <s v="2x8"/>
    <n v="1340"/>
    <s v=" 2400"/>
    <x v="11"/>
    <s v="Novembre"/>
    <n v="2017"/>
    <d v="1899-12-30T12:58:54"/>
    <d v="1899-12-30T13:07:57"/>
    <n v="0.15083333333333293"/>
    <x v="0"/>
    <x v="6"/>
    <s v="Fin d'Equipe"/>
    <m/>
    <m/>
    <s v=""/>
    <s v=""/>
    <n v="4"/>
    <n v="4"/>
    <s v=""/>
    <s v=""/>
    <n v="11999.999999993015"/>
    <n v="112"/>
    <n v="7680"/>
    <n v="112"/>
    <n v="272.06"/>
    <s v="Vanessa"/>
    <n v="1"/>
    <n v="1"/>
    <s v="43067"/>
    <n v="57"/>
    <s v=""/>
    <s v=""/>
    <n v="8.83"/>
    <n v="0.05"/>
    <n v="4.4000000000000004"/>
    <n v="4.43"/>
    <n v="4.38"/>
    <n v="8.7800000000000011"/>
    <s v=""/>
    <s v=""/>
    <s v=""/>
    <s v=""/>
    <s v=""/>
    <s v=""/>
    <s v=""/>
    <s v=""/>
    <s v=""/>
    <s v=""/>
    <s v=""/>
    <s v=""/>
  </r>
  <r>
    <n v="886"/>
    <x v="48"/>
    <s v="C61"/>
    <s v="207"/>
    <s v="FB 320+ / MA 80"/>
    <n v="678549"/>
    <s v="EFFITIX GN X4              VBI"/>
    <s v="2x8"/>
    <n v="1340"/>
    <s v=" 2400"/>
    <x v="11"/>
    <s v="Novembre"/>
    <n v="2017"/>
    <d v="1899-12-30T13:07:57"/>
    <d v="1899-12-30T13:08:07"/>
    <n v="2.7777777777773238E-3"/>
    <x v="1"/>
    <x v="1"/>
    <s v="Reprise OF"/>
    <m/>
    <s v="TP"/>
    <n v="2.7777777777773238E-3"/>
    <s v=""/>
    <n v="4"/>
    <n v="4"/>
    <n v="1.1111111111109295E-2"/>
    <s v=""/>
    <n v="11999.999999993015"/>
    <m/>
    <s v=""/>
    <m/>
    <m/>
    <s v="Christelle"/>
    <n v="1"/>
    <n v="1"/>
    <s v="43067"/>
    <n v="57"/>
    <n v="0.62555555555555564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87"/>
    <x v="48"/>
    <s v="C61"/>
    <s v="207"/>
    <s v="FB 320+ / MA 80"/>
    <n v="678549"/>
    <s v="EFFITIX GN X4              VBI"/>
    <s v="2x8"/>
    <n v="1340"/>
    <s v=" 2400"/>
    <x v="11"/>
    <s v="Novembre"/>
    <n v="2017"/>
    <d v="1899-12-30T13:08:07"/>
    <d v="1899-12-30T13:14:31"/>
    <n v="0.10666666666666469"/>
    <x v="3"/>
    <x v="19"/>
    <m/>
    <s v=""/>
    <s v="TP"/>
    <n v="0.10666666666666469"/>
    <s v=""/>
    <n v="4"/>
    <n v="4"/>
    <n v="0.42666666666665876"/>
    <s v=""/>
    <n v="11999.999999993015"/>
    <m/>
    <s v=""/>
    <m/>
    <m/>
    <s v="Christelle"/>
    <n v="1"/>
    <n v="1"/>
    <s v="43067"/>
    <n v="58"/>
    <s v=""/>
    <n v="0.10666666666666469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88"/>
    <x v="48"/>
    <s v="C61"/>
    <s v="207"/>
    <s v="FB 320+ / MA 80"/>
    <n v="678549"/>
    <s v="EFFITIX GN X4              VBI"/>
    <s v="2x8"/>
    <n v="1340"/>
    <s v=" 2400"/>
    <x v="11"/>
    <s v="Novembre"/>
    <n v="2017"/>
    <d v="1899-12-30T13:14:31"/>
    <d v="1899-12-30T13:27:45"/>
    <n v="0.22055555555555628"/>
    <x v="1"/>
    <x v="1"/>
    <m/>
    <s v=""/>
    <s v="TP"/>
    <n v="0.22055555555555628"/>
    <s v=""/>
    <n v="4"/>
    <n v="4"/>
    <n v="0.88222222222222513"/>
    <s v=""/>
    <n v="11999.999999993015"/>
    <m/>
    <s v=""/>
    <m/>
    <m/>
    <s v="Christelle"/>
    <n v="1"/>
    <n v="1"/>
    <s v="43067"/>
    <n v="5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89"/>
    <x v="48"/>
    <s v="C61"/>
    <s v="207"/>
    <s v="FB 320+ / MA 80"/>
    <n v="678549"/>
    <s v="EFFITIX GN X4              VBI"/>
    <s v="2x8"/>
    <n v="1340"/>
    <s v=" 2400"/>
    <x v="11"/>
    <s v="Novembre"/>
    <n v="2017"/>
    <d v="1899-12-30T13:27:45"/>
    <d v="1899-12-30T14:08:33"/>
    <n v="0.67999999999999972"/>
    <x v="2"/>
    <x v="2"/>
    <m/>
    <m/>
    <s v="TE"/>
    <s v=""/>
    <n v="0.67999999999999972"/>
    <n v="4"/>
    <n v="4"/>
    <s v=""/>
    <n v="2.7199999999999989"/>
    <n v="11999.999999993015"/>
    <m/>
    <s v=""/>
    <m/>
    <m/>
    <s v="Christelle"/>
    <n v="1"/>
    <n v="1"/>
    <s v="43067"/>
    <n v="58"/>
    <n v="1.007222222222220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90"/>
    <x v="48"/>
    <s v="C61"/>
    <s v="207"/>
    <s v="FB 320+ / MA 80"/>
    <n v="678549"/>
    <s v="EFFITIX GN X4              VBI"/>
    <s v="2x8"/>
    <n v="1340"/>
    <s v=" 2400"/>
    <x v="11"/>
    <s v="Novembre"/>
    <n v="2017"/>
    <d v="1899-12-30T14:08:33"/>
    <d v="1899-12-30T14:50:45"/>
    <n v="0.70333333333333403"/>
    <x v="3"/>
    <x v="5"/>
    <m/>
    <s v="embrayage mise en volume "/>
    <s v="TE"/>
    <s v=""/>
    <n v="0.70333333333333403"/>
    <n v="4"/>
    <n v="4"/>
    <s v=""/>
    <n v="2.8133333333333361"/>
    <n v="11999.999999993015"/>
    <m/>
    <s v=""/>
    <m/>
    <m/>
    <s v="Christelle"/>
    <n v="1"/>
    <n v="1"/>
    <s v="43067"/>
    <n v="59"/>
    <s v=""/>
    <n v="0.70333333333333403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91"/>
    <x v="48"/>
    <s v="C61"/>
    <s v="207"/>
    <s v="FB 320+ / MA 80"/>
    <n v="678549"/>
    <s v="EFFITIX GN X4              VBI"/>
    <s v="2x8"/>
    <n v="1340"/>
    <s v=" 2400"/>
    <x v="11"/>
    <s v="Novembre"/>
    <n v="2017"/>
    <d v="1899-12-30T14:50:45"/>
    <d v="1899-12-30T14:57:36"/>
    <n v="0.11416666666666853"/>
    <x v="2"/>
    <x v="2"/>
    <m/>
    <m/>
    <s v="TE"/>
    <s v=""/>
    <n v="0.11416666666666853"/>
    <n v="4"/>
    <n v="4"/>
    <s v=""/>
    <n v="0.4566666666666741"/>
    <n v="11999.999999993015"/>
    <m/>
    <s v=""/>
    <m/>
    <m/>
    <s v="Christelle"/>
    <n v="1"/>
    <n v="1"/>
    <s v="43067"/>
    <n v="59"/>
    <n v="0.81750000000000256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92"/>
    <x v="48"/>
    <s v="C61"/>
    <s v="207"/>
    <s v="FB 320+ / MA 80"/>
    <n v="678549"/>
    <s v="EFFITIX GN X4              VBI"/>
    <s v="2x8"/>
    <n v="1340"/>
    <s v=" 2400"/>
    <x v="11"/>
    <s v="Novembre"/>
    <n v="2017"/>
    <d v="1899-12-30T14:57:36"/>
    <d v="1899-12-30T15:00:40"/>
    <n v="5.1111111111110219E-2"/>
    <x v="3"/>
    <x v="5"/>
    <m/>
    <s v="reglage mauvaise prise d'etuis"/>
    <s v="TE"/>
    <s v=""/>
    <n v="5.1111111111110219E-2"/>
    <n v="4"/>
    <n v="4"/>
    <s v=""/>
    <n v="0.20444444444444088"/>
    <n v="11999.999999993015"/>
    <m/>
    <s v=""/>
    <m/>
    <m/>
    <s v="Christelle"/>
    <n v="1"/>
    <n v="1"/>
    <s v="43067"/>
    <n v="60"/>
    <s v=""/>
    <n v="5.1111111111110219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93"/>
    <x v="48"/>
    <s v="C61"/>
    <s v="207"/>
    <s v="FB 320+ / MA 80"/>
    <n v="678549"/>
    <s v="EFFITIX GN X4              VBI"/>
    <s v="2x8"/>
    <n v="1340"/>
    <s v=" 2400"/>
    <x v="11"/>
    <s v="Novembre"/>
    <n v="2017"/>
    <d v="1899-12-30T15:00:40"/>
    <d v="1899-12-30T15:36:01"/>
    <n v="0.58916666666666551"/>
    <x v="2"/>
    <x v="2"/>
    <m/>
    <m/>
    <s v="TE"/>
    <s v=""/>
    <n v="0.58916666666666551"/>
    <n v="4"/>
    <n v="4"/>
    <s v=""/>
    <n v="2.356666666666662"/>
    <n v="11999.999999993015"/>
    <m/>
    <s v=""/>
    <n v="1840"/>
    <m/>
    <s v="Christelle"/>
    <n v="1"/>
    <n v="1"/>
    <s v="43067"/>
    <n v="6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94"/>
    <x v="48"/>
    <s v="C61"/>
    <s v="207"/>
    <s v="FB 320+ / MA 80"/>
    <n v="678549"/>
    <s v="EFFITIX GN X4              VBI"/>
    <s v="2x8"/>
    <n v="1340"/>
    <s v=" 2400"/>
    <x v="11"/>
    <s v="Novembre"/>
    <n v="2017"/>
    <d v="1899-12-30T15:36:01"/>
    <d v="1899-12-30T15:41:14"/>
    <n v="8.6944444444446489E-2"/>
    <x v="4"/>
    <x v="4"/>
    <m/>
    <s v=""/>
    <s v="TE"/>
    <s v=""/>
    <n v="8.6944444444446489E-2"/>
    <n v="4"/>
    <n v="4"/>
    <s v=""/>
    <n v="0.34777777777778596"/>
    <n v="11999.999999993015"/>
    <m/>
    <s v=""/>
    <m/>
    <m/>
    <s v="Christelle"/>
    <n v="1"/>
    <n v="1"/>
    <s v="43067"/>
    <n v="6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95"/>
    <x v="48"/>
    <s v="C61"/>
    <s v="207"/>
    <s v="FB 320+ / MA 80"/>
    <n v="678549"/>
    <s v="EFFITIX GN X4              VBI"/>
    <s v="2x8"/>
    <n v="1340"/>
    <s v=" 2400"/>
    <x v="11"/>
    <s v="Novembre"/>
    <n v="2017"/>
    <d v="1899-12-30T15:41:14"/>
    <d v="1899-12-30T16:40:41"/>
    <n v="0.99083333333333101"/>
    <x v="2"/>
    <x v="2"/>
    <m/>
    <m/>
    <s v="TE"/>
    <s v=""/>
    <n v="0.99083333333333101"/>
    <n v="4"/>
    <n v="4"/>
    <s v=""/>
    <n v="3.963333333333324"/>
    <n v="11999.999999993015"/>
    <m/>
    <s v=""/>
    <m/>
    <m/>
    <s v="Christelle"/>
    <n v="1"/>
    <n v="1"/>
    <s v="43067"/>
    <n v="60"/>
    <n v="1.718055555555553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96"/>
    <x v="48"/>
    <s v="C61"/>
    <s v="207"/>
    <s v="FB 320+ / MA 80"/>
    <n v="678549"/>
    <s v="EFFITIX GN X4              VBI"/>
    <s v="2x8"/>
    <n v="1340"/>
    <s v=" 2400"/>
    <x v="11"/>
    <s v="Novembre"/>
    <n v="2017"/>
    <d v="1899-12-30T16:40:41"/>
    <d v="1899-12-30T17:09:19"/>
    <n v="0.47722222222222044"/>
    <x v="3"/>
    <x v="5"/>
    <m/>
    <s v="reglage fermeture etuis"/>
    <s v="TE"/>
    <s v=""/>
    <n v="0.47722222222222044"/>
    <n v="4"/>
    <n v="4"/>
    <s v=""/>
    <n v="1.9088888888888818"/>
    <n v="11999.999999993015"/>
    <m/>
    <s v=""/>
    <m/>
    <m/>
    <s v="Christelle"/>
    <n v="1"/>
    <n v="1"/>
    <s v="43067"/>
    <n v="61"/>
    <s v=""/>
    <n v="0.47722222222222044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97"/>
    <x v="48"/>
    <s v="C61"/>
    <s v="207"/>
    <s v="FB 320+ / MA 80"/>
    <n v="678549"/>
    <s v="EFFITIX GN X4              VBI"/>
    <s v="2x8"/>
    <n v="1340"/>
    <s v=" 2400"/>
    <x v="11"/>
    <s v="Novembre"/>
    <n v="2017"/>
    <d v="1899-12-30T17:09:19"/>
    <d v="1899-12-30T17:41:12"/>
    <n v="0.53138888888889291"/>
    <x v="2"/>
    <x v="2"/>
    <m/>
    <m/>
    <s v="TE"/>
    <s v=""/>
    <n v="0.53138888888889291"/>
    <n v="4"/>
    <n v="4"/>
    <s v=""/>
    <n v="2.1255555555555716"/>
    <n v="11999.999999993015"/>
    <m/>
    <s v=""/>
    <n v="4800"/>
    <m/>
    <s v="Christelle"/>
    <n v="1"/>
    <n v="1"/>
    <s v="43067"/>
    <n v="6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98"/>
    <x v="48"/>
    <s v="C61"/>
    <s v="207"/>
    <s v="FB 320+ / MA 80"/>
    <n v="678549"/>
    <s v="EFFITIX GN X4              VBI"/>
    <s v="2x8"/>
    <n v="1340"/>
    <s v=" 2400"/>
    <x v="11"/>
    <s v="Novembre"/>
    <n v="2017"/>
    <d v="1899-12-30T17:41:12"/>
    <d v="1899-12-30T18:10:08"/>
    <n v="0.48222222222222122"/>
    <x v="0"/>
    <x v="8"/>
    <m/>
    <s v=""/>
    <m/>
    <s v=""/>
    <s v=""/>
    <n v="4"/>
    <n v="4"/>
    <s v=""/>
    <s v=""/>
    <n v="11999.999999993015"/>
    <m/>
    <s v=""/>
    <m/>
    <m/>
    <s v="Christelle"/>
    <n v="1"/>
    <n v="1"/>
    <s v="43067"/>
    <n v="6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899"/>
    <x v="48"/>
    <s v="C61"/>
    <s v="207"/>
    <s v="FB 320+ / MA 80"/>
    <n v="678549"/>
    <s v="EFFITIX GN X4              VBI"/>
    <s v="2x8"/>
    <n v="1340"/>
    <s v=" 2400"/>
    <x v="11"/>
    <s v="Novembre"/>
    <n v="2017"/>
    <d v="1899-12-30T18:10:08"/>
    <d v="1899-12-30T18:17:33"/>
    <n v="0.12361111111111089"/>
    <x v="1"/>
    <x v="1"/>
    <m/>
    <s v="redemarrage apres la pause"/>
    <s v="TP"/>
    <n v="0.12361111111111089"/>
    <s v=""/>
    <n v="4"/>
    <n v="4"/>
    <n v="0.49444444444444358"/>
    <s v=""/>
    <n v="11999.999999993015"/>
    <m/>
    <s v=""/>
    <m/>
    <m/>
    <s v="Christelle"/>
    <n v="1"/>
    <n v="1"/>
    <s v="43067"/>
    <n v="61"/>
    <n v="1.614444444444445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00"/>
    <x v="48"/>
    <s v="C61"/>
    <s v="207"/>
    <s v="FB 320+ / MA 80"/>
    <n v="678549"/>
    <s v="EFFITIX GN X4              VBI"/>
    <s v="2x8"/>
    <n v="1340"/>
    <s v=" 2400"/>
    <x v="11"/>
    <s v="Novembre"/>
    <n v="2017"/>
    <d v="1899-12-30T18:17:33"/>
    <d v="1899-12-30T18:20:12"/>
    <n v="4.4166666666665577E-2"/>
    <x v="3"/>
    <x v="5"/>
    <m/>
    <s v="problème étuis"/>
    <s v="TP"/>
    <n v="4.4166666666665577E-2"/>
    <s v=""/>
    <n v="4"/>
    <n v="4"/>
    <n v="0.17666666666666231"/>
    <s v=""/>
    <n v="10580.666666681645"/>
    <m/>
    <s v=""/>
    <m/>
    <m/>
    <s v="Christelle"/>
    <n v="1"/>
    <n v="1"/>
    <s v="43067"/>
    <n v="62"/>
    <s v=""/>
    <n v="4.4166666666665577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01"/>
    <x v="48"/>
    <s v="C61"/>
    <s v="207"/>
    <s v="FB 320+ / MA 80"/>
    <n v="678549"/>
    <s v="EFFITIX GN X4              VBI"/>
    <s v="2x8"/>
    <n v="1340"/>
    <s v=" 2400"/>
    <x v="11"/>
    <s v="Novembre"/>
    <n v="2017"/>
    <d v="1899-12-30T18:20:12"/>
    <d v="1899-12-30T18:36:41"/>
    <n v="0.27472222222222342"/>
    <x v="2"/>
    <x v="2"/>
    <m/>
    <m/>
    <s v="TE"/>
    <s v=""/>
    <n v="0.27472222222222342"/>
    <n v="4"/>
    <n v="4"/>
    <s v=""/>
    <n v="1.0988888888888937"/>
    <n v="10580.666666681645"/>
    <m/>
    <s v=""/>
    <m/>
    <m/>
    <s v="Christelle"/>
    <n v="1"/>
    <n v="1"/>
    <s v="43067"/>
    <n v="6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02"/>
    <x v="48"/>
    <s v="C61"/>
    <s v="207"/>
    <s v="FB 320+ / MA 80"/>
    <n v="678549"/>
    <s v="EFFITIX GN X4              VBI"/>
    <s v="2x8"/>
    <n v="1340"/>
    <s v=" 2400"/>
    <x v="11"/>
    <s v="Novembre"/>
    <n v="2017"/>
    <d v="1899-12-30T18:36:41"/>
    <d v="1899-12-30T18:41:38"/>
    <n v="8.2499999999999574E-2"/>
    <x v="4"/>
    <x v="13"/>
    <m/>
    <s v=""/>
    <s v="TE"/>
    <s v=""/>
    <n v="8.2499999999999574E-2"/>
    <n v="4"/>
    <n v="4"/>
    <s v=""/>
    <n v="0.32999999999999829"/>
    <n v="10580.666666681645"/>
    <m/>
    <s v=""/>
    <m/>
    <m/>
    <s v="Christelle"/>
    <n v="1"/>
    <n v="1"/>
    <s v="43067"/>
    <n v="6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03"/>
    <x v="48"/>
    <s v="C61"/>
    <s v="207"/>
    <s v="FB 320+ / MA 80"/>
    <n v="678549"/>
    <s v="EFFITIX GN X4              VBI"/>
    <s v="2x8"/>
    <n v="1340"/>
    <s v=" 2400"/>
    <x v="11"/>
    <s v="Novembre"/>
    <n v="2017"/>
    <d v="1899-12-30T18:41:38"/>
    <d v="1899-12-30T19:44:13"/>
    <n v="1.0430555555555543"/>
    <x v="2"/>
    <x v="2"/>
    <m/>
    <m/>
    <s v="TE"/>
    <s v=""/>
    <n v="1.0430555555555543"/>
    <n v="4"/>
    <n v="4"/>
    <s v=""/>
    <n v="4.1722222222222172"/>
    <n v="10580.666666681645"/>
    <m/>
    <s v=""/>
    <n v="6528"/>
    <m/>
    <s v="Christelle"/>
    <n v="1"/>
    <n v="1"/>
    <s v="43067"/>
    <n v="6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04"/>
    <x v="48"/>
    <s v="C61"/>
    <s v="207"/>
    <s v="FB 320+ / MA 80"/>
    <n v="678549"/>
    <s v="EFFITIX GN X4              VBI"/>
    <s v="2x8"/>
    <n v="1340"/>
    <s v=" 2400"/>
    <x v="11"/>
    <s v="Novembre"/>
    <n v="2017"/>
    <d v="1899-12-30T19:44:13"/>
    <d v="1899-12-30T19:46:00"/>
    <n v="2.9722222222222427E-2"/>
    <x v="4"/>
    <x v="4"/>
    <m/>
    <s v=""/>
    <s v="TE"/>
    <s v=""/>
    <n v="2.9722222222222427E-2"/>
    <n v="4"/>
    <n v="4"/>
    <s v=""/>
    <n v="0.11888888888888971"/>
    <n v="10580.666666681645"/>
    <m/>
    <s v=""/>
    <m/>
    <m/>
    <s v="Christelle"/>
    <n v="1"/>
    <n v="1"/>
    <s v="43067"/>
    <n v="6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05"/>
    <x v="48"/>
    <s v="C61"/>
    <s v="207"/>
    <s v="FB 320+ / MA 80"/>
    <n v="678549"/>
    <s v="EFFITIX GN X4              VBI"/>
    <s v="2x8"/>
    <n v="1340"/>
    <s v=" 2400"/>
    <x v="11"/>
    <s v="Novembre"/>
    <n v="2017"/>
    <d v="1899-12-30T19:46:00"/>
    <d v="1899-12-30T19:47:30"/>
    <n v="2.5000000000001243E-2"/>
    <x v="1"/>
    <x v="23"/>
    <m/>
    <m/>
    <s v="TP"/>
    <n v="2.5000000000001243E-2"/>
    <s v=""/>
    <n v="4"/>
    <n v="4"/>
    <n v="0.10000000000000497"/>
    <s v=""/>
    <n v="10580.666666681645"/>
    <m/>
    <s v=""/>
    <m/>
    <m/>
    <s v="Christelle"/>
    <n v="1"/>
    <n v="1"/>
    <s v="43067"/>
    <n v="6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06"/>
    <x v="48"/>
    <s v="C61"/>
    <s v="207"/>
    <s v="FB 320+ / MA 80"/>
    <n v="678549"/>
    <s v="EFFITIX GN X4              VBI"/>
    <s v="2x8"/>
    <n v="1340"/>
    <s v=" 2400"/>
    <x v="11"/>
    <s v="Novembre"/>
    <n v="2017"/>
    <d v="1899-12-30T19:47:30"/>
    <d v="1899-12-30T19:48:13"/>
    <n v="1.1944444444442759E-2"/>
    <x v="2"/>
    <x v="2"/>
    <m/>
    <m/>
    <s v="TE"/>
    <s v=""/>
    <n v="1.1944444444442759E-2"/>
    <n v="4"/>
    <n v="4"/>
    <s v=""/>
    <n v="4.7777777777771036E-2"/>
    <n v="10580.666666681645"/>
    <m/>
    <s v=""/>
    <m/>
    <m/>
    <s v="Christelle"/>
    <n v="1"/>
    <n v="1"/>
    <s v="43067"/>
    <n v="6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07"/>
    <x v="48"/>
    <s v="C61"/>
    <s v="207"/>
    <s v="FB 320+ / MA 80"/>
    <n v="678549"/>
    <s v="EFFITIX GN X4              VBI"/>
    <s v="2x8"/>
    <n v="1340"/>
    <s v=" 2400"/>
    <x v="11"/>
    <s v="Novembre"/>
    <n v="2017"/>
    <d v="1899-12-30T19:48:13"/>
    <d v="1899-12-30T20:14:31"/>
    <n v="0.43833333333333524"/>
    <x v="4"/>
    <x v="4"/>
    <m/>
    <s v="mauvais raccord laize"/>
    <s v="TE"/>
    <s v=""/>
    <n v="0.43833333333333524"/>
    <n v="4"/>
    <n v="4"/>
    <s v=""/>
    <n v="1.753333333333341"/>
    <n v="10580.666666681645"/>
    <m/>
    <s v=""/>
    <m/>
    <m/>
    <s v="Christelle"/>
    <n v="1"/>
    <n v="1"/>
    <s v="43067"/>
    <n v="6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08"/>
    <x v="48"/>
    <s v="C61"/>
    <s v="207"/>
    <s v="FB 320+ / MA 80"/>
    <n v="678549"/>
    <s v="EFFITIX GN X4              VBI"/>
    <s v="2x8"/>
    <n v="1340"/>
    <s v=" 2400"/>
    <x v="11"/>
    <s v="Novembre"/>
    <n v="2017"/>
    <d v="1899-12-30T20:14:31"/>
    <d v="1899-12-30T20:22:19"/>
    <n v="0.12999999999999901"/>
    <x v="0"/>
    <x v="16"/>
    <s v="Fin de Poste"/>
    <s v=""/>
    <m/>
    <s v=""/>
    <s v=""/>
    <n v="4"/>
    <n v="4"/>
    <s v=""/>
    <s v=""/>
    <n v="10580.666666681645"/>
    <n v="7568"/>
    <n v="7680"/>
    <n v="7568"/>
    <n v="1140.47"/>
    <s v="Christelle"/>
    <n v="1"/>
    <n v="2"/>
    <s v="243067"/>
    <n v="62"/>
    <s v=""/>
    <s v=""/>
    <n v="8.83"/>
    <n v="3.15"/>
    <n v="4.4000000000000004"/>
    <n v="4.43"/>
    <n v="1.2799999999999998"/>
    <n v="5.68"/>
    <s v=""/>
    <s v=""/>
    <s v=""/>
    <s v=""/>
    <s v=""/>
    <s v=""/>
    <s v=""/>
    <s v=""/>
    <s v=""/>
    <s v=""/>
    <s v=""/>
    <s v=""/>
  </r>
  <r>
    <n v="909"/>
    <x v="49"/>
    <s v="C61"/>
    <s v="207"/>
    <s v="FB 320+ / MA 80"/>
    <n v="678549"/>
    <s v="EFFITIX GN X4              VBI"/>
    <s v="2x8"/>
    <n v="1340"/>
    <s v=" 2400"/>
    <x v="11"/>
    <s v="Novembre"/>
    <n v="2017"/>
    <d v="1899-12-30T05:30:00"/>
    <d v="1899-12-30T05:37:16"/>
    <n v="0.12111111111111184"/>
    <x v="0"/>
    <x v="0"/>
    <m/>
    <m/>
    <m/>
    <s v=""/>
    <s v=""/>
    <n v="4"/>
    <n v="4"/>
    <s v=""/>
    <s v=""/>
    <n v="7320.0000001501758"/>
    <m/>
    <s v=""/>
    <m/>
    <m/>
    <s v="Vanessa"/>
    <n v="1"/>
    <n v="0"/>
    <s v="043068"/>
    <n v="6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10"/>
    <x v="49"/>
    <s v="C61"/>
    <s v="207"/>
    <s v="FB 320+ / MA 80"/>
    <n v="678549"/>
    <s v="EFFITIX GN X4              VBI"/>
    <s v="2x8"/>
    <n v="1340"/>
    <s v=" 2400"/>
    <x v="11"/>
    <s v="Novembre"/>
    <n v="2017"/>
    <d v="1899-12-30T05:37:16"/>
    <d v="1899-12-30T06:01:15"/>
    <n v="0.39972222222222098"/>
    <x v="1"/>
    <x v="1"/>
    <s v="Reprise OF"/>
    <m/>
    <s v="TP"/>
    <n v="0.39972222222222098"/>
    <s v=""/>
    <n v="4"/>
    <n v="4"/>
    <n v="1.5988888888888839"/>
    <s v=""/>
    <n v="7320.0000001501758"/>
    <m/>
    <s v=""/>
    <m/>
    <m/>
    <s v="Vanessa"/>
    <n v="1"/>
    <n v="0"/>
    <s v="43068"/>
    <n v="6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11"/>
    <x v="49"/>
    <s v="C61"/>
    <s v="207"/>
    <s v="FB 320+ / MA 80"/>
    <n v="678549"/>
    <s v="EFFITIX GN X4              VBI"/>
    <s v="2x8"/>
    <n v="1340"/>
    <s v=" 2400"/>
    <x v="11"/>
    <s v="Novembre"/>
    <n v="2017"/>
    <d v="1899-12-30T06:01:15"/>
    <d v="1899-12-30T07:42:59"/>
    <n v="1.6955555555555564"/>
    <x v="2"/>
    <x v="2"/>
    <m/>
    <m/>
    <s v="TE"/>
    <s v=""/>
    <n v="1.6955555555555564"/>
    <n v="4"/>
    <n v="4"/>
    <s v=""/>
    <n v="6.7822222222222255"/>
    <n v="7320.0000001501758"/>
    <m/>
    <s v=""/>
    <m/>
    <m/>
    <s v="Vanessa"/>
    <n v="1"/>
    <n v="0"/>
    <s v="43068"/>
    <n v="62"/>
    <n v="4.295833333333332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12"/>
    <x v="49"/>
    <s v="C61"/>
    <s v="207"/>
    <s v="FB 320+ / MA 80"/>
    <n v="678549"/>
    <s v="EFFITIX GN X4              VBI"/>
    <s v="2x8"/>
    <n v="1340"/>
    <s v=" 2400"/>
    <x v="11"/>
    <s v="Novembre"/>
    <n v="2017"/>
    <d v="1899-12-30T07:42:59"/>
    <d v="1899-12-30T07:49:23"/>
    <n v="0.10666666666666602"/>
    <x v="3"/>
    <x v="15"/>
    <m/>
    <s v="BOURRAGE ALIM AUTO (TAPIS)"/>
    <s v="TE"/>
    <s v=""/>
    <n v="0.10666666666666602"/>
    <n v="4"/>
    <n v="4"/>
    <s v=""/>
    <n v="0.42666666666666409"/>
    <n v="7320.0000001501758"/>
    <m/>
    <s v=""/>
    <m/>
    <m/>
    <s v="Vanessa"/>
    <n v="1"/>
    <n v="0"/>
    <s v="43068"/>
    <n v="63"/>
    <s v=""/>
    <n v="0.1066666666666660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13"/>
    <x v="49"/>
    <s v="C61"/>
    <s v="207"/>
    <s v="FB 320+ / MA 80"/>
    <n v="678549"/>
    <s v="EFFITIX GN X4              VBI"/>
    <s v="2x8"/>
    <n v="1340"/>
    <s v=" 2400"/>
    <x v="11"/>
    <s v="Novembre"/>
    <n v="2017"/>
    <d v="1899-12-30T07:49:23"/>
    <d v="1899-12-30T08:08:09"/>
    <n v="0.31277777777777915"/>
    <x v="2"/>
    <x v="2"/>
    <m/>
    <m/>
    <s v="TE"/>
    <s v=""/>
    <n v="0.31277777777777915"/>
    <n v="4"/>
    <n v="4"/>
    <s v=""/>
    <n v="1.2511111111111166"/>
    <n v="7320.0000001501758"/>
    <m/>
    <s v=""/>
    <m/>
    <m/>
    <s v="Vanessa"/>
    <n v="1"/>
    <n v="0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14"/>
    <x v="49"/>
    <s v="C61"/>
    <s v="207"/>
    <s v="FB 320+ / MA 80"/>
    <n v="678549"/>
    <s v="EFFITIX GN X4              VBI"/>
    <s v="2x8"/>
    <n v="1340"/>
    <s v=" 2400"/>
    <x v="11"/>
    <s v="Novembre"/>
    <n v="2017"/>
    <d v="1899-12-30T08:08:09"/>
    <d v="1899-12-30T08:12:23"/>
    <n v="7.055555555555415E-2"/>
    <x v="4"/>
    <x v="13"/>
    <m/>
    <s v="+ CHGT LAIZE BAREX"/>
    <s v="TE"/>
    <s v=""/>
    <n v="7.055555555555415E-2"/>
    <n v="4"/>
    <n v="4"/>
    <s v=""/>
    <n v="0.2822222222222166"/>
    <n v="7320.0000001501758"/>
    <m/>
    <s v=""/>
    <m/>
    <m/>
    <s v="Vanessa"/>
    <n v="1"/>
    <n v="0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15"/>
    <x v="49"/>
    <s v="C61"/>
    <s v="207"/>
    <s v="FB 320+ / MA 80"/>
    <n v="678549"/>
    <s v="EFFITIX GN X4              VBI"/>
    <s v="2x8"/>
    <n v="1340"/>
    <s v=" 2400"/>
    <x v="11"/>
    <s v="Novembre"/>
    <n v="2017"/>
    <d v="1899-12-30T08:12:23"/>
    <d v="1899-12-30T09:57:54"/>
    <n v="1.758611111111112"/>
    <x v="2"/>
    <x v="2"/>
    <m/>
    <m/>
    <s v="TE"/>
    <s v=""/>
    <n v="1.758611111111112"/>
    <n v="4"/>
    <n v="4"/>
    <s v=""/>
    <n v="7.0344444444444481"/>
    <n v="7320.0000001501758"/>
    <m/>
    <s v=""/>
    <n v="13440"/>
    <m/>
    <s v="Vanessa"/>
    <n v="1"/>
    <n v="0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16"/>
    <x v="49"/>
    <s v="C61"/>
    <s v="207"/>
    <s v="FB 320+ / MA 80"/>
    <n v="678549"/>
    <s v="EFFITIX GN X4              VBI"/>
    <s v="2x8"/>
    <n v="1340"/>
    <s v=" 2400"/>
    <x v="11"/>
    <s v="Novembre"/>
    <n v="2017"/>
    <d v="1899-12-30T09:57:54"/>
    <d v="1899-12-30T10:37:58"/>
    <n v="0.66777777777777736"/>
    <x v="0"/>
    <x v="8"/>
    <m/>
    <s v=""/>
    <m/>
    <s v=""/>
    <s v=""/>
    <n v="4"/>
    <n v="4"/>
    <s v=""/>
    <s v=""/>
    <n v="7320.0000001501758"/>
    <m/>
    <s v=""/>
    <m/>
    <m/>
    <s v="Vanessa"/>
    <n v="1"/>
    <n v="0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17"/>
    <x v="49"/>
    <s v="C61"/>
    <s v="207"/>
    <s v="FB 320+ / MA 80"/>
    <n v="678549"/>
    <s v="EFFITIX GN X4              VBI"/>
    <s v="2x8"/>
    <n v="1340"/>
    <s v=" 2400"/>
    <x v="11"/>
    <s v="Novembre"/>
    <n v="2017"/>
    <d v="1899-12-30T10:37:58"/>
    <d v="1899-12-30T11:07:01"/>
    <n v="0.48416666666666641"/>
    <x v="1"/>
    <x v="23"/>
    <s v="OF Clôturé"/>
    <m/>
    <s v="TP"/>
    <n v="0.48416666666666641"/>
    <s v=""/>
    <n v="4"/>
    <n v="4"/>
    <n v="1.9366666666666656"/>
    <s v=""/>
    <n v="7320.0000001501758"/>
    <n v="7320"/>
    <n v="7320"/>
    <n v="15000"/>
    <n v="1435.4066985645934"/>
    <s v="Vanessa"/>
    <n v="1"/>
    <n v="1"/>
    <s v="143068"/>
    <n v="63"/>
    <s v=""/>
    <s v=""/>
    <n v="5.76"/>
    <n v="3.05"/>
    <n v="2"/>
    <n v="3.76"/>
    <n v="0.71"/>
    <n v="2.71"/>
    <s v=""/>
    <s v=""/>
    <s v=""/>
    <s v=""/>
    <s v=""/>
    <s v=""/>
    <s v=""/>
    <s v=""/>
    <s v=""/>
    <s v=""/>
    <s v=""/>
    <s v=""/>
  </r>
  <r>
    <n v="918"/>
    <x v="49"/>
    <s v="C61"/>
    <s v="207"/>
    <s v="FB 320+ / MA 80"/>
    <n v="678549"/>
    <s v="EFFITIX GN X4              VBI"/>
    <s v="2x8"/>
    <n v="1340"/>
    <s v=" 2400"/>
    <x v="11"/>
    <s v="Novembre"/>
    <n v="2017"/>
    <d v="1899-12-30T11:07:01"/>
    <d v="1899-12-30T11:15:47"/>
    <n v="0.14611111111111041"/>
    <x v="1"/>
    <x v="23"/>
    <m/>
    <m/>
    <m/>
    <n v="2.27"/>
    <n v="10.45"/>
    <n v="4"/>
    <n v="4"/>
    <n v="9.1"/>
    <n v="41.82"/>
    <n v="7320.0000001501758"/>
    <m/>
    <s v=""/>
    <m/>
    <m/>
    <s v="Vanessa"/>
    <n v="1"/>
    <n v="1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19"/>
    <x v="49"/>
    <s v="C61"/>
    <s v="207"/>
    <s v="FB 320+ / MA 80"/>
    <n v="678552"/>
    <s v="EFFITIX SURBLISPIP(X2)L ETHIQ"/>
    <s v="2x8"/>
    <n v="6000"/>
    <s v=" 8500"/>
    <x v="11"/>
    <s v="Novembre"/>
    <n v="2017"/>
    <d v="1899-12-30T11:15:47"/>
    <d v="1899-12-30T11:23:31"/>
    <n v="0.12888888888888994"/>
    <x v="1"/>
    <x v="12"/>
    <s v="Début OF"/>
    <m/>
    <s v="TP"/>
    <n v="0.12888888888888994"/>
    <s v=""/>
    <n v="3"/>
    <n v="3"/>
    <n v="0.38666666666666982"/>
    <s v=""/>
    <n v="5180"/>
    <m/>
    <s v=""/>
    <m/>
    <m/>
    <s v="Vanessa"/>
    <n v="1"/>
    <n v="1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20"/>
    <x v="49"/>
    <s v="C61"/>
    <s v="207"/>
    <s v="FB 320+ / MA 80"/>
    <n v="678552"/>
    <s v="EFFITIX SURBLISPIP(X2)L ETHIQ"/>
    <s v="2x8"/>
    <n v="6000"/>
    <s v=" 8500"/>
    <x v="11"/>
    <s v="Novembre"/>
    <n v="2017"/>
    <d v="1899-12-30T11:23:31"/>
    <d v="1899-12-30T11:54:48"/>
    <n v="0.52138888888889001"/>
    <x v="2"/>
    <x v="2"/>
    <m/>
    <m/>
    <s v="TE"/>
    <s v=""/>
    <n v="0.52138888888889001"/>
    <n v="3"/>
    <n v="3"/>
    <s v=""/>
    <n v="1.56416666666667"/>
    <n v="5180"/>
    <m/>
    <s v=""/>
    <n v="3168"/>
    <m/>
    <s v="Vanessa"/>
    <n v="1"/>
    <n v="1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21"/>
    <x v="49"/>
    <s v="C61"/>
    <s v="207"/>
    <s v="FB 320+ / MA 80"/>
    <n v="678552"/>
    <s v="EFFITIX SURBLISPIP(X2)L ETHIQ"/>
    <s v="2x8"/>
    <n v="6000"/>
    <s v=" 8500"/>
    <x v="11"/>
    <s v="Novembre"/>
    <n v="2017"/>
    <d v="1899-12-30T11:54:48"/>
    <d v="1899-12-30T12:14:14"/>
    <n v="0.32388888888888845"/>
    <x v="1"/>
    <x v="23"/>
    <s v="OF Clôturé"/>
    <m/>
    <s v="TP"/>
    <n v="0.32388888888888845"/>
    <s v=""/>
    <n v="3"/>
    <n v="3"/>
    <n v="0.97166666666666535"/>
    <s v=""/>
    <n v="5180"/>
    <n v="4020"/>
    <n v="4020"/>
    <n v="4020"/>
    <m/>
    <s v="Vanessa"/>
    <n v="1"/>
    <n v="2"/>
    <s v="243068"/>
    <n v="63"/>
    <s v=""/>
    <s v=""/>
    <n v="1.03"/>
    <n v="0.47"/>
    <n v="0.5"/>
    <n v="0.53"/>
    <n v="6.0000000000000053E-2"/>
    <n v="0.56000000000000005"/>
    <s v=""/>
    <s v=""/>
    <s v=""/>
    <s v=""/>
    <s v=""/>
    <s v=""/>
    <s v=""/>
    <s v=""/>
    <s v=""/>
    <s v=""/>
    <s v=""/>
    <s v=""/>
  </r>
  <r>
    <n v="922"/>
    <x v="49"/>
    <s v="C61"/>
    <s v="207"/>
    <s v="FB 320+ / MA 80"/>
    <n v="678552"/>
    <s v="EFFITIX SURBLISPIP(X2)L ETHIQ"/>
    <s v="2x8"/>
    <n v="6000"/>
    <s v=" 8500"/>
    <x v="11"/>
    <s v="Novembre"/>
    <n v="2017"/>
    <d v="1899-12-30T12:14:14"/>
    <d v="1899-12-30T12:16:56"/>
    <n v="4.4999999999999041E-2"/>
    <x v="1"/>
    <x v="2"/>
    <m/>
    <m/>
    <m/>
    <n v="0.45"/>
    <n v="0.52"/>
    <n v="3"/>
    <n v="3"/>
    <n v="1.36"/>
    <n v="1.56"/>
    <n v="5180"/>
    <m/>
    <s v=""/>
    <n v="4020"/>
    <n v="7730.7692307692305"/>
    <s v="Vanessa"/>
    <n v="1"/>
    <n v="2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23"/>
    <x v="49"/>
    <s v="C61"/>
    <s v="207"/>
    <s v="FB 320+ / MA 80"/>
    <n v="678552"/>
    <s v="EFFITIX SURBLISPIP(X2)L ETHIQ"/>
    <s v="2x8"/>
    <n v="6000"/>
    <s v=" 8500"/>
    <x v="11"/>
    <s v="Novembre"/>
    <n v="2017"/>
    <d v="1899-12-30T12:16:56"/>
    <d v="1899-12-30T12:17:39"/>
    <n v="1.1944444444445423E-2"/>
    <x v="7"/>
    <x v="2"/>
    <m/>
    <m/>
    <m/>
    <s v=""/>
    <s v=""/>
    <n v="3"/>
    <n v="3"/>
    <s v=""/>
    <s v=""/>
    <n v="5180"/>
    <m/>
    <s v=""/>
    <m/>
    <m/>
    <s v="Vanessa"/>
    <n v="1"/>
    <n v="2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24"/>
    <x v="49"/>
    <s v="C61"/>
    <s v="207"/>
    <s v="FB 320+ / MA 80"/>
    <n v="678547"/>
    <s v="EFFITIX CN X4              VBI"/>
    <s v="2x8"/>
    <n v="1340"/>
    <s v=" 2400"/>
    <x v="11"/>
    <s v="Novembre"/>
    <n v="2017"/>
    <d v="1899-12-30T12:17:39"/>
    <d v="1899-12-30T12:57:33"/>
    <n v="0.66500000000000004"/>
    <x v="1"/>
    <x v="12"/>
    <s v="Début OF"/>
    <m/>
    <s v="TP"/>
    <n v="0.66500000000000004"/>
    <s v=""/>
    <n v="4"/>
    <n v="4"/>
    <n v="2.66"/>
    <s v=""/>
    <n v="3000"/>
    <m/>
    <s v=""/>
    <m/>
    <m/>
    <s v="Vanessa"/>
    <n v="1"/>
    <n v="2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25"/>
    <x v="49"/>
    <s v="C61"/>
    <s v="207"/>
    <s v="FB 320+ / MA 80"/>
    <n v="678547"/>
    <s v="EFFITIX CN X4              VBI"/>
    <s v="2x8"/>
    <n v="1340"/>
    <s v=" 2400"/>
    <x v="11"/>
    <s v="Novembre"/>
    <n v="2017"/>
    <d v="1899-12-30T12:57:33"/>
    <d v="1899-12-30T13:15:50"/>
    <n v="0.30472222222222278"/>
    <x v="0"/>
    <x v="6"/>
    <s v="Fin d'Equipe"/>
    <m/>
    <m/>
    <s v=""/>
    <s v=""/>
    <n v="4"/>
    <n v="4"/>
    <s v=""/>
    <s v=""/>
    <n v="3000"/>
    <n v="0"/>
    <n v="0"/>
    <n v="0"/>
    <n v="0"/>
    <s v="Vanessa"/>
    <n v="1"/>
    <n v="2"/>
    <s v="43068"/>
    <n v="63"/>
    <s v=""/>
    <s v=""/>
    <n v="4.88"/>
    <n v="0"/>
    <n v="3.22"/>
    <n v="1.6599999999999997"/>
    <n v="1.6599999999999997"/>
    <n v="4.88"/>
    <s v=""/>
    <s v=""/>
    <s v=""/>
    <s v=""/>
    <s v=""/>
    <s v=""/>
    <s v=""/>
    <s v=""/>
    <s v=""/>
    <s v=""/>
    <s v=""/>
    <s v=""/>
  </r>
  <r>
    <n v="926"/>
    <x v="49"/>
    <s v="C61"/>
    <s v="207"/>
    <s v="FB 320+ / MA 80"/>
    <n v="678547"/>
    <s v="EFFITIX CN X4              VBI"/>
    <s v="2x8"/>
    <n v="1340"/>
    <s v=" 2400"/>
    <x v="11"/>
    <s v="Novembre"/>
    <n v="2017"/>
    <d v="1899-12-30T13:15:50"/>
    <d v="1899-12-30T13:58:42"/>
    <n v="0.71444444444444333"/>
    <x v="1"/>
    <x v="12"/>
    <s v="Reprise OF"/>
    <m/>
    <s v="TP"/>
    <n v="0.71444444444444333"/>
    <s v=""/>
    <n v="4"/>
    <n v="4"/>
    <n v="2.8577777777777733"/>
    <s v=""/>
    <n v="3000"/>
    <m/>
    <s v=""/>
    <m/>
    <m/>
    <s v="Christelle"/>
    <n v="1"/>
    <n v="2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27"/>
    <x v="49"/>
    <s v="C61"/>
    <s v="207"/>
    <s v="FB 320+ / MA 80"/>
    <n v="678547"/>
    <s v="EFFITIX CN X4              VBI"/>
    <s v="2x8"/>
    <n v="1340"/>
    <s v=" 2400"/>
    <x v="11"/>
    <s v="Novembre"/>
    <n v="2017"/>
    <d v="1899-12-30T13:58:42"/>
    <d v="1899-12-30T14:05:29"/>
    <n v="0.11305555555555546"/>
    <x v="2"/>
    <x v="2"/>
    <m/>
    <m/>
    <s v="TE"/>
    <s v=""/>
    <n v="0.11305555555555546"/>
    <n v="4"/>
    <n v="4"/>
    <s v=""/>
    <n v="0.45222222222222186"/>
    <n v="3000"/>
    <m/>
    <s v=""/>
    <m/>
    <m/>
    <s v="Christelle"/>
    <n v="1"/>
    <n v="2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28"/>
    <x v="49"/>
    <s v="C61"/>
    <s v="207"/>
    <s v="FB 320+ / MA 80"/>
    <n v="678547"/>
    <s v="EFFITIX CN X4              VBI"/>
    <s v="2x8"/>
    <n v="1340"/>
    <s v=" 2400"/>
    <x v="11"/>
    <s v="Novembre"/>
    <n v="2017"/>
    <d v="1899-12-30T14:05:29"/>
    <d v="1899-12-30T14:55:04"/>
    <n v="0.8263888888888884"/>
    <x v="4"/>
    <x v="25"/>
    <m/>
    <s v="MA80"/>
    <s v="TE"/>
    <s v=""/>
    <n v="0.8263888888888884"/>
    <n v="4"/>
    <n v="4"/>
    <s v=""/>
    <n v="3.3055555555555536"/>
    <n v="3000"/>
    <m/>
    <s v=""/>
    <m/>
    <m/>
    <s v="Christelle"/>
    <n v="1"/>
    <n v="2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29"/>
    <x v="49"/>
    <s v="C61"/>
    <s v="207"/>
    <s v="FB 320+ / MA 80"/>
    <n v="678547"/>
    <s v="EFFITIX CN X4              VBI"/>
    <s v="2x8"/>
    <n v="1340"/>
    <s v=" 2400"/>
    <x v="11"/>
    <s v="Novembre"/>
    <n v="2017"/>
    <d v="1899-12-30T14:55:04"/>
    <d v="1899-12-30T15:35:57"/>
    <n v="0.68138888888888971"/>
    <x v="2"/>
    <x v="2"/>
    <m/>
    <m/>
    <s v="TE"/>
    <s v=""/>
    <n v="0.68138888888888971"/>
    <n v="4"/>
    <n v="4"/>
    <s v=""/>
    <n v="2.7255555555555588"/>
    <n v="3000"/>
    <m/>
    <s v=""/>
    <n v="1200"/>
    <m/>
    <s v="Christelle"/>
    <n v="1"/>
    <n v="2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30"/>
    <x v="49"/>
    <s v="C61"/>
    <s v="207"/>
    <s v="FB 320+ / MA 80"/>
    <n v="678547"/>
    <s v="EFFITIX CN X4              VBI"/>
    <s v="2x8"/>
    <n v="1340"/>
    <s v=" 2400"/>
    <x v="11"/>
    <s v="Novembre"/>
    <n v="2017"/>
    <d v="1899-12-30T15:35:57"/>
    <d v="1899-12-30T15:53:56"/>
    <n v="0.299722222222222"/>
    <x v="4"/>
    <x v="25"/>
    <m/>
    <s v="etuis de mauvaises qualite , changemet des ventouses ouverture etuis "/>
    <s v="TE"/>
    <s v=""/>
    <n v="0.299722222222222"/>
    <n v="4"/>
    <n v="4"/>
    <s v=""/>
    <n v="1.198888888888888"/>
    <n v="3000"/>
    <m/>
    <s v=""/>
    <m/>
    <m/>
    <s v="Christelle"/>
    <n v="1"/>
    <n v="2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31"/>
    <x v="49"/>
    <s v="C61"/>
    <s v="207"/>
    <s v="FB 320+ / MA 80"/>
    <n v="678547"/>
    <s v="EFFITIX CN X4              VBI"/>
    <s v="2x8"/>
    <n v="1340"/>
    <s v=" 2400"/>
    <x v="11"/>
    <s v="Novembre"/>
    <n v="2017"/>
    <d v="1899-12-30T15:53:56"/>
    <d v="1899-12-30T16:45:55"/>
    <n v="0.86638888888888932"/>
    <x v="2"/>
    <x v="2"/>
    <m/>
    <m/>
    <s v="TE"/>
    <s v=""/>
    <n v="0.86638888888888932"/>
    <n v="4"/>
    <n v="4"/>
    <s v=""/>
    <n v="3.4655555555555573"/>
    <n v="3000"/>
    <m/>
    <s v=""/>
    <n v="2890"/>
    <m/>
    <s v="Christelle"/>
    <n v="1"/>
    <n v="2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32"/>
    <x v="49"/>
    <s v="C61"/>
    <s v="207"/>
    <s v="FB 320+ / MA 80"/>
    <n v="678547"/>
    <s v="EFFITIX CN X4              VBI"/>
    <s v="2x8"/>
    <n v="1340"/>
    <s v=" 2400"/>
    <x v="11"/>
    <s v="Novembre"/>
    <n v="2017"/>
    <d v="1899-12-30T16:45:55"/>
    <d v="1899-12-30T16:46:18"/>
    <n v="6.3888888888907758E-3"/>
    <x v="1"/>
    <x v="14"/>
    <m/>
    <s v=""/>
    <s v="TP"/>
    <n v="6.3888888888907758E-3"/>
    <s v=""/>
    <n v="4"/>
    <n v="4"/>
    <n v="2.5555555555563103E-2"/>
    <s v=""/>
    <n v="3000"/>
    <m/>
    <s v=""/>
    <m/>
    <m/>
    <s v="Christelle"/>
    <n v="1"/>
    <n v="2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33"/>
    <x v="49"/>
    <s v="C61"/>
    <s v="207"/>
    <s v="FB 320+ / MA 80"/>
    <n v="678547"/>
    <s v="EFFITIX CN X4              VBI"/>
    <s v="2x8"/>
    <n v="1340"/>
    <s v=" 2400"/>
    <x v="11"/>
    <s v="Novembre"/>
    <n v="2017"/>
    <d v="1899-12-30T16:46:18"/>
    <d v="1899-12-30T17:07:12"/>
    <n v="0.34833333333333183"/>
    <x v="1"/>
    <x v="23"/>
    <s v="OF Clôturé"/>
    <m/>
    <s v="TP"/>
    <n v="0.34833333333333183"/>
    <s v=""/>
    <n v="4"/>
    <n v="4"/>
    <n v="1.3933333333333273"/>
    <s v=""/>
    <n v="3000"/>
    <m/>
    <s v=""/>
    <n v="2892"/>
    <n v="1036.5591397849462"/>
    <s v="Christelle"/>
    <n v="1"/>
    <n v="3"/>
    <s v="343068"/>
    <n v="63"/>
    <s v=""/>
    <s v=""/>
    <n v="4.88"/>
    <n v="0"/>
    <n v="3.22"/>
    <n v="1.6599999999999997"/>
    <n v="1.6599999999999997"/>
    <n v="4.88"/>
    <s v=""/>
    <s v=""/>
    <s v=""/>
    <s v=""/>
    <s v=""/>
    <s v=""/>
    <s v=""/>
    <s v=""/>
    <s v=""/>
    <s v=""/>
    <s v=""/>
    <s v=""/>
  </r>
  <r>
    <n v="934"/>
    <x v="49"/>
    <s v="C61"/>
    <s v="207"/>
    <s v="FB 320+ / MA 80"/>
    <n v="678547"/>
    <s v="EFFITIX CN X4              VBI"/>
    <s v="2x8"/>
    <n v="1340"/>
    <s v=" 2400"/>
    <x v="11"/>
    <s v="Novembre"/>
    <n v="2017"/>
    <d v="1899-12-30T17:07:12"/>
    <d v="1899-12-30T17:10:40"/>
    <n v="5.7777777777775263E-2"/>
    <x v="1"/>
    <x v="23"/>
    <m/>
    <m/>
    <m/>
    <n v="1.73"/>
    <n v="2.79"/>
    <n v="4"/>
    <n v="4"/>
    <n v="6.94"/>
    <n v="11.15"/>
    <n v="3000"/>
    <m/>
    <s v=""/>
    <m/>
    <m/>
    <s v="Christelle"/>
    <n v="1"/>
    <n v="3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35"/>
    <x v="49"/>
    <s v="C61"/>
    <s v="207"/>
    <s v="FB 320+ / MA 80"/>
    <n v="678703"/>
    <s v="EFFITIX SURBLISPIP(X2)XSETHIQ"/>
    <s v="2x8"/>
    <n v="6000"/>
    <s v=" 8500"/>
    <x v="11"/>
    <s v="Novembre"/>
    <n v="2017"/>
    <d v="1899-12-30T17:10:40"/>
    <d v="1899-12-30T17:37:35"/>
    <n v="0.44861111111111374"/>
    <x v="1"/>
    <x v="12"/>
    <s v="Début OF"/>
    <m/>
    <s v="TP"/>
    <n v="0.44861111111111374"/>
    <s v=""/>
    <n v="4"/>
    <n v="4"/>
    <n v="1.7944444444444549"/>
    <s v=""/>
    <n v="14400"/>
    <m/>
    <s v=""/>
    <m/>
    <m/>
    <s v="Christelle"/>
    <n v="1"/>
    <n v="3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36"/>
    <x v="49"/>
    <s v="C61"/>
    <s v="207"/>
    <s v="FB 320+ / MA 80"/>
    <n v="678703"/>
    <s v="EFFITIX SURBLISPIP(X2)XSETHIQ"/>
    <s v="2x8"/>
    <n v="6000"/>
    <s v=" 8500"/>
    <x v="11"/>
    <s v="Novembre"/>
    <n v="2017"/>
    <d v="1899-12-30T17:37:35"/>
    <d v="1899-12-30T18:08:15"/>
    <n v="0.51111111111111018"/>
    <x v="0"/>
    <x v="8"/>
    <m/>
    <s v=""/>
    <m/>
    <s v=""/>
    <s v=""/>
    <n v="4"/>
    <n v="4"/>
    <s v=""/>
    <s v=""/>
    <n v="14400"/>
    <m/>
    <s v=""/>
    <m/>
    <m/>
    <s v="Christelle"/>
    <n v="1"/>
    <n v="3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37"/>
    <x v="49"/>
    <s v="C61"/>
    <s v="207"/>
    <s v="FB 320+ / MA 80"/>
    <n v="678703"/>
    <s v="EFFITIX SURBLISPIP(X2)XSETHIQ"/>
    <s v="2x8"/>
    <n v="6000"/>
    <s v=" 8500"/>
    <x v="11"/>
    <s v="Novembre"/>
    <n v="2017"/>
    <d v="1899-12-30T18:08:15"/>
    <d v="1899-12-30T18:16:30"/>
    <n v="0.13749999999999751"/>
    <x v="1"/>
    <x v="1"/>
    <m/>
    <s v=""/>
    <s v="TP"/>
    <n v="0.13749999999999751"/>
    <s v=""/>
    <n v="4"/>
    <n v="4"/>
    <n v="0.54999999999999005"/>
    <s v=""/>
    <n v="14400"/>
    <m/>
    <s v=""/>
    <m/>
    <m/>
    <s v="Christelle"/>
    <n v="1"/>
    <n v="3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38"/>
    <x v="49"/>
    <s v="C61"/>
    <s v="207"/>
    <s v="FB 320+ / MA 80"/>
    <n v="678703"/>
    <s v="EFFITIX SURBLISPIP(X2)XSETHIQ"/>
    <s v="2x8"/>
    <n v="6000"/>
    <s v=" 8500"/>
    <x v="11"/>
    <s v="Novembre"/>
    <n v="2017"/>
    <d v="1899-12-30T18:16:30"/>
    <d v="1899-12-30T18:59:35"/>
    <n v="0.71805555555555944"/>
    <x v="2"/>
    <x v="2"/>
    <m/>
    <m/>
    <s v="TE"/>
    <s v=""/>
    <n v="0.71805555555555944"/>
    <n v="4"/>
    <n v="4"/>
    <s v=""/>
    <n v="2.8722222222222378"/>
    <n v="14400"/>
    <m/>
    <s v=""/>
    <n v="3840"/>
    <m/>
    <s v="Christelle"/>
    <n v="1"/>
    <n v="3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39"/>
    <x v="49"/>
    <s v="C61"/>
    <s v="207"/>
    <s v="FB 320+ / MA 80"/>
    <n v="678703"/>
    <s v="EFFITIX SURBLISPIP(X2)XSETHIQ"/>
    <s v="2x8"/>
    <n v="6000"/>
    <s v=" 8500"/>
    <x v="11"/>
    <s v="Novembre"/>
    <n v="2017"/>
    <d v="1899-12-30T18:59:35"/>
    <d v="1899-12-30T19:06:06"/>
    <n v="0.10861111111110855"/>
    <x v="4"/>
    <x v="4"/>
    <m/>
    <s v=""/>
    <s v="TE"/>
    <s v=""/>
    <n v="0.10861111111110855"/>
    <n v="4"/>
    <n v="4"/>
    <s v=""/>
    <n v="0.4344444444444342"/>
    <n v="14400"/>
    <m/>
    <s v=""/>
    <m/>
    <m/>
    <s v="Christelle"/>
    <n v="1"/>
    <n v="3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40"/>
    <x v="49"/>
    <s v="C61"/>
    <s v="207"/>
    <s v="FB 320+ / MA 80"/>
    <n v="678703"/>
    <s v="EFFITIX SURBLISPIP(X2)XSETHIQ"/>
    <s v="2x8"/>
    <n v="6000"/>
    <s v=" 8500"/>
    <x v="11"/>
    <s v="Novembre"/>
    <n v="2017"/>
    <d v="1899-12-30T19:06:06"/>
    <d v="1899-12-30T20:13:25"/>
    <n v="1.1219444444444457"/>
    <x v="2"/>
    <x v="2"/>
    <m/>
    <m/>
    <s v="TE"/>
    <s v=""/>
    <n v="1.1219444444444457"/>
    <n v="4"/>
    <n v="4"/>
    <s v=""/>
    <n v="4.487777777777783"/>
    <n v="14400"/>
    <m/>
    <s v=""/>
    <n v="9600"/>
    <m/>
    <s v="Christelle"/>
    <n v="1"/>
    <n v="3"/>
    <s v="43068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41"/>
    <x v="49"/>
    <s v="C61"/>
    <s v="207"/>
    <s v="FB 320+ / MA 80"/>
    <n v="678703"/>
    <s v="EFFITIX SURBLISPIP(X2)XSETHIQ"/>
    <s v="2x8"/>
    <n v="6000"/>
    <s v=" 8500"/>
    <x v="11"/>
    <s v="Novembre"/>
    <n v="2017"/>
    <d v="1899-12-30T20:13:25"/>
    <d v="1899-12-30T20:17:15"/>
    <n v="6.3888888888889106E-2"/>
    <x v="0"/>
    <x v="16"/>
    <s v="Fin de Poste"/>
    <s v=""/>
    <m/>
    <s v=""/>
    <s v=""/>
    <n v="4"/>
    <n v="4"/>
    <s v=""/>
    <s v=""/>
    <n v="14400"/>
    <n v="14150"/>
    <n v="14150"/>
    <n v="14150"/>
    <m/>
    <s v="Christelle"/>
    <n v="1"/>
    <n v="4"/>
    <s v="443068"/>
    <n v="63"/>
    <s v=""/>
    <s v=""/>
    <n v="3.11"/>
    <n v="1.66"/>
    <n v="1.27"/>
    <n v="1.8399999999999999"/>
    <n v="0.17999999999999994"/>
    <n v="1.45"/>
    <s v=""/>
    <s v=""/>
    <s v=""/>
    <s v=""/>
    <s v=""/>
    <s v=""/>
    <s v=""/>
    <s v=""/>
    <s v=""/>
    <s v=""/>
    <s v=""/>
    <s v=""/>
  </r>
  <r>
    <n v="942"/>
    <x v="50"/>
    <s v="C61"/>
    <s v="207"/>
    <s v="FB 320+ / MA 80"/>
    <n v="678703"/>
    <s v="EFFITIX SURBLISPIP(X2)XSETHIQ"/>
    <s v="2x8"/>
    <n v="6000"/>
    <s v=" 8500"/>
    <x v="11"/>
    <s v="Novembre"/>
    <n v="2017"/>
    <d v="1899-12-30T05:30:00"/>
    <d v="1899-12-30T05:42:07"/>
    <n v="0.20194444444444515"/>
    <x v="0"/>
    <x v="0"/>
    <m/>
    <m/>
    <m/>
    <s v=""/>
    <s v=""/>
    <n v="4"/>
    <n v="4"/>
    <s v=""/>
    <s v=""/>
    <n v="0"/>
    <m/>
    <s v=""/>
    <m/>
    <m/>
    <s v="Christelle"/>
    <n v="1"/>
    <n v="0"/>
    <s v="0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43"/>
    <x v="50"/>
    <s v="C61"/>
    <s v="207"/>
    <s v="FB 320+ / MA 80"/>
    <n v="678703"/>
    <s v="EFFITIX SURBLISPIP(X2)XSETHIQ"/>
    <s v="2x8"/>
    <n v="6000"/>
    <s v=" 8500"/>
    <x v="11"/>
    <s v="Novembre"/>
    <n v="2017"/>
    <d v="1899-12-30T05:42:07"/>
    <d v="1899-12-30T05:42:27"/>
    <n v="5.5555555555546476E-3"/>
    <x v="1"/>
    <x v="12"/>
    <s v="Reprise OF"/>
    <m/>
    <s v="TP"/>
    <n v="5.5555555555546476E-3"/>
    <s v=""/>
    <n v="4"/>
    <n v="4"/>
    <n v="2.2222222222218591E-2"/>
    <s v=""/>
    <n v="0"/>
    <m/>
    <s v=""/>
    <m/>
    <m/>
    <s v="Christelle"/>
    <n v="1"/>
    <n v="0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44"/>
    <x v="50"/>
    <s v="C61"/>
    <s v="207"/>
    <s v="FB 320+ / MA 80"/>
    <n v="678703"/>
    <s v="EFFITIX SURBLISPIP(X2)XSETHIQ"/>
    <s v="2x8"/>
    <n v="6000"/>
    <s v=" 8500"/>
    <x v="11"/>
    <s v="Novembre"/>
    <n v="2017"/>
    <d v="1899-12-30T05:42:27"/>
    <d v="1899-12-30T06:10:15"/>
    <n v="0.46333333333333382"/>
    <x v="1"/>
    <x v="23"/>
    <s v="OF Clôturé"/>
    <m/>
    <s v="TP"/>
    <n v="0.46333333333333382"/>
    <s v=""/>
    <n v="4"/>
    <n v="4"/>
    <n v="1.8533333333333353"/>
    <s v=""/>
    <n v="0"/>
    <n v="14150"/>
    <n v="14150"/>
    <n v="14150"/>
    <n v="7256.4102564102568"/>
    <s v="Christelle"/>
    <n v="1"/>
    <n v="1"/>
    <s v="143069"/>
    <n v="63"/>
    <s v=""/>
    <s v=""/>
    <n v="0.69"/>
    <n v="1.66"/>
    <n v="0.69"/>
    <n v="0"/>
    <n v="-1.66"/>
    <n v="-0.97"/>
    <s v=""/>
    <s v=""/>
    <s v=""/>
    <s v=""/>
    <s v=""/>
    <s v=""/>
    <s v=""/>
    <s v=""/>
    <s v=""/>
    <s v=""/>
    <s v=""/>
    <s v=""/>
  </r>
  <r>
    <n v="945"/>
    <x v="50"/>
    <s v="C61"/>
    <s v="207"/>
    <s v="FB 320+ / MA 80"/>
    <n v="678703"/>
    <s v="EFFITIX SURBLISPIP(X2)XSETHIQ"/>
    <s v="2x8"/>
    <n v="6000"/>
    <s v=" 8500"/>
    <x v="11"/>
    <s v="Novembre"/>
    <n v="2017"/>
    <d v="1899-12-30T06:10:15"/>
    <d v="1899-12-30T06:11:23"/>
    <n v="1.8888888888888733E-2"/>
    <x v="1"/>
    <x v="2"/>
    <m/>
    <m/>
    <m/>
    <n v="1.06"/>
    <n v="1.95"/>
    <n v="4"/>
    <n v="4"/>
    <n v="4.22"/>
    <n v="7.79"/>
    <n v="0"/>
    <m/>
    <s v=""/>
    <m/>
    <m/>
    <s v="Monique"/>
    <n v="1"/>
    <n v="1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46"/>
    <x v="50"/>
    <s v="C61"/>
    <s v="207"/>
    <s v="FB 320+ / MA 80"/>
    <n v="678701"/>
    <s v="EFFITIX TPN X4          PT VBI"/>
    <s v="2x8"/>
    <n v="1340"/>
    <s v=" 2400"/>
    <x v="11"/>
    <s v="Novembre"/>
    <n v="2017"/>
    <d v="1899-12-30T06:11:23"/>
    <d v="1899-12-30T06:45:24"/>
    <n v="0.56694444444444425"/>
    <x v="1"/>
    <x v="12"/>
    <s v="Début OF"/>
    <m/>
    <s v="TP"/>
    <n v="0.56694444444444425"/>
    <s v=""/>
    <n v="4"/>
    <n v="4"/>
    <n v="2.267777777777777"/>
    <s v=""/>
    <n v="1000"/>
    <m/>
    <s v=""/>
    <m/>
    <m/>
    <s v="Monique"/>
    <n v="1"/>
    <n v="1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47"/>
    <x v="50"/>
    <s v="C61"/>
    <s v="207"/>
    <s v="FB 320+ / MA 80"/>
    <n v="678701"/>
    <s v="EFFITIX TPN X4          PT VBI"/>
    <s v="2x8"/>
    <n v="1340"/>
    <s v=" 2400"/>
    <x v="11"/>
    <s v="Novembre"/>
    <n v="2017"/>
    <d v="1899-12-30T06:45:24"/>
    <d v="1899-12-30T07:31:27"/>
    <n v="0.76750000000000007"/>
    <x v="2"/>
    <x v="2"/>
    <m/>
    <m/>
    <s v="TE"/>
    <s v=""/>
    <n v="0.76750000000000007"/>
    <n v="4"/>
    <n v="4"/>
    <s v=""/>
    <n v="3.0700000000000003"/>
    <n v="1000"/>
    <m/>
    <s v=""/>
    <n v="480"/>
    <m/>
    <s v="Monique"/>
    <n v="1"/>
    <n v="1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48"/>
    <x v="50"/>
    <s v="C61"/>
    <s v="207"/>
    <s v="FB 320+ / MA 80"/>
    <n v="678701"/>
    <s v="EFFITIX TPN X4          PT VBI"/>
    <s v="2x8"/>
    <n v="1340"/>
    <s v=" 2400"/>
    <x v="11"/>
    <s v="Novembre"/>
    <n v="2017"/>
    <d v="1899-12-30T07:31:27"/>
    <d v="1899-12-30T07:55:55"/>
    <n v="0.40777777777777802"/>
    <x v="1"/>
    <x v="23"/>
    <s v="OF Clôturé"/>
    <m/>
    <s v="TP"/>
    <n v="0.40777777777777802"/>
    <s v=""/>
    <n v="4"/>
    <n v="4"/>
    <n v="1.6311111111111121"/>
    <s v=""/>
    <n v="1000"/>
    <n v="998"/>
    <n v="998"/>
    <n v="1000"/>
    <n v="1298.7012987012986"/>
    <s v="Monique"/>
    <n v="1"/>
    <n v="2"/>
    <s v="243069"/>
    <n v="63"/>
    <s v=""/>
    <s v=""/>
    <n v="1.76"/>
    <n v="0.42"/>
    <n v="0.99"/>
    <n v="0.77"/>
    <n v="0.35000000000000003"/>
    <n v="1.34"/>
    <s v=""/>
    <s v=""/>
    <s v=""/>
    <s v=""/>
    <s v=""/>
    <s v=""/>
    <s v=""/>
    <s v=""/>
    <s v=""/>
    <s v=""/>
    <s v=""/>
    <s v=""/>
  </r>
  <r>
    <n v="949"/>
    <x v="50"/>
    <s v="C61"/>
    <s v="207"/>
    <s v="FB 320+ / MA 80"/>
    <n v="678701"/>
    <s v="EFFITIX TPN X4          PT VBI"/>
    <s v="2x8"/>
    <n v="1340"/>
    <s v=" 2400"/>
    <x v="11"/>
    <s v="Novembre"/>
    <n v="2017"/>
    <d v="1899-12-30T07:55:55"/>
    <d v="1899-12-30T07:56:57"/>
    <n v="1.7222222222221806E-2"/>
    <x v="1"/>
    <x v="2"/>
    <m/>
    <m/>
    <m/>
    <n v="0.97"/>
    <n v="0.77"/>
    <n v="4"/>
    <n v="4"/>
    <n v="3.9"/>
    <n v="3.07"/>
    <n v="1000"/>
    <m/>
    <s v=""/>
    <m/>
    <m/>
    <s v="Monique"/>
    <n v="1"/>
    <n v="2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50"/>
    <x v="50"/>
    <s v="C61"/>
    <s v="207"/>
    <s v="FB 320+ / MA 80"/>
    <n v="678702"/>
    <s v="EFFITIX TPN X4          FR VBI"/>
    <s v="2x8"/>
    <n v="1340"/>
    <s v=" 2400"/>
    <x v="11"/>
    <s v="Novembre"/>
    <n v="2017"/>
    <d v="1899-12-30T07:56:57"/>
    <d v="1899-12-30T08:17:06"/>
    <n v="0.33583333333333387"/>
    <x v="1"/>
    <x v="12"/>
    <s v="Début OF"/>
    <m/>
    <s v="TP"/>
    <n v="0.33583333333333387"/>
    <s v=""/>
    <n v="4"/>
    <n v="4"/>
    <n v="1.3433333333333355"/>
    <s v=""/>
    <n v="1800"/>
    <m/>
    <s v=""/>
    <m/>
    <m/>
    <s v="Monique"/>
    <n v="1"/>
    <n v="2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51"/>
    <x v="50"/>
    <s v="C61"/>
    <s v="207"/>
    <s v="FB 320+ / MA 80"/>
    <n v="678702"/>
    <s v="EFFITIX TPN X4          FR VBI"/>
    <s v="2x8"/>
    <n v="1340"/>
    <s v=" 2400"/>
    <x v="11"/>
    <s v="Novembre"/>
    <n v="2017"/>
    <d v="1899-12-30T08:17:06"/>
    <d v="1899-12-30T08:58:05"/>
    <n v="0.6830555555555553"/>
    <x v="2"/>
    <x v="2"/>
    <m/>
    <m/>
    <s v="TE"/>
    <s v=""/>
    <n v="0.6830555555555553"/>
    <n v="4"/>
    <n v="4"/>
    <s v=""/>
    <n v="2.7322222222222212"/>
    <n v="1800"/>
    <m/>
    <s v=""/>
    <m/>
    <m/>
    <s v="Monique"/>
    <n v="1"/>
    <n v="2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52"/>
    <x v="50"/>
    <s v="C61"/>
    <s v="207"/>
    <s v="FB 320+ / MA 80"/>
    <n v="678702"/>
    <s v="EFFITIX TPN X4          FR VBI"/>
    <s v="2x8"/>
    <n v="1340"/>
    <s v=" 2400"/>
    <x v="11"/>
    <s v="Novembre"/>
    <n v="2017"/>
    <d v="1899-12-30T08:58:05"/>
    <d v="1899-12-30T09:01:26"/>
    <n v="5.5833333333334068E-2"/>
    <x v="4"/>
    <x v="4"/>
    <m/>
    <s v=""/>
    <s v="TE"/>
    <s v=""/>
    <n v="5.5833333333334068E-2"/>
    <n v="4"/>
    <n v="4"/>
    <s v=""/>
    <n v="0.22333333333333627"/>
    <n v="1800"/>
    <m/>
    <s v=""/>
    <m/>
    <m/>
    <s v="Monique"/>
    <n v="1"/>
    <n v="2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53"/>
    <x v="50"/>
    <s v="C61"/>
    <s v="207"/>
    <s v="FB 320+ / MA 80"/>
    <n v="678702"/>
    <s v="EFFITIX TPN X4          FR VBI"/>
    <s v="2x8"/>
    <n v="1340"/>
    <s v=" 2400"/>
    <x v="11"/>
    <s v="Novembre"/>
    <n v="2017"/>
    <d v="1899-12-30T09:01:26"/>
    <d v="1899-12-30T09:19:45"/>
    <n v="0.30527777777777798"/>
    <x v="2"/>
    <x v="2"/>
    <m/>
    <m/>
    <s v="TE"/>
    <s v=""/>
    <n v="0.30527777777777798"/>
    <n v="4"/>
    <n v="4"/>
    <s v=""/>
    <n v="1.2211111111111119"/>
    <n v="1800"/>
    <m/>
    <s v=""/>
    <n v="1648"/>
    <m/>
    <s v="Monique"/>
    <n v="1"/>
    <n v="2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54"/>
    <x v="50"/>
    <s v="C61"/>
    <s v="207"/>
    <s v="FB 320+ / MA 80"/>
    <n v="678702"/>
    <s v="EFFITIX TPN X4          FR VBI"/>
    <s v="2x8"/>
    <n v="1340"/>
    <s v=" 2400"/>
    <x v="11"/>
    <s v="Novembre"/>
    <n v="2017"/>
    <d v="1899-12-30T09:19:45"/>
    <d v="1899-12-30T09:35:09"/>
    <n v="0.25666666666666549"/>
    <x v="1"/>
    <x v="23"/>
    <s v="OF Clôturé"/>
    <m/>
    <s v="TP"/>
    <n v="0.25666666666666549"/>
    <s v=""/>
    <n v="4"/>
    <n v="4"/>
    <n v="1.026666666666662"/>
    <s v=""/>
    <n v="1800"/>
    <n v="1648"/>
    <n v="1648"/>
    <n v="1650"/>
    <n v="1586.5384615384614"/>
    <s v="Monique"/>
    <n v="1"/>
    <n v="3"/>
    <s v="343069"/>
    <n v="63"/>
    <s v=""/>
    <s v=""/>
    <n v="1.92"/>
    <n v="0.69"/>
    <n v="0.93"/>
    <n v="0.98999999999999988"/>
    <n v="0.29999999999999993"/>
    <n v="1.23"/>
    <s v=""/>
    <s v=""/>
    <s v=""/>
    <s v=""/>
    <s v=""/>
    <s v=""/>
    <s v=""/>
    <s v=""/>
    <s v=""/>
    <s v=""/>
    <s v=""/>
    <s v=""/>
  </r>
  <r>
    <n v="955"/>
    <x v="50"/>
    <s v="C61"/>
    <s v="207"/>
    <s v="FB 320+ / MA 80"/>
    <n v="678702"/>
    <s v="EFFITIX TPN X4          FR VBI"/>
    <s v="2x8"/>
    <n v="1340"/>
    <s v=" 2400"/>
    <x v="11"/>
    <s v="Novembre"/>
    <n v="2017"/>
    <d v="1899-12-30T09:35:09"/>
    <d v="1899-12-30T09:51:57"/>
    <n v="0.2799999999999998"/>
    <x v="1"/>
    <x v="2"/>
    <m/>
    <m/>
    <m/>
    <n v="0.59"/>
    <n v="1.04"/>
    <n v="4"/>
    <n v="4"/>
    <n v="2.37"/>
    <n v="4.18"/>
    <n v="1800"/>
    <m/>
    <s v=""/>
    <m/>
    <m/>
    <s v="Monique"/>
    <n v="1"/>
    <n v="3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56"/>
    <x v="50"/>
    <s v="C61"/>
    <s v="207"/>
    <s v="FB 320+ / MA 80"/>
    <n v="678700"/>
    <s v="EFFITIX TPN X4          CH VBI"/>
    <s v="2x8"/>
    <n v="1340"/>
    <s v=" 2400"/>
    <x v="11"/>
    <s v="Novembre"/>
    <n v="2017"/>
    <d v="1899-12-30T09:51:57"/>
    <d v="1899-12-30T10:23:29"/>
    <n v="0.525555555555556"/>
    <x v="0"/>
    <x v="8"/>
    <m/>
    <s v=""/>
    <m/>
    <s v=""/>
    <s v=""/>
    <n v="4"/>
    <n v="4"/>
    <s v=""/>
    <s v=""/>
    <n v="-2878.1333335186355"/>
    <m/>
    <s v=""/>
    <m/>
    <m/>
    <s v="Monique"/>
    <n v="1"/>
    <n v="3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57"/>
    <x v="50"/>
    <s v="C61"/>
    <s v="207"/>
    <s v="FB 320+ / MA 80"/>
    <n v="678700"/>
    <s v="EFFITIX TPN X4          CH VBI"/>
    <s v="2x8"/>
    <n v="1340"/>
    <s v=" 2400"/>
    <x v="11"/>
    <s v="Novembre"/>
    <n v="2017"/>
    <d v="1899-12-30T10:23:29"/>
    <d v="1899-12-30T10:27:13"/>
    <n v="6.2222222222223511E-2"/>
    <x v="1"/>
    <x v="1"/>
    <m/>
    <s v=""/>
    <s v="TP"/>
    <n v="6.2222222222223511E-2"/>
    <s v=""/>
    <n v="4"/>
    <n v="4"/>
    <n v="0.24888888888889404"/>
    <s v=""/>
    <n v="-2878.1333335186355"/>
    <m/>
    <s v=""/>
    <m/>
    <m/>
    <s v="Monique"/>
    <n v="1"/>
    <n v="3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58"/>
    <x v="50"/>
    <s v="C61"/>
    <s v="207"/>
    <s v="FB 320+ / MA 80"/>
    <n v="678700"/>
    <s v="EFFITIX TPN X4          CH VBI"/>
    <s v="2x8"/>
    <n v="1340"/>
    <s v=" 2400"/>
    <x v="11"/>
    <s v="Novembre"/>
    <n v="2017"/>
    <d v="1899-12-30T10:27:13"/>
    <d v="1899-12-30T11:05:58"/>
    <n v="0.64583333333333171"/>
    <x v="2"/>
    <x v="2"/>
    <m/>
    <m/>
    <s v="TE"/>
    <s v=""/>
    <n v="0.64583333333333171"/>
    <n v="4"/>
    <n v="4"/>
    <s v=""/>
    <n v="2.5833333333333268"/>
    <n v="-2878.1333335186355"/>
    <m/>
    <s v=""/>
    <n v="960"/>
    <m/>
    <s v="Monique"/>
    <n v="1"/>
    <n v="3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59"/>
    <x v="50"/>
    <s v="C61"/>
    <s v="207"/>
    <s v="FB 320+ / MA 80"/>
    <n v="678700"/>
    <s v="EFFITIX TPN X4          CH VBI"/>
    <s v="2x8"/>
    <n v="1340"/>
    <s v=" 2400"/>
    <x v="11"/>
    <s v="Novembre"/>
    <n v="2017"/>
    <d v="1899-12-30T11:05:58"/>
    <d v="1899-12-30T11:18:44"/>
    <n v="0.21277777777777951"/>
    <x v="1"/>
    <x v="23"/>
    <s v="OF Clôturé"/>
    <m/>
    <s v="TP"/>
    <n v="0.21277777777777951"/>
    <s v=""/>
    <n v="4"/>
    <n v="4"/>
    <n v="0.85111111111111803"/>
    <s v=""/>
    <n v="-2878.1333335186355"/>
    <n v="993"/>
    <n v="993"/>
    <n v="1036"/>
    <n v="1593.8461538461538"/>
    <s v="Monique"/>
    <n v="1"/>
    <n v="4"/>
    <s v="443069"/>
    <n v="63"/>
    <s v=""/>
    <s v=""/>
    <n v="1.46"/>
    <n v="0.41"/>
    <n v="0.82"/>
    <n v="0.64"/>
    <n v="0.23000000000000004"/>
    <n v="1.05"/>
    <s v=""/>
    <s v=""/>
    <s v=""/>
    <s v=""/>
    <s v=""/>
    <s v=""/>
    <s v=""/>
    <s v=""/>
    <s v=""/>
    <s v=""/>
    <s v=""/>
    <s v=""/>
  </r>
  <r>
    <n v="960"/>
    <x v="50"/>
    <s v="C61"/>
    <s v="207"/>
    <s v="FB 320+ / MA 80"/>
    <n v="678700"/>
    <s v="EFFITIX TPN X4          CH VBI"/>
    <s v="2x8"/>
    <n v="1340"/>
    <s v=" 2400"/>
    <x v="11"/>
    <s v="Novembre"/>
    <n v="2017"/>
    <d v="1899-12-30T11:18:44"/>
    <d v="1899-12-30T11:19:36"/>
    <n v="1.444444444444315E-2"/>
    <x v="1"/>
    <x v="2"/>
    <m/>
    <m/>
    <m/>
    <n v="0.28000000000000003"/>
    <n v="0.65"/>
    <n v="4"/>
    <n v="4"/>
    <n v="1.1000000000000001"/>
    <n v="2.58"/>
    <n v="-2878.1333335186355"/>
    <m/>
    <s v=""/>
    <m/>
    <m/>
    <s v="Monique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61"/>
    <x v="50"/>
    <s v="C61"/>
    <s v="207"/>
    <s v="FB 320+ / MA 80"/>
    <n v="678704"/>
    <s v="FIPRATIX TPN X4            FVT"/>
    <s v="2x8"/>
    <n v="1340"/>
    <s v=" 2400"/>
    <x v="11"/>
    <s v="Novembre"/>
    <n v="2017"/>
    <d v="1899-12-30T11:19:36"/>
    <d v="1899-12-30T11:51:53"/>
    <n v="0.53805555555555529"/>
    <x v="1"/>
    <x v="12"/>
    <s v="Début OF"/>
    <m/>
    <s v="TP"/>
    <n v="0.53805555555555529"/>
    <s v=""/>
    <n v="4"/>
    <n v="4"/>
    <n v="2.1522222222222211"/>
    <s v=""/>
    <n v="5000"/>
    <m/>
    <s v=""/>
    <m/>
    <m/>
    <s v="Monique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62"/>
    <x v="50"/>
    <s v="C61"/>
    <s v="207"/>
    <s v="FB 320+ / MA 80"/>
    <n v="678704"/>
    <s v="FIPRATIX TPN X4            FVT"/>
    <s v="2x8"/>
    <n v="1340"/>
    <s v=" 2400"/>
    <x v="11"/>
    <s v="Novembre"/>
    <n v="2017"/>
    <d v="1899-12-30T11:51:53"/>
    <d v="1899-12-30T12:48:42"/>
    <n v="0.94694444444444636"/>
    <x v="2"/>
    <x v="2"/>
    <m/>
    <m/>
    <s v="TE"/>
    <s v=""/>
    <n v="0.94694444444444636"/>
    <n v="4"/>
    <n v="4"/>
    <s v=""/>
    <n v="3.7877777777777855"/>
    <n v="5000"/>
    <m/>
    <s v=""/>
    <m/>
    <m/>
    <s v="Monique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63"/>
    <x v="50"/>
    <s v="C61"/>
    <s v="207"/>
    <s v="FB 320+ / MA 80"/>
    <n v="678704"/>
    <s v="FIPRATIX TPN X4            FVT"/>
    <s v="2x8"/>
    <n v="1340"/>
    <s v=" 2400"/>
    <x v="11"/>
    <s v="Novembre"/>
    <n v="2017"/>
    <d v="1899-12-30T12:48:42"/>
    <d v="1899-12-30T12:53:40"/>
    <n v="8.2777777777776507E-2"/>
    <x v="0"/>
    <x v="16"/>
    <m/>
    <s v=""/>
    <m/>
    <s v=""/>
    <s v=""/>
    <n v="4"/>
    <n v="4"/>
    <s v=""/>
    <s v=""/>
    <n v="5000"/>
    <m/>
    <s v=""/>
    <m/>
    <m/>
    <s v="Monique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64"/>
    <x v="50"/>
    <s v="C61"/>
    <s v="207"/>
    <s v="FB 320+ / MA 80"/>
    <n v="678704"/>
    <s v="FIPRATIX TPN X4            FVT"/>
    <s v="2x8"/>
    <n v="1340"/>
    <s v=" 2400"/>
    <x v="11"/>
    <s v="Novembre"/>
    <n v="2017"/>
    <d v="1899-12-30T12:53:40"/>
    <d v="1899-12-30T13:21:59"/>
    <n v="0.47194444444444272"/>
    <x v="0"/>
    <x v="6"/>
    <s v="Fin d'Equipe"/>
    <m/>
    <m/>
    <s v=""/>
    <s v=""/>
    <n v="4"/>
    <n v="4"/>
    <s v=""/>
    <s v=""/>
    <n v="5000"/>
    <n v="1656"/>
    <n v="4850"/>
    <n v="1656"/>
    <n v="1737.06"/>
    <s v="Monique"/>
    <n v="1"/>
    <n v="4"/>
    <s v="43069"/>
    <n v="63"/>
    <s v=""/>
    <s v=""/>
    <n v="4.57"/>
    <n v="0.69"/>
    <n v="1.92"/>
    <n v="2.6500000000000004"/>
    <n v="1.9600000000000004"/>
    <n v="3.8800000000000003"/>
    <s v=""/>
    <s v=""/>
    <s v=""/>
    <s v=""/>
    <s v=""/>
    <s v=""/>
    <s v=""/>
    <s v=""/>
    <s v=""/>
    <s v=""/>
    <s v=""/>
    <s v=""/>
  </r>
  <r>
    <n v="965"/>
    <x v="50"/>
    <s v="C61"/>
    <s v="207"/>
    <s v="FB 320+ / MA 80"/>
    <n v="678704"/>
    <s v="FIPRATIX TPN X4            FVT"/>
    <s v="2x8"/>
    <n v="1340"/>
    <s v=" 2400"/>
    <x v="11"/>
    <s v="Novembre"/>
    <n v="2017"/>
    <d v="1899-12-30T13:21:59"/>
    <d v="1899-12-30T13:28:10"/>
    <n v="0.10305555555555657"/>
    <x v="1"/>
    <x v="1"/>
    <s v="Reprise OF"/>
    <m/>
    <s v="TP"/>
    <n v="0.10305555555555657"/>
    <s v=""/>
    <n v="4"/>
    <n v="4"/>
    <n v="0.41222222222222626"/>
    <s v=""/>
    <n v="5000"/>
    <m/>
    <s v=""/>
    <m/>
    <m/>
    <s v="Cindy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66"/>
    <x v="50"/>
    <s v="C61"/>
    <s v="207"/>
    <s v="FB 320+ / MA 80"/>
    <n v="678704"/>
    <s v="FIPRATIX TPN X4            FVT"/>
    <s v="2x8"/>
    <n v="1340"/>
    <s v=" 2400"/>
    <x v="11"/>
    <s v="Novembre"/>
    <n v="2017"/>
    <d v="1899-12-30T13:28:10"/>
    <d v="1899-12-30T13:30:05"/>
    <n v="3.1944444444443221E-2"/>
    <x v="1"/>
    <x v="1"/>
    <m/>
    <s v=""/>
    <s v="TP"/>
    <n v="3.1944444444443221E-2"/>
    <s v=""/>
    <n v="4"/>
    <n v="4"/>
    <n v="0.12777777777777288"/>
    <s v=""/>
    <n v="5000"/>
    <m/>
    <s v=""/>
    <m/>
    <m/>
    <s v="Cindy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67"/>
    <x v="50"/>
    <s v="C61"/>
    <s v="207"/>
    <s v="FB 320+ / MA 80"/>
    <n v="678704"/>
    <s v="FIPRATIX TPN X4            FVT"/>
    <s v="2x8"/>
    <n v="1340"/>
    <s v=" 2400"/>
    <x v="11"/>
    <s v="Novembre"/>
    <n v="2017"/>
    <d v="1899-12-30T13:30:05"/>
    <d v="1899-12-30T13:42:33"/>
    <n v="0.20777777777778006"/>
    <x v="1"/>
    <x v="1"/>
    <m/>
    <s v=""/>
    <s v="TP"/>
    <n v="0.20777777777778006"/>
    <s v=""/>
    <n v="4"/>
    <n v="4"/>
    <n v="0.83111111111112024"/>
    <s v=""/>
    <n v="5000"/>
    <m/>
    <s v=""/>
    <m/>
    <m/>
    <s v="Cindy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68"/>
    <x v="50"/>
    <s v="C61"/>
    <s v="207"/>
    <s v="FB 320+ / MA 80"/>
    <n v="678704"/>
    <s v="FIPRATIX TPN X4            FVT"/>
    <s v="2x8"/>
    <n v="1340"/>
    <s v=" 2400"/>
    <x v="11"/>
    <s v="Novembre"/>
    <n v="2017"/>
    <d v="1899-12-30T13:42:33"/>
    <d v="1899-12-30T14:54:09"/>
    <n v="1.1933333333333334"/>
    <x v="2"/>
    <x v="2"/>
    <m/>
    <m/>
    <s v="TE"/>
    <s v=""/>
    <n v="1.1933333333333334"/>
    <n v="4"/>
    <n v="4"/>
    <s v=""/>
    <n v="4.7733333333333334"/>
    <n v="5000"/>
    <m/>
    <s v=""/>
    <n v="2592"/>
    <m/>
    <s v="Cindy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69"/>
    <x v="50"/>
    <s v="C61"/>
    <s v="207"/>
    <s v="FB 320+ / MA 80"/>
    <n v="678704"/>
    <s v="FIPRATIX TPN X4            FVT"/>
    <s v="2x8"/>
    <n v="1340"/>
    <s v=" 2400"/>
    <x v="11"/>
    <s v="Novembre"/>
    <n v="2017"/>
    <d v="1899-12-30T14:54:09"/>
    <d v="1899-12-30T14:58:45"/>
    <n v="7.6666666666665328E-2"/>
    <x v="4"/>
    <x v="13"/>
    <m/>
    <s v=""/>
    <s v="TE"/>
    <s v=""/>
    <n v="7.6666666666665328E-2"/>
    <n v="4"/>
    <n v="4"/>
    <s v=""/>
    <n v="0.30666666666666131"/>
    <n v="5000"/>
    <m/>
    <s v=""/>
    <m/>
    <m/>
    <s v="Cindy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70"/>
    <x v="50"/>
    <s v="C61"/>
    <s v="207"/>
    <s v="FB 320+ / MA 80"/>
    <n v="678704"/>
    <s v="FIPRATIX TPN X4            FVT"/>
    <s v="2x8"/>
    <n v="1340"/>
    <s v=" 2400"/>
    <x v="11"/>
    <s v="Novembre"/>
    <n v="2017"/>
    <d v="1899-12-30T14:58:45"/>
    <d v="1899-12-30T15:05:04"/>
    <n v="0.10527777777778002"/>
    <x v="2"/>
    <x v="2"/>
    <m/>
    <m/>
    <s v="TE"/>
    <s v=""/>
    <n v="0.10527777777778002"/>
    <n v="4"/>
    <n v="4"/>
    <s v=""/>
    <n v="0.4211111111111201"/>
    <n v="5000"/>
    <m/>
    <s v=""/>
    <m/>
    <m/>
    <s v="Cindy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71"/>
    <x v="50"/>
    <s v="C61"/>
    <s v="207"/>
    <s v="FB 320+ / MA 80"/>
    <n v="678704"/>
    <s v="FIPRATIX TPN X4            FVT"/>
    <s v="2x8"/>
    <n v="1340"/>
    <s v=" 2400"/>
    <x v="11"/>
    <s v="Novembre"/>
    <n v="2017"/>
    <d v="1899-12-30T15:05:04"/>
    <d v="1899-12-30T15:10:18"/>
    <n v="8.7222222222220758E-2"/>
    <x v="4"/>
    <x v="4"/>
    <m/>
    <s v=""/>
    <s v="TE"/>
    <s v=""/>
    <n v="8.7222222222220758E-2"/>
    <n v="4"/>
    <n v="4"/>
    <s v=""/>
    <n v="0.34888888888888303"/>
    <n v="5000"/>
    <m/>
    <s v=""/>
    <m/>
    <m/>
    <s v="Cindy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72"/>
    <x v="50"/>
    <s v="C61"/>
    <s v="207"/>
    <s v="FB 320+ / MA 80"/>
    <n v="678704"/>
    <s v="FIPRATIX TPN X4            FVT"/>
    <s v="2x8"/>
    <n v="1340"/>
    <s v=" 2400"/>
    <x v="11"/>
    <s v="Novembre"/>
    <n v="2017"/>
    <d v="1899-12-30T15:10:18"/>
    <d v="1899-12-30T15:34:46"/>
    <n v="0.40777777777777668"/>
    <x v="2"/>
    <x v="2"/>
    <m/>
    <m/>
    <s v="TE"/>
    <s v=""/>
    <n v="0.40777777777777668"/>
    <n v="4"/>
    <n v="4"/>
    <s v=""/>
    <n v="1.6311111111111067"/>
    <n v="5000"/>
    <m/>
    <s v=""/>
    <m/>
    <m/>
    <s v="Cindy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73"/>
    <x v="50"/>
    <s v="C61"/>
    <s v="207"/>
    <s v="FB 320+ / MA 80"/>
    <n v="678704"/>
    <s v="FIPRATIX TPN X4            FVT"/>
    <s v="2x8"/>
    <n v="1340"/>
    <s v=" 2400"/>
    <x v="11"/>
    <s v="Novembre"/>
    <n v="2017"/>
    <d v="1899-12-30T15:34:46"/>
    <d v="1899-12-30T15:46:42"/>
    <n v="0.19888888888889156"/>
    <x v="1"/>
    <x v="23"/>
    <m/>
    <m/>
    <s v="TP"/>
    <n v="0.19888888888889156"/>
    <s v=""/>
    <n v="4"/>
    <n v="4"/>
    <n v="0.79555555555556623"/>
    <s v=""/>
    <n v="5000"/>
    <m/>
    <s v=""/>
    <m/>
    <m/>
    <s v="Cindy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74"/>
    <x v="50"/>
    <s v="C61"/>
    <s v="207"/>
    <s v="FB 320+ / MA 80"/>
    <n v="678704"/>
    <s v="FIPRATIX TPN X4            FVT"/>
    <s v="2x8"/>
    <n v="1340"/>
    <s v=" 2400"/>
    <x v="11"/>
    <s v="Novembre"/>
    <n v="2017"/>
    <d v="1899-12-30T15:46:42"/>
    <d v="1899-12-30T15:46:58"/>
    <n v="4.4444444444415865E-3"/>
    <x v="1"/>
    <x v="14"/>
    <m/>
    <s v=""/>
    <s v="TP"/>
    <n v="4.4444444444415865E-3"/>
    <s v=""/>
    <n v="4"/>
    <n v="4"/>
    <n v="1.7777777777766346E-2"/>
    <s v=""/>
    <n v="5000"/>
    <m/>
    <s v=""/>
    <m/>
    <m/>
    <s v="Cindy"/>
    <n v="1"/>
    <n v="4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75"/>
    <x v="50"/>
    <s v="C61"/>
    <s v="207"/>
    <s v="FB 320+ / MA 80"/>
    <n v="678704"/>
    <s v="FIPRATIX TPN X4            FVT"/>
    <s v="2x8"/>
    <n v="1340"/>
    <s v=" 2400"/>
    <x v="11"/>
    <s v="Novembre"/>
    <n v="2017"/>
    <d v="1899-12-30T15:46:58"/>
    <d v="1899-12-30T15:47:51"/>
    <n v="1.4722222222222747E-2"/>
    <x v="1"/>
    <x v="23"/>
    <s v="OF Clôturé"/>
    <m/>
    <s v="TP"/>
    <n v="1.4722222222222747E-2"/>
    <s v=""/>
    <n v="4"/>
    <n v="4"/>
    <n v="5.8888888888890989E-2"/>
    <s v=""/>
    <n v="5000"/>
    <n v="3194"/>
    <n v="4850"/>
    <n v="4850"/>
    <n v="1719.858156028369"/>
    <s v="Cindy"/>
    <n v="1"/>
    <n v="5"/>
    <s v="543069"/>
    <n v="63"/>
    <s v=""/>
    <s v=""/>
    <n v="4.57"/>
    <n v="1.33"/>
    <n v="1.92"/>
    <n v="2.6500000000000004"/>
    <n v="1.3200000000000003"/>
    <n v="3.24"/>
    <s v=""/>
    <s v=""/>
    <s v=""/>
    <s v=""/>
    <s v=""/>
    <s v=""/>
    <s v=""/>
    <s v=""/>
    <s v=""/>
    <s v=""/>
    <s v=""/>
    <s v=""/>
  </r>
  <r>
    <n v="976"/>
    <x v="50"/>
    <s v="C61"/>
    <s v="207"/>
    <s v="FB 320+ / MA 80"/>
    <n v="678704"/>
    <s v="FIPRATIX TPN X4            FVT"/>
    <s v="2x8"/>
    <n v="1340"/>
    <s v=" 2400"/>
    <x v="11"/>
    <s v="Novembre"/>
    <n v="2017"/>
    <d v="1899-12-30T15:47:51"/>
    <d v="1899-12-30T15:53:50"/>
    <n v="9.9722222222222712E-2"/>
    <x v="1"/>
    <x v="23"/>
    <m/>
    <m/>
    <m/>
    <n v="1.1000000000000001"/>
    <n v="2.82"/>
    <n v="4"/>
    <n v="4"/>
    <n v="4.4000000000000004"/>
    <n v="11.27"/>
    <n v="5000"/>
    <m/>
    <s v=""/>
    <m/>
    <m/>
    <s v="Cindy"/>
    <n v="1"/>
    <n v="5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77"/>
    <x v="50"/>
    <s v="C61"/>
    <s v="207"/>
    <s v="FB 320+ / MA 80"/>
    <n v="678705"/>
    <s v="EFFITIX PN X4           FR VBI"/>
    <s v="2x8"/>
    <n v="1340"/>
    <s v=" 2400"/>
    <x v="11"/>
    <s v="Novembre"/>
    <n v="2017"/>
    <d v="1899-12-30T15:53:50"/>
    <d v="1899-12-30T16:37:00"/>
    <n v="0.71944444444444411"/>
    <x v="1"/>
    <x v="12"/>
    <s v="Début OF"/>
    <m/>
    <s v="TP"/>
    <n v="0.71944444444444411"/>
    <s v=""/>
    <n v="4"/>
    <n v="4"/>
    <n v="2.8777777777777764"/>
    <s v=""/>
    <n v="1000"/>
    <m/>
    <s v=""/>
    <m/>
    <m/>
    <s v="Cindy"/>
    <n v="1"/>
    <n v="5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78"/>
    <x v="50"/>
    <s v="C61"/>
    <s v="207"/>
    <s v="FB 320+ / MA 80"/>
    <n v="678705"/>
    <s v="EFFITIX PN X4           FR VBI"/>
    <s v="2x8"/>
    <n v="1340"/>
    <s v=" 2400"/>
    <x v="11"/>
    <s v="Novembre"/>
    <n v="2017"/>
    <d v="1899-12-30T16:37:00"/>
    <d v="1899-12-30T17:21:30"/>
    <n v="0.74166666666666803"/>
    <x v="2"/>
    <x v="2"/>
    <m/>
    <m/>
    <s v="TE"/>
    <s v=""/>
    <n v="0.74166666666666803"/>
    <n v="4"/>
    <n v="4"/>
    <s v=""/>
    <n v="2.9666666666666721"/>
    <n v="1000"/>
    <m/>
    <s v=""/>
    <n v="280"/>
    <m/>
    <s v="Cindy"/>
    <n v="1"/>
    <n v="5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79"/>
    <x v="50"/>
    <s v="C61"/>
    <s v="207"/>
    <s v="FB 320+ / MA 80"/>
    <n v="678705"/>
    <s v="EFFITIX PN X4           FR VBI"/>
    <s v="2x8"/>
    <n v="1340"/>
    <s v=" 2400"/>
    <x v="11"/>
    <s v="Novembre"/>
    <n v="2017"/>
    <d v="1899-12-30T17:21:30"/>
    <d v="1899-12-30T17:25:34"/>
    <n v="6.7777777777776826E-2"/>
    <x v="1"/>
    <x v="23"/>
    <s v="OF Clôturé"/>
    <m/>
    <s v="TP"/>
    <n v="6.7777777777776826E-2"/>
    <s v=""/>
    <n v="4"/>
    <n v="4"/>
    <n v="0.27111111111110731"/>
    <s v=""/>
    <n v="1000"/>
    <n v="1000"/>
    <n v="1000"/>
    <n v="1000"/>
    <n v="1351.3513513513515"/>
    <s v="Cindy"/>
    <n v="1"/>
    <n v="6"/>
    <s v="643069"/>
    <n v="63"/>
    <s v=""/>
    <s v=""/>
    <n v="1.76"/>
    <n v="0.42"/>
    <n v="1.01"/>
    <n v="0.75"/>
    <n v="0.33"/>
    <n v="1.34"/>
    <s v=""/>
    <s v=""/>
    <s v=""/>
    <s v=""/>
    <s v=""/>
    <s v=""/>
    <s v=""/>
    <s v=""/>
    <s v=""/>
    <s v=""/>
    <s v=""/>
    <s v=""/>
  </r>
  <r>
    <n v="980"/>
    <x v="50"/>
    <s v="C61"/>
    <s v="207"/>
    <s v="FB 320+ / MA 80"/>
    <n v="678705"/>
    <s v="EFFITIX PN X4           FR VBI"/>
    <s v="2x8"/>
    <n v="1340"/>
    <s v=" 2400"/>
    <x v="11"/>
    <s v="Novembre"/>
    <n v="2017"/>
    <d v="1899-12-30T17:25:34"/>
    <d v="1899-12-30T17:39:11"/>
    <n v="0.22694444444444173"/>
    <x v="1"/>
    <x v="2"/>
    <m/>
    <m/>
    <m/>
    <n v="0.79"/>
    <n v="0.74"/>
    <n v="4"/>
    <n v="4"/>
    <n v="3.15"/>
    <n v="2.97"/>
    <n v="1000"/>
    <m/>
    <s v=""/>
    <m/>
    <m/>
    <s v="Cindy"/>
    <n v="1"/>
    <n v="6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81"/>
    <x v="50"/>
    <s v="C61"/>
    <s v="207"/>
    <s v="FB 320+ / MA 80"/>
    <n v="678706"/>
    <s v="EFFITIX PN X4           PT VBI"/>
    <s v="2x8"/>
    <n v="1340"/>
    <s v=" 2400"/>
    <x v="11"/>
    <s v="Novembre"/>
    <n v="2017"/>
    <d v="1899-12-30T17:39:11"/>
    <d v="1899-12-30T18:11:32"/>
    <n v="0.53916666666667101"/>
    <x v="0"/>
    <x v="8"/>
    <m/>
    <s v=""/>
    <m/>
    <s v=""/>
    <s v=""/>
    <n v="4"/>
    <n v="4"/>
    <s v=""/>
    <s v=""/>
    <n v="1100"/>
    <m/>
    <s v=""/>
    <m/>
    <m/>
    <s v="Cindy"/>
    <n v="1"/>
    <n v="6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82"/>
    <x v="50"/>
    <s v="C61"/>
    <s v="207"/>
    <s v="FB 320+ / MA 80"/>
    <n v="678706"/>
    <s v="EFFITIX PN X4           PT VBI"/>
    <s v="2x8"/>
    <n v="1340"/>
    <s v=" 2400"/>
    <x v="11"/>
    <s v="Novembre"/>
    <n v="2017"/>
    <d v="1899-12-30T18:11:32"/>
    <d v="1899-12-30T18:26:10"/>
    <n v="0.24388888888888527"/>
    <x v="1"/>
    <x v="12"/>
    <m/>
    <s v=""/>
    <s v="TP"/>
    <n v="0.24388888888888527"/>
    <s v=""/>
    <n v="4"/>
    <n v="4"/>
    <n v="0.97555555555554108"/>
    <s v=""/>
    <n v="1100"/>
    <m/>
    <s v=""/>
    <m/>
    <m/>
    <s v="Cindy"/>
    <n v="1"/>
    <n v="6"/>
    <s v="43069"/>
    <n v="6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83"/>
    <x v="50"/>
    <s v="C61"/>
    <s v="207"/>
    <s v="FB 320+ / MA 80"/>
    <n v="678706"/>
    <s v="EFFITIX PN X4           PT VBI"/>
    <s v="2x8"/>
    <n v="1340"/>
    <s v=" 2400"/>
    <x v="11"/>
    <s v="Novembre"/>
    <n v="2017"/>
    <d v="1899-12-30T18:26:10"/>
    <d v="1899-12-30T18:45:39"/>
    <n v="0.32472222222222591"/>
    <x v="2"/>
    <x v="2"/>
    <m/>
    <m/>
    <s v="TE"/>
    <s v=""/>
    <n v="0.32472222222222591"/>
    <n v="4"/>
    <n v="4"/>
    <s v=""/>
    <n v="1.2988888888889036"/>
    <n v="1100"/>
    <m/>
    <s v=""/>
    <n v="400"/>
    <m/>
    <s v="Cindy"/>
    <n v="1"/>
    <n v="6"/>
    <s v="43069"/>
    <n v="63"/>
    <n v="25.83194444444445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84"/>
    <x v="50"/>
    <s v="C61"/>
    <s v="207"/>
    <s v="FB 320+ / MA 80"/>
    <n v="678706"/>
    <s v="EFFITIX PN X4           PT VBI"/>
    <s v="2x8"/>
    <n v="1340"/>
    <s v=" 2400"/>
    <x v="11"/>
    <s v="Novembre"/>
    <n v="2017"/>
    <d v="1899-12-30T18:45:39"/>
    <d v="1899-12-30T18:50:55"/>
    <n v="8.7777777777777288E-2"/>
    <x v="3"/>
    <x v="5"/>
    <m/>
    <s v="problème fermeture étuis réglage"/>
    <s v="TE"/>
    <s v=""/>
    <n v="8.7777777777777288E-2"/>
    <n v="4"/>
    <n v="4"/>
    <s v=""/>
    <n v="0.35111111111110915"/>
    <n v="1100"/>
    <m/>
    <s v=""/>
    <m/>
    <m/>
    <s v="Cindy"/>
    <n v="1"/>
    <n v="6"/>
    <s v="43069"/>
    <n v="64"/>
    <s v=""/>
    <n v="8.7777777777777288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85"/>
    <x v="50"/>
    <s v="C61"/>
    <s v="207"/>
    <s v="FB 320+ / MA 80"/>
    <n v="678706"/>
    <s v="EFFITIX PN X4           PT VBI"/>
    <s v="2x8"/>
    <n v="1340"/>
    <s v=" 2400"/>
    <x v="11"/>
    <s v="Novembre"/>
    <n v="2017"/>
    <d v="1899-12-30T18:50:55"/>
    <d v="1899-12-30T19:13:09"/>
    <n v="0.37055555555555308"/>
    <x v="2"/>
    <x v="2"/>
    <m/>
    <m/>
    <s v="TE"/>
    <s v=""/>
    <n v="0.37055555555555308"/>
    <n v="4"/>
    <n v="4"/>
    <s v=""/>
    <n v="1.4822222222222123"/>
    <n v="1100"/>
    <m/>
    <s v=""/>
    <m/>
    <m/>
    <s v="Cindy"/>
    <n v="1"/>
    <n v="6"/>
    <s v="43069"/>
    <n v="6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86"/>
    <x v="50"/>
    <s v="C61"/>
    <s v="207"/>
    <s v="FB 320+ / MA 80"/>
    <n v="678706"/>
    <s v="EFFITIX PN X4           PT VBI"/>
    <s v="2x8"/>
    <n v="1340"/>
    <s v=" 2400"/>
    <x v="11"/>
    <s v="Novembre"/>
    <n v="2017"/>
    <d v="1899-12-30T19:13:09"/>
    <d v="1899-12-30T19:30:08"/>
    <n v="0.28305555555555806"/>
    <x v="1"/>
    <x v="23"/>
    <s v="OF Clôturé"/>
    <m/>
    <s v="TP"/>
    <n v="0.28305555555555806"/>
    <s v=""/>
    <n v="4"/>
    <n v="4"/>
    <n v="1.1322222222222322"/>
    <s v=""/>
    <n v="1100"/>
    <n v="1100"/>
    <n v="1100"/>
    <n v="1100"/>
    <n v="1410.2564102564102"/>
    <s v="Cindy"/>
    <n v="1"/>
    <n v="7"/>
    <s v="743069"/>
    <n v="64"/>
    <s v=""/>
    <s v=""/>
    <n v="1.88"/>
    <n v="0.46"/>
    <n v="1.18"/>
    <n v="0.7"/>
    <n v="0.23999999999999994"/>
    <n v="1.42"/>
    <s v=""/>
    <s v=""/>
    <s v=""/>
    <s v=""/>
    <s v=""/>
    <s v=""/>
    <s v=""/>
    <s v=""/>
    <s v=""/>
    <s v=""/>
    <s v=""/>
    <s v=""/>
  </r>
  <r>
    <n v="987"/>
    <x v="50"/>
    <s v="C61"/>
    <s v="207"/>
    <s v="FB 320+ / MA 80"/>
    <n v="678706"/>
    <s v="EFFITIX PN X4           PT VBI"/>
    <s v="2x8"/>
    <n v="1340"/>
    <s v=" 2400"/>
    <x v="11"/>
    <s v="Novembre"/>
    <n v="2017"/>
    <d v="1899-12-30T19:30:08"/>
    <d v="1899-12-30T19:31:51"/>
    <n v="2.8611111111109366E-2"/>
    <x v="1"/>
    <x v="2"/>
    <m/>
    <m/>
    <m/>
    <n v="0.53"/>
    <n v="0.78"/>
    <n v="4"/>
    <n v="4"/>
    <n v="2.11"/>
    <n v="3.13"/>
    <n v="1100"/>
    <m/>
    <s v=""/>
    <m/>
    <m/>
    <s v="Cindy"/>
    <n v="1"/>
    <n v="7"/>
    <s v="43069"/>
    <n v="6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88"/>
    <x v="50"/>
    <s v="C61"/>
    <s v="207"/>
    <s v="FB 320+ / MA 80"/>
    <n v="678707"/>
    <s v="EFFITIX SURBLISPIP(X2) S ETHIQ"/>
    <s v="2x8"/>
    <n v="6000"/>
    <s v=" 8500"/>
    <x v="11"/>
    <s v="Novembre"/>
    <n v="2017"/>
    <d v="1899-12-30T19:31:51"/>
    <d v="1899-12-30T19:44:53"/>
    <n v="0.21722222222222243"/>
    <x v="1"/>
    <x v="12"/>
    <s v="Début OF"/>
    <m/>
    <s v="TP"/>
    <n v="0.21722222222222243"/>
    <s v=""/>
    <n v="4"/>
    <n v="4"/>
    <n v="0.86888888888888971"/>
    <s v=""/>
    <n v="100.0000003259629"/>
    <m/>
    <s v=""/>
    <m/>
    <m/>
    <s v="Cindy"/>
    <n v="1"/>
    <n v="7"/>
    <s v="43069"/>
    <n v="6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89"/>
    <x v="50"/>
    <s v="C61"/>
    <s v="207"/>
    <s v="FB 320+ / MA 80"/>
    <n v="678707"/>
    <s v="EFFITIX SURBLISPIP(X2) S ETHIQ"/>
    <s v="2x8"/>
    <n v="6000"/>
    <s v=" 8500"/>
    <x v="11"/>
    <s v="Novembre"/>
    <n v="2017"/>
    <d v="1899-12-30T19:44:53"/>
    <d v="1899-12-30T20:06:30"/>
    <n v="0.36027777777777992"/>
    <x v="2"/>
    <x v="2"/>
    <m/>
    <m/>
    <s v="TE"/>
    <s v=""/>
    <n v="0.36027777777777992"/>
    <n v="4"/>
    <n v="4"/>
    <s v=""/>
    <n v="1.4411111111111197"/>
    <n v="100.0000003259629"/>
    <m/>
    <s v=""/>
    <n v="960"/>
    <m/>
    <s v="Cindy"/>
    <n v="1"/>
    <n v="7"/>
    <s v="43069"/>
    <n v="6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90"/>
    <x v="50"/>
    <s v="C61"/>
    <s v="207"/>
    <s v="FB 320+ / MA 80"/>
    <n v="678707"/>
    <s v="EFFITIX SURBLISPIP(X2) S ETHIQ"/>
    <s v="2x8"/>
    <n v="6000"/>
    <s v=" 8500"/>
    <x v="11"/>
    <s v="Novembre"/>
    <n v="2017"/>
    <d v="1899-12-30T20:06:30"/>
    <d v="1899-12-30T20:13:03"/>
    <n v="0.10916666666666508"/>
    <x v="4"/>
    <x v="4"/>
    <m/>
    <s v=""/>
    <s v="TE"/>
    <s v=""/>
    <n v="0.10916666666666508"/>
    <n v="4"/>
    <n v="4"/>
    <s v=""/>
    <n v="0.43666666666666032"/>
    <n v="100.0000003259629"/>
    <m/>
    <s v=""/>
    <m/>
    <m/>
    <s v="Cindy"/>
    <n v="1"/>
    <n v="7"/>
    <s v="43069"/>
    <n v="6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91"/>
    <x v="50"/>
    <s v="C61"/>
    <s v="207"/>
    <s v="FB 320+ / MA 80"/>
    <n v="678707"/>
    <s v="EFFITIX SURBLISPIP(X2) S ETHIQ"/>
    <s v="2x8"/>
    <n v="6000"/>
    <s v=" 8500"/>
    <x v="11"/>
    <s v="Novembre"/>
    <n v="2017"/>
    <d v="1899-12-30T20:13:03"/>
    <d v="1899-12-30T20:25:02"/>
    <n v="0.19972222222222236"/>
    <x v="0"/>
    <x v="16"/>
    <s v="Fin de Poste"/>
    <s v=""/>
    <m/>
    <s v=""/>
    <s v=""/>
    <n v="4"/>
    <n v="4"/>
    <s v=""/>
    <s v=""/>
    <n v="100.0000003259629"/>
    <n v="3210"/>
    <n v="3210"/>
    <n v="3210"/>
    <n v="4837.17"/>
    <s v="Cindy"/>
    <n v="1"/>
    <n v="8"/>
    <s v="843069"/>
    <n v="64"/>
    <s v=""/>
    <s v=""/>
    <n v="0.89"/>
    <n v="0.38"/>
    <n v="0.53"/>
    <n v="0.36"/>
    <n v="-2.0000000000000018E-2"/>
    <n v="0.51"/>
    <s v=""/>
    <n v="0.3538411634319078"/>
    <s v=""/>
    <s v=""/>
    <n v="6.1540009491028551E-2"/>
    <s v=""/>
    <s v=""/>
    <n v="2.7"/>
    <s v=""/>
    <s v=""/>
    <n v="0.23719466067986059"/>
    <s v=""/>
  </r>
  <r>
    <n v="992"/>
    <x v="51"/>
    <s v="C61"/>
    <s v="207"/>
    <s v="FB 320+ / MA 80"/>
    <n v="678707"/>
    <s v="EFFITIX SURBLISPIP(X2) S ETHIQ"/>
    <s v="2x8"/>
    <n v="6000"/>
    <s v=" 8500"/>
    <x v="11"/>
    <s v="Décembre"/>
    <n v="2017"/>
    <d v="1899-12-30T05:30:00"/>
    <d v="1899-12-30T05:45:30"/>
    <n v="0.25833333333333308"/>
    <x v="0"/>
    <x v="0"/>
    <m/>
    <m/>
    <m/>
    <s v=""/>
    <s v=""/>
    <n v="4"/>
    <n v="4"/>
    <s v=""/>
    <s v=""/>
    <n v="4000.0000004656613"/>
    <m/>
    <s v=""/>
    <m/>
    <m/>
    <s v="Vanessa"/>
    <n v="1"/>
    <n v="0"/>
    <s v="043070"/>
    <n v="6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93"/>
    <x v="51"/>
    <s v="C61"/>
    <s v="207"/>
    <s v="FB 320+ / MA 80"/>
    <n v="678707"/>
    <s v="EFFITIX SURBLISPIP(X2) S ETHIQ"/>
    <s v="2x8"/>
    <n v="6000"/>
    <s v=" 8500"/>
    <x v="11"/>
    <s v="Décembre"/>
    <n v="2017"/>
    <d v="1899-12-30T05:45:30"/>
    <d v="1899-12-30T05:46:10"/>
    <n v="1.1111111111111294E-2"/>
    <x v="1"/>
    <x v="1"/>
    <s v="Reprise OF"/>
    <m/>
    <s v="TP"/>
    <n v="1.1111111111111294E-2"/>
    <s v=""/>
    <n v="4"/>
    <n v="4"/>
    <n v="4.4444444444445175E-2"/>
    <s v=""/>
    <n v="4000.0000004656613"/>
    <m/>
    <s v=""/>
    <m/>
    <m/>
    <s v="Vanessa"/>
    <n v="1"/>
    <n v="0"/>
    <s v="43070"/>
    <n v="64"/>
    <n v="1.92583333333333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94"/>
    <x v="51"/>
    <s v="C61"/>
    <s v="207"/>
    <s v="FB 320+ / MA 80"/>
    <n v="678707"/>
    <s v="EFFITIX SURBLISPIP(X2) S ETHIQ"/>
    <s v="2x8"/>
    <n v="6000"/>
    <s v=" 8500"/>
    <x v="11"/>
    <s v="Décembre"/>
    <n v="2017"/>
    <d v="1899-12-30T05:46:10"/>
    <d v="1899-12-30T06:14:35"/>
    <n v="0.47361111111111165"/>
    <x v="3"/>
    <x v="14"/>
    <m/>
    <s v="machine dijonctee attente chauffe machine"/>
    <s v="TP"/>
    <n v="0.47361111111111165"/>
    <s v=""/>
    <n v="4"/>
    <n v="4"/>
    <n v="1.8944444444444466"/>
    <s v=""/>
    <n v="4000.0000004656613"/>
    <m/>
    <s v=""/>
    <m/>
    <m/>
    <s v="Vanessa"/>
    <n v="1"/>
    <n v="0"/>
    <s v="43070"/>
    <n v="65"/>
    <s v=""/>
    <n v="0.47361111111111165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95"/>
    <x v="51"/>
    <s v="C61"/>
    <s v="207"/>
    <s v="FB 320+ / MA 80"/>
    <n v="678707"/>
    <s v="EFFITIX SURBLISPIP(X2) S ETHIQ"/>
    <s v="2x8"/>
    <n v="6000"/>
    <s v=" 8500"/>
    <x v="11"/>
    <s v="Décembre"/>
    <n v="2017"/>
    <d v="1899-12-30T06:14:35"/>
    <d v="1899-12-30T06:30:11"/>
    <n v="0.25999999999999934"/>
    <x v="1"/>
    <x v="1"/>
    <m/>
    <s v=""/>
    <s v="TP"/>
    <n v="0.25999999999999934"/>
    <s v=""/>
    <n v="4"/>
    <n v="4"/>
    <n v="1.0399999999999974"/>
    <s v=""/>
    <n v="4000.0000004656613"/>
    <m/>
    <s v=""/>
    <m/>
    <m/>
    <s v="Vanessa"/>
    <n v="1"/>
    <n v="0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96"/>
    <x v="51"/>
    <s v="C61"/>
    <s v="207"/>
    <s v="FB 320+ / MA 80"/>
    <n v="678707"/>
    <s v="EFFITIX SURBLISPIP(X2) S ETHIQ"/>
    <s v="2x8"/>
    <n v="6000"/>
    <s v=" 8500"/>
    <x v="11"/>
    <s v="Décembre"/>
    <n v="2017"/>
    <d v="1899-12-30T06:30:11"/>
    <d v="1899-12-30T07:04:20"/>
    <n v="0.56916666666666638"/>
    <x v="2"/>
    <x v="2"/>
    <m/>
    <m/>
    <s v="TE"/>
    <s v=""/>
    <n v="0.56916666666666638"/>
    <n v="4"/>
    <n v="4"/>
    <s v=""/>
    <n v="2.2766666666666655"/>
    <n v="4000.0000004656613"/>
    <m/>
    <s v=""/>
    <m/>
    <m/>
    <s v="Vanessa"/>
    <n v="1"/>
    <n v="0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97"/>
    <x v="51"/>
    <s v="C61"/>
    <s v="207"/>
    <s v="FB 320+ / MA 80"/>
    <n v="678707"/>
    <s v="EFFITIX SURBLISPIP(X2) S ETHIQ"/>
    <s v="2x8"/>
    <n v="6000"/>
    <s v=" 8500"/>
    <x v="11"/>
    <s v="Décembre"/>
    <n v="2017"/>
    <d v="1899-12-30T07:04:20"/>
    <d v="1899-12-30T07:18:24"/>
    <n v="0.23444444444444557"/>
    <x v="1"/>
    <x v="23"/>
    <s v="OF Clôturé"/>
    <m/>
    <s v="TP"/>
    <n v="0.23444444444444557"/>
    <s v=""/>
    <n v="4"/>
    <n v="4"/>
    <n v="0.93777777777778226"/>
    <s v=""/>
    <n v="4000.0000004656613"/>
    <n v="3557"/>
    <n v="3557"/>
    <n v="6757"/>
    <n v="6497.1153846153848"/>
    <s v="Vanessa"/>
    <n v="1"/>
    <n v="1"/>
    <s v="143070"/>
    <n v="65"/>
    <s v=""/>
    <s v=""/>
    <n v="1.84"/>
    <n v="0.42"/>
    <n v="1.27"/>
    <n v="0.57000000000000006"/>
    <n v="0.15000000000000008"/>
    <n v="1.4200000000000002"/>
    <s v=""/>
    <s v=""/>
    <s v=""/>
    <s v=""/>
    <s v=""/>
    <s v=""/>
    <s v=""/>
    <s v=""/>
    <s v=""/>
    <s v=""/>
    <s v=""/>
    <s v=""/>
  </r>
  <r>
    <n v="998"/>
    <x v="51"/>
    <s v="C61"/>
    <s v="207"/>
    <s v="FB 320+ / MA 80"/>
    <n v="678707"/>
    <s v="EFFITIX SURBLISPIP(X2) S ETHIQ"/>
    <s v="2x8"/>
    <n v="6000"/>
    <s v=" 8500"/>
    <x v="11"/>
    <s v="Décembre"/>
    <n v="2017"/>
    <d v="1899-12-30T07:18:24"/>
    <d v="1899-12-30T07:20:15"/>
    <n v="3.0833333333332824E-2"/>
    <x v="1"/>
    <x v="23"/>
    <m/>
    <m/>
    <m/>
    <n v="1.2"/>
    <n v="1.04"/>
    <n v="4"/>
    <n v="4"/>
    <n v="4.79"/>
    <n v="4.1500000000000004"/>
    <n v="4000.0000004656613"/>
    <m/>
    <s v=""/>
    <m/>
    <m/>
    <s v="Vanessa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999"/>
    <x v="51"/>
    <s v="C61"/>
    <s v="207"/>
    <s v="FB 320+ / MA 80"/>
    <n v="678708"/>
    <s v="FIPRATIX PN X4             FVT"/>
    <s v="2x8"/>
    <n v="1340"/>
    <s v=" 2400"/>
    <x v="11"/>
    <s v="Décembre"/>
    <n v="2017"/>
    <d v="1899-12-30T07:20:15"/>
    <d v="1899-12-30T08:08:32"/>
    <n v="0.80472222222222101"/>
    <x v="1"/>
    <x v="12"/>
    <s v="Début OF"/>
    <m/>
    <s v="TP"/>
    <n v="0.80472222222222101"/>
    <s v=""/>
    <n v="4"/>
    <n v="4"/>
    <n v="3.218888888888884"/>
    <s v=""/>
    <n v="15500"/>
    <m/>
    <s v=""/>
    <m/>
    <m/>
    <s v="Vanessa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00"/>
    <x v="51"/>
    <s v="C61"/>
    <s v="207"/>
    <s v="FB 320+ / MA 80"/>
    <n v="678708"/>
    <s v="FIPRATIX PN X4             FVT"/>
    <s v="2x8"/>
    <n v="1340"/>
    <s v=" 2400"/>
    <x v="11"/>
    <s v="Décembre"/>
    <n v="2017"/>
    <d v="1899-12-30T08:08:32"/>
    <d v="1899-12-30T10:27:05"/>
    <n v="2.3091666666666679"/>
    <x v="2"/>
    <x v="2"/>
    <m/>
    <m/>
    <s v="TE"/>
    <s v=""/>
    <n v="2.3091666666666679"/>
    <n v="4"/>
    <n v="4"/>
    <s v=""/>
    <n v="9.2366666666666717"/>
    <n v="15500"/>
    <m/>
    <s v=""/>
    <m/>
    <m/>
    <s v="Vanessa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01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0:27:05"/>
    <d v="1899-12-30T10:51:37"/>
    <n v="0.40888888888888975"/>
    <x v="0"/>
    <x v="8"/>
    <m/>
    <s v=""/>
    <m/>
    <s v=""/>
    <s v=""/>
    <n v="4"/>
    <n v="4"/>
    <s v=""/>
    <s v=""/>
    <n v="15500"/>
    <m/>
    <s v=""/>
    <m/>
    <m/>
    <s v="Vanessa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02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0:51:37"/>
    <d v="1899-12-30T10:53:48"/>
    <n v="3.6388888888887472E-2"/>
    <x v="1"/>
    <x v="1"/>
    <m/>
    <s v=""/>
    <s v="TP"/>
    <n v="3.6388888888887472E-2"/>
    <s v=""/>
    <n v="4"/>
    <n v="4"/>
    <n v="0.14555555555554989"/>
    <s v=""/>
    <n v="15500"/>
    <m/>
    <s v=""/>
    <m/>
    <m/>
    <s v="Vanessa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03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0:53:48"/>
    <d v="1899-12-30T11:13:00"/>
    <n v="0.32000000000000073"/>
    <x v="2"/>
    <x v="2"/>
    <m/>
    <m/>
    <s v="TE"/>
    <s v=""/>
    <n v="0.32000000000000073"/>
    <n v="4"/>
    <n v="4"/>
    <s v=""/>
    <n v="1.2800000000000029"/>
    <n v="15500"/>
    <m/>
    <s v=""/>
    <n v="4320"/>
    <m/>
    <s v="Vanessa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04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1:13:00"/>
    <d v="1899-12-30T11:18:30"/>
    <n v="9.1666666666666341E-2"/>
    <x v="4"/>
    <x v="13"/>
    <m/>
    <s v="+ CHGT LAIZE BAREX"/>
    <s v="TE"/>
    <s v=""/>
    <n v="9.1666666666666341E-2"/>
    <n v="4"/>
    <n v="4"/>
    <s v=""/>
    <n v="0.36666666666666536"/>
    <n v="15500"/>
    <m/>
    <s v=""/>
    <m/>
    <m/>
    <s v="Vanessa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05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1:18:30"/>
    <d v="1899-12-30T12:45:04"/>
    <n v="1.4427777777777773"/>
    <x v="2"/>
    <x v="2"/>
    <m/>
    <m/>
    <s v="TE"/>
    <s v=""/>
    <n v="1.4427777777777773"/>
    <n v="4"/>
    <n v="4"/>
    <s v=""/>
    <n v="5.7711111111111091"/>
    <n v="15500"/>
    <m/>
    <s v=""/>
    <n v="5184"/>
    <m/>
    <s v="Vanessa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06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2:45:04"/>
    <d v="1899-12-30T12:53:28"/>
    <n v="0.14000000000000057"/>
    <x v="0"/>
    <x v="16"/>
    <m/>
    <s v=""/>
    <m/>
    <s v=""/>
    <s v=""/>
    <n v="4"/>
    <n v="4"/>
    <s v=""/>
    <s v=""/>
    <n v="15500"/>
    <m/>
    <s v=""/>
    <m/>
    <m/>
    <s v="Vanessa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07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2:53:28"/>
    <d v="1899-12-30T13:07:39"/>
    <n v="0.23638888888888943"/>
    <x v="0"/>
    <x v="6"/>
    <s v="Fin d'Equipe"/>
    <m/>
    <m/>
    <s v=""/>
    <s v=""/>
    <n v="4"/>
    <n v="4"/>
    <s v=""/>
    <s v=""/>
    <n v="15500"/>
    <n v="7560"/>
    <n v="7560"/>
    <n v="7560"/>
    <n v="1816.46"/>
    <s v="Vanessa"/>
    <n v="1"/>
    <n v="1"/>
    <s v="43070"/>
    <n v="65"/>
    <s v=""/>
    <s v=""/>
    <n v="11.55"/>
    <n v="3.15"/>
    <n v="3.58"/>
    <n v="7.9700000000000006"/>
    <n v="4.82"/>
    <n v="8.4"/>
    <s v=""/>
    <s v=""/>
    <s v=""/>
    <s v=""/>
    <s v=""/>
    <s v=""/>
    <s v=""/>
    <s v=""/>
    <s v=""/>
    <s v=""/>
    <s v=""/>
    <s v=""/>
  </r>
  <r>
    <n v="1008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3:07:39"/>
    <d v="1899-12-30T13:24:48"/>
    <n v="0.28583333333333272"/>
    <x v="1"/>
    <x v="1"/>
    <s v="Reprise OF"/>
    <m/>
    <s v="TP"/>
    <n v="0.28583333333333272"/>
    <s v=""/>
    <n v="4"/>
    <n v="4"/>
    <n v="1.1433333333333309"/>
    <s v=""/>
    <n v="15500"/>
    <m/>
    <s v=""/>
    <m/>
    <m/>
    <s v="Christelle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09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3:24:48"/>
    <d v="1899-12-30T13:49:38"/>
    <n v="0.41388888888888786"/>
    <x v="2"/>
    <x v="2"/>
    <m/>
    <m/>
    <s v="TE"/>
    <s v=""/>
    <n v="0.41388888888888786"/>
    <n v="4"/>
    <n v="4"/>
    <s v=""/>
    <n v="1.6555555555555515"/>
    <n v="15500"/>
    <m/>
    <s v=""/>
    <n v="7776"/>
    <m/>
    <s v="Christelle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10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3:49:38"/>
    <d v="1899-12-30T13:54:39"/>
    <n v="8.3611111111112635E-2"/>
    <x v="4"/>
    <x v="4"/>
    <m/>
    <s v=""/>
    <s v="TE"/>
    <s v=""/>
    <n v="8.3611111111112635E-2"/>
    <n v="4"/>
    <n v="4"/>
    <s v=""/>
    <n v="0.33444444444445054"/>
    <n v="15500"/>
    <m/>
    <s v=""/>
    <m/>
    <m/>
    <s v="Christelle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11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3:54:39"/>
    <d v="1899-12-30T15:29:16"/>
    <n v="1.5769444444444449"/>
    <x v="2"/>
    <x v="2"/>
    <m/>
    <m/>
    <s v="TE"/>
    <s v=""/>
    <n v="1.5769444444444449"/>
    <n v="4"/>
    <n v="4"/>
    <s v=""/>
    <n v="6.3077777777777797"/>
    <n v="15500"/>
    <m/>
    <s v=""/>
    <n v="11448"/>
    <m/>
    <s v="Christelle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12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5:29:16"/>
    <d v="1899-12-30T15:33:34"/>
    <n v="7.1666666666667211E-2"/>
    <x v="4"/>
    <x v="13"/>
    <m/>
    <s v=""/>
    <s v="TE"/>
    <s v=""/>
    <n v="7.1666666666667211E-2"/>
    <n v="4"/>
    <n v="4"/>
    <s v=""/>
    <n v="0.28666666666666885"/>
    <n v="15500"/>
    <m/>
    <s v=""/>
    <m/>
    <m/>
    <s v="Christelle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13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5:33:34"/>
    <d v="1899-12-30T16:16:38"/>
    <n v="0.71777777777777452"/>
    <x v="2"/>
    <x v="2"/>
    <m/>
    <m/>
    <s v="TE"/>
    <s v=""/>
    <n v="0.71777777777777452"/>
    <n v="4"/>
    <n v="4"/>
    <s v=""/>
    <n v="2.8711111111110981"/>
    <n v="15500"/>
    <m/>
    <s v=""/>
    <n v="12676"/>
    <m/>
    <s v="Christelle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14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6:16:38"/>
    <d v="1899-12-30T16:24:22"/>
    <n v="0.12888888888889127"/>
    <x v="4"/>
    <x v="4"/>
    <m/>
    <s v=""/>
    <s v="TE"/>
    <s v=""/>
    <n v="0.12888888888889127"/>
    <n v="4"/>
    <n v="4"/>
    <s v=""/>
    <n v="0.51555555555556509"/>
    <n v="15500"/>
    <m/>
    <s v=""/>
    <n v="13248"/>
    <m/>
    <s v="Christelle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15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6:24:22"/>
    <d v="1899-12-30T17:35:59"/>
    <n v="1.1936111111111103"/>
    <x v="2"/>
    <x v="2"/>
    <m/>
    <m/>
    <s v="TE"/>
    <s v=""/>
    <n v="1.1936111111111103"/>
    <n v="4"/>
    <n v="4"/>
    <s v=""/>
    <n v="4.7744444444444412"/>
    <n v="15500"/>
    <m/>
    <s v=""/>
    <n v="14688"/>
    <m/>
    <s v="Christelle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16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7:35:59"/>
    <d v="1899-12-30T18:13:37"/>
    <n v="0.62722222222222257"/>
    <x v="0"/>
    <x v="8"/>
    <m/>
    <s v=""/>
    <m/>
    <s v=""/>
    <s v=""/>
    <n v="4"/>
    <n v="4"/>
    <s v=""/>
    <s v=""/>
    <n v="15500"/>
    <m/>
    <s v=""/>
    <m/>
    <m/>
    <s v="Christelle"/>
    <n v="1"/>
    <n v="1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17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8:13:37"/>
    <d v="1899-12-30T18:46:53"/>
    <n v="0.5544444444444423"/>
    <x v="1"/>
    <x v="23"/>
    <s v="OF Clôturé"/>
    <m/>
    <s v="TP"/>
    <n v="0.5544444444444423"/>
    <s v=""/>
    <n v="4"/>
    <n v="4"/>
    <n v="2.2177777777777692"/>
    <s v=""/>
    <n v="15500"/>
    <m/>
    <s v=""/>
    <n v="15302"/>
    <n v="1832.5748502994013"/>
    <s v="Christelle"/>
    <n v="1"/>
    <n v="2"/>
    <s v="243070"/>
    <n v="65"/>
    <s v=""/>
    <s v=""/>
    <n v="11.55"/>
    <n v="0"/>
    <n v="3.58"/>
    <n v="7.9700000000000006"/>
    <n v="7.9700000000000006"/>
    <n v="11.55"/>
    <s v=""/>
    <s v=""/>
    <s v=""/>
    <s v=""/>
    <s v=""/>
    <s v=""/>
    <s v=""/>
    <s v=""/>
    <s v=""/>
    <s v=""/>
    <s v=""/>
    <s v=""/>
  </r>
  <r>
    <n v="1018"/>
    <x v="51"/>
    <s v="C61"/>
    <s v="207"/>
    <s v="FB 320+ / MA 80"/>
    <n v="678708"/>
    <s v="FIPRATIX PN X4             FVT"/>
    <s v="2x8"/>
    <n v="1340"/>
    <s v=" 2400"/>
    <x v="11"/>
    <s v="Décembre"/>
    <n v="2017"/>
    <d v="1899-12-30T18:46:53"/>
    <d v="1899-12-30T18:53:19"/>
    <n v="0.10722222222222388"/>
    <x v="1"/>
    <x v="23"/>
    <m/>
    <m/>
    <m/>
    <n v="1.68"/>
    <n v="8.35"/>
    <n v="4"/>
    <n v="4"/>
    <n v="6.73"/>
    <n v="33.4"/>
    <n v="15500"/>
    <m/>
    <s v=""/>
    <m/>
    <m/>
    <s v="Christelle"/>
    <n v="1"/>
    <n v="2"/>
    <s v="43070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19"/>
    <x v="51"/>
    <s v="C61"/>
    <s v="207"/>
    <s v="FB 320+ / MA 80"/>
    <n v="678709"/>
    <s v="EFFITIX PN X4              VBI"/>
    <s v="2x8"/>
    <n v="1340"/>
    <s v=" 2400"/>
    <x v="11"/>
    <s v="Décembre"/>
    <n v="2017"/>
    <d v="1899-12-30T18:53:19"/>
    <d v="1899-12-30T20:20:00"/>
    <n v="1.4447222222222225"/>
    <x v="0"/>
    <x v="17"/>
    <s v="Fin de Poste"/>
    <s v=""/>
    <m/>
    <s v=""/>
    <s v=""/>
    <n v="4"/>
    <n v="4"/>
    <s v=""/>
    <s v=""/>
    <n v="3000"/>
    <n v="0"/>
    <n v="0"/>
    <n v="0"/>
    <n v="0"/>
    <s v="Christelle"/>
    <n v="1"/>
    <n v="3"/>
    <s v="343070"/>
    <n v="65"/>
    <s v=""/>
    <s v=""/>
    <n v="1.44"/>
    <n v="0"/>
    <n v="1.44"/>
    <n v="0"/>
    <n v="0"/>
    <n v="1.44"/>
    <n v="0.24498387674668584"/>
    <s v=""/>
    <s v=""/>
    <n v="3.2826247063975411E-2"/>
    <s v=""/>
    <s v=""/>
    <n v="2.39"/>
    <s v=""/>
    <s v=""/>
    <n v="0.65216402637762594"/>
    <s v=""/>
    <s v=""/>
  </r>
  <r>
    <n v="1020"/>
    <x v="52"/>
    <s v="C61"/>
    <s v="207"/>
    <s v="FB 320+ / MA 80"/>
    <n v="678709"/>
    <s v="EFFITIX PN X4              VBI"/>
    <s v="2x8"/>
    <n v="1340"/>
    <s v=" 2400"/>
    <x v="12"/>
    <s v="Décembre"/>
    <n v="2017"/>
    <d v="1899-12-30T08:00:00"/>
    <d v="1899-12-30T08:19:07"/>
    <n v="0.31861111111111073"/>
    <x v="0"/>
    <x v="0"/>
    <m/>
    <m/>
    <m/>
    <s v=""/>
    <s v=""/>
    <n v="4"/>
    <n v="4"/>
    <s v=""/>
    <s v=""/>
    <n v="3000"/>
    <m/>
    <s v=""/>
    <m/>
    <m/>
    <s v="Monique"/>
    <n v="1"/>
    <n v="0"/>
    <s v="0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21"/>
    <x v="52"/>
    <s v="C61"/>
    <s v="207"/>
    <s v="FB 320+ / MA 80"/>
    <n v="678709"/>
    <s v="EFFITIX PN X4              VBI"/>
    <s v="2x8"/>
    <n v="1340"/>
    <s v=" 2400"/>
    <x v="12"/>
    <s v="Décembre"/>
    <n v="2017"/>
    <d v="1899-12-30T08:19:07"/>
    <d v="1899-12-30T08:55:41"/>
    <n v="0.60944444444444557"/>
    <x v="1"/>
    <x v="12"/>
    <s v="Reprise OF"/>
    <m/>
    <s v="TP"/>
    <n v="0.60944444444444557"/>
    <s v=""/>
    <n v="4"/>
    <n v="4"/>
    <n v="2.4377777777777823"/>
    <s v=""/>
    <n v="3000"/>
    <m/>
    <s v=""/>
    <m/>
    <m/>
    <s v="Monique"/>
    <n v="1"/>
    <n v="0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22"/>
    <x v="52"/>
    <s v="C61"/>
    <s v="207"/>
    <s v="FB 320+ / MA 80"/>
    <n v="678709"/>
    <s v="EFFITIX PN X4              VBI"/>
    <s v="2x8"/>
    <n v="1340"/>
    <s v=" 2400"/>
    <x v="12"/>
    <s v="Décembre"/>
    <n v="2017"/>
    <d v="1899-12-30T08:55:41"/>
    <d v="1899-12-30T09:15:09"/>
    <n v="0.32444444444444365"/>
    <x v="2"/>
    <x v="2"/>
    <m/>
    <m/>
    <s v="TE"/>
    <s v=""/>
    <n v="0.32444444444444365"/>
    <n v="4"/>
    <n v="4"/>
    <s v=""/>
    <n v="1.2977777777777746"/>
    <n v="3000"/>
    <m/>
    <s v=""/>
    <m/>
    <m/>
    <s v="Monique"/>
    <n v="1"/>
    <n v="0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23"/>
    <x v="52"/>
    <s v="C61"/>
    <s v="207"/>
    <s v="FB 320+ / MA 80"/>
    <n v="678709"/>
    <s v="EFFITIX PN X4              VBI"/>
    <s v="2x8"/>
    <n v="1340"/>
    <s v=" 2400"/>
    <x v="12"/>
    <s v="Décembre"/>
    <n v="2017"/>
    <d v="1899-12-30T09:15:09"/>
    <d v="1899-12-30T09:21:22"/>
    <n v="0.10361111111111176"/>
    <x v="4"/>
    <x v="13"/>
    <m/>
    <s v=""/>
    <s v="TE"/>
    <s v=""/>
    <n v="0.10361111111111176"/>
    <n v="4"/>
    <n v="4"/>
    <s v=""/>
    <n v="0.41444444444444706"/>
    <n v="3000"/>
    <m/>
    <s v=""/>
    <m/>
    <m/>
    <s v="Monique"/>
    <n v="1"/>
    <n v="0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24"/>
    <x v="52"/>
    <s v="C61"/>
    <s v="207"/>
    <s v="FB 320+ / MA 80"/>
    <n v="678709"/>
    <s v="EFFITIX PN X4              VBI"/>
    <s v="2x8"/>
    <n v="1340"/>
    <s v=" 2400"/>
    <x v="12"/>
    <s v="Décembre"/>
    <n v="2017"/>
    <d v="1899-12-30T09:21:22"/>
    <d v="1899-12-30T10:47:25"/>
    <n v="1.434166666666667"/>
    <x v="2"/>
    <x v="2"/>
    <m/>
    <m/>
    <s v="TE"/>
    <s v=""/>
    <n v="1.434166666666667"/>
    <n v="4"/>
    <n v="4"/>
    <s v=""/>
    <n v="5.7366666666666681"/>
    <n v="3000"/>
    <m/>
    <s v=""/>
    <n v="1560"/>
    <m/>
    <s v="Monique"/>
    <n v="1"/>
    <n v="0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25"/>
    <x v="52"/>
    <s v="C61"/>
    <s v="207"/>
    <s v="FB 320+ / MA 80"/>
    <n v="678709"/>
    <s v="EFFITIX PN X4              VBI"/>
    <s v="2x8"/>
    <n v="1340"/>
    <s v=" 2400"/>
    <x v="12"/>
    <s v="Décembre"/>
    <n v="2017"/>
    <d v="1899-12-30T10:47:25"/>
    <d v="1899-12-30T10:57:02"/>
    <n v="0.16027777777777663"/>
    <x v="1"/>
    <x v="23"/>
    <s v="OF Clôturé"/>
    <m/>
    <s v="TP"/>
    <n v="0.16027777777777663"/>
    <s v=""/>
    <n v="4"/>
    <n v="4"/>
    <n v="0.64111111111110652"/>
    <s v=""/>
    <n v="3000"/>
    <n v="3000"/>
    <n v="3000"/>
    <n v="3000"/>
    <n v="1612.9032258064515"/>
    <s v="Monique"/>
    <n v="1"/>
    <n v="1"/>
    <s v="143073"/>
    <n v="65"/>
    <s v=""/>
    <s v=""/>
    <n v="2.97"/>
    <n v="1.25"/>
    <n v="1.21"/>
    <n v="1.7600000000000002"/>
    <n v="0.51000000000000023"/>
    <n v="1.7200000000000002"/>
    <s v=""/>
    <s v=""/>
    <s v=""/>
    <s v=""/>
    <s v=""/>
    <s v=""/>
    <s v=""/>
    <s v=""/>
    <s v=""/>
    <s v=""/>
    <s v=""/>
    <s v=""/>
  </r>
  <r>
    <n v="1026"/>
    <x v="52"/>
    <s v="C61"/>
    <s v="207"/>
    <s v="FB 320+ / MA 80"/>
    <n v="678709"/>
    <s v="EFFITIX PN X4              VBI"/>
    <s v="2x8"/>
    <n v="1340"/>
    <s v=" 2400"/>
    <x v="12"/>
    <s v="Décembre"/>
    <n v="2017"/>
    <d v="1899-12-30T10:57:02"/>
    <d v="1899-12-30T10:58:13"/>
    <n v="1.9722222222222197E-2"/>
    <x v="1"/>
    <x v="23"/>
    <m/>
    <m/>
    <m/>
    <n v="0.77"/>
    <n v="1.86"/>
    <n v="4"/>
    <n v="4"/>
    <n v="3.08"/>
    <n v="7.45"/>
    <n v="3000"/>
    <m/>
    <s v=""/>
    <m/>
    <m/>
    <s v="Monique"/>
    <n v="1"/>
    <n v="1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27"/>
    <x v="52"/>
    <s v="C61"/>
    <s v="207"/>
    <s v="FB 320+ / MA 80"/>
    <n v="678710"/>
    <s v="EFFITIX SURBLISPIP(X2)S ETHIQ"/>
    <s v="2x8"/>
    <n v="6000"/>
    <s v=" 8500"/>
    <x v="12"/>
    <s v="Décembre"/>
    <n v="2017"/>
    <d v="1899-12-30T10:58:13"/>
    <d v="1899-12-30T11:35:56"/>
    <n v="0.62861111111111123"/>
    <x v="1"/>
    <x v="12"/>
    <s v="Début OF"/>
    <m/>
    <s v="TP"/>
    <n v="0.62861111111111123"/>
    <s v=""/>
    <n v="4"/>
    <n v="4"/>
    <n v="2.5144444444444449"/>
    <s v=""/>
    <n v="24000"/>
    <m/>
    <s v=""/>
    <m/>
    <m/>
    <s v="Monique"/>
    <n v="1"/>
    <n v="1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28"/>
    <x v="52"/>
    <s v="C61"/>
    <s v="207"/>
    <s v="FB 320+ / MA 80"/>
    <n v="678710"/>
    <s v="EFFITIX SURBLISPIP(X2)S ETHIQ"/>
    <s v="2x8"/>
    <n v="6000"/>
    <s v=" 8500"/>
    <x v="12"/>
    <s v="Décembre"/>
    <n v="2017"/>
    <d v="1899-12-30T11:35:56"/>
    <d v="1899-12-30T11:56:57"/>
    <n v="0.35027777777777835"/>
    <x v="2"/>
    <x v="2"/>
    <m/>
    <m/>
    <s v="TE"/>
    <s v=""/>
    <n v="0.35027777777777835"/>
    <n v="4"/>
    <n v="4"/>
    <s v=""/>
    <n v="1.4011111111111134"/>
    <n v="24000"/>
    <m/>
    <s v=""/>
    <n v="1920"/>
    <m/>
    <s v="Monique"/>
    <n v="1"/>
    <n v="1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29"/>
    <x v="52"/>
    <s v="C61"/>
    <s v="207"/>
    <s v="FB 320+ / MA 80"/>
    <n v="678710"/>
    <s v="EFFITIX SURBLISPIP(X2)S ETHIQ"/>
    <s v="2x8"/>
    <n v="6000"/>
    <s v=" 8500"/>
    <x v="12"/>
    <s v="Décembre"/>
    <n v="2017"/>
    <d v="1899-12-30T11:56:57"/>
    <d v="1899-12-30T12:57:40"/>
    <n v="1.0119444444444445"/>
    <x v="0"/>
    <x v="8"/>
    <m/>
    <s v=""/>
    <m/>
    <s v=""/>
    <s v=""/>
    <n v="4"/>
    <n v="4"/>
    <s v=""/>
    <s v=""/>
    <n v="24000"/>
    <m/>
    <s v=""/>
    <m/>
    <m/>
    <s v="Monique"/>
    <n v="1"/>
    <n v="1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30"/>
    <x v="52"/>
    <s v="C61"/>
    <s v="207"/>
    <s v="FB 320+ / MA 80"/>
    <n v="678710"/>
    <s v="EFFITIX SURBLISPIP(X2)S ETHIQ"/>
    <s v="2x8"/>
    <n v="6000"/>
    <s v=" 8500"/>
    <x v="12"/>
    <s v="Décembre"/>
    <n v="2017"/>
    <d v="1899-12-30T12:57:40"/>
    <d v="1899-12-30T12:59:54"/>
    <n v="3.7222222222220935E-2"/>
    <x v="1"/>
    <x v="1"/>
    <m/>
    <s v=""/>
    <s v="TP"/>
    <n v="3.7222222222220935E-2"/>
    <s v=""/>
    <n v="4"/>
    <n v="4"/>
    <n v="0.14888888888888374"/>
    <s v=""/>
    <n v="24000"/>
    <m/>
    <s v=""/>
    <m/>
    <m/>
    <s v="Monique"/>
    <n v="1"/>
    <n v="1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31"/>
    <x v="52"/>
    <s v="C61"/>
    <s v="207"/>
    <s v="FB 320+ / MA 80"/>
    <n v="678710"/>
    <s v="EFFITIX SURBLISPIP(X2)S ETHIQ"/>
    <s v="2x8"/>
    <n v="6000"/>
    <s v=" 8500"/>
    <x v="12"/>
    <s v="Décembre"/>
    <n v="2017"/>
    <d v="1899-12-30T12:59:54"/>
    <d v="1899-12-30T14:57:11"/>
    <n v="1.9547222222222249"/>
    <x v="2"/>
    <x v="2"/>
    <m/>
    <m/>
    <s v="TE"/>
    <s v=""/>
    <n v="1.9547222222222249"/>
    <n v="4"/>
    <n v="4"/>
    <s v=""/>
    <n v="7.8188888888888997"/>
    <n v="24000"/>
    <m/>
    <s v=""/>
    <n v="13440"/>
    <m/>
    <s v="Monique"/>
    <n v="1"/>
    <n v="1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32"/>
    <x v="52"/>
    <s v="C61"/>
    <s v="207"/>
    <s v="FB 320+ / MA 80"/>
    <n v="678710"/>
    <s v="EFFITIX SURBLISPIP(X2)S ETHIQ"/>
    <s v="2x8"/>
    <n v="6000"/>
    <s v=" 8500"/>
    <x v="12"/>
    <s v="Décembre"/>
    <n v="2017"/>
    <d v="1899-12-30T14:57:11"/>
    <d v="1899-12-30T15:00:39"/>
    <n v="5.7777777777777928E-2"/>
    <x v="4"/>
    <x v="4"/>
    <m/>
    <s v=""/>
    <s v="TE"/>
    <s v=""/>
    <n v="5.7777777777777928E-2"/>
    <n v="4"/>
    <n v="4"/>
    <s v=""/>
    <n v="0.23111111111111171"/>
    <n v="24000"/>
    <m/>
    <s v=""/>
    <m/>
    <m/>
    <s v="Monique"/>
    <n v="1"/>
    <n v="1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33"/>
    <x v="52"/>
    <s v="C61"/>
    <s v="207"/>
    <s v="FB 320+ / MA 80"/>
    <n v="678710"/>
    <s v="EFFITIX SURBLISPIP(X2)S ETHIQ"/>
    <s v="2x8"/>
    <n v="6000"/>
    <s v=" 8500"/>
    <x v="12"/>
    <s v="Décembre"/>
    <n v="2017"/>
    <d v="1899-12-30T15:00:39"/>
    <d v="1899-12-30T15:08:33"/>
    <n v="0.13166666666666593"/>
    <x v="2"/>
    <x v="2"/>
    <m/>
    <m/>
    <s v="TE"/>
    <s v=""/>
    <n v="0.13166666666666593"/>
    <n v="4"/>
    <n v="4"/>
    <s v=""/>
    <n v="0.52666666666666373"/>
    <n v="24000"/>
    <m/>
    <s v=""/>
    <m/>
    <m/>
    <s v="Monique"/>
    <n v="1"/>
    <n v="1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34"/>
    <x v="52"/>
    <s v="C61"/>
    <s v="207"/>
    <s v="FB 320+ / MA 80"/>
    <n v="678710"/>
    <s v="EFFITIX SURBLISPIP(X2)S ETHIQ"/>
    <s v="2x8"/>
    <n v="6000"/>
    <s v=" 8500"/>
    <x v="12"/>
    <s v="Décembre"/>
    <n v="2017"/>
    <d v="1899-12-30T15:08:33"/>
    <d v="1899-12-30T15:12:43"/>
    <n v="6.9444444444443754E-2"/>
    <x v="4"/>
    <x v="13"/>
    <m/>
    <s v=""/>
    <s v="TE"/>
    <s v=""/>
    <n v="6.9444444444443754E-2"/>
    <n v="4"/>
    <n v="4"/>
    <s v=""/>
    <n v="0.27777777777777501"/>
    <n v="24000"/>
    <m/>
    <s v=""/>
    <m/>
    <m/>
    <s v="Monique"/>
    <n v="1"/>
    <n v="1"/>
    <s v="43073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35"/>
    <x v="52"/>
    <s v="C61"/>
    <s v="207"/>
    <s v="FB 320+ / MA 80"/>
    <n v="678710"/>
    <s v="EFFITIX SURBLISPIP(X2)S ETHIQ"/>
    <s v="2x8"/>
    <n v="6000"/>
    <s v=" 8500"/>
    <x v="12"/>
    <s v="Décembre"/>
    <n v="2017"/>
    <d v="1899-12-30T15:12:43"/>
    <d v="1899-12-30T16:03:00"/>
    <n v="0.83805555555555689"/>
    <x v="2"/>
    <x v="2"/>
    <s v="Fin de Poste"/>
    <m/>
    <s v="TE"/>
    <s v=""/>
    <n v="0.83805555555555689"/>
    <n v="4"/>
    <n v="4"/>
    <s v=""/>
    <n v="3.3522222222222275"/>
    <n v="24000"/>
    <n v="23322"/>
    <n v="23322"/>
    <n v="23322"/>
    <n v="5503.72"/>
    <s v="Monique"/>
    <n v="1"/>
    <n v="2"/>
    <s v="243073"/>
    <n v="65"/>
    <s v=""/>
    <s v=""/>
    <n v="5.08"/>
    <n v="2.74"/>
    <n v="1.81"/>
    <n v="3.27"/>
    <n v="0.5299999999999998"/>
    <n v="2.34"/>
    <s v=""/>
    <s v=""/>
    <s v=""/>
    <s v=""/>
    <s v=""/>
    <s v=""/>
    <s v=""/>
    <s v=""/>
    <s v=""/>
    <s v=""/>
    <s v=""/>
    <s v=""/>
  </r>
  <r>
    <n v="1036"/>
    <x v="53"/>
    <s v="C61"/>
    <s v="207"/>
    <s v="FB 320+ / MA 80"/>
    <n v="678710"/>
    <s v="EFFITIX SURBLISPIP(X2)S ETHIQ"/>
    <s v="2x8"/>
    <n v="6000"/>
    <s v=" 8500"/>
    <x v="12"/>
    <s v="Décembre"/>
    <n v="2017"/>
    <d v="1899-12-30T08:00:00"/>
    <d v="1899-12-30T08:05:58"/>
    <n v="9.9444444444444446E-2"/>
    <x v="0"/>
    <x v="0"/>
    <m/>
    <m/>
    <m/>
    <s v=""/>
    <s v=""/>
    <n v="4"/>
    <n v="4"/>
    <s v=""/>
    <s v=""/>
    <n v="0"/>
    <m/>
    <s v=""/>
    <m/>
    <m/>
    <s v="Sabrina"/>
    <n v="1"/>
    <n v="0"/>
    <s v="043074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37"/>
    <x v="53"/>
    <s v="C61"/>
    <s v="207"/>
    <s v="FB 320+ / MA 80"/>
    <n v="678710"/>
    <s v="EFFITIX SURBLISPIP(X2)S ETHIQ"/>
    <s v="2x8"/>
    <n v="6000"/>
    <s v=" 8500"/>
    <x v="12"/>
    <s v="Décembre"/>
    <n v="2017"/>
    <d v="1899-12-30T08:05:58"/>
    <d v="1899-12-30T08:06:15"/>
    <n v="4.7222222222225163E-3"/>
    <x v="1"/>
    <x v="12"/>
    <s v="Reprise OF"/>
    <m/>
    <s v="TP"/>
    <n v="4.7222222222225163E-3"/>
    <s v=""/>
    <n v="4"/>
    <n v="4"/>
    <n v="1.8888888888890065E-2"/>
    <s v=""/>
    <n v="0"/>
    <m/>
    <s v=""/>
    <m/>
    <m/>
    <s v="Sabrina"/>
    <n v="1"/>
    <n v="0"/>
    <s v="43074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38"/>
    <x v="53"/>
    <s v="C61"/>
    <s v="207"/>
    <s v="FB 320+ / MA 80"/>
    <n v="678710"/>
    <s v="EFFITIX SURBLISPIP(X2)S ETHIQ"/>
    <s v="2x8"/>
    <n v="6000"/>
    <s v=" 8500"/>
    <x v="12"/>
    <s v="Décembre"/>
    <n v="2017"/>
    <d v="1899-12-30T08:06:15"/>
    <d v="1899-12-30T08:23:02"/>
    <n v="0.27972222222222154"/>
    <x v="1"/>
    <x v="23"/>
    <s v="OF Clôturé"/>
    <m/>
    <s v="TP"/>
    <n v="0.27972222222222154"/>
    <s v=""/>
    <n v="4"/>
    <n v="4"/>
    <n v="1.1188888888888862"/>
    <s v=""/>
    <n v="0"/>
    <n v="0"/>
    <n v="0"/>
    <n v="23322"/>
    <n v="6859.4117647058829"/>
    <s v="Sabrina"/>
    <n v="1"/>
    <n v="1"/>
    <s v="143074"/>
    <n v="65"/>
    <s v=""/>
    <s v=""/>
    <n v="0.39"/>
    <n v="0"/>
    <n v="0.39"/>
    <n v="0"/>
    <n v="0"/>
    <n v="0.39"/>
    <s v=""/>
    <s v=""/>
    <s v=""/>
    <s v=""/>
    <s v=""/>
    <s v=""/>
    <s v=""/>
    <s v=""/>
    <s v=""/>
    <s v=""/>
    <s v=""/>
    <s v=""/>
  </r>
  <r>
    <n v="1039"/>
    <x v="53"/>
    <s v="C61"/>
    <s v="207"/>
    <s v="FB 320+ / MA 80"/>
    <n v="678710"/>
    <s v="EFFITIX SURBLISPIP(X2)S ETHIQ"/>
    <s v="2x8"/>
    <n v="6000"/>
    <s v=" 8500"/>
    <x v="12"/>
    <s v="Décembre"/>
    <n v="2017"/>
    <d v="1899-12-30T08:23:02"/>
    <d v="1899-12-30T08:23:37"/>
    <n v="9.7222222222232979E-3"/>
    <x v="1"/>
    <x v="23"/>
    <m/>
    <m/>
    <m/>
    <n v="0.95"/>
    <n v="3.4"/>
    <n v="4"/>
    <n v="4"/>
    <n v="3.8"/>
    <n v="13.61"/>
    <n v="0"/>
    <m/>
    <s v=""/>
    <m/>
    <m/>
    <s v="Sabrina"/>
    <n v="1"/>
    <n v="1"/>
    <s v="43074"/>
    <n v="6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40"/>
    <x v="53"/>
    <s v="C61"/>
    <s v="207"/>
    <s v="FB 320+ / MA 80"/>
    <n v="678711"/>
    <s v="FIPRATIX CN X4             FVT"/>
    <s v="2x8"/>
    <n v="1340"/>
    <s v=" 2400"/>
    <x v="12"/>
    <s v="Décembre"/>
    <n v="2017"/>
    <d v="1899-12-30T08:23:37"/>
    <d v="1899-12-30T08:43:32"/>
    <n v="0.33194444444444349"/>
    <x v="1"/>
    <x v="12"/>
    <s v="Début OF"/>
    <m/>
    <s v="TP"/>
    <n v="0.33194444444444349"/>
    <s v=""/>
    <n v="4"/>
    <n v="4"/>
    <n v="1.3277777777777739"/>
    <s v=""/>
    <n v="11000.000000110595"/>
    <m/>
    <s v=""/>
    <m/>
    <m/>
    <s v="Sabrina"/>
    <n v="1"/>
    <n v="1"/>
    <s v="43074"/>
    <n v="65"/>
    <n v="23.33944444444444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41"/>
    <x v="53"/>
    <s v="C61"/>
    <s v="207"/>
    <s v="FB 320+ / MA 80"/>
    <n v="678711"/>
    <s v="FIPRATIX CN X4             FVT"/>
    <s v="2x8"/>
    <n v="1340"/>
    <s v=" 2400"/>
    <x v="12"/>
    <s v="Décembre"/>
    <n v="2017"/>
    <d v="1899-12-30T08:43:32"/>
    <d v="1899-12-30T08:53:07"/>
    <n v="0.1597222222222241"/>
    <x v="3"/>
    <x v="3"/>
    <m/>
    <s v="MOULE ECRASER"/>
    <s v="TP"/>
    <n v="0.1597222222222241"/>
    <s v=""/>
    <n v="4"/>
    <n v="4"/>
    <n v="0.63888888888889639"/>
    <s v=""/>
    <n v="11000.000000110595"/>
    <m/>
    <s v=""/>
    <m/>
    <m/>
    <s v="Sabrina"/>
    <n v="1"/>
    <n v="1"/>
    <s v="43074"/>
    <n v="66"/>
    <s v=""/>
    <n v="0.1597222222222241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42"/>
    <x v="53"/>
    <s v="C61"/>
    <s v="207"/>
    <s v="FB 320+ / MA 80"/>
    <n v="678711"/>
    <s v="FIPRATIX CN X4             FVT"/>
    <s v="2x8"/>
    <n v="1340"/>
    <s v=" 2400"/>
    <x v="12"/>
    <s v="Décembre"/>
    <n v="2017"/>
    <d v="1899-12-30T08:53:07"/>
    <d v="1899-12-30T09:48:11"/>
    <n v="0.91777777777777647"/>
    <x v="2"/>
    <x v="2"/>
    <m/>
    <m/>
    <s v="TE"/>
    <s v=""/>
    <n v="0.91777777777777647"/>
    <n v="4"/>
    <n v="4"/>
    <s v=""/>
    <n v="3.6711111111111059"/>
    <n v="11000.000000110595"/>
    <m/>
    <s v=""/>
    <n v="864"/>
    <m/>
    <s v="Sabrina"/>
    <n v="1"/>
    <n v="1"/>
    <s v="43074"/>
    <n v="66"/>
    <n v="1.0775000000000006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43"/>
    <x v="53"/>
    <s v="C61"/>
    <s v="207"/>
    <s v="FB 320+ / MA 80"/>
    <n v="678711"/>
    <s v="FIPRATIX CN X4             FVT"/>
    <s v="2x8"/>
    <n v="1340"/>
    <s v=" 2400"/>
    <x v="12"/>
    <s v="Décembre"/>
    <n v="2017"/>
    <d v="1899-12-30T09:48:11"/>
    <d v="1899-12-30T10:31:49"/>
    <n v="0.72722222222222221"/>
    <x v="3"/>
    <x v="3"/>
    <m/>
    <s v="changement de laize , raccord mal passé , empreinte scellée "/>
    <s v="TE"/>
    <s v=""/>
    <n v="0.72722222222222221"/>
    <n v="4"/>
    <n v="4"/>
    <s v=""/>
    <n v="2.9088888888888889"/>
    <n v="11000.000000110595"/>
    <m/>
    <s v=""/>
    <m/>
    <m/>
    <s v="Sabrina"/>
    <n v="1"/>
    <n v="1"/>
    <s v="43074"/>
    <n v="67"/>
    <s v=""/>
    <n v="0.72722222222222221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44"/>
    <x v="53"/>
    <s v="C61"/>
    <s v="207"/>
    <s v="FB 320+ / MA 80"/>
    <n v="678711"/>
    <s v="FIPRATIX CN X4             FVT"/>
    <s v="2x8"/>
    <n v="1340"/>
    <s v=" 2400"/>
    <x v="12"/>
    <s v="Décembre"/>
    <n v="2017"/>
    <d v="1899-12-30T10:31:49"/>
    <d v="1899-12-30T11:55:50"/>
    <n v="1.4002777777777773"/>
    <x v="2"/>
    <x v="2"/>
    <m/>
    <m/>
    <s v="TE"/>
    <s v=""/>
    <n v="1.4002777777777773"/>
    <n v="4"/>
    <n v="4"/>
    <s v=""/>
    <n v="5.6011111111111092"/>
    <n v="11000.000000110595"/>
    <m/>
    <s v=""/>
    <n v="4320"/>
    <m/>
    <s v="Sabrina"/>
    <n v="1"/>
    <n v="1"/>
    <s v="43074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45"/>
    <x v="53"/>
    <s v="C61"/>
    <s v="207"/>
    <s v="FB 320+ / MA 80"/>
    <n v="678711"/>
    <s v="FIPRATIX CN X4             FVT"/>
    <s v="2x8"/>
    <n v="1340"/>
    <s v=" 2400"/>
    <x v="12"/>
    <s v="Décembre"/>
    <n v="2017"/>
    <d v="1899-12-30T11:55:50"/>
    <d v="1899-12-30T12:55:07"/>
    <n v="0.98805555555555769"/>
    <x v="0"/>
    <x v="8"/>
    <m/>
    <s v=""/>
    <m/>
    <s v=""/>
    <s v=""/>
    <n v="4"/>
    <n v="4"/>
    <s v=""/>
    <s v=""/>
    <n v="11000.000000110595"/>
    <m/>
    <s v=""/>
    <m/>
    <m/>
    <s v="Sabrina"/>
    <n v="1"/>
    <n v="1"/>
    <s v="43074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46"/>
    <x v="53"/>
    <s v="C61"/>
    <s v="207"/>
    <s v="FB 320+ / MA 80"/>
    <n v="678711"/>
    <s v="FIPRATIX CN X4             FVT"/>
    <s v="2x8"/>
    <n v="1340"/>
    <s v=" 2400"/>
    <x v="12"/>
    <s v="Décembre"/>
    <n v="2017"/>
    <d v="1899-12-30T12:55:07"/>
    <d v="1899-12-30T13:05:51"/>
    <n v="0.17888888888888843"/>
    <x v="1"/>
    <x v="1"/>
    <m/>
    <s v=""/>
    <s v="TP"/>
    <n v="0.17888888888888843"/>
    <s v=""/>
    <n v="4"/>
    <n v="4"/>
    <n v="0.71555555555555372"/>
    <s v=""/>
    <n v="11000.000000110595"/>
    <m/>
    <s v=""/>
    <m/>
    <m/>
    <s v="Sabrina"/>
    <n v="1"/>
    <n v="1"/>
    <s v="43074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47"/>
    <x v="53"/>
    <s v="C61"/>
    <s v="207"/>
    <s v="FB 320+ / MA 80"/>
    <n v="678711"/>
    <s v="FIPRATIX CN X4             FVT"/>
    <s v="2x8"/>
    <n v="1340"/>
    <s v=" 2400"/>
    <x v="12"/>
    <s v="Décembre"/>
    <n v="2017"/>
    <d v="1899-12-30T13:05:51"/>
    <d v="1899-12-30T13:35:42"/>
    <n v="0.4975000000000005"/>
    <x v="2"/>
    <x v="2"/>
    <m/>
    <m/>
    <s v="TE"/>
    <s v=""/>
    <n v="0.4975000000000005"/>
    <n v="4"/>
    <n v="4"/>
    <s v=""/>
    <n v="1.990000000000002"/>
    <n v="11000.000000110595"/>
    <m/>
    <s v=""/>
    <m/>
    <m/>
    <s v="Sabrina"/>
    <n v="1"/>
    <n v="1"/>
    <s v="43074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48"/>
    <x v="53"/>
    <s v="C61"/>
    <s v="207"/>
    <s v="FB 320+ / MA 80"/>
    <n v="678711"/>
    <s v="FIPRATIX CN X4             FVT"/>
    <s v="2x8"/>
    <n v="1340"/>
    <s v=" 2400"/>
    <x v="12"/>
    <s v="Décembre"/>
    <n v="2017"/>
    <d v="1899-12-30T13:35:42"/>
    <d v="1899-12-30T13:39:37"/>
    <n v="6.5277777777776436E-2"/>
    <x v="4"/>
    <x v="4"/>
    <m/>
    <s v=""/>
    <s v="TE"/>
    <s v=""/>
    <n v="6.5277777777776436E-2"/>
    <n v="4"/>
    <n v="4"/>
    <s v=""/>
    <n v="0.26111111111110574"/>
    <n v="11000.000000110595"/>
    <m/>
    <s v=""/>
    <m/>
    <m/>
    <s v="Sabrina"/>
    <n v="1"/>
    <n v="1"/>
    <s v="43074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49"/>
    <x v="53"/>
    <s v="C61"/>
    <s v="207"/>
    <s v="FB 320+ / MA 80"/>
    <n v="678711"/>
    <s v="FIPRATIX CN X4             FVT"/>
    <s v="2x8"/>
    <n v="1340"/>
    <s v=" 2400"/>
    <x v="12"/>
    <s v="Décembre"/>
    <n v="2017"/>
    <d v="1899-12-30T13:39:37"/>
    <d v="1899-12-30T15:24:23"/>
    <n v="1.7461111111111114"/>
    <x v="2"/>
    <x v="2"/>
    <m/>
    <m/>
    <s v="TE"/>
    <s v=""/>
    <n v="1.7461111111111114"/>
    <n v="4"/>
    <n v="4"/>
    <s v=""/>
    <n v="6.9844444444444456"/>
    <n v="11000.000000110595"/>
    <m/>
    <s v=""/>
    <m/>
    <m/>
    <s v="Sabrina"/>
    <n v="1"/>
    <n v="1"/>
    <s v="43074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50"/>
    <x v="53"/>
    <s v="C61"/>
    <s v="207"/>
    <s v="FB 320+ / MA 80"/>
    <n v="678711"/>
    <s v="FIPRATIX CN X4             FVT"/>
    <s v="2x8"/>
    <n v="1340"/>
    <s v=" 2400"/>
    <x v="12"/>
    <s v="Décembre"/>
    <n v="2017"/>
    <d v="1899-12-30T15:24:23"/>
    <d v="1899-12-30T15:29:07"/>
    <n v="7.8888888888888786E-2"/>
    <x v="4"/>
    <x v="13"/>
    <m/>
    <s v=""/>
    <s v="TE"/>
    <s v=""/>
    <n v="7.8888888888888786E-2"/>
    <n v="4"/>
    <n v="4"/>
    <s v=""/>
    <n v="0.31555555555555515"/>
    <n v="11000.000000110595"/>
    <m/>
    <s v=""/>
    <m/>
    <m/>
    <s v="Sabrina"/>
    <n v="1"/>
    <n v="1"/>
    <s v="43074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51"/>
    <x v="53"/>
    <s v="C61"/>
    <s v="207"/>
    <s v="FB 320+ / MA 80"/>
    <n v="678711"/>
    <s v="FIPRATIX CN X4             FVT"/>
    <s v="2x8"/>
    <n v="1340"/>
    <s v=" 2400"/>
    <x v="12"/>
    <s v="Décembre"/>
    <n v="2017"/>
    <d v="1899-12-30T15:29:07"/>
    <d v="1899-12-30T15:48:56"/>
    <n v="0.33027777777777789"/>
    <x v="2"/>
    <x v="2"/>
    <m/>
    <m/>
    <s v="TE"/>
    <s v=""/>
    <n v="0.33027777777777789"/>
    <n v="4"/>
    <n v="4"/>
    <s v=""/>
    <n v="1.3211111111111116"/>
    <n v="11000.000000110595"/>
    <m/>
    <s v=""/>
    <m/>
    <m/>
    <s v="Sabrina"/>
    <n v="1"/>
    <n v="1"/>
    <s v="43074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52"/>
    <x v="53"/>
    <s v="C61"/>
    <s v="207"/>
    <s v="FB 320+ / MA 80"/>
    <n v="678711"/>
    <s v="FIPRATIX CN X4             FVT"/>
    <s v="2x8"/>
    <n v="1340"/>
    <s v=" 2400"/>
    <x v="12"/>
    <s v="Décembre"/>
    <n v="2017"/>
    <d v="1899-12-30T15:48:56"/>
    <d v="1899-12-30T15:57:42"/>
    <n v="0.14611111111110908"/>
    <x v="0"/>
    <x v="16"/>
    <s v="Fin de Poste"/>
    <s v=""/>
    <m/>
    <s v=""/>
    <s v=""/>
    <n v="4"/>
    <n v="4"/>
    <s v=""/>
    <s v=""/>
    <n v="11000.000000110595"/>
    <n v="9642"/>
    <n v="9642"/>
    <n v="9642"/>
    <n v="1634.16"/>
    <s v="Sabrina"/>
    <n v="1"/>
    <n v="2"/>
    <s v="243074"/>
    <n v="67"/>
    <s v=""/>
    <s v=""/>
    <n v="7.57"/>
    <n v="4.0199999999999996"/>
    <n v="2.68"/>
    <n v="4.8900000000000006"/>
    <n v="0.87000000000000099"/>
    <n v="3.5500000000000012"/>
    <s v=""/>
    <s v=""/>
    <s v=""/>
    <s v=""/>
    <s v=""/>
    <s v=""/>
    <s v=""/>
    <s v=""/>
    <s v=""/>
    <s v=""/>
    <s v=""/>
    <s v=""/>
  </r>
  <r>
    <n v="1053"/>
    <x v="54"/>
    <s v="C61"/>
    <s v="207"/>
    <s v="FB 320+ / MA 80"/>
    <n v="678711"/>
    <s v="FIPRATIX CN X4             FVT"/>
    <s v="2x8"/>
    <n v="1340"/>
    <s v=" 2400"/>
    <x v="12"/>
    <s v="Décembre"/>
    <n v="2017"/>
    <d v="1899-12-30T08:00:00"/>
    <d v="1899-12-30T08:07:35"/>
    <n v="0.12638888888888822"/>
    <x v="0"/>
    <x v="0"/>
    <m/>
    <m/>
    <m/>
    <s v=""/>
    <s v=""/>
    <n v="4"/>
    <n v="4"/>
    <s v=""/>
    <s v=""/>
    <n v="5358.0000000621658"/>
    <m/>
    <s v=""/>
    <m/>
    <m/>
    <s v="Monique"/>
    <n v="1"/>
    <n v="0"/>
    <s v="0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54"/>
    <x v="54"/>
    <s v="C61"/>
    <s v="207"/>
    <s v="FB 320+ / MA 80"/>
    <n v="678711"/>
    <s v="FIPRATIX CN X4             FVT"/>
    <s v="2x8"/>
    <n v="1340"/>
    <s v=" 2400"/>
    <x v="12"/>
    <s v="Décembre"/>
    <n v="2017"/>
    <d v="1899-12-30T08:07:35"/>
    <d v="1899-12-30T08:23:49"/>
    <n v="0.27055555555555744"/>
    <x v="1"/>
    <x v="1"/>
    <s v="Reprise OF"/>
    <m/>
    <s v="TP"/>
    <n v="0.27055555555555744"/>
    <s v=""/>
    <n v="4"/>
    <n v="4"/>
    <n v="1.0822222222222297"/>
    <s v=""/>
    <n v="5358.0000000621658"/>
    <m/>
    <s v=""/>
    <m/>
    <m/>
    <s v="Monique"/>
    <n v="1"/>
    <n v="0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55"/>
    <x v="54"/>
    <s v="C61"/>
    <s v="207"/>
    <s v="FB 320+ / MA 80"/>
    <n v="678711"/>
    <s v="FIPRATIX CN X4             FVT"/>
    <s v="2x8"/>
    <n v="1340"/>
    <s v=" 2400"/>
    <x v="12"/>
    <s v="Décembre"/>
    <n v="2017"/>
    <d v="1899-12-30T08:23:49"/>
    <d v="1899-12-30T10:14:59"/>
    <n v="1.8527777777777774"/>
    <x v="2"/>
    <x v="2"/>
    <m/>
    <m/>
    <s v="TE"/>
    <s v=""/>
    <n v="1.8527777777777774"/>
    <n v="4"/>
    <n v="4"/>
    <s v=""/>
    <n v="7.4111111111111097"/>
    <n v="5358.0000000621658"/>
    <m/>
    <s v=""/>
    <n v="12960"/>
    <m/>
    <s v="Monique"/>
    <n v="1"/>
    <n v="0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56"/>
    <x v="54"/>
    <s v="C61"/>
    <s v="207"/>
    <s v="FB 320+ / MA 80"/>
    <n v="678711"/>
    <s v="FIPRATIX CN X4             FVT"/>
    <s v="2x8"/>
    <n v="1340"/>
    <s v=" 2400"/>
    <x v="12"/>
    <s v="Décembre"/>
    <n v="2017"/>
    <d v="1899-12-30T10:14:59"/>
    <d v="1899-12-30T10:32:45"/>
    <n v="0.29611111111110988"/>
    <x v="4"/>
    <x v="4"/>
    <m/>
    <s v="Raccord arraché dans les pinces à l'entrée de la machine "/>
    <s v="TE"/>
    <s v=""/>
    <n v="0.29611111111110988"/>
    <n v="4"/>
    <n v="4"/>
    <s v=""/>
    <n v="1.1844444444444395"/>
    <n v="5358.0000000621658"/>
    <m/>
    <s v=""/>
    <m/>
    <m/>
    <s v="Monique"/>
    <n v="1"/>
    <n v="0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57"/>
    <x v="54"/>
    <s v="C61"/>
    <s v="207"/>
    <s v="FB 320+ / MA 80"/>
    <n v="678711"/>
    <s v="FIPRATIX CN X4             FVT"/>
    <s v="2x8"/>
    <n v="1340"/>
    <s v=" 2400"/>
    <x v="12"/>
    <s v="Décembre"/>
    <n v="2017"/>
    <d v="1899-12-30T10:32:45"/>
    <d v="1899-12-30T11:08:19"/>
    <n v="0.59277777777777763"/>
    <x v="2"/>
    <x v="2"/>
    <m/>
    <m/>
    <s v="TE"/>
    <s v=""/>
    <n v="0.59277777777777763"/>
    <n v="4"/>
    <n v="4"/>
    <s v=""/>
    <n v="2.3711111111111105"/>
    <n v="5358.0000000621658"/>
    <m/>
    <s v=""/>
    <m/>
    <m/>
    <s v="Monique"/>
    <n v="1"/>
    <n v="0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58"/>
    <x v="54"/>
    <s v="C61"/>
    <s v="207"/>
    <s v="FB 320+ / MA 80"/>
    <n v="678711"/>
    <s v="FIPRATIX CN X4             FVT"/>
    <s v="2x8"/>
    <n v="1340"/>
    <s v=" 2400"/>
    <x v="12"/>
    <s v="Décembre"/>
    <n v="2017"/>
    <d v="1899-12-30T11:08:19"/>
    <d v="1899-12-30T11:49:27"/>
    <n v="0.68555555555555703"/>
    <x v="1"/>
    <x v="23"/>
    <s v="OF Clôturé"/>
    <m/>
    <s v="TP"/>
    <n v="0.68555555555555703"/>
    <s v=""/>
    <n v="4"/>
    <n v="4"/>
    <n v="2.7422222222222281"/>
    <s v=""/>
    <n v="5358.0000000621658"/>
    <n v="4793"/>
    <n v="4793"/>
    <n v="14435"/>
    <n v="1696.2397179788484"/>
    <s v="Monique"/>
    <n v="1"/>
    <n v="1"/>
    <s v="143075"/>
    <n v="67"/>
    <s v=""/>
    <s v=""/>
    <n v="3.95"/>
    <n v="2"/>
    <n v="1.51"/>
    <n v="2.4400000000000004"/>
    <n v="0.44000000000000039"/>
    <n v="1.9500000000000004"/>
    <s v=""/>
    <s v=""/>
    <s v=""/>
    <s v=""/>
    <s v=""/>
    <s v=""/>
    <s v=""/>
    <s v=""/>
    <s v=""/>
    <s v=""/>
    <s v=""/>
    <s v=""/>
  </r>
  <r>
    <n v="1059"/>
    <x v="54"/>
    <s v="C61"/>
    <s v="207"/>
    <s v="FB 320+ / MA 80"/>
    <n v="678711"/>
    <s v="FIPRATIX CN X4             FVT"/>
    <s v="2x8"/>
    <n v="1340"/>
    <s v=" 2400"/>
    <x v="12"/>
    <s v="Décembre"/>
    <n v="2017"/>
    <d v="1899-12-30T11:49:27"/>
    <d v="1899-12-30T11:57:06"/>
    <n v="0.12749999999999861"/>
    <x v="1"/>
    <x v="23"/>
    <m/>
    <m/>
    <m/>
    <n v="1.63"/>
    <n v="8.51"/>
    <n v="4"/>
    <n v="4"/>
    <n v="6.51"/>
    <n v="34.020000000000003"/>
    <n v="5358.0000000621658"/>
    <m/>
    <s v=""/>
    <m/>
    <m/>
    <s v="Monique"/>
    <n v="1"/>
    <n v="1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60"/>
    <x v="54"/>
    <s v="C61"/>
    <s v="207"/>
    <s v="FB 320+ / MA 80"/>
    <n v="678550"/>
    <s v="EFFITIX GN X4              VBI"/>
    <s v="2x8"/>
    <n v="1340"/>
    <s v=" 2400"/>
    <x v="12"/>
    <s v="Décembre"/>
    <n v="2017"/>
    <d v="1899-12-30T11:57:06"/>
    <d v="1899-12-30T12:55:54"/>
    <n v="0.98"/>
    <x v="0"/>
    <x v="8"/>
    <m/>
    <s v=""/>
    <m/>
    <s v=""/>
    <s v=""/>
    <n v="4"/>
    <n v="4"/>
    <s v=""/>
    <s v=""/>
    <n v="3212"/>
    <m/>
    <s v=""/>
    <m/>
    <m/>
    <s v="Monique"/>
    <n v="1"/>
    <n v="1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61"/>
    <x v="54"/>
    <s v="C61"/>
    <s v="207"/>
    <s v="FB 320+ / MA 80"/>
    <n v="678550"/>
    <s v="EFFITIX GN X4              VBI"/>
    <s v="2x8"/>
    <n v="1340"/>
    <s v=" 2400"/>
    <x v="12"/>
    <s v="Décembre"/>
    <n v="2017"/>
    <d v="1899-12-30T12:55:54"/>
    <d v="1899-12-30T13:59:32"/>
    <n v="1.060555555555557"/>
    <x v="1"/>
    <x v="12"/>
    <m/>
    <s v=""/>
    <s v="TP"/>
    <n v="1.060555555555557"/>
    <s v=""/>
    <n v="4"/>
    <n v="4"/>
    <n v="4.2422222222222281"/>
    <s v=""/>
    <n v="3212"/>
    <m/>
    <s v=""/>
    <m/>
    <m/>
    <s v="Monique"/>
    <n v="1"/>
    <n v="1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62"/>
    <x v="54"/>
    <s v="C61"/>
    <s v="207"/>
    <s v="FB 320+ / MA 80"/>
    <n v="678550"/>
    <s v="EFFITIX GN X4              VBI"/>
    <s v="2x8"/>
    <n v="1340"/>
    <s v=" 2400"/>
    <x v="12"/>
    <s v="Décembre"/>
    <n v="2017"/>
    <d v="1899-12-30T13:59:32"/>
    <d v="1899-12-30T15:13:48"/>
    <n v="1.2377777777777785"/>
    <x v="2"/>
    <x v="2"/>
    <m/>
    <m/>
    <s v="TE"/>
    <s v=""/>
    <n v="1.2377777777777785"/>
    <n v="4"/>
    <n v="4"/>
    <s v=""/>
    <n v="4.9511111111111141"/>
    <n v="3212"/>
    <m/>
    <s v=""/>
    <m/>
    <m/>
    <s v="Monique"/>
    <n v="1"/>
    <n v="1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63"/>
    <x v="54"/>
    <s v="C61"/>
    <s v="207"/>
    <s v="FB 320+ / MA 80"/>
    <n v="678550"/>
    <s v="EFFITIX GN X4              VBI"/>
    <s v="2x8"/>
    <n v="1340"/>
    <s v=" 2400"/>
    <x v="12"/>
    <s v="Décembre"/>
    <n v="2017"/>
    <d v="1899-12-30T15:13:48"/>
    <d v="1899-12-30T15:17:42"/>
    <n v="6.4999999999999503E-2"/>
    <x v="4"/>
    <x v="13"/>
    <m/>
    <s v=""/>
    <s v="TE"/>
    <s v=""/>
    <n v="6.4999999999999503E-2"/>
    <n v="4"/>
    <n v="4"/>
    <s v=""/>
    <n v="0.25999999999999801"/>
    <n v="3212"/>
    <m/>
    <s v=""/>
    <m/>
    <m/>
    <s v="Monique"/>
    <n v="1"/>
    <n v="1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64"/>
    <x v="54"/>
    <s v="C61"/>
    <s v="207"/>
    <s v="FB 320+ / MA 80"/>
    <n v="678550"/>
    <s v="EFFITIX GN X4              VBI"/>
    <s v="2x8"/>
    <n v="1340"/>
    <s v=" 2400"/>
    <x v="12"/>
    <s v="Décembre"/>
    <n v="2017"/>
    <d v="1899-12-30T15:17:42"/>
    <d v="1899-12-30T15:50:01"/>
    <n v="0.53861111111110915"/>
    <x v="2"/>
    <x v="2"/>
    <m/>
    <m/>
    <s v="TE"/>
    <s v=""/>
    <n v="0.53861111111110915"/>
    <n v="4"/>
    <n v="4"/>
    <s v=""/>
    <n v="2.1544444444444366"/>
    <n v="3212"/>
    <m/>
    <s v=""/>
    <m/>
    <m/>
    <s v="Monique"/>
    <n v="1"/>
    <n v="1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65"/>
    <x v="54"/>
    <s v="C61"/>
    <s v="207"/>
    <s v="FB 320+ / MA 80"/>
    <n v="678550"/>
    <s v="EFFITIX GN X4              VBI"/>
    <s v="2x8"/>
    <n v="1340"/>
    <s v=" 2400"/>
    <x v="12"/>
    <s v="Décembre"/>
    <n v="2017"/>
    <d v="1899-12-30T15:50:01"/>
    <d v="1899-12-30T15:51:14"/>
    <n v="2.0277777777780059E-2"/>
    <x v="1"/>
    <x v="23"/>
    <m/>
    <m/>
    <s v="TP"/>
    <n v="2.0277777777780059E-2"/>
    <s v=""/>
    <n v="4"/>
    <n v="4"/>
    <n v="8.1111111111120238E-2"/>
    <s v=""/>
    <n v="3212"/>
    <m/>
    <s v=""/>
    <m/>
    <m/>
    <s v="Monique"/>
    <n v="1"/>
    <n v="1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66"/>
    <x v="54"/>
    <s v="C61"/>
    <s v="207"/>
    <s v="FB 320+ / MA 80"/>
    <n v="678550"/>
    <s v="EFFITIX GN X4              VBI"/>
    <s v="2x8"/>
    <n v="1340"/>
    <s v=" 2400"/>
    <x v="12"/>
    <s v="Décembre"/>
    <n v="2017"/>
    <d v="1899-12-30T15:51:14"/>
    <d v="1899-12-30T15:57:55"/>
    <n v="0.11138888888888854"/>
    <x v="0"/>
    <x v="16"/>
    <m/>
    <s v=""/>
    <m/>
    <s v=""/>
    <s v=""/>
    <n v="4"/>
    <n v="4"/>
    <s v=""/>
    <s v=""/>
    <n v="3212"/>
    <m/>
    <s v=""/>
    <m/>
    <m/>
    <s v="Monique"/>
    <n v="1"/>
    <n v="1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67"/>
    <x v="54"/>
    <s v="C61"/>
    <s v="207"/>
    <s v="FB 320+ / MA 80"/>
    <n v="678550"/>
    <s v="EFFITIX GN X4              VBI"/>
    <s v="2x8"/>
    <n v="1340"/>
    <s v=" 2400"/>
    <x v="12"/>
    <s v="Décembre"/>
    <n v="2017"/>
    <d v="1899-12-30T15:57:55"/>
    <d v="1899-12-30T15:59:06"/>
    <n v="1.9722222222220864E-2"/>
    <x v="0"/>
    <x v="6"/>
    <s v="Fin d'Equipe"/>
    <m/>
    <m/>
    <s v=""/>
    <s v=""/>
    <n v="4"/>
    <n v="4"/>
    <s v=""/>
    <s v=""/>
    <n v="3212"/>
    <n v="3184"/>
    <n v="3184"/>
    <n v="3184"/>
    <n v="1726.53"/>
    <s v="Monique"/>
    <n v="1"/>
    <n v="1"/>
    <s v="43075"/>
    <n v="67"/>
    <s v=""/>
    <s v=""/>
    <n v="4.04"/>
    <n v="1.33"/>
    <n v="2.2599999999999998"/>
    <n v="1.7800000000000002"/>
    <n v="0.45000000000000018"/>
    <n v="2.71"/>
    <s v=""/>
    <s v=""/>
    <s v=""/>
    <s v=""/>
    <s v=""/>
    <s v=""/>
    <s v=""/>
    <s v=""/>
    <s v=""/>
    <s v=""/>
    <s v=""/>
    <s v=""/>
  </r>
  <r>
    <n v="1068"/>
    <x v="54"/>
    <s v="C61"/>
    <s v="207"/>
    <s v="FB 320+ / MA 80"/>
    <n v="678550"/>
    <s v="EFFITIX GN X4              VBI"/>
    <s v="2x8"/>
    <n v="1340"/>
    <s v=" 2400"/>
    <x v="12"/>
    <s v="Décembre"/>
    <n v="2017"/>
    <d v="1899-12-30T15:59:06"/>
    <d v="1899-12-30T15:59:13"/>
    <n v="1.9444444444465248E-3"/>
    <x v="1"/>
    <x v="14"/>
    <s v="Reprise OF"/>
    <m/>
    <s v="TP"/>
    <n v="1.9444444444465248E-3"/>
    <s v=""/>
    <n v="4"/>
    <n v="4"/>
    <n v="7.777777777786099E-3"/>
    <s v=""/>
    <n v="3212"/>
    <m/>
    <s v=""/>
    <m/>
    <m/>
    <s v="Sabrina"/>
    <n v="1"/>
    <n v="1"/>
    <s v="43075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69"/>
    <x v="54"/>
    <s v="C61"/>
    <s v="207"/>
    <s v="FB 320+ / MA 80"/>
    <n v="678550"/>
    <s v="EFFITIX GN X4              VBI"/>
    <s v="2x8"/>
    <n v="1340"/>
    <s v=" 2400"/>
    <x v="12"/>
    <s v="Décembre"/>
    <n v="2017"/>
    <d v="1899-12-30T15:59:13"/>
    <d v="1899-12-30T15:59:24"/>
    <n v="3.0555555555542568E-3"/>
    <x v="1"/>
    <x v="14"/>
    <s v="Fin de Poste"/>
    <m/>
    <m/>
    <s v=""/>
    <s v=""/>
    <n v="4"/>
    <n v="4"/>
    <s v=""/>
    <s v=""/>
    <n v="3212"/>
    <n v="0"/>
    <n v="3184"/>
    <n v="0"/>
    <n v="0"/>
    <s v="Sabrina"/>
    <n v="1"/>
    <n v="2"/>
    <s v="243075"/>
    <n v="67"/>
    <s v=""/>
    <s v=""/>
    <n v="4.04"/>
    <n v="0"/>
    <n v="2.2599999999999998"/>
    <n v="1.7800000000000002"/>
    <n v="1.7800000000000002"/>
    <n v="4.04"/>
    <s v=""/>
    <s v=""/>
    <s v=""/>
    <s v=""/>
    <s v=""/>
    <s v=""/>
    <s v=""/>
    <s v=""/>
    <s v=""/>
    <s v=""/>
    <s v=""/>
    <s v=""/>
  </r>
  <r>
    <n v="1070"/>
    <x v="55"/>
    <s v="C61"/>
    <s v="207"/>
    <s v="FB 320+ / MA 80"/>
    <n v="678550"/>
    <s v="EFFITIX GN X4              VBI"/>
    <s v="2x8"/>
    <n v="1340"/>
    <s v=" 2400"/>
    <x v="12"/>
    <s v="Décembre"/>
    <n v="2017"/>
    <d v="1899-12-30T08:00:00"/>
    <d v="1899-12-30T08:13:05"/>
    <n v="0.21805555555555589"/>
    <x v="0"/>
    <x v="0"/>
    <m/>
    <m/>
    <m/>
    <s v=""/>
    <s v=""/>
    <n v="4"/>
    <n v="4"/>
    <s v=""/>
    <s v=""/>
    <n v="0"/>
    <m/>
    <s v=""/>
    <m/>
    <m/>
    <s v="Sabrina"/>
    <n v="1"/>
    <n v="0"/>
    <s v="0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71"/>
    <x v="55"/>
    <s v="C61"/>
    <s v="207"/>
    <s v="FB 320+ / MA 80"/>
    <n v="678550"/>
    <s v="EFFITIX GN X4              VBI"/>
    <s v="2x8"/>
    <n v="1340"/>
    <s v=" 2400"/>
    <x v="12"/>
    <s v="Décembre"/>
    <n v="2017"/>
    <d v="1899-12-30T08:13:05"/>
    <d v="1899-12-30T08:13:17"/>
    <n v="3.3333333333338544E-3"/>
    <x v="1"/>
    <x v="12"/>
    <s v="Reprise OF"/>
    <m/>
    <s v="TP"/>
    <n v="3.3333333333338544E-3"/>
    <s v=""/>
    <n v="4"/>
    <n v="4"/>
    <n v="1.3333333333335418E-2"/>
    <s v=""/>
    <n v="0"/>
    <m/>
    <s v=""/>
    <m/>
    <m/>
    <s v="Sabrina"/>
    <n v="1"/>
    <n v="0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72"/>
    <x v="55"/>
    <s v="C61"/>
    <s v="207"/>
    <s v="FB 320+ / MA 80"/>
    <n v="678550"/>
    <s v="EFFITIX GN X4              VBI"/>
    <s v="2x8"/>
    <n v="1340"/>
    <s v=" 2400"/>
    <x v="12"/>
    <s v="Décembre"/>
    <n v="2017"/>
    <d v="1899-12-30T08:13:17"/>
    <d v="1899-12-30T08:33:33"/>
    <n v="0.3377777777777764"/>
    <x v="1"/>
    <x v="23"/>
    <s v="OF Clôturé"/>
    <m/>
    <s v="TP"/>
    <n v="0.3377777777777764"/>
    <s v=""/>
    <n v="4"/>
    <n v="4"/>
    <n v="1.3511111111111056"/>
    <s v=""/>
    <n v="0"/>
    <n v="0"/>
    <n v="0"/>
    <n v="3184"/>
    <n v="1730.4347826086955"/>
    <s v="Sabrina"/>
    <n v="1"/>
    <n v="1"/>
    <s v="143076"/>
    <n v="67"/>
    <s v=""/>
    <s v=""/>
    <n v="0.56999999999999995"/>
    <n v="0"/>
    <n v="0.56999999999999995"/>
    <n v="0"/>
    <n v="0"/>
    <n v="0.56999999999999995"/>
    <s v=""/>
    <s v=""/>
    <s v=""/>
    <s v=""/>
    <s v=""/>
    <s v=""/>
    <s v=""/>
    <s v=""/>
    <s v=""/>
    <s v=""/>
    <s v=""/>
    <s v=""/>
  </r>
  <r>
    <n v="1073"/>
    <x v="55"/>
    <s v="C61"/>
    <s v="207"/>
    <s v="FB 320+ / MA 80"/>
    <n v="678550"/>
    <s v="EFFITIX GN X4              VBI"/>
    <s v="2x8"/>
    <n v="1340"/>
    <s v=" 2400"/>
    <x v="12"/>
    <s v="Décembre"/>
    <n v="2017"/>
    <d v="1899-12-30T08:33:33"/>
    <d v="1899-12-30T08:34:22"/>
    <n v="1.3611111111112351E-2"/>
    <x v="1"/>
    <x v="23"/>
    <m/>
    <m/>
    <m/>
    <n v="1.42"/>
    <n v="1.84"/>
    <n v="4"/>
    <n v="4"/>
    <n v="5.7"/>
    <n v="7.37"/>
    <n v="0"/>
    <m/>
    <s v=""/>
    <m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74"/>
    <x v="55"/>
    <s v="C61"/>
    <s v="207"/>
    <s v="FB 320+ / MA 80"/>
    <n v="678551"/>
    <s v="EFFITIX TGN X4             VBI"/>
    <s v="2x8"/>
    <n v="1340"/>
    <s v=" 2400"/>
    <x v="12"/>
    <s v="Décembre"/>
    <n v="2017"/>
    <d v="1899-12-30T08:34:22"/>
    <d v="1899-12-30T09:21:39"/>
    <n v="0.78805555555555573"/>
    <x v="1"/>
    <x v="12"/>
    <s v="Début OF"/>
    <m/>
    <s v="TP"/>
    <n v="0.78805555555555573"/>
    <s v=""/>
    <n v="4"/>
    <n v="4"/>
    <n v="3.1522222222222229"/>
    <s v=""/>
    <n v="8800"/>
    <m/>
    <s v=""/>
    <m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75"/>
    <x v="55"/>
    <s v="C61"/>
    <s v="207"/>
    <s v="FB 320+ / MA 80"/>
    <n v="678551"/>
    <s v="EFFITIX TGN X4             VBI"/>
    <s v="2x8"/>
    <n v="1340"/>
    <s v=" 2400"/>
    <x v="12"/>
    <s v="Décembre"/>
    <n v="2017"/>
    <d v="1899-12-30T09:21:39"/>
    <d v="1899-12-30T09:38:20"/>
    <n v="0.27805555555555594"/>
    <x v="2"/>
    <x v="2"/>
    <m/>
    <m/>
    <s v="TE"/>
    <s v=""/>
    <n v="0.27805555555555594"/>
    <n v="4"/>
    <n v="4"/>
    <s v=""/>
    <n v="1.1122222222222238"/>
    <n v="8800"/>
    <m/>
    <s v=""/>
    <m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76"/>
    <x v="55"/>
    <s v="C61"/>
    <s v="207"/>
    <s v="FB 320+ / MA 80"/>
    <n v="678551"/>
    <s v="EFFITIX TGN X4             VBI"/>
    <s v="2x8"/>
    <n v="1340"/>
    <s v=" 2400"/>
    <x v="12"/>
    <s v="Décembre"/>
    <n v="2017"/>
    <d v="1899-12-30T09:38:20"/>
    <d v="1899-12-30T09:43:03"/>
    <n v="7.8611111111109189E-2"/>
    <x v="4"/>
    <x v="13"/>
    <m/>
    <s v=""/>
    <s v="TE"/>
    <s v=""/>
    <n v="7.8611111111109189E-2"/>
    <n v="4"/>
    <n v="4"/>
    <s v=""/>
    <n v="0.31444444444443675"/>
    <n v="8800"/>
    <m/>
    <s v=""/>
    <m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77"/>
    <x v="55"/>
    <s v="C61"/>
    <s v="207"/>
    <s v="FB 320+ / MA 80"/>
    <n v="678551"/>
    <s v="EFFITIX TGN X4             VBI"/>
    <s v="2x8"/>
    <n v="1340"/>
    <s v=" 2400"/>
    <x v="12"/>
    <s v="Décembre"/>
    <n v="2017"/>
    <d v="1899-12-30T09:43:03"/>
    <d v="1899-12-30T11:40:40"/>
    <n v="1.9602777777777782"/>
    <x v="2"/>
    <x v="2"/>
    <m/>
    <m/>
    <s v="TE"/>
    <s v=""/>
    <n v="1.9602777777777782"/>
    <n v="4"/>
    <n v="4"/>
    <s v=""/>
    <n v="7.8411111111111129"/>
    <n v="8800"/>
    <m/>
    <s v=""/>
    <n v="3840"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78"/>
    <x v="55"/>
    <s v="C61"/>
    <s v="207"/>
    <s v="FB 320+ / MA 80"/>
    <n v="678551"/>
    <s v="EFFITIX TGN X4             VBI"/>
    <s v="2x8"/>
    <n v="1340"/>
    <s v=" 2400"/>
    <x v="12"/>
    <s v="Décembre"/>
    <n v="2017"/>
    <d v="1899-12-30T11:40:40"/>
    <d v="1899-12-30T11:56:18"/>
    <n v="0.26055555555555587"/>
    <x v="4"/>
    <x v="4"/>
    <m/>
    <s v=" etiquettage carton"/>
    <s v="TE"/>
    <s v=""/>
    <n v="0.26055555555555587"/>
    <n v="4"/>
    <n v="4"/>
    <s v=""/>
    <n v="1.0422222222222235"/>
    <n v="8800"/>
    <m/>
    <s v=""/>
    <m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79"/>
    <x v="55"/>
    <s v="C61"/>
    <s v="207"/>
    <s v="FB 320+ / MA 80"/>
    <n v="678551"/>
    <s v="EFFITIX TGN X4             VBI"/>
    <s v="2x8"/>
    <n v="1340"/>
    <s v=" 2400"/>
    <x v="12"/>
    <s v="Décembre"/>
    <n v="2017"/>
    <d v="1899-12-30T11:56:18"/>
    <d v="1899-12-30T12:55:51"/>
    <n v="0.99250000000000194"/>
    <x v="0"/>
    <x v="8"/>
    <m/>
    <s v=""/>
    <m/>
    <s v=""/>
    <s v=""/>
    <n v="4"/>
    <n v="4"/>
    <s v=""/>
    <s v=""/>
    <n v="8800"/>
    <m/>
    <s v=""/>
    <m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80"/>
    <x v="55"/>
    <s v="C61"/>
    <s v="207"/>
    <s v="FB 320+ / MA 80"/>
    <n v="678551"/>
    <s v="EFFITIX TGN X4             VBI"/>
    <s v="2x8"/>
    <n v="1340"/>
    <s v=" 2400"/>
    <x v="12"/>
    <s v="Décembre"/>
    <n v="2017"/>
    <d v="1899-12-30T12:55:51"/>
    <d v="1899-12-30T13:01:56"/>
    <n v="0.10138888888888697"/>
    <x v="1"/>
    <x v="1"/>
    <m/>
    <s v=""/>
    <s v="TP"/>
    <n v="0.10138888888888697"/>
    <s v=""/>
    <n v="4"/>
    <n v="4"/>
    <n v="0.4055555555555479"/>
    <s v=""/>
    <n v="8800"/>
    <m/>
    <s v=""/>
    <m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81"/>
    <x v="55"/>
    <s v="C61"/>
    <s v="207"/>
    <s v="FB 320+ / MA 80"/>
    <n v="678551"/>
    <s v="EFFITIX TGN X4             VBI"/>
    <s v="2x8"/>
    <n v="1340"/>
    <s v=" 2400"/>
    <x v="12"/>
    <s v="Décembre"/>
    <n v="2017"/>
    <d v="1899-12-30T13:01:56"/>
    <d v="1899-12-30T13:43:48"/>
    <n v="0.69777777777777938"/>
    <x v="2"/>
    <x v="2"/>
    <m/>
    <m/>
    <s v="TE"/>
    <s v=""/>
    <n v="0.69777777777777938"/>
    <n v="4"/>
    <n v="4"/>
    <s v=""/>
    <n v="2.7911111111111175"/>
    <n v="8800"/>
    <m/>
    <s v=""/>
    <m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82"/>
    <x v="55"/>
    <s v="C61"/>
    <s v="207"/>
    <s v="FB 320+ / MA 80"/>
    <n v="678551"/>
    <s v="EFFITIX TGN X4             VBI"/>
    <s v="2x8"/>
    <n v="1340"/>
    <s v=" 2400"/>
    <x v="12"/>
    <s v="Décembre"/>
    <n v="2017"/>
    <d v="1899-12-30T13:43:48"/>
    <d v="1899-12-30T14:07:23"/>
    <n v="0.39305555555555394"/>
    <x v="4"/>
    <x v="26"/>
    <m/>
    <s v="arret par technicien de prod pour visite studio graphique"/>
    <s v="TE"/>
    <s v=""/>
    <n v="0.39305555555555394"/>
    <n v="4"/>
    <n v="4"/>
    <s v=""/>
    <n v="1.5722222222222157"/>
    <n v="8800"/>
    <m/>
    <s v=""/>
    <m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83"/>
    <x v="55"/>
    <s v="C61"/>
    <s v="207"/>
    <s v="FB 320+ / MA 80"/>
    <n v="678551"/>
    <s v="EFFITIX TGN X4             VBI"/>
    <s v="2x8"/>
    <n v="1340"/>
    <s v=" 2400"/>
    <x v="12"/>
    <s v="Décembre"/>
    <n v="2017"/>
    <d v="1899-12-30T14:07:23"/>
    <d v="1899-12-30T14:52:08"/>
    <n v="0.74583333333333535"/>
    <x v="2"/>
    <x v="2"/>
    <m/>
    <m/>
    <s v="TE"/>
    <s v=""/>
    <n v="0.74583333333333535"/>
    <n v="4"/>
    <n v="4"/>
    <s v=""/>
    <n v="2.9833333333333414"/>
    <n v="8800"/>
    <m/>
    <s v=""/>
    <m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84"/>
    <x v="55"/>
    <s v="C61"/>
    <s v="207"/>
    <s v="FB 320+ / MA 80"/>
    <n v="678551"/>
    <s v="EFFITIX TGN X4             VBI"/>
    <s v="2x8"/>
    <n v="1340"/>
    <s v=" 2400"/>
    <x v="12"/>
    <s v="Décembre"/>
    <n v="2017"/>
    <d v="1899-12-30T14:52:08"/>
    <d v="1899-12-30T14:57:00"/>
    <n v="8.1111111111109579E-2"/>
    <x v="4"/>
    <x v="13"/>
    <m/>
    <s v=""/>
    <s v="TE"/>
    <s v=""/>
    <n v="8.1111111111109579E-2"/>
    <n v="4"/>
    <n v="4"/>
    <s v=""/>
    <n v="0.32444444444443832"/>
    <n v="8800"/>
    <m/>
    <s v=""/>
    <m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85"/>
    <x v="55"/>
    <s v="C61"/>
    <s v="207"/>
    <s v="FB 320+ / MA 80"/>
    <n v="678551"/>
    <s v="EFFITIX TGN X4             VBI"/>
    <s v="2x8"/>
    <n v="1340"/>
    <s v=" 2400"/>
    <x v="12"/>
    <s v="Décembre"/>
    <n v="2017"/>
    <d v="1899-12-30T14:57:00"/>
    <d v="1899-12-30T15:37:49"/>
    <n v="0.68027777777777665"/>
    <x v="2"/>
    <x v="2"/>
    <m/>
    <m/>
    <s v="TE"/>
    <s v=""/>
    <n v="0.68027777777777665"/>
    <n v="4"/>
    <n v="4"/>
    <s v=""/>
    <n v="2.7211111111111066"/>
    <n v="8800"/>
    <m/>
    <s v=""/>
    <n v="8624"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86"/>
    <x v="55"/>
    <s v="C61"/>
    <s v="207"/>
    <s v="FB 320+ / MA 80"/>
    <n v="678551"/>
    <s v="EFFITIX TGN X4             VBI"/>
    <s v="2x8"/>
    <n v="1340"/>
    <s v=" 2400"/>
    <x v="12"/>
    <s v="Décembre"/>
    <n v="2017"/>
    <d v="1899-12-30T15:37:49"/>
    <d v="1899-12-30T15:48:45"/>
    <n v="0.18222222222222229"/>
    <x v="1"/>
    <x v="23"/>
    <m/>
    <m/>
    <s v="TP"/>
    <n v="0.18222222222222229"/>
    <s v=""/>
    <n v="4"/>
    <n v="4"/>
    <n v="0.72888888888888914"/>
    <s v=""/>
    <n v="8800"/>
    <m/>
    <s v=""/>
    <m/>
    <m/>
    <s v="Sabrina"/>
    <n v="1"/>
    <n v="1"/>
    <s v="43076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87"/>
    <x v="55"/>
    <s v="C61"/>
    <s v="207"/>
    <s v="FB 320+ / MA 80"/>
    <n v="678551"/>
    <s v="EFFITIX TGN X4             VBI"/>
    <s v="2x8"/>
    <n v="1340"/>
    <s v=" 2400"/>
    <x v="12"/>
    <s v="Décembre"/>
    <n v="2017"/>
    <d v="1899-12-30T15:48:45"/>
    <d v="1899-12-30T15:59:00"/>
    <n v="0.17083333333333339"/>
    <x v="0"/>
    <x v="16"/>
    <s v="Fin de Poste"/>
    <s v=""/>
    <m/>
    <s v=""/>
    <s v=""/>
    <n v="4"/>
    <n v="4"/>
    <s v=""/>
    <s v=""/>
    <n v="8800"/>
    <n v="8643"/>
    <n v="8643"/>
    <n v="8643"/>
    <n v="1616.94"/>
    <s v="Sabrina"/>
    <n v="1"/>
    <n v="2"/>
    <s v="243076"/>
    <n v="67"/>
    <s v=""/>
    <s v=""/>
    <n v="7.41"/>
    <n v="3.6"/>
    <n v="3.05"/>
    <n v="4.3600000000000003"/>
    <n v="0.76000000000000023"/>
    <n v="3.81"/>
    <s v=""/>
    <s v=""/>
    <s v=""/>
    <s v=""/>
    <s v=""/>
    <s v=""/>
    <s v=""/>
    <s v=""/>
    <s v=""/>
    <s v=""/>
    <s v=""/>
    <s v=""/>
  </r>
  <r>
    <n v="1088"/>
    <x v="56"/>
    <s v="C61"/>
    <s v="207"/>
    <s v="FB 320+ / MA 80"/>
    <n v="678551"/>
    <s v="EFFITIX TGN X4             VBI"/>
    <s v="2x8"/>
    <n v="1340"/>
    <s v=" 2400"/>
    <x v="12"/>
    <s v="Décembre"/>
    <n v="2017"/>
    <d v="1899-12-30T08:00:00"/>
    <d v="1899-12-30T08:14:01"/>
    <n v="0.2336111111111121"/>
    <x v="0"/>
    <x v="0"/>
    <m/>
    <m/>
    <m/>
    <s v=""/>
    <s v=""/>
    <n v="4"/>
    <n v="4"/>
    <s v=""/>
    <s v=""/>
    <n v="8800"/>
    <m/>
    <s v=""/>
    <m/>
    <m/>
    <s v="Monique"/>
    <n v="1"/>
    <n v="0"/>
    <s v="0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89"/>
    <x v="56"/>
    <s v="C61"/>
    <s v="207"/>
    <s v="FB 320+ / MA 80"/>
    <n v="678551"/>
    <s v="EFFITIX TGN X4             VBI"/>
    <s v="2x8"/>
    <n v="1340"/>
    <s v=" 2400"/>
    <x v="12"/>
    <s v="Décembre"/>
    <n v="2017"/>
    <d v="1899-12-30T08:14:01"/>
    <d v="1899-12-30T08:14:40"/>
    <n v="1.0833333333332362E-2"/>
    <x v="1"/>
    <x v="12"/>
    <s v="Reprise OF"/>
    <m/>
    <s v="TP"/>
    <n v="1.0833333333332362E-2"/>
    <s v=""/>
    <n v="4"/>
    <n v="4"/>
    <n v="4.3333333333329449E-2"/>
    <s v=""/>
    <n v="8800"/>
    <m/>
    <s v=""/>
    <m/>
    <m/>
    <s v="Monique"/>
    <n v="1"/>
    <n v="0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90"/>
    <x v="56"/>
    <s v="C61"/>
    <s v="207"/>
    <s v="FB 320+ / MA 80"/>
    <n v="678551"/>
    <s v="EFFITIX TGN X4             VBI"/>
    <s v="2x8"/>
    <n v="1340"/>
    <s v=" 2400"/>
    <x v="12"/>
    <s v="Décembre"/>
    <n v="2017"/>
    <d v="1899-12-30T08:14:40"/>
    <d v="1899-12-30T08:17:49"/>
    <n v="5.2500000000000213E-2"/>
    <x v="1"/>
    <x v="12"/>
    <m/>
    <s v=""/>
    <s v="TP"/>
    <n v="5.2500000000000213E-2"/>
    <s v=""/>
    <n v="4"/>
    <n v="4"/>
    <n v="0.21000000000000085"/>
    <s v=""/>
    <n v="8800"/>
    <m/>
    <s v=""/>
    <m/>
    <m/>
    <s v="Monique"/>
    <n v="1"/>
    <n v="0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91"/>
    <x v="56"/>
    <s v="C61"/>
    <s v="207"/>
    <s v="FB 320+ / MA 80"/>
    <n v="678551"/>
    <s v="EFFITIX TGN X4             VBI"/>
    <s v="2x8"/>
    <n v="1340"/>
    <s v=" 2400"/>
    <x v="12"/>
    <s v="Décembre"/>
    <n v="2017"/>
    <d v="1899-12-30T08:17:49"/>
    <d v="1899-12-30T08:18:11"/>
    <n v="6.1111111111111782E-3"/>
    <x v="1"/>
    <x v="23"/>
    <s v="OF Clôturé"/>
    <m/>
    <s v="TP"/>
    <n v="6.1111111111111782E-3"/>
    <s v=""/>
    <n v="4"/>
    <n v="4"/>
    <n v="2.4444444444444713E-2"/>
    <s v=""/>
    <n v="0"/>
    <n v="0"/>
    <n v="0"/>
    <n v="8643"/>
    <n v="1668.5328185328187"/>
    <s v="Monique"/>
    <n v="1"/>
    <n v="1"/>
    <s v="143077"/>
    <n v="67"/>
    <s v=""/>
    <s v=""/>
    <n v="0.31"/>
    <n v="0"/>
    <n v="0.31"/>
    <n v="0"/>
    <n v="0"/>
    <n v="0.31"/>
    <s v=""/>
    <s v=""/>
    <s v=""/>
    <s v=""/>
    <s v=""/>
    <s v=""/>
    <s v=""/>
    <s v=""/>
    <s v=""/>
    <s v=""/>
    <s v=""/>
    <s v=""/>
  </r>
  <r>
    <n v="1092"/>
    <x v="56"/>
    <s v="C61"/>
    <s v="207"/>
    <s v="FB 320+ / MA 80"/>
    <n v="678551"/>
    <s v="EFFITIX TGN X4             VBI"/>
    <s v="2x8"/>
    <n v="1340"/>
    <s v=" 2400"/>
    <x v="12"/>
    <s v="Décembre"/>
    <n v="2017"/>
    <d v="1899-12-30T08:18:11"/>
    <d v="1899-12-30T08:18:53"/>
    <n v="1.1666666666667158E-2"/>
    <x v="1"/>
    <x v="23"/>
    <m/>
    <m/>
    <m/>
    <n v="1.1399999999999999"/>
    <n v="5.18"/>
    <n v="4"/>
    <n v="4"/>
    <n v="4.5599999999999996"/>
    <n v="20.7"/>
    <n v="0"/>
    <m/>
    <s v=""/>
    <m/>
    <m/>
    <s v="Monique"/>
    <n v="1"/>
    <n v="1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93"/>
    <x v="56"/>
    <s v="C61"/>
    <s v="207"/>
    <s v="FB 320+ / MA 80"/>
    <n v="678712"/>
    <s v="EFFITIX GN X4              VBI"/>
    <s v="2x8"/>
    <n v="1340"/>
    <s v=" 2400"/>
    <x v="12"/>
    <s v="Décembre"/>
    <n v="2017"/>
    <d v="1899-12-30T08:18:53"/>
    <d v="1899-12-30T08:52:34"/>
    <n v="0.56138888888888827"/>
    <x v="1"/>
    <x v="12"/>
    <s v="Début OF"/>
    <m/>
    <s v="TP"/>
    <n v="0.56138888888888827"/>
    <s v=""/>
    <n v="4"/>
    <n v="4"/>
    <n v="2.2455555555555531"/>
    <s v=""/>
    <n v="2700"/>
    <m/>
    <s v=""/>
    <m/>
    <m/>
    <s v="Monique"/>
    <n v="1"/>
    <n v="1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94"/>
    <x v="56"/>
    <s v="C61"/>
    <s v="207"/>
    <s v="FB 320+ / MA 80"/>
    <n v="678712"/>
    <s v="EFFITIX GN X4              VBI"/>
    <s v="2x8"/>
    <n v="1340"/>
    <s v=" 2400"/>
    <x v="12"/>
    <s v="Décembre"/>
    <n v="2017"/>
    <d v="1899-12-30T08:52:34"/>
    <d v="1899-12-30T09:07:17"/>
    <n v="0.24527777777777793"/>
    <x v="2"/>
    <x v="2"/>
    <m/>
    <m/>
    <s v="TE"/>
    <s v=""/>
    <n v="0.24527777777777793"/>
    <n v="4"/>
    <n v="4"/>
    <s v=""/>
    <n v="0.98111111111111171"/>
    <n v="2700"/>
    <m/>
    <s v=""/>
    <m/>
    <m/>
    <s v="Monique"/>
    <n v="1"/>
    <n v="1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95"/>
    <x v="56"/>
    <s v="C61"/>
    <s v="207"/>
    <s v="FB 320+ / MA 80"/>
    <n v="678712"/>
    <s v="EFFITIX GN X4              VBI"/>
    <s v="2x8"/>
    <n v="1340"/>
    <s v=" 2400"/>
    <x v="12"/>
    <s v="Décembre"/>
    <n v="2017"/>
    <d v="1899-12-30T09:07:17"/>
    <d v="1899-12-30T09:14:19"/>
    <n v="0.11722222222222278"/>
    <x v="4"/>
    <x v="4"/>
    <m/>
    <s v="temperature station de scellage trop haute "/>
    <s v="TE"/>
    <s v=""/>
    <n v="0.11722222222222278"/>
    <n v="4"/>
    <n v="4"/>
    <s v=""/>
    <n v="0.46888888888889113"/>
    <n v="2700"/>
    <m/>
    <s v=""/>
    <m/>
    <m/>
    <s v="Monique"/>
    <n v="1"/>
    <n v="1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96"/>
    <x v="56"/>
    <s v="C61"/>
    <s v="207"/>
    <s v="FB 320+ / MA 80"/>
    <n v="678712"/>
    <s v="EFFITIX GN X4              VBI"/>
    <s v="2x8"/>
    <n v="1340"/>
    <s v=" 2400"/>
    <x v="12"/>
    <s v="Décembre"/>
    <n v="2017"/>
    <d v="1899-12-30T09:14:19"/>
    <d v="1899-12-30T10:28:07"/>
    <n v="1.2299999999999991"/>
    <x v="2"/>
    <x v="2"/>
    <m/>
    <m/>
    <s v="TE"/>
    <s v=""/>
    <n v="1.2299999999999991"/>
    <n v="4"/>
    <n v="4"/>
    <s v=""/>
    <n v="4.9199999999999964"/>
    <n v="2700"/>
    <m/>
    <s v=""/>
    <n v="960"/>
    <m/>
    <s v="Monique"/>
    <n v="1"/>
    <n v="1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97"/>
    <x v="56"/>
    <s v="C61"/>
    <s v="207"/>
    <s v="FB 320+ / MA 80"/>
    <n v="678712"/>
    <s v="EFFITIX GN X4              VBI"/>
    <s v="2x8"/>
    <n v="1340"/>
    <s v=" 2400"/>
    <x v="12"/>
    <s v="Décembre"/>
    <n v="2017"/>
    <d v="1899-12-30T10:28:07"/>
    <d v="1899-12-30T10:47:54"/>
    <n v="0.32972222222222269"/>
    <x v="1"/>
    <x v="23"/>
    <s v="OF Clôturé"/>
    <m/>
    <s v="TP"/>
    <n v="0.32972222222222269"/>
    <s v=""/>
    <n v="4"/>
    <n v="4"/>
    <n v="1.3188888888888908"/>
    <s v=""/>
    <n v="2700"/>
    <n v="2664"/>
    <n v="2664"/>
    <n v="2664"/>
    <n v="1675.4716981132074"/>
    <s v="Monique"/>
    <n v="1"/>
    <n v="2"/>
    <s v="243077"/>
    <n v="67"/>
    <s v=""/>
    <s v=""/>
    <n v="3"/>
    <n v="1.1100000000000001"/>
    <n v="1.53"/>
    <n v="1.47"/>
    <n v="0.35999999999999988"/>
    <n v="1.89"/>
    <s v=""/>
    <s v=""/>
    <s v=""/>
    <s v=""/>
    <s v=""/>
    <s v=""/>
    <s v=""/>
    <s v=""/>
    <s v=""/>
    <s v=""/>
    <s v=""/>
    <s v=""/>
  </r>
  <r>
    <n v="1098"/>
    <x v="56"/>
    <s v="C61"/>
    <s v="207"/>
    <s v="FB 320+ / MA 80"/>
    <n v="678712"/>
    <s v="EFFITIX GN X4              VBI"/>
    <s v="2x8"/>
    <n v="1340"/>
    <s v=" 2400"/>
    <x v="12"/>
    <s v="Décembre"/>
    <n v="2017"/>
    <d v="1899-12-30T10:47:54"/>
    <d v="1899-12-30T11:18:54"/>
    <n v="0.51666666666666616"/>
    <x v="1"/>
    <x v="2"/>
    <m/>
    <m/>
    <m/>
    <n v="0.89"/>
    <n v="1.59"/>
    <n v="4"/>
    <n v="4"/>
    <n v="3.56"/>
    <n v="6.37"/>
    <n v="2700"/>
    <m/>
    <s v=""/>
    <m/>
    <m/>
    <s v="Monique"/>
    <n v="1"/>
    <n v="2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099"/>
    <x v="56"/>
    <s v="C61"/>
    <s v="207"/>
    <s v="FB 320+ / MA 80"/>
    <n v="678713"/>
    <s v="EFFITIX GN X4           PT VBI"/>
    <s v="2x8"/>
    <n v="1340"/>
    <s v=" 2400"/>
    <x v="12"/>
    <s v="Décembre"/>
    <n v="2017"/>
    <d v="1899-12-30T11:18:54"/>
    <d v="1899-12-30T11:24:02"/>
    <n v="8.5555555555556495E-2"/>
    <x v="1"/>
    <x v="12"/>
    <s v="Début OF"/>
    <m/>
    <s v="TP"/>
    <n v="8.5555555555556495E-2"/>
    <s v=""/>
    <n v="4"/>
    <n v="4"/>
    <n v="0.34222222222222598"/>
    <s v=""/>
    <n v="1000"/>
    <m/>
    <s v=""/>
    <m/>
    <m/>
    <s v="Monique"/>
    <n v="1"/>
    <n v="2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00"/>
    <x v="56"/>
    <s v="C61"/>
    <s v="207"/>
    <s v="FB 320+ / MA 80"/>
    <n v="678713"/>
    <s v="EFFITIX GN X4           PT VBI"/>
    <s v="2x8"/>
    <n v="1340"/>
    <s v=" 2400"/>
    <x v="12"/>
    <s v="Décembre"/>
    <n v="2017"/>
    <d v="1899-12-30T11:24:02"/>
    <d v="1899-12-30T11:56:44"/>
    <n v="0.54499999999999993"/>
    <x v="2"/>
    <x v="2"/>
    <m/>
    <m/>
    <s v="TE"/>
    <s v=""/>
    <n v="0.54499999999999993"/>
    <n v="4"/>
    <n v="4"/>
    <s v=""/>
    <n v="2.1799999999999997"/>
    <n v="1000"/>
    <m/>
    <s v=""/>
    <m/>
    <m/>
    <s v="Monique"/>
    <n v="1"/>
    <n v="2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01"/>
    <x v="56"/>
    <s v="C61"/>
    <s v="207"/>
    <s v="FB 320+ / MA 80"/>
    <n v="678713"/>
    <s v="EFFITIX GN X4           PT VBI"/>
    <s v="2x8"/>
    <n v="1340"/>
    <s v=" 2400"/>
    <x v="12"/>
    <s v="Décembre"/>
    <n v="2017"/>
    <d v="1899-12-30T11:56:44"/>
    <d v="1899-12-30T12:54:30"/>
    <n v="0.96277777777777818"/>
    <x v="0"/>
    <x v="8"/>
    <m/>
    <s v=""/>
    <m/>
    <s v=""/>
    <s v=""/>
    <n v="4"/>
    <n v="4"/>
    <s v=""/>
    <s v=""/>
    <n v="1000"/>
    <m/>
    <s v=""/>
    <m/>
    <m/>
    <s v="Monique"/>
    <n v="1"/>
    <n v="2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02"/>
    <x v="56"/>
    <s v="C61"/>
    <s v="207"/>
    <s v="FB 320+ / MA 80"/>
    <n v="678713"/>
    <s v="EFFITIX GN X4           PT VBI"/>
    <s v="2x8"/>
    <n v="1340"/>
    <s v=" 2400"/>
    <x v="12"/>
    <s v="Décembre"/>
    <n v="2017"/>
    <d v="1899-12-30T12:54:30"/>
    <d v="1899-12-30T13:15:48"/>
    <n v="0.35499999999999954"/>
    <x v="1"/>
    <x v="23"/>
    <s v="OF Clôturé"/>
    <m/>
    <s v="TP"/>
    <n v="0.35499999999999954"/>
    <s v=""/>
    <n v="4"/>
    <n v="4"/>
    <n v="1.4199999999999982"/>
    <s v=""/>
    <n v="1000"/>
    <n v="1000"/>
    <n v="1000"/>
    <n v="1000"/>
    <n v="1818.181818181818"/>
    <s v="Monique"/>
    <n v="1"/>
    <n v="3"/>
    <s v="343077"/>
    <n v="67"/>
    <s v=""/>
    <s v=""/>
    <n v="1.96"/>
    <n v="0.42"/>
    <n v="1.42"/>
    <n v="0.54"/>
    <n v="0.12000000000000005"/>
    <n v="1.54"/>
    <s v=""/>
    <s v=""/>
    <s v=""/>
    <s v=""/>
    <s v=""/>
    <s v=""/>
    <s v=""/>
    <s v=""/>
    <s v=""/>
    <s v=""/>
    <s v=""/>
    <s v=""/>
  </r>
  <r>
    <n v="1103"/>
    <x v="56"/>
    <s v="C61"/>
    <s v="207"/>
    <s v="FB 320+ / MA 80"/>
    <n v="678713"/>
    <s v="EFFITIX GN X4           PT VBI"/>
    <s v="2x8"/>
    <n v="1340"/>
    <s v=" 2400"/>
    <x v="12"/>
    <s v="Décembre"/>
    <n v="2017"/>
    <d v="1899-12-30T13:15:48"/>
    <d v="1899-12-30T13:16:31"/>
    <n v="1.1944444444442759E-2"/>
    <x v="1"/>
    <x v="2"/>
    <m/>
    <m/>
    <m/>
    <n v="0.44"/>
    <n v="0.55000000000000004"/>
    <n v="4"/>
    <n v="4"/>
    <n v="1.76"/>
    <n v="2.1800000000000002"/>
    <n v="1000"/>
    <m/>
    <s v=""/>
    <m/>
    <m/>
    <s v="Monique"/>
    <n v="1"/>
    <n v="3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04"/>
    <x v="56"/>
    <s v="C61"/>
    <s v="207"/>
    <s v="FB 320+ / MA 80"/>
    <n v="678714"/>
    <s v="EFFITIX GN X4           CH VBI"/>
    <s v="2x8"/>
    <n v="1340"/>
    <s v=" 2400"/>
    <x v="12"/>
    <s v="Décembre"/>
    <n v="2017"/>
    <d v="1899-12-30T13:16:31"/>
    <d v="1899-12-30T13:41:52"/>
    <n v="0.4225000000000021"/>
    <x v="1"/>
    <x v="12"/>
    <s v="Début OF"/>
    <m/>
    <s v="TP"/>
    <n v="0.4225000000000021"/>
    <s v=""/>
    <n v="4"/>
    <n v="4"/>
    <n v="1.6900000000000084"/>
    <s v=""/>
    <n v="1000"/>
    <m/>
    <s v=""/>
    <m/>
    <m/>
    <s v="Monique"/>
    <n v="1"/>
    <n v="3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05"/>
    <x v="56"/>
    <s v="C61"/>
    <s v="207"/>
    <s v="FB 320+ / MA 80"/>
    <n v="678714"/>
    <s v="EFFITIX GN X4           CH VBI"/>
    <s v="2x8"/>
    <n v="1340"/>
    <s v=" 2400"/>
    <x v="12"/>
    <s v="Décembre"/>
    <n v="2017"/>
    <d v="1899-12-30T13:41:52"/>
    <d v="1899-12-30T14:30:41"/>
    <n v="0.81361111111110951"/>
    <x v="2"/>
    <x v="2"/>
    <m/>
    <m/>
    <s v="TE"/>
    <s v=""/>
    <n v="0.81361111111110951"/>
    <n v="4"/>
    <n v="4"/>
    <s v=""/>
    <n v="3.254444444444438"/>
    <n v="1000"/>
    <m/>
    <s v=""/>
    <m/>
    <m/>
    <s v="Monique"/>
    <n v="1"/>
    <n v="3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06"/>
    <x v="56"/>
    <s v="C61"/>
    <s v="207"/>
    <s v="FB 320+ / MA 80"/>
    <n v="678714"/>
    <s v="EFFITIX GN X4           CH VBI"/>
    <s v="2x8"/>
    <n v="1340"/>
    <s v=" 2400"/>
    <x v="12"/>
    <s v="Décembre"/>
    <n v="2017"/>
    <d v="1899-12-30T14:30:41"/>
    <d v="1899-12-30T14:44:02"/>
    <n v="0.22250000000000014"/>
    <x v="1"/>
    <x v="23"/>
    <s v="OF Clôturé"/>
    <m/>
    <s v="TP"/>
    <n v="0.22250000000000014"/>
    <s v=""/>
    <n v="4"/>
    <n v="4"/>
    <n v="0.89000000000000057"/>
    <s v=""/>
    <n v="1000"/>
    <n v="1000"/>
    <n v="1000"/>
    <n v="1000"/>
    <n v="1234.5679012345679"/>
    <s v="Monique"/>
    <n v="1"/>
    <n v="4"/>
    <s v="443077"/>
    <n v="67"/>
    <s v=""/>
    <s v=""/>
    <n v="1.47"/>
    <n v="0.42"/>
    <n v="0.66"/>
    <n v="0.80999999999999994"/>
    <n v="0.38999999999999996"/>
    <n v="1.05"/>
    <s v=""/>
    <s v=""/>
    <s v=""/>
    <s v=""/>
    <s v=""/>
    <s v=""/>
    <s v=""/>
    <s v=""/>
    <s v=""/>
    <s v=""/>
    <s v=""/>
    <s v=""/>
  </r>
  <r>
    <n v="1107"/>
    <x v="56"/>
    <s v="C61"/>
    <s v="207"/>
    <s v="FB 320+ / MA 80"/>
    <n v="678714"/>
    <s v="EFFITIX GN X4           CH VBI"/>
    <s v="2x8"/>
    <n v="1340"/>
    <s v=" 2400"/>
    <x v="12"/>
    <s v="Décembre"/>
    <n v="2017"/>
    <d v="1899-12-30T14:44:02"/>
    <d v="1899-12-30T14:44:47"/>
    <n v="1.2500000000001954E-2"/>
    <x v="1"/>
    <x v="2"/>
    <m/>
    <m/>
    <m/>
    <n v="0.65"/>
    <n v="0.81"/>
    <n v="4"/>
    <n v="4"/>
    <n v="2.58"/>
    <n v="3.25"/>
    <n v="1000"/>
    <m/>
    <s v=""/>
    <m/>
    <m/>
    <s v="Monique"/>
    <n v="1"/>
    <n v="4"/>
    <s v="43077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08"/>
    <x v="56"/>
    <s v="C61"/>
    <s v="207"/>
    <s v="FB 320+ / MA 80"/>
    <n v="678715"/>
    <s v="EFFITIX GN X4              VBI"/>
    <s v="2x8"/>
    <n v="1340"/>
    <s v=" 2400"/>
    <x v="12"/>
    <s v="Décembre"/>
    <n v="2017"/>
    <d v="1899-12-30T14:44:47"/>
    <d v="1899-12-30T15:53:22"/>
    <n v="1.1430555555555539"/>
    <x v="0"/>
    <x v="17"/>
    <s v="Fin de Poste"/>
    <s v=""/>
    <m/>
    <s v=""/>
    <s v=""/>
    <n v="4"/>
    <n v="4"/>
    <s v=""/>
    <s v=""/>
    <n v="500.0000000582076"/>
    <n v="0"/>
    <n v="0"/>
    <n v="0"/>
    <n v="0"/>
    <s v="Monique"/>
    <n v="1"/>
    <n v="5"/>
    <s v="543077"/>
    <n v="67"/>
    <s v=""/>
    <s v=""/>
    <n v="1.1399999999999999"/>
    <n v="0"/>
    <n v="1.1399999999999999"/>
    <n v="0"/>
    <n v="0"/>
    <n v="1.1399999999999999"/>
    <n v="0.38473804100227799"/>
    <s v=""/>
    <s v=""/>
    <n v="2.0203745887117229E-2"/>
    <s v=""/>
    <s v=""/>
    <n v="1.57"/>
    <s v=""/>
    <s v=""/>
    <n v="1.7701221421860283"/>
    <s v=""/>
    <s v=""/>
  </r>
  <r>
    <n v="1109"/>
    <x v="57"/>
    <s v="C61"/>
    <s v="207"/>
    <s v="FB 320+ / MA 80"/>
    <n v="678715"/>
    <s v="EFFITIX GN X4              VBI"/>
    <s v="1x8"/>
    <n v="1340"/>
    <s v=" 2400"/>
    <x v="13"/>
    <s v="Décembre"/>
    <n v="2017"/>
    <d v="1899-12-30T08:00:00"/>
    <d v="1899-12-30T08:12:53"/>
    <n v="0.21472222222222337"/>
    <x v="0"/>
    <x v="0"/>
    <m/>
    <m/>
    <m/>
    <s v=""/>
    <s v=""/>
    <n v="4"/>
    <n v="4"/>
    <s v=""/>
    <s v=""/>
    <n v="2000"/>
    <m/>
    <s v=""/>
    <m/>
    <m/>
    <s v="Amel"/>
    <n v="1"/>
    <n v="0"/>
    <s v="043080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10"/>
    <x v="57"/>
    <s v="C61"/>
    <s v="207"/>
    <s v="FB 320+ / MA 80"/>
    <n v="678715"/>
    <s v="EFFITIX GN X4              VBI"/>
    <s v="1x8"/>
    <n v="1340"/>
    <s v=" 2400"/>
    <x v="13"/>
    <s v="Décembre"/>
    <n v="2017"/>
    <d v="1899-12-30T08:12:53"/>
    <d v="1899-12-30T08:48:39"/>
    <n v="0.59611111111111015"/>
    <x v="1"/>
    <x v="12"/>
    <s v="Reprise OF"/>
    <m/>
    <s v="TP"/>
    <n v="0.59611111111111015"/>
    <s v=""/>
    <n v="4"/>
    <n v="4"/>
    <n v="2.3844444444444406"/>
    <s v=""/>
    <n v="2000"/>
    <m/>
    <s v=""/>
    <m/>
    <m/>
    <s v="Amel"/>
    <n v="1"/>
    <n v="0"/>
    <s v="43080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11"/>
    <x v="57"/>
    <s v="C61"/>
    <s v="207"/>
    <s v="FB 320+ / MA 80"/>
    <n v="678715"/>
    <s v="EFFITIX GN X4              VBI"/>
    <s v="1x8"/>
    <n v="1340"/>
    <s v=" 2400"/>
    <x v="13"/>
    <s v="Décembre"/>
    <n v="2017"/>
    <d v="1899-12-30T08:48:39"/>
    <d v="1899-12-30T10:02:15"/>
    <n v="1.2266666666666666"/>
    <x v="2"/>
    <x v="2"/>
    <m/>
    <m/>
    <s v="TE"/>
    <s v=""/>
    <n v="1.2266666666666666"/>
    <n v="4"/>
    <n v="4"/>
    <s v=""/>
    <n v="4.9066666666666663"/>
    <n v="2000"/>
    <m/>
    <s v=""/>
    <n v="960"/>
    <m/>
    <s v="Amel"/>
    <n v="1"/>
    <n v="0"/>
    <s v="43080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12"/>
    <x v="57"/>
    <s v="C61"/>
    <s v="207"/>
    <s v="FB 320+ / MA 80"/>
    <n v="678715"/>
    <s v="EFFITIX GN X4              VBI"/>
    <s v="1x8"/>
    <n v="1340"/>
    <s v=" 2400"/>
    <x v="13"/>
    <s v="Décembre"/>
    <n v="2017"/>
    <d v="1899-12-30T10:02:15"/>
    <d v="1899-12-30T10:22:51"/>
    <n v="0.34333333333333371"/>
    <x v="1"/>
    <x v="23"/>
    <s v="OF Clôturé"/>
    <m/>
    <s v="TP"/>
    <n v="0.34333333333333371"/>
    <s v=""/>
    <n v="4"/>
    <n v="4"/>
    <n v="1.3733333333333348"/>
    <s v=""/>
    <n v="2000"/>
    <n v="1958"/>
    <n v="1958"/>
    <n v="1958"/>
    <n v="1591.8699186991871"/>
    <s v="Amel"/>
    <n v="1"/>
    <n v="1"/>
    <s v="143080"/>
    <n v="67"/>
    <s v=""/>
    <s v=""/>
    <n v="2.39"/>
    <n v="0.82"/>
    <n v="1.17"/>
    <n v="1.2200000000000002"/>
    <n v="0.40000000000000024"/>
    <n v="1.5700000000000003"/>
    <s v=""/>
    <s v=""/>
    <s v=""/>
    <s v=""/>
    <s v=""/>
    <s v=""/>
    <s v=""/>
    <s v=""/>
    <s v=""/>
    <s v=""/>
    <s v=""/>
    <s v=""/>
  </r>
  <r>
    <n v="1113"/>
    <x v="57"/>
    <s v="C61"/>
    <s v="207"/>
    <s v="FB 320+ / MA 80"/>
    <n v="678715"/>
    <s v="EFFITIX GN X4              VBI"/>
    <s v="1x8"/>
    <n v="1340"/>
    <s v=" 2400"/>
    <x v="13"/>
    <s v="Décembre"/>
    <n v="2017"/>
    <d v="1899-12-30T10:22:51"/>
    <d v="1899-12-30T10:23:31"/>
    <n v="1.1111111111110628E-2"/>
    <x v="1"/>
    <x v="23"/>
    <m/>
    <m/>
    <m/>
    <n v="0.94"/>
    <n v="1.23"/>
    <n v="4"/>
    <n v="4"/>
    <n v="3.76"/>
    <n v="4.91"/>
    <n v="2000"/>
    <m/>
    <s v=""/>
    <m/>
    <m/>
    <s v="Amel"/>
    <n v="1"/>
    <n v="1"/>
    <s v="43080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14"/>
    <x v="57"/>
    <s v="C61"/>
    <s v="207"/>
    <s v="FB 320+ / MA 80"/>
    <n v="678716"/>
    <s v="FIPRATIX TGN X4            FVT"/>
    <s v="1x8"/>
    <n v="1340"/>
    <s v=" 2400"/>
    <x v="13"/>
    <s v="Décembre"/>
    <n v="2017"/>
    <d v="1899-12-30T10:23:31"/>
    <d v="1899-12-30T11:32:10"/>
    <n v="1.144166666666667"/>
    <x v="1"/>
    <x v="12"/>
    <s v="Début OF"/>
    <m/>
    <s v="TP"/>
    <n v="1.144166666666667"/>
    <s v=""/>
    <n v="4"/>
    <n v="4"/>
    <n v="4.576666666666668"/>
    <s v=""/>
    <n v="0"/>
    <m/>
    <s v=""/>
    <m/>
    <m/>
    <s v="Amel"/>
    <n v="1"/>
    <n v="1"/>
    <s v="43080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15"/>
    <x v="57"/>
    <s v="C61"/>
    <s v="207"/>
    <s v="FB 320+ / MA 80"/>
    <n v="678716"/>
    <s v="FIPRATIX TGN X4            FVT"/>
    <s v="1x8"/>
    <n v="1340"/>
    <s v=" 2400"/>
    <x v="13"/>
    <s v="Décembre"/>
    <n v="2017"/>
    <d v="1899-12-30T11:32:10"/>
    <d v="1899-12-30T11:33:01"/>
    <n v="1.4166666666666217E-2"/>
    <x v="1"/>
    <x v="12"/>
    <s v="Fin de Poste"/>
    <m/>
    <m/>
    <s v=""/>
    <s v=""/>
    <n v="4"/>
    <n v="4"/>
    <s v=""/>
    <s v=""/>
    <n v="0"/>
    <n v="0"/>
    <n v="0"/>
    <n v="0"/>
    <n v="0"/>
    <s v="Amel"/>
    <n v="1"/>
    <n v="2"/>
    <s v="243080"/>
    <n v="67"/>
    <s v=""/>
    <s v=""/>
    <n v="1.1599999999999999"/>
    <n v="0"/>
    <n v="1.1599999999999999"/>
    <n v="0"/>
    <n v="0"/>
    <n v="1.1599999999999999"/>
    <s v=""/>
    <s v=""/>
    <s v=""/>
    <s v=""/>
    <s v=""/>
    <s v=""/>
    <s v=""/>
    <s v=""/>
    <s v=""/>
    <s v=""/>
    <s v=""/>
    <s v=""/>
  </r>
  <r>
    <n v="1116"/>
    <x v="58"/>
    <s v="C61"/>
    <s v="207"/>
    <s v="FB 320+ / MA 80"/>
    <n v="678716"/>
    <s v="FIPRATIX TGN X4            FVT"/>
    <s v="1x8"/>
    <n v="1340"/>
    <s v=" 2400"/>
    <x v="13"/>
    <s v="Décembre"/>
    <n v="2017"/>
    <d v="1899-12-30T09:20:00"/>
    <d v="1899-12-30T09:26:18"/>
    <n v="0.10499999999999909"/>
    <x v="0"/>
    <x v="0"/>
    <m/>
    <m/>
    <m/>
    <s v=""/>
    <s v=""/>
    <n v="4"/>
    <n v="4"/>
    <s v=""/>
    <s v=""/>
    <n v="6600"/>
    <m/>
    <s v=""/>
    <m/>
    <m/>
    <s v="Amel"/>
    <n v="1"/>
    <n v="0"/>
    <s v="043081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17"/>
    <x v="58"/>
    <s v="C61"/>
    <s v="207"/>
    <s v="FB 320+ / MA 80"/>
    <n v="678716"/>
    <s v="FIPRATIX TGN X4            FVT"/>
    <s v="1x8"/>
    <n v="1340"/>
    <s v=" 2400"/>
    <x v="13"/>
    <s v="Décembre"/>
    <n v="2017"/>
    <d v="1899-12-30T09:26:18"/>
    <d v="1899-12-30T09:29:00"/>
    <n v="4.5000000000000373E-2"/>
    <x v="1"/>
    <x v="1"/>
    <s v="Reprise OF"/>
    <m/>
    <s v="TP"/>
    <n v="4.5000000000000373E-2"/>
    <s v=""/>
    <n v="4"/>
    <n v="4"/>
    <n v="0.18000000000000149"/>
    <s v=""/>
    <n v="6600"/>
    <m/>
    <s v=""/>
    <m/>
    <m/>
    <s v="Amel"/>
    <n v="1"/>
    <n v="0"/>
    <s v="43081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18"/>
    <x v="58"/>
    <s v="C61"/>
    <s v="207"/>
    <s v="FB 320+ / MA 80"/>
    <n v="678716"/>
    <s v="FIPRATIX TGN X4            FVT"/>
    <s v="1x8"/>
    <n v="1340"/>
    <s v=" 2400"/>
    <x v="13"/>
    <s v="Décembre"/>
    <n v="2017"/>
    <d v="1899-12-30T09:29:00"/>
    <d v="1899-12-30T11:21:57"/>
    <n v="1.8824999999999998"/>
    <x v="2"/>
    <x v="2"/>
    <m/>
    <m/>
    <s v="TE"/>
    <s v=""/>
    <n v="1.8824999999999998"/>
    <n v="4"/>
    <n v="4"/>
    <s v=""/>
    <n v="7.5299999999999994"/>
    <n v="6600"/>
    <m/>
    <s v=""/>
    <m/>
    <m/>
    <s v="Amel"/>
    <n v="1"/>
    <n v="0"/>
    <s v="43081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19"/>
    <x v="58"/>
    <s v="C61"/>
    <s v="207"/>
    <s v="FB 320+ / MA 80"/>
    <n v="678716"/>
    <s v="FIPRATIX TGN X4            FVT"/>
    <s v="1x8"/>
    <n v="1340"/>
    <s v=" 2400"/>
    <x v="13"/>
    <s v="Décembre"/>
    <n v="2017"/>
    <d v="1899-12-30T11:21:57"/>
    <d v="1899-12-30T11:28:49"/>
    <n v="0.11444444444444413"/>
    <x v="4"/>
    <x v="13"/>
    <m/>
    <s v=""/>
    <s v="TE"/>
    <s v=""/>
    <n v="0.11444444444444413"/>
    <n v="4"/>
    <n v="4"/>
    <s v=""/>
    <n v="0.45777777777777651"/>
    <n v="6600"/>
    <m/>
    <s v=""/>
    <m/>
    <m/>
    <s v="Amel"/>
    <n v="1"/>
    <n v="0"/>
    <s v="43081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20"/>
    <x v="58"/>
    <s v="C61"/>
    <s v="207"/>
    <s v="FB 320+ / MA 80"/>
    <n v="678716"/>
    <s v="FIPRATIX TGN X4            FVT"/>
    <s v="1x8"/>
    <n v="1340"/>
    <s v=" 2400"/>
    <x v="13"/>
    <s v="Décembre"/>
    <n v="2017"/>
    <d v="1899-12-30T11:28:49"/>
    <d v="1899-12-30T11:45:30"/>
    <n v="0.27805555555555594"/>
    <x v="2"/>
    <x v="2"/>
    <m/>
    <m/>
    <s v="TE"/>
    <s v=""/>
    <n v="0.27805555555555594"/>
    <n v="4"/>
    <n v="4"/>
    <s v=""/>
    <n v="1.1122222222222238"/>
    <n v="6600"/>
    <m/>
    <s v=""/>
    <m/>
    <m/>
    <s v="Amel"/>
    <n v="1"/>
    <n v="0"/>
    <s v="43081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21"/>
    <x v="58"/>
    <s v="C61"/>
    <s v="207"/>
    <s v="FB 320+ / MA 80"/>
    <n v="678716"/>
    <s v="FIPRATIX TGN X4            FVT"/>
    <s v="1x8"/>
    <n v="1340"/>
    <s v=" 2400"/>
    <x v="13"/>
    <s v="Décembre"/>
    <n v="2017"/>
    <d v="1899-12-30T11:45:30"/>
    <d v="1899-12-30T14:01:34"/>
    <n v="2.2677777777777797"/>
    <x v="0"/>
    <x v="18"/>
    <m/>
    <s v="+ pause"/>
    <m/>
    <s v=""/>
    <s v=""/>
    <n v="4"/>
    <n v="4"/>
    <s v=""/>
    <s v=""/>
    <n v="6600"/>
    <m/>
    <s v=""/>
    <m/>
    <m/>
    <s v="Amel"/>
    <n v="1"/>
    <n v="0"/>
    <s v="43081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22"/>
    <x v="58"/>
    <s v="C61"/>
    <s v="207"/>
    <s v="FB 320+ / MA 80"/>
    <n v="678716"/>
    <s v="FIPRATIX TGN X4            FVT"/>
    <s v="1x8"/>
    <n v="1340"/>
    <s v=" 2400"/>
    <x v="13"/>
    <s v="Décembre"/>
    <n v="2017"/>
    <d v="1899-12-30T14:01:34"/>
    <d v="1899-12-30T14:11:00"/>
    <n v="0.15722222222222104"/>
    <x v="1"/>
    <x v="1"/>
    <m/>
    <s v=""/>
    <s v="TP"/>
    <n v="0.15722222222222104"/>
    <s v=""/>
    <n v="4"/>
    <n v="4"/>
    <n v="0.62888888888888417"/>
    <s v=""/>
    <n v="6600"/>
    <m/>
    <s v=""/>
    <m/>
    <m/>
    <s v="Amel"/>
    <n v="1"/>
    <n v="0"/>
    <s v="43081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23"/>
    <x v="58"/>
    <s v="C61"/>
    <s v="207"/>
    <s v="FB 320+ / MA 80"/>
    <n v="678716"/>
    <s v="FIPRATIX TGN X4            FVT"/>
    <s v="1x8"/>
    <n v="1340"/>
    <s v=" 2400"/>
    <x v="13"/>
    <s v="Décembre"/>
    <n v="2017"/>
    <d v="1899-12-30T14:11:00"/>
    <d v="1899-12-30T15:43:34"/>
    <n v="1.5427777777777782"/>
    <x v="2"/>
    <x v="2"/>
    <m/>
    <m/>
    <s v="TE"/>
    <s v=""/>
    <n v="1.5427777777777782"/>
    <n v="4"/>
    <n v="4"/>
    <s v=""/>
    <n v="6.171111111111113"/>
    <n v="6600"/>
    <m/>
    <s v=""/>
    <m/>
    <m/>
    <s v="Amel"/>
    <n v="1"/>
    <n v="0"/>
    <s v="43081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24"/>
    <x v="58"/>
    <s v="C61"/>
    <s v="207"/>
    <s v="FB 320+ / MA 80"/>
    <n v="678716"/>
    <s v="FIPRATIX TGN X4            FVT"/>
    <s v="1x8"/>
    <n v="1340"/>
    <s v=" 2400"/>
    <x v="13"/>
    <s v="Décembre"/>
    <n v="2017"/>
    <d v="1899-12-30T15:43:34"/>
    <d v="1899-12-30T15:57:32"/>
    <n v="0.23277777777777864"/>
    <x v="0"/>
    <x v="16"/>
    <s v="Fin de Poste"/>
    <s v=""/>
    <m/>
    <s v=""/>
    <s v=""/>
    <n v="4"/>
    <n v="4"/>
    <s v=""/>
    <s v=""/>
    <n v="6600"/>
    <n v="6306"/>
    <n v="6306"/>
    <n v="6306"/>
    <n v="1571.81"/>
    <s v="Amel"/>
    <n v="1"/>
    <n v="1"/>
    <s v="143081"/>
    <n v="67"/>
    <s v=""/>
    <s v=""/>
    <n v="6.63"/>
    <n v="2.63"/>
    <n v="2.92"/>
    <n v="3.71"/>
    <n v="1.08"/>
    <n v="4"/>
    <s v=""/>
    <s v=""/>
    <s v=""/>
    <s v=""/>
    <s v=""/>
    <s v=""/>
    <s v=""/>
    <s v=""/>
    <s v=""/>
    <s v=""/>
    <s v=""/>
    <s v=""/>
  </r>
  <r>
    <n v="1125"/>
    <x v="59"/>
    <s v="C61"/>
    <s v="207"/>
    <s v="FB 320+ / MA 80"/>
    <n v="678716"/>
    <s v="FIPRATIX TGN X4            FVT"/>
    <s v="1x8"/>
    <n v="1340"/>
    <s v=" 2400"/>
    <x v="13"/>
    <s v="Décembre"/>
    <n v="2017"/>
    <d v="1899-12-30T08:00:00"/>
    <d v="1899-12-30T08:22:11"/>
    <n v="0.36972222222222229"/>
    <x v="0"/>
    <x v="0"/>
    <m/>
    <m/>
    <m/>
    <s v=""/>
    <s v=""/>
    <n v="3"/>
    <n v="3"/>
    <s v=""/>
    <s v=""/>
    <n v="0"/>
    <m/>
    <s v=""/>
    <m/>
    <m/>
    <s v="Christelle"/>
    <n v="1"/>
    <n v="0"/>
    <s v="043082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26"/>
    <x v="59"/>
    <s v="C61"/>
    <s v="207"/>
    <s v="FB 320+ / MA 80"/>
    <n v="678716"/>
    <s v="FIPRATIX TGN X4            FVT"/>
    <s v="1x8"/>
    <n v="1340"/>
    <s v=" 2400"/>
    <x v="13"/>
    <s v="Décembre"/>
    <n v="2017"/>
    <d v="1899-12-30T08:22:11"/>
    <d v="1899-12-30T08:22:22"/>
    <n v="3.0555555555555891E-3"/>
    <x v="1"/>
    <x v="12"/>
    <s v="Reprise OF"/>
    <m/>
    <s v="TP"/>
    <n v="3.0555555555555891E-3"/>
    <s v=""/>
    <n v="3"/>
    <n v="3"/>
    <n v="9.1666666666667673E-3"/>
    <s v=""/>
    <n v="0"/>
    <m/>
    <s v=""/>
    <m/>
    <m/>
    <s v="Christelle"/>
    <n v="1"/>
    <n v="0"/>
    <s v="43082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27"/>
    <x v="59"/>
    <s v="C61"/>
    <s v="207"/>
    <s v="FB 320+ / MA 80"/>
    <n v="678716"/>
    <s v="FIPRATIX TGN X4            FVT"/>
    <s v="1x8"/>
    <n v="1340"/>
    <s v=" 2400"/>
    <x v="13"/>
    <s v="Décembre"/>
    <n v="2017"/>
    <d v="1899-12-30T08:22:22"/>
    <d v="1899-12-30T09:20:09"/>
    <n v="0.96305555555555644"/>
    <x v="1"/>
    <x v="23"/>
    <s v="OF Clôturé"/>
    <m/>
    <s v="TP"/>
    <n v="0.96305555555555644"/>
    <s v=""/>
    <n v="3"/>
    <n v="3"/>
    <n v="2.8891666666666693"/>
    <s v=""/>
    <n v="0"/>
    <n v="0"/>
    <n v="0"/>
    <n v="0"/>
    <n v="0"/>
    <s v="Christelle"/>
    <n v="1"/>
    <n v="1"/>
    <s v="143082"/>
    <n v="67"/>
    <s v=""/>
    <s v=""/>
    <n v="1.34"/>
    <n v="0"/>
    <n v="1.34"/>
    <n v="0"/>
    <n v="0"/>
    <n v="1.34"/>
    <s v=""/>
    <s v=""/>
    <s v=""/>
    <s v=""/>
    <s v=""/>
    <s v=""/>
    <s v=""/>
    <s v=""/>
    <s v=""/>
    <s v=""/>
    <s v=""/>
    <s v=""/>
  </r>
  <r>
    <n v="1128"/>
    <x v="59"/>
    <s v="C61"/>
    <s v="207"/>
    <s v="FB 320+ / MA 80"/>
    <n v="678716"/>
    <s v="FIPRATIX TGN X4            FVT"/>
    <s v="1x8"/>
    <n v="1340"/>
    <s v=" 2400"/>
    <x v="13"/>
    <s v="Décembre"/>
    <n v="2017"/>
    <d v="1899-12-30T09:20:09"/>
    <d v="1899-12-30T09:20:37"/>
    <n v="7.7777777777767731E-3"/>
    <x v="1"/>
    <x v="23"/>
    <m/>
    <m/>
    <m/>
    <n v="2.31"/>
    <n v="3.82"/>
    <n v="3"/>
    <n v="3"/>
    <n v="8.2799999999999994"/>
    <n v="15.27"/>
    <n v="0"/>
    <m/>
    <s v=""/>
    <m/>
    <m/>
    <s v="Christelle"/>
    <n v="1"/>
    <n v="1"/>
    <s v="43082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29"/>
    <x v="59"/>
    <s v="C61"/>
    <s v="207"/>
    <s v="FB 320+ / MA 80"/>
    <n v="679424"/>
    <s v="FIPROSOIN3 SURBLISPIP(X2)GNLVM"/>
    <s v="1x8"/>
    <n v="6000"/>
    <s v=" 8500"/>
    <x v="13"/>
    <s v="Décembre"/>
    <n v="2017"/>
    <d v="1899-12-30T09:20:37"/>
    <d v="1899-12-30T09:36:17"/>
    <n v="0.26111111111111107"/>
    <x v="1"/>
    <x v="12"/>
    <s v="Début OF"/>
    <m/>
    <s v="TP"/>
    <n v="0.26111111111111107"/>
    <s v=""/>
    <n v="3"/>
    <n v="3"/>
    <n v="0.78333333333333321"/>
    <s v=""/>
    <n v="5873"/>
    <m/>
    <s v=""/>
    <m/>
    <m/>
    <s v="Christelle"/>
    <n v="1"/>
    <n v="1"/>
    <s v="43082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30"/>
    <x v="59"/>
    <s v="C61"/>
    <s v="207"/>
    <s v="FB 320+ / MA 80"/>
    <n v="679424"/>
    <s v="FIPROSOIN3 SURBLISPIP(X2)GNLVM"/>
    <s v="1x8"/>
    <n v="6000"/>
    <s v=" 8500"/>
    <x v="13"/>
    <s v="Décembre"/>
    <n v="2017"/>
    <d v="1899-12-30T09:36:17"/>
    <d v="1899-12-30T09:51:13"/>
    <n v="0.24888888888888872"/>
    <x v="2"/>
    <x v="2"/>
    <m/>
    <m/>
    <s v="TE"/>
    <s v=""/>
    <n v="0.24888888888888872"/>
    <n v="3"/>
    <n v="3"/>
    <s v=""/>
    <n v="0.74666666666666615"/>
    <n v="5873"/>
    <m/>
    <s v=""/>
    <m/>
    <m/>
    <s v="Christelle"/>
    <n v="1"/>
    <n v="1"/>
    <s v="43082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31"/>
    <x v="59"/>
    <s v="C61"/>
    <s v="207"/>
    <s v="FB 320+ / MA 80"/>
    <n v="679424"/>
    <s v="FIPROSOIN3 SURBLISPIP(X2)GNLVM"/>
    <s v="1x8"/>
    <n v="6000"/>
    <s v=" 8500"/>
    <x v="13"/>
    <s v="Décembre"/>
    <n v="2017"/>
    <d v="1899-12-30T09:51:13"/>
    <d v="1899-12-30T09:55:25"/>
    <n v="7.0000000000000284E-2"/>
    <x v="4"/>
    <x v="13"/>
    <m/>
    <s v=""/>
    <s v="TE"/>
    <s v=""/>
    <n v="7.0000000000000284E-2"/>
    <n v="3"/>
    <n v="3"/>
    <s v=""/>
    <n v="0.21000000000000085"/>
    <n v="5873"/>
    <m/>
    <s v=""/>
    <m/>
    <m/>
    <s v="Christelle"/>
    <n v="1"/>
    <n v="1"/>
    <s v="43082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32"/>
    <x v="59"/>
    <s v="C61"/>
    <s v="207"/>
    <s v="FB 320+ / MA 80"/>
    <n v="679424"/>
    <s v="FIPROSOIN3 SURBLISPIP(X2)GNLVM"/>
    <s v="1x8"/>
    <n v="6000"/>
    <s v=" 8500"/>
    <x v="13"/>
    <s v="Décembre"/>
    <n v="2017"/>
    <d v="1899-12-30T09:55:25"/>
    <d v="1899-12-30T10:29:19"/>
    <n v="0.56500000000000172"/>
    <x v="2"/>
    <x v="2"/>
    <m/>
    <m/>
    <s v="TE"/>
    <s v=""/>
    <n v="0.56500000000000172"/>
    <n v="3"/>
    <n v="3"/>
    <s v=""/>
    <n v="1.6950000000000052"/>
    <n v="5873"/>
    <m/>
    <s v=""/>
    <m/>
    <m/>
    <s v="Christelle"/>
    <n v="1"/>
    <n v="1"/>
    <s v="43082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33"/>
    <x v="59"/>
    <s v="C61"/>
    <s v="207"/>
    <s v="FB 320+ / MA 80"/>
    <n v="679424"/>
    <s v="FIPROSOIN3 SURBLISPIP(X2)GNLVM"/>
    <s v="1x8"/>
    <n v="6000"/>
    <s v=" 8500"/>
    <x v="13"/>
    <s v="Décembre"/>
    <n v="2017"/>
    <d v="1899-12-30T10:29:19"/>
    <d v="1899-12-30T10:44:12"/>
    <n v="0.24805555555555392"/>
    <x v="1"/>
    <x v="23"/>
    <s v="OF Clôturé"/>
    <m/>
    <s v="TP"/>
    <n v="0.24805555555555392"/>
    <s v=""/>
    <n v="3"/>
    <n v="3"/>
    <n v="0.74416666666666176"/>
    <s v=""/>
    <n v="5873"/>
    <n v="5873"/>
    <n v="5873"/>
    <n v="5873"/>
    <n v="6673.863636363636"/>
    <s v="Christelle"/>
    <n v="1"/>
    <n v="2"/>
    <s v="243082"/>
    <n v="67"/>
    <s v=""/>
    <s v=""/>
    <n v="1.41"/>
    <n v="0.69"/>
    <n v="0.59"/>
    <n v="0.82"/>
    <n v="0.13"/>
    <n v="0.72"/>
    <s v=""/>
    <s v=""/>
    <s v=""/>
    <s v=""/>
    <s v=""/>
    <s v=""/>
    <s v=""/>
    <s v=""/>
    <s v=""/>
    <s v=""/>
    <s v=""/>
    <s v=""/>
  </r>
  <r>
    <n v="1134"/>
    <x v="59"/>
    <s v="C61"/>
    <s v="207"/>
    <s v="FB 320+ / MA 80"/>
    <n v="679424"/>
    <s v="FIPROSOIN3 SURBLISPIP(X2)GNLVM"/>
    <s v="1x8"/>
    <n v="6000"/>
    <s v=" 8500"/>
    <x v="13"/>
    <s v="Décembre"/>
    <n v="2017"/>
    <d v="1899-12-30T10:44:12"/>
    <d v="1899-12-30T10:44:56"/>
    <n v="1.2222222222222356E-2"/>
    <x v="1"/>
    <x v="2"/>
    <m/>
    <m/>
    <m/>
    <n v="0.51"/>
    <n v="0.88"/>
    <n v="3"/>
    <n v="3"/>
    <n v="1.53"/>
    <n v="2.65"/>
    <n v="5873"/>
    <m/>
    <s v=""/>
    <m/>
    <m/>
    <s v="Christelle"/>
    <n v="1"/>
    <n v="2"/>
    <s v="43082"/>
    <n v="6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35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0:44:56"/>
    <d v="1899-12-30T11:11:55"/>
    <n v="0.4497222222222228"/>
    <x v="1"/>
    <x v="12"/>
    <s v="Début OF"/>
    <m/>
    <s v="TP"/>
    <n v="0.4497222222222228"/>
    <s v=""/>
    <n v="3"/>
    <n v="3"/>
    <n v="1.3491666666666684"/>
    <s v=""/>
    <n v="5800"/>
    <m/>
    <s v=""/>
    <m/>
    <m/>
    <s v="Christelle"/>
    <n v="1"/>
    <n v="2"/>
    <s v="43082"/>
    <n v="67"/>
    <n v="43.39583333333335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36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1:11:55"/>
    <d v="1899-12-30T11:22:13"/>
    <n v="0.17166666666666686"/>
    <x v="3"/>
    <x v="24"/>
    <m/>
    <s v=""/>
    <s v="TP"/>
    <n v="0.17166666666666686"/>
    <s v=""/>
    <n v="3"/>
    <n v="3"/>
    <n v="0.51500000000000057"/>
    <s v=""/>
    <n v="5800"/>
    <m/>
    <s v=""/>
    <m/>
    <m/>
    <s v="Christelle"/>
    <n v="1"/>
    <n v="2"/>
    <s v="43082"/>
    <n v="68"/>
    <s v=""/>
    <n v="0.17166666666666686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37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1:22:13"/>
    <d v="1899-12-30T11:26:05"/>
    <n v="6.4444444444442972E-2"/>
    <x v="2"/>
    <x v="2"/>
    <m/>
    <m/>
    <s v="TE"/>
    <s v=""/>
    <n v="6.4444444444442972E-2"/>
    <n v="3"/>
    <n v="3"/>
    <s v=""/>
    <n v="0.19333333333332892"/>
    <n v="5800"/>
    <m/>
    <s v=""/>
    <m/>
    <m/>
    <s v="Christelle"/>
    <n v="1"/>
    <n v="2"/>
    <s v="43082"/>
    <n v="68"/>
    <n v="0.2361111111111098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38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1:26:05"/>
    <d v="1899-12-30T11:30:44"/>
    <n v="7.7500000000001457E-2"/>
    <x v="3"/>
    <x v="3"/>
    <m/>
    <s v="arret machine en cours de production suite a l'intervention technique sur la ma80"/>
    <s v="TE"/>
    <s v=""/>
    <n v="7.7500000000001457E-2"/>
    <n v="3"/>
    <n v="3"/>
    <s v=""/>
    <n v="0.23250000000000437"/>
    <n v="5800"/>
    <m/>
    <s v=""/>
    <m/>
    <m/>
    <s v="Christelle"/>
    <n v="1"/>
    <n v="2"/>
    <s v="43082"/>
    <n v="69"/>
    <s v=""/>
    <n v="7.7500000000001457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39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1:30:44"/>
    <d v="1899-12-30T11:51:53"/>
    <n v="0.35249999999999915"/>
    <x v="2"/>
    <x v="2"/>
    <m/>
    <m/>
    <s v="TE"/>
    <s v=""/>
    <n v="0.35249999999999915"/>
    <n v="3"/>
    <n v="3"/>
    <s v=""/>
    <n v="1.0574999999999974"/>
    <n v="5800"/>
    <m/>
    <s v=""/>
    <m/>
    <m/>
    <s v="Christelle"/>
    <n v="1"/>
    <n v="2"/>
    <s v="43082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40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1:51:53"/>
    <d v="1899-12-30T11:55:21"/>
    <n v="5.7777777777777928E-2"/>
    <x v="4"/>
    <x v="13"/>
    <m/>
    <s v=""/>
    <s v="TE"/>
    <s v=""/>
    <n v="5.7777777777777928E-2"/>
    <n v="3"/>
    <n v="3"/>
    <s v=""/>
    <n v="0.17333333333333378"/>
    <n v="5800"/>
    <m/>
    <s v=""/>
    <m/>
    <m/>
    <s v="Christelle"/>
    <n v="1"/>
    <n v="2"/>
    <s v="43082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41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1:55:21"/>
    <d v="1899-12-30T12:54:59"/>
    <n v="0.99388888888888927"/>
    <x v="0"/>
    <x v="8"/>
    <m/>
    <s v=""/>
    <m/>
    <s v=""/>
    <s v=""/>
    <n v="3"/>
    <n v="3"/>
    <s v=""/>
    <s v=""/>
    <n v="5800"/>
    <m/>
    <s v=""/>
    <m/>
    <m/>
    <s v="Christelle"/>
    <n v="1"/>
    <n v="2"/>
    <s v="43082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42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2:54:59"/>
    <d v="1899-12-30T13:05:35"/>
    <n v="0.17666666666666497"/>
    <x v="1"/>
    <x v="1"/>
    <m/>
    <s v=""/>
    <s v="TP"/>
    <n v="0.17666666666666497"/>
    <s v=""/>
    <n v="3"/>
    <n v="3"/>
    <n v="0.52999999999999492"/>
    <s v=""/>
    <n v="5800"/>
    <m/>
    <s v=""/>
    <m/>
    <m/>
    <s v="Christelle"/>
    <n v="1"/>
    <n v="2"/>
    <s v="43082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43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3:05:35"/>
    <d v="1899-12-30T13:15:14"/>
    <n v="0.16083333333333449"/>
    <x v="2"/>
    <x v="2"/>
    <m/>
    <m/>
    <s v="TE"/>
    <s v=""/>
    <n v="0.16083333333333449"/>
    <n v="3"/>
    <n v="3"/>
    <s v=""/>
    <n v="0.48250000000000348"/>
    <n v="5800"/>
    <m/>
    <s v=""/>
    <m/>
    <m/>
    <s v="Christelle"/>
    <n v="1"/>
    <n v="2"/>
    <s v="43082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44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3:15:14"/>
    <d v="1899-12-30T13:22:30"/>
    <n v="0.1211111111111105"/>
    <x v="4"/>
    <x v="4"/>
    <m/>
    <s v=""/>
    <s v="TE"/>
    <s v=""/>
    <n v="0.1211111111111105"/>
    <n v="3"/>
    <n v="3"/>
    <s v=""/>
    <n v="0.36333333333333151"/>
    <n v="5800"/>
    <m/>
    <s v=""/>
    <m/>
    <m/>
    <s v="Christelle"/>
    <n v="1"/>
    <n v="2"/>
    <s v="43082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45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3:22:30"/>
    <d v="1899-12-30T13:47:29"/>
    <n v="0.41638888888889092"/>
    <x v="2"/>
    <x v="2"/>
    <m/>
    <m/>
    <s v="TE"/>
    <s v=""/>
    <n v="0.41638888888889092"/>
    <n v="3"/>
    <n v="3"/>
    <s v=""/>
    <n v="1.2491666666666728"/>
    <n v="5800"/>
    <m/>
    <s v=""/>
    <m/>
    <m/>
    <s v="Christelle"/>
    <n v="1"/>
    <n v="2"/>
    <s v="43082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46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3:47:29"/>
    <d v="1899-12-30T13:52:46"/>
    <n v="8.8055555555554221E-2"/>
    <x v="1"/>
    <x v="23"/>
    <s v="OF Clôturé"/>
    <m/>
    <s v="TP"/>
    <n v="8.8055555555554221E-2"/>
    <s v=""/>
    <n v="3"/>
    <n v="3"/>
    <n v="0.26416666666666266"/>
    <s v=""/>
    <n v="5800"/>
    <n v="5728"/>
    <n v="5728"/>
    <n v="5728"/>
    <n v="4582.3999999999996"/>
    <s v="Christelle"/>
    <n v="1"/>
    <n v="3"/>
    <s v="343082"/>
    <n v="69"/>
    <s v=""/>
    <s v=""/>
    <n v="3.16"/>
    <n v="0.67"/>
    <n v="2.16"/>
    <n v="1"/>
    <n v="0.32999999999999996"/>
    <n v="2.4900000000000002"/>
    <s v=""/>
    <s v=""/>
    <s v=""/>
    <s v=""/>
    <s v=""/>
    <s v=""/>
    <s v=""/>
    <s v=""/>
    <s v=""/>
    <s v=""/>
    <s v=""/>
    <s v=""/>
  </r>
  <r>
    <n v="1147"/>
    <x v="59"/>
    <s v="C61"/>
    <s v="207"/>
    <s v="FB 320+ / MA 80"/>
    <n v="679422"/>
    <s v="FIPROSOIN SURBLISPIP(X2) CNLVM"/>
    <s v="1x8"/>
    <n v="6000"/>
    <s v=" 8500"/>
    <x v="13"/>
    <s v="Décembre"/>
    <n v="2017"/>
    <d v="1899-12-30T13:52:46"/>
    <d v="1899-12-30T13:54:24"/>
    <n v="2.7222222222222037E-2"/>
    <x v="1"/>
    <x v="2"/>
    <m/>
    <m/>
    <m/>
    <n v="0.89"/>
    <n v="1.25"/>
    <n v="3"/>
    <n v="3"/>
    <n v="2.66"/>
    <n v="3.75"/>
    <n v="5800"/>
    <m/>
    <s v=""/>
    <m/>
    <m/>
    <s v="Christelle"/>
    <n v="1"/>
    <n v="3"/>
    <s v="43082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48"/>
    <x v="59"/>
    <s v="C61"/>
    <s v="207"/>
    <s v="FB 320+ / MA 80"/>
    <n v="679423"/>
    <s v="FIPROMED3 SURBLISPIP(X2)CTFRX"/>
    <s v="1x8"/>
    <n v="6000"/>
    <s v=" 8500"/>
    <x v="13"/>
    <s v="Décembre"/>
    <n v="2017"/>
    <d v="1899-12-30T13:54:24"/>
    <d v="1899-12-30T14:32:04"/>
    <n v="0.6277777777777791"/>
    <x v="1"/>
    <x v="12"/>
    <s v="Début OF"/>
    <m/>
    <s v="TP"/>
    <n v="0.6277777777777791"/>
    <s v=""/>
    <n v="3"/>
    <n v="3"/>
    <n v="1.8833333333333373"/>
    <s v=""/>
    <n v="11599"/>
    <m/>
    <s v=""/>
    <m/>
    <m/>
    <s v="Christelle"/>
    <n v="1"/>
    <n v="3"/>
    <s v="43082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49"/>
    <x v="59"/>
    <s v="C61"/>
    <s v="207"/>
    <s v="FB 320+ / MA 80"/>
    <n v="679423"/>
    <s v="FIPROMED3 SURBLISPIP(X2)CTFRX"/>
    <s v="1x8"/>
    <n v="6000"/>
    <s v=" 8500"/>
    <x v="13"/>
    <s v="Décembre"/>
    <n v="2017"/>
    <d v="1899-12-30T14:32:04"/>
    <d v="1899-12-30T14:54:20"/>
    <n v="0.37111111111110962"/>
    <x v="2"/>
    <x v="2"/>
    <m/>
    <m/>
    <s v="TE"/>
    <s v=""/>
    <n v="0.37111111111110962"/>
    <n v="3"/>
    <n v="3"/>
    <s v=""/>
    <n v="1.1133333333333288"/>
    <n v="11599"/>
    <m/>
    <s v=""/>
    <m/>
    <m/>
    <s v="Christelle"/>
    <n v="1"/>
    <n v="3"/>
    <s v="43082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50"/>
    <x v="59"/>
    <s v="C61"/>
    <s v="207"/>
    <s v="FB 320+ / MA 80"/>
    <n v="679423"/>
    <s v="FIPROMED3 SURBLISPIP(X2)CTFRX"/>
    <s v="1x8"/>
    <n v="6000"/>
    <s v=" 8500"/>
    <x v="13"/>
    <s v="Décembre"/>
    <n v="2017"/>
    <d v="1899-12-30T14:54:20"/>
    <d v="1899-12-30T14:56:33"/>
    <n v="3.6944444444446667E-2"/>
    <x v="4"/>
    <x v="13"/>
    <m/>
    <s v=""/>
    <s v="TE"/>
    <s v=""/>
    <n v="3.6944444444446667E-2"/>
    <n v="3"/>
    <n v="3"/>
    <s v=""/>
    <n v="0.11083333333334"/>
    <n v="11599"/>
    <m/>
    <s v=""/>
    <m/>
    <m/>
    <s v="Christelle"/>
    <n v="1"/>
    <n v="3"/>
    <s v="43082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51"/>
    <x v="59"/>
    <s v="C61"/>
    <s v="207"/>
    <s v="FB 320+ / MA 80"/>
    <n v="679423"/>
    <s v="FIPROMED3 SURBLISPIP(X2)CTFRX"/>
    <s v="1x8"/>
    <n v="6000"/>
    <s v=" 8500"/>
    <x v="13"/>
    <s v="Décembre"/>
    <n v="2017"/>
    <d v="1899-12-30T14:56:33"/>
    <d v="1899-12-30T16:05:33"/>
    <n v="1.1499999999999986"/>
    <x v="2"/>
    <x v="2"/>
    <m/>
    <m/>
    <s v="TE"/>
    <s v=""/>
    <n v="1.1499999999999986"/>
    <n v="3"/>
    <n v="3"/>
    <s v=""/>
    <n v="3.4499999999999957"/>
    <n v="11599"/>
    <m/>
    <s v=""/>
    <n v="7680"/>
    <m/>
    <s v="Christelle"/>
    <n v="1"/>
    <n v="3"/>
    <s v="43082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52"/>
    <x v="59"/>
    <s v="C61"/>
    <s v="207"/>
    <s v="FB 320+ / MA 80"/>
    <n v="679423"/>
    <s v="FIPROMED3 SURBLISPIP(X2)CTFRX"/>
    <s v="1x8"/>
    <n v="6000"/>
    <s v=" 8500"/>
    <x v="13"/>
    <s v="Décembre"/>
    <n v="2017"/>
    <d v="1899-12-30T16:05:33"/>
    <d v="1899-12-30T16:15:06"/>
    <n v="0.1591666666666649"/>
    <x v="0"/>
    <x v="16"/>
    <s v="Fin de Poste"/>
    <s v=""/>
    <m/>
    <s v=""/>
    <s v=""/>
    <n v="3"/>
    <n v="3"/>
    <s v=""/>
    <s v=""/>
    <n v="11599"/>
    <n v="11599"/>
    <n v="11599"/>
    <n v="11599"/>
    <n v="6767.65"/>
    <s v="Christelle"/>
    <n v="1"/>
    <n v="4"/>
    <s v="443082"/>
    <n v="69"/>
    <s v=""/>
    <s v=""/>
    <n v="2.35"/>
    <n v="1.36"/>
    <n v="0.82"/>
    <n v="1.5300000000000002"/>
    <n v="0.17000000000000015"/>
    <n v="0.9900000000000001"/>
    <s v=""/>
    <s v=""/>
    <s v=""/>
    <s v=""/>
    <s v=""/>
    <s v=""/>
    <s v=""/>
    <s v=""/>
    <s v=""/>
    <s v=""/>
    <s v=""/>
    <s v=""/>
  </r>
  <r>
    <n v="1153"/>
    <x v="60"/>
    <s v="C61"/>
    <s v="207"/>
    <s v="FB 320+ / MA 80"/>
    <n v="679423"/>
    <s v="FIPROMED3 SURBLISPIP(X2)CTFRX"/>
    <s v="1x8"/>
    <n v="6000"/>
    <s v=" 8500"/>
    <x v="13"/>
    <s v="Décembre"/>
    <n v="2017"/>
    <d v="1899-12-30T08:00:00"/>
    <d v="1899-12-30T08:10:49"/>
    <n v="0.18027777777777843"/>
    <x v="0"/>
    <x v="0"/>
    <m/>
    <m/>
    <m/>
    <s v=""/>
    <s v=""/>
    <n v="4"/>
    <n v="4"/>
    <s v=""/>
    <s v=""/>
    <n v="0"/>
    <m/>
    <s v=""/>
    <m/>
    <m/>
    <s v="Amel"/>
    <n v="1"/>
    <n v="0"/>
    <s v="043083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54"/>
    <x v="60"/>
    <s v="C61"/>
    <s v="207"/>
    <s v="FB 320+ / MA 80"/>
    <n v="679423"/>
    <s v="FIPROMED3 SURBLISPIP(X2)CTFRX"/>
    <s v="1x8"/>
    <n v="6000"/>
    <s v=" 8500"/>
    <x v="13"/>
    <s v="Décembre"/>
    <n v="2017"/>
    <d v="1899-12-30T08:10:49"/>
    <d v="1899-12-30T08:11:11"/>
    <n v="6.1111111111111782E-3"/>
    <x v="1"/>
    <x v="12"/>
    <s v="Reprise OF"/>
    <m/>
    <s v="TP"/>
    <n v="6.1111111111111782E-3"/>
    <s v=""/>
    <n v="4"/>
    <n v="4"/>
    <n v="2.4444444444444713E-2"/>
    <s v=""/>
    <n v="0"/>
    <m/>
    <s v=""/>
    <m/>
    <m/>
    <s v="Amel"/>
    <n v="1"/>
    <n v="0"/>
    <s v="43083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55"/>
    <x v="60"/>
    <s v="C61"/>
    <s v="207"/>
    <s v="FB 320+ / MA 80"/>
    <n v="679423"/>
    <s v="FIPROMED3 SURBLISPIP(X2)CTFRX"/>
    <s v="1x8"/>
    <n v="6000"/>
    <s v=" 8500"/>
    <x v="13"/>
    <s v="Décembre"/>
    <n v="2017"/>
    <d v="1899-12-30T08:11:11"/>
    <d v="1899-12-30T08:33:55"/>
    <n v="0.37888888888888905"/>
    <x v="1"/>
    <x v="23"/>
    <m/>
    <m/>
    <s v="TP"/>
    <n v="0.37888888888888905"/>
    <s v=""/>
    <n v="4"/>
    <n v="4"/>
    <n v="1.5155555555555562"/>
    <s v=""/>
    <n v="0"/>
    <m/>
    <s v=""/>
    <m/>
    <m/>
    <s v="Amel"/>
    <n v="1"/>
    <n v="0"/>
    <s v="43083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56"/>
    <x v="60"/>
    <s v="C61"/>
    <s v="207"/>
    <s v="FB 320+ / MA 80"/>
    <n v="679423"/>
    <s v="FIPROMED3 SURBLISPIP(X2)CTFRX"/>
    <s v="1x8"/>
    <n v="6000"/>
    <s v=" 8500"/>
    <x v="13"/>
    <s v="Décembre"/>
    <n v="2017"/>
    <d v="1899-12-30T08:33:55"/>
    <d v="1899-12-30T08:34:27"/>
    <n v="8.888888888888502E-3"/>
    <x v="1"/>
    <x v="12"/>
    <m/>
    <s v=""/>
    <s v="TP"/>
    <n v="8.888888888888502E-3"/>
    <s v=""/>
    <n v="4"/>
    <n v="4"/>
    <n v="3.5555555555554008E-2"/>
    <s v=""/>
    <n v="0"/>
    <m/>
    <s v=""/>
    <m/>
    <m/>
    <s v="Amel"/>
    <n v="1"/>
    <n v="0"/>
    <s v="43083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57"/>
    <x v="60"/>
    <s v="C61"/>
    <s v="207"/>
    <s v="FB 320+ / MA 80"/>
    <n v="679423"/>
    <s v="FIPROMED3 SURBLISPIP(X2)CTFRX"/>
    <s v="1x8"/>
    <n v="6000"/>
    <s v=" 8500"/>
    <x v="13"/>
    <s v="Décembre"/>
    <n v="2017"/>
    <d v="1899-12-30T08:34:27"/>
    <d v="1899-12-30T08:35:43"/>
    <n v="2.1111111111110858E-2"/>
    <x v="1"/>
    <x v="23"/>
    <s v="OF Clôturé"/>
    <m/>
    <s v="TP"/>
    <n v="2.1111111111110858E-2"/>
    <s v=""/>
    <n v="4"/>
    <n v="4"/>
    <n v="8.4444444444443434E-2"/>
    <s v=""/>
    <n v="0"/>
    <n v="11607"/>
    <n v="11607"/>
    <n v="11607"/>
    <n v="7440.3846153846152"/>
    <s v="Amel"/>
    <n v="1"/>
    <n v="1"/>
    <s v="143083"/>
    <n v="69"/>
    <s v=""/>
    <s v=""/>
    <n v="0.62"/>
    <n v="1.37"/>
    <n v="0.62"/>
    <n v="0"/>
    <n v="-1.37"/>
    <n v="-0.75000000000000011"/>
    <s v=""/>
    <s v=""/>
    <s v=""/>
    <s v=""/>
    <s v=""/>
    <s v=""/>
    <s v=""/>
    <s v=""/>
    <s v=""/>
    <s v=""/>
    <s v=""/>
    <s v=""/>
  </r>
  <r>
    <n v="1158"/>
    <x v="60"/>
    <s v="C61"/>
    <s v="207"/>
    <s v="FB 320+ / MA 80"/>
    <n v="679423"/>
    <s v="FIPROMED3 SURBLISPIP(X2)CTFRX"/>
    <s v="1x8"/>
    <n v="6000"/>
    <s v=" 8500"/>
    <x v="13"/>
    <s v="Décembre"/>
    <n v="2017"/>
    <d v="1899-12-30T08:35:43"/>
    <d v="1899-12-30T08:37:23"/>
    <n v="2.7777777777778567E-2"/>
    <x v="1"/>
    <x v="23"/>
    <m/>
    <m/>
    <m/>
    <n v="1.04"/>
    <n v="1.56"/>
    <n v="4"/>
    <n v="4"/>
    <n v="3.54"/>
    <n v="4.67"/>
    <n v="0"/>
    <m/>
    <s v=""/>
    <m/>
    <m/>
    <s v="Amel"/>
    <n v="1"/>
    <n v="1"/>
    <s v="43083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59"/>
    <x v="60"/>
    <s v="C61"/>
    <s v="207"/>
    <s v="FB 320+ / MA 80"/>
    <n v="679425"/>
    <s v="EFFIPRO DUO SPOT ON CT X4  VBI"/>
    <s v="1x8"/>
    <n v="1340"/>
    <s v=" 2400"/>
    <x v="13"/>
    <s v="Décembre"/>
    <n v="2017"/>
    <d v="1899-12-30T08:37:23"/>
    <d v="1899-12-30T09:03:27"/>
    <n v="0.43444444444444352"/>
    <x v="1"/>
    <x v="12"/>
    <s v="Début OF"/>
    <m/>
    <s v="TP"/>
    <n v="0.43444444444444352"/>
    <s v=""/>
    <n v="4"/>
    <n v="4"/>
    <n v="1.7377777777777741"/>
    <s v=""/>
    <n v="3000"/>
    <m/>
    <s v=""/>
    <m/>
    <m/>
    <s v="Amel"/>
    <n v="1"/>
    <n v="1"/>
    <s v="43083"/>
    <n v="6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60"/>
    <x v="60"/>
    <s v="C61"/>
    <s v="207"/>
    <s v="FB 320+ / MA 80"/>
    <n v="679425"/>
    <s v="EFFIPRO DUO SPOT ON CT X4  VBI"/>
    <s v="1x8"/>
    <n v="1340"/>
    <s v=" 2400"/>
    <x v="13"/>
    <s v="Décembre"/>
    <n v="2017"/>
    <d v="1899-12-30T09:03:27"/>
    <d v="1899-12-30T09:08:24"/>
    <n v="8.2500000000000906E-2"/>
    <x v="2"/>
    <x v="2"/>
    <m/>
    <m/>
    <s v="TE"/>
    <s v=""/>
    <n v="8.2500000000000906E-2"/>
    <n v="4"/>
    <n v="4"/>
    <s v=""/>
    <n v="0.33000000000000362"/>
    <n v="3000"/>
    <m/>
    <s v=""/>
    <m/>
    <m/>
    <s v="Amel"/>
    <n v="1"/>
    <n v="1"/>
    <s v="43083"/>
    <n v="69"/>
    <n v="5.956944444444445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61"/>
    <x v="60"/>
    <s v="C61"/>
    <s v="207"/>
    <s v="FB 320+ / MA 80"/>
    <n v="679425"/>
    <s v="EFFIPRO DUO SPOT ON CT X4  VBI"/>
    <s v="1x8"/>
    <n v="1340"/>
    <s v=" 2400"/>
    <x v="13"/>
    <s v="Décembre"/>
    <n v="2017"/>
    <d v="1899-12-30T09:08:24"/>
    <d v="1899-12-30T10:11:49"/>
    <n v="1.0569444444444436"/>
    <x v="3"/>
    <x v="14"/>
    <m/>
    <s v="coupure d'electricite"/>
    <s v="TE"/>
    <s v=""/>
    <n v="1.0569444444444436"/>
    <n v="4"/>
    <n v="4"/>
    <s v=""/>
    <n v="4.2277777777777743"/>
    <n v="3000"/>
    <m/>
    <s v=""/>
    <m/>
    <m/>
    <s v="Amel"/>
    <n v="1"/>
    <n v="1"/>
    <s v="43083"/>
    <n v="70"/>
    <s v=""/>
    <n v="1.0569444444444436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62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0:11:49"/>
    <d v="1899-12-30T10:13:53"/>
    <n v="3.4444444444444944E-2"/>
    <x v="1"/>
    <x v="1"/>
    <m/>
    <s v=""/>
    <s v="TP"/>
    <n v="3.4444444444444944E-2"/>
    <s v=""/>
    <n v="4"/>
    <n v="4"/>
    <n v="0.13777777777777978"/>
    <s v=""/>
    <n v="3000"/>
    <m/>
    <s v=""/>
    <m/>
    <m/>
    <s v="Amel"/>
    <n v="1"/>
    <n v="1"/>
    <s v="43083"/>
    <n v="7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63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0:13:53"/>
    <d v="1899-12-30T10:21:44"/>
    <n v="0.13083333333333247"/>
    <x v="2"/>
    <x v="2"/>
    <m/>
    <m/>
    <s v="TE"/>
    <s v=""/>
    <n v="0.13083333333333247"/>
    <n v="4"/>
    <n v="4"/>
    <s v=""/>
    <n v="0.52333333333332988"/>
    <n v="3000"/>
    <m/>
    <s v=""/>
    <m/>
    <m/>
    <s v="Amel"/>
    <n v="1"/>
    <n v="1"/>
    <s v="43083"/>
    <n v="7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64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0:21:44"/>
    <d v="1899-12-30T10:26:40"/>
    <n v="8.2222222222222641E-2"/>
    <x v="4"/>
    <x v="4"/>
    <m/>
    <s v="et reglage camera"/>
    <s v="TE"/>
    <s v=""/>
    <n v="8.2222222222222641E-2"/>
    <n v="4"/>
    <n v="4"/>
    <s v=""/>
    <n v="0.32888888888889056"/>
    <n v="3000"/>
    <m/>
    <s v=""/>
    <m/>
    <m/>
    <s v="Amel"/>
    <n v="1"/>
    <n v="1"/>
    <s v="43083"/>
    <n v="7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65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0:26:40"/>
    <d v="1899-12-30T11:31:16"/>
    <n v="1.0766666666666671"/>
    <x v="2"/>
    <x v="2"/>
    <m/>
    <m/>
    <s v="TE"/>
    <s v=""/>
    <n v="1.0766666666666671"/>
    <n v="4"/>
    <n v="4"/>
    <s v=""/>
    <n v="4.3066666666666684"/>
    <n v="3000"/>
    <m/>
    <s v=""/>
    <n v="1400"/>
    <m/>
    <s v="Amel"/>
    <n v="1"/>
    <n v="1"/>
    <s v="43083"/>
    <n v="70"/>
    <n v="2.381111111111110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66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1:31:16"/>
    <d v="1899-12-30T11:36:49"/>
    <n v="9.2500000000001137E-2"/>
    <x v="3"/>
    <x v="3"/>
    <m/>
    <s v="blisters scelles en cours de production"/>
    <s v="TE"/>
    <s v=""/>
    <n v="9.2500000000001137E-2"/>
    <n v="4"/>
    <n v="4"/>
    <s v=""/>
    <n v="0.37000000000000455"/>
    <n v="3000"/>
    <m/>
    <s v=""/>
    <m/>
    <m/>
    <s v="Amel"/>
    <n v="1"/>
    <n v="1"/>
    <s v="43083"/>
    <n v="71"/>
    <s v=""/>
    <n v="9.2500000000001137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67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1:36:49"/>
    <d v="1899-12-30T11:47:39"/>
    <n v="0.18055555555555536"/>
    <x v="2"/>
    <x v="2"/>
    <m/>
    <m/>
    <s v="TE"/>
    <s v=""/>
    <n v="0.18055555555555536"/>
    <n v="4"/>
    <n v="4"/>
    <s v=""/>
    <n v="0.72222222222222143"/>
    <n v="3000"/>
    <m/>
    <s v=""/>
    <m/>
    <m/>
    <s v="Amel"/>
    <n v="1"/>
    <n v="1"/>
    <s v="43083"/>
    <n v="7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68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1:47:39"/>
    <d v="1899-12-30T11:58:51"/>
    <n v="0.1866666666666652"/>
    <x v="4"/>
    <x v="14"/>
    <m/>
    <s v="probleme notices"/>
    <s v="TE"/>
    <s v=""/>
    <n v="0.1866666666666652"/>
    <n v="4"/>
    <n v="4"/>
    <s v=""/>
    <n v="0.74666666666666082"/>
    <n v="3000"/>
    <m/>
    <s v=""/>
    <m/>
    <m/>
    <s v="Amel"/>
    <n v="1"/>
    <n v="1"/>
    <s v="43083"/>
    <n v="7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69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1:58:51"/>
    <d v="1899-12-30T12:51:24"/>
    <n v="0.87583333333333435"/>
    <x v="0"/>
    <x v="8"/>
    <m/>
    <s v=""/>
    <m/>
    <s v=""/>
    <s v=""/>
    <n v="4"/>
    <n v="4"/>
    <s v=""/>
    <s v=""/>
    <n v="3000"/>
    <m/>
    <s v=""/>
    <m/>
    <m/>
    <s v="Amel"/>
    <n v="1"/>
    <n v="1"/>
    <s v="43083"/>
    <n v="7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70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2:51:24"/>
    <d v="1899-12-30T12:52:22"/>
    <n v="1.6111111111110077E-2"/>
    <x v="1"/>
    <x v="1"/>
    <m/>
    <s v=""/>
    <s v="TP"/>
    <n v="1.6111111111110077E-2"/>
    <s v=""/>
    <n v="4"/>
    <n v="4"/>
    <n v="6.4444444444440308E-2"/>
    <s v=""/>
    <n v="3000"/>
    <m/>
    <s v=""/>
    <m/>
    <m/>
    <s v="Amel"/>
    <n v="1"/>
    <n v="1"/>
    <s v="43083"/>
    <n v="71"/>
    <n v="1.3516666666666661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71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2:52:22"/>
    <d v="1899-12-30T13:10:44"/>
    <n v="0.30611111111111011"/>
    <x v="3"/>
    <x v="5"/>
    <m/>
    <s v="probleme notices"/>
    <s v="TP"/>
    <n v="0.30611111111111011"/>
    <s v=""/>
    <n v="4"/>
    <n v="4"/>
    <n v="1.2244444444444404"/>
    <s v=""/>
    <n v="3000"/>
    <m/>
    <s v=""/>
    <m/>
    <m/>
    <s v="Amel"/>
    <n v="1"/>
    <n v="1"/>
    <s v="43083"/>
    <n v="72"/>
    <s v=""/>
    <n v="0.30611111111111011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72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3:10:44"/>
    <d v="1899-12-30T13:13:28"/>
    <n v="4.5555555555555571E-2"/>
    <x v="1"/>
    <x v="1"/>
    <m/>
    <s v=""/>
    <s v="TP"/>
    <n v="4.5555555555555571E-2"/>
    <s v=""/>
    <n v="4"/>
    <n v="4"/>
    <n v="0.18222222222222229"/>
    <s v=""/>
    <n v="3000"/>
    <m/>
    <s v=""/>
    <m/>
    <m/>
    <s v="Amel"/>
    <n v="1"/>
    <n v="1"/>
    <s v="43083"/>
    <n v="7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73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3:13:28"/>
    <d v="1899-12-30T13:24:53"/>
    <n v="0.19027777777777999"/>
    <x v="2"/>
    <x v="2"/>
    <m/>
    <m/>
    <s v="TE"/>
    <s v=""/>
    <n v="0.19027777777777999"/>
    <n v="4"/>
    <n v="4"/>
    <s v=""/>
    <n v="0.76111111111111995"/>
    <n v="3000"/>
    <m/>
    <s v=""/>
    <m/>
    <m/>
    <s v="Amel"/>
    <n v="1"/>
    <n v="1"/>
    <s v="43083"/>
    <n v="72"/>
    <n v="0.5419444444444456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74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3:24:53"/>
    <d v="1899-12-30T13:27:51"/>
    <n v="4.9444444444443292E-2"/>
    <x v="3"/>
    <x v="5"/>
    <m/>
    <s v="probleme notices"/>
    <s v="TE"/>
    <s v=""/>
    <n v="4.9444444444443292E-2"/>
    <n v="4"/>
    <n v="4"/>
    <s v=""/>
    <n v="0.19777777777777317"/>
    <n v="3000"/>
    <m/>
    <s v=""/>
    <m/>
    <m/>
    <s v="Amel"/>
    <n v="1"/>
    <n v="1"/>
    <s v="43083"/>
    <n v="73"/>
    <s v=""/>
    <n v="4.9444444444443292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75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3:27:51"/>
    <d v="1899-12-30T13:57:18"/>
    <n v="0.49083333333333279"/>
    <x v="2"/>
    <x v="2"/>
    <m/>
    <m/>
    <s v="TE"/>
    <s v=""/>
    <n v="0.49083333333333279"/>
    <n v="4"/>
    <n v="4"/>
    <s v=""/>
    <n v="1.9633333333333312"/>
    <n v="3000"/>
    <m/>
    <s v=""/>
    <m/>
    <m/>
    <s v="Amel"/>
    <n v="1"/>
    <n v="1"/>
    <s v="43083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76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3:57:18"/>
    <d v="1899-12-30T14:18:07"/>
    <n v="0.3469444444444445"/>
    <x v="1"/>
    <x v="23"/>
    <s v="OF Clôturé"/>
    <m/>
    <s v="TP"/>
    <n v="0.3469444444444445"/>
    <s v=""/>
    <n v="4"/>
    <n v="4"/>
    <n v="1.387777777777778"/>
    <s v=""/>
    <n v="3000"/>
    <n v="2915"/>
    <n v="2915"/>
    <n v="2915"/>
    <n v="805.24861878453032"/>
    <s v="Amel"/>
    <n v="1"/>
    <n v="2"/>
    <s v="243083"/>
    <n v="73"/>
    <s v=""/>
    <s v=""/>
    <n v="5.69"/>
    <n v="1.21"/>
    <n v="3.54"/>
    <n v="2.1500000000000004"/>
    <n v="0.94000000000000039"/>
    <n v="4.4800000000000004"/>
    <s v=""/>
    <s v=""/>
    <s v=""/>
    <s v=""/>
    <s v=""/>
    <s v=""/>
    <s v=""/>
    <s v=""/>
    <s v=""/>
    <s v=""/>
    <s v=""/>
    <s v=""/>
  </r>
  <r>
    <n v="1177"/>
    <x v="60"/>
    <s v="C61"/>
    <s v="207"/>
    <s v="FB 320+ / MA 80"/>
    <n v="679425"/>
    <s v="EFFIPRO DUO SPOT ON CT X4  VBI"/>
    <s v="1x8"/>
    <n v="1340"/>
    <s v=" 2400"/>
    <x v="13"/>
    <s v="Décembre"/>
    <n v="2017"/>
    <d v="1899-12-30T14:18:07"/>
    <d v="1899-12-30T14:19:04"/>
    <n v="1.5833333333333144E-2"/>
    <x v="1"/>
    <x v="2"/>
    <m/>
    <m/>
    <m/>
    <n v="1.18"/>
    <n v="3.62"/>
    <n v="4"/>
    <n v="4"/>
    <n v="4.7300000000000004"/>
    <n v="14.48"/>
    <n v="3000"/>
    <m/>
    <s v=""/>
    <m/>
    <m/>
    <s v="Amel"/>
    <n v="1"/>
    <n v="2"/>
    <s v="43083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78"/>
    <x v="60"/>
    <s v="C61"/>
    <s v="207"/>
    <s v="FB 320+ / MA 80"/>
    <n v="679426"/>
    <s v="FIPROKIL DUO SPOT ON CTX4  CLE"/>
    <s v="1x8"/>
    <n v="1340"/>
    <s v=" 2400"/>
    <x v="13"/>
    <s v="Décembre"/>
    <n v="2017"/>
    <d v="1899-12-30T14:19:04"/>
    <d v="1899-12-30T15:02:41"/>
    <n v="0.72694444444444528"/>
    <x v="1"/>
    <x v="12"/>
    <s v="Début OF"/>
    <m/>
    <s v="TP"/>
    <n v="0.72694444444444528"/>
    <s v=""/>
    <n v="4"/>
    <n v="4"/>
    <n v="2.9077777777777811"/>
    <s v=""/>
    <n v="5000.000000114087"/>
    <m/>
    <s v=""/>
    <m/>
    <m/>
    <s v="Amel"/>
    <n v="1"/>
    <n v="2"/>
    <s v="43083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79"/>
    <x v="60"/>
    <s v="C61"/>
    <s v="207"/>
    <s v="FB 320+ / MA 80"/>
    <n v="679426"/>
    <s v="FIPROKIL DUO SPOT ON CTX4  CLE"/>
    <s v="1x8"/>
    <n v="1340"/>
    <s v=" 2400"/>
    <x v="13"/>
    <s v="Décembre"/>
    <n v="2017"/>
    <d v="1899-12-30T15:02:41"/>
    <d v="1899-12-30T15:49:52"/>
    <n v="0.78638888888889014"/>
    <x v="2"/>
    <x v="2"/>
    <m/>
    <m/>
    <s v="TE"/>
    <s v=""/>
    <n v="0.78638888888889014"/>
    <n v="4"/>
    <n v="4"/>
    <s v=""/>
    <n v="3.1455555555555605"/>
    <n v="5000.000000114087"/>
    <m/>
    <s v=""/>
    <n v="1200"/>
    <m/>
    <s v="Amel"/>
    <n v="1"/>
    <n v="2"/>
    <s v="43083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80"/>
    <x v="60"/>
    <s v="C61"/>
    <s v="207"/>
    <s v="FB 320+ / MA 80"/>
    <n v="679426"/>
    <s v="FIPROKIL DUO SPOT ON CTX4  CLE"/>
    <s v="1x8"/>
    <n v="1340"/>
    <s v=" 2400"/>
    <x v="13"/>
    <s v="Décembre"/>
    <n v="2017"/>
    <d v="1899-12-30T15:49:52"/>
    <d v="1899-12-30T15:57:50"/>
    <n v="0.13277777777777633"/>
    <x v="0"/>
    <x v="16"/>
    <s v="Fin de Poste"/>
    <s v=""/>
    <m/>
    <s v=""/>
    <s v=""/>
    <n v="4"/>
    <n v="4"/>
    <s v=""/>
    <s v=""/>
    <n v="5000.000000114087"/>
    <n v="1280"/>
    <n v="1280"/>
    <n v="1280"/>
    <n v="1418.28"/>
    <s v="Amel"/>
    <n v="1"/>
    <n v="3"/>
    <s v="343083"/>
    <n v="73"/>
    <s v=""/>
    <s v=""/>
    <n v="1.65"/>
    <n v="0.53"/>
    <n v="0.86"/>
    <n v="0.78999999999999992"/>
    <n v="0.2599999999999999"/>
    <n v="1.1199999999999999"/>
    <s v=""/>
    <s v=""/>
    <s v=""/>
    <s v=""/>
    <s v=""/>
    <s v=""/>
    <s v=""/>
    <s v=""/>
    <s v=""/>
    <s v=""/>
    <s v=""/>
    <s v=""/>
  </r>
  <r>
    <n v="1181"/>
    <x v="61"/>
    <s v="C61"/>
    <s v="207"/>
    <s v="FB 320+ / MA 80"/>
    <n v="679426"/>
    <s v="FIPROKIL DUO SPOT ON CTX4  CLE"/>
    <s v="1x8"/>
    <n v="1340"/>
    <s v=" 2400"/>
    <x v="13"/>
    <s v="Décembre"/>
    <n v="2017"/>
    <d v="1899-12-30T08:00:00"/>
    <d v="1899-12-30T08:10:42"/>
    <n v="0.17833333333333323"/>
    <x v="0"/>
    <x v="0"/>
    <m/>
    <m/>
    <m/>
    <s v=""/>
    <s v=""/>
    <n v="4"/>
    <n v="4"/>
    <s v=""/>
    <s v=""/>
    <n v="11999.999999993015"/>
    <m/>
    <s v=""/>
    <m/>
    <m/>
    <s v="Amel"/>
    <n v="1"/>
    <n v="0"/>
    <s v="0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82"/>
    <x v="61"/>
    <s v="C61"/>
    <s v="207"/>
    <s v="FB 320+ / MA 80"/>
    <n v="679426"/>
    <s v="FIPROKIL DUO SPOT ON CTX4  CLE"/>
    <s v="1x8"/>
    <n v="1340"/>
    <s v=" 2400"/>
    <x v="13"/>
    <s v="Décembre"/>
    <n v="2017"/>
    <d v="1899-12-30T08:10:42"/>
    <d v="1899-12-30T08:29:37"/>
    <n v="0.31527777777777821"/>
    <x v="1"/>
    <x v="1"/>
    <s v="Reprise OF"/>
    <m/>
    <s v="TP"/>
    <n v="0.31527777777777821"/>
    <s v=""/>
    <n v="4"/>
    <n v="4"/>
    <n v="1.2611111111111128"/>
    <s v=""/>
    <n v="11999.999999993015"/>
    <m/>
    <s v=""/>
    <m/>
    <m/>
    <s v="Amel"/>
    <n v="1"/>
    <n v="0"/>
    <s v="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83"/>
    <x v="61"/>
    <s v="C61"/>
    <s v="207"/>
    <s v="FB 320+ / MA 80"/>
    <n v="679426"/>
    <s v="FIPROKIL DUO SPOT ON CTX4  CLE"/>
    <s v="1x8"/>
    <n v="1340"/>
    <s v=" 2400"/>
    <x v="13"/>
    <s v="Décembre"/>
    <n v="2017"/>
    <d v="1899-12-30T08:29:37"/>
    <d v="1899-12-30T08:47:50"/>
    <n v="0.30361111111111105"/>
    <x v="2"/>
    <x v="2"/>
    <m/>
    <m/>
    <s v="TE"/>
    <s v=""/>
    <n v="0.30361111111111105"/>
    <n v="4"/>
    <n v="4"/>
    <s v=""/>
    <n v="1.2144444444444442"/>
    <n v="11999.999999993015"/>
    <m/>
    <s v=""/>
    <m/>
    <m/>
    <s v="Amel"/>
    <n v="1"/>
    <n v="0"/>
    <s v="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84"/>
    <x v="61"/>
    <s v="C61"/>
    <s v="207"/>
    <s v="FB 320+ / MA 80"/>
    <n v="679426"/>
    <s v="FIPROKIL DUO SPOT ON CTX4  CLE"/>
    <s v="1x8"/>
    <n v="1340"/>
    <s v=" 2400"/>
    <x v="13"/>
    <s v="Décembre"/>
    <n v="2017"/>
    <d v="1899-12-30T08:47:50"/>
    <d v="1899-12-30T08:53:12"/>
    <n v="8.9444444444444215E-2"/>
    <x v="4"/>
    <x v="13"/>
    <m/>
    <s v=""/>
    <s v="TE"/>
    <s v=""/>
    <n v="8.9444444444444215E-2"/>
    <n v="4"/>
    <n v="4"/>
    <s v=""/>
    <n v="0.35777777777777686"/>
    <n v="11999.999999993015"/>
    <m/>
    <s v=""/>
    <m/>
    <m/>
    <s v="Amel"/>
    <n v="1"/>
    <n v="0"/>
    <s v="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85"/>
    <x v="61"/>
    <s v="C61"/>
    <s v="207"/>
    <s v="FB 320+ / MA 80"/>
    <n v="679426"/>
    <s v="FIPROKIL DUO SPOT ON CTX4  CLE"/>
    <s v="1x8"/>
    <n v="1340"/>
    <s v=" 2400"/>
    <x v="13"/>
    <s v="Décembre"/>
    <n v="2017"/>
    <d v="1899-12-30T08:53:12"/>
    <d v="1899-12-30T10:35:19"/>
    <n v="1.7019444444444458"/>
    <x v="2"/>
    <x v="2"/>
    <m/>
    <m/>
    <s v="TE"/>
    <s v=""/>
    <n v="1.7019444444444458"/>
    <n v="4"/>
    <n v="4"/>
    <s v=""/>
    <n v="6.8077777777777833"/>
    <n v="11999.999999993015"/>
    <m/>
    <s v=""/>
    <n v="4320"/>
    <m/>
    <s v="Amel"/>
    <n v="1"/>
    <n v="0"/>
    <s v="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86"/>
    <x v="61"/>
    <s v="C61"/>
    <s v="207"/>
    <s v="FB 320+ / MA 80"/>
    <n v="679426"/>
    <s v="FIPROKIL DUO SPOT ON CTX4  CLE"/>
    <s v="1x8"/>
    <n v="1340"/>
    <s v=" 2400"/>
    <x v="13"/>
    <s v="Décembre"/>
    <n v="2017"/>
    <d v="1899-12-30T10:35:19"/>
    <d v="1899-12-30T10:41:19"/>
    <n v="9.9999999999999645E-2"/>
    <x v="4"/>
    <x v="4"/>
    <m/>
    <s v=""/>
    <s v="TE"/>
    <s v=""/>
    <n v="9.9999999999999645E-2"/>
    <n v="4"/>
    <n v="4"/>
    <s v=""/>
    <n v="0.39999999999999858"/>
    <n v="11999.999999993015"/>
    <m/>
    <s v=""/>
    <m/>
    <m/>
    <s v="Amel"/>
    <n v="1"/>
    <n v="0"/>
    <s v="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87"/>
    <x v="61"/>
    <s v="C61"/>
    <s v="207"/>
    <s v="FB 320+ / MA 80"/>
    <n v="679426"/>
    <s v="FIPROKIL DUO SPOT ON CTX4  CLE"/>
    <s v="1x8"/>
    <n v="1340"/>
    <s v=" 2400"/>
    <x v="13"/>
    <s v="Décembre"/>
    <n v="2017"/>
    <d v="1899-12-30T10:41:19"/>
    <d v="1899-12-30T11:55:14"/>
    <n v="1.2319444444444443"/>
    <x v="2"/>
    <x v="2"/>
    <m/>
    <m/>
    <s v="TE"/>
    <s v=""/>
    <n v="1.2319444444444443"/>
    <n v="4"/>
    <n v="4"/>
    <s v=""/>
    <n v="4.9277777777777771"/>
    <n v="11999.999999993015"/>
    <m/>
    <s v=""/>
    <n v="7100"/>
    <m/>
    <s v="Amel"/>
    <n v="1"/>
    <n v="0"/>
    <s v="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88"/>
    <x v="61"/>
    <s v="C61"/>
    <s v="207"/>
    <s v="FB 320+ / MA 80"/>
    <n v="679426"/>
    <s v="FIPROKIL DUO SPOT ON CTX4  CLE"/>
    <s v="1x8"/>
    <n v="1340"/>
    <s v=" 2400"/>
    <x v="13"/>
    <s v="Décembre"/>
    <n v="2017"/>
    <d v="1899-12-30T11:55:14"/>
    <d v="1899-12-30T12:53:03"/>
    <n v="0.96361111111111031"/>
    <x v="0"/>
    <x v="8"/>
    <m/>
    <s v=""/>
    <m/>
    <s v=""/>
    <s v=""/>
    <n v="4"/>
    <n v="4"/>
    <s v=""/>
    <s v=""/>
    <n v="11999.999999993015"/>
    <m/>
    <s v=""/>
    <m/>
    <m/>
    <s v="Amel"/>
    <n v="1"/>
    <n v="0"/>
    <s v="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89"/>
    <x v="61"/>
    <s v="C61"/>
    <s v="207"/>
    <s v="FB 320+ / MA 80"/>
    <n v="679426"/>
    <s v="FIPROKIL DUO SPOT ON CTX4  CLE"/>
    <s v="1x8"/>
    <n v="1340"/>
    <s v=" 2400"/>
    <x v="13"/>
    <s v="Décembre"/>
    <n v="2017"/>
    <d v="1899-12-30T12:53:03"/>
    <d v="1899-12-30T12:53:06"/>
    <n v="8.333333333334636E-4"/>
    <x v="2"/>
    <x v="2"/>
    <m/>
    <m/>
    <s v="TE"/>
    <s v=""/>
    <n v="8.333333333334636E-4"/>
    <n v="4"/>
    <n v="4"/>
    <s v=""/>
    <n v="3.3333333333338544E-3"/>
    <n v="11999.999999993015"/>
    <m/>
    <s v=""/>
    <m/>
    <m/>
    <s v="Amel"/>
    <n v="1"/>
    <n v="0"/>
    <s v="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90"/>
    <x v="61"/>
    <s v="C61"/>
    <s v="207"/>
    <s v="FB 320+ / MA 80"/>
    <n v="679426"/>
    <s v="FIPROKIL DUO SPOT ON CTX4  CLE"/>
    <s v="1x8"/>
    <n v="1340"/>
    <s v=" 2400"/>
    <x v="13"/>
    <s v="Décembre"/>
    <n v="2017"/>
    <d v="1899-12-30T12:53:06"/>
    <d v="1899-12-30T13:02:08"/>
    <n v="0.150555555555556"/>
    <x v="1"/>
    <x v="1"/>
    <m/>
    <s v=""/>
    <s v="TP"/>
    <n v="0.150555555555556"/>
    <s v=""/>
    <n v="4"/>
    <n v="4"/>
    <n v="0.60222222222222399"/>
    <s v=""/>
    <n v="11999.999999993015"/>
    <m/>
    <s v=""/>
    <m/>
    <m/>
    <s v="Amel"/>
    <n v="1"/>
    <n v="0"/>
    <s v="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91"/>
    <x v="61"/>
    <s v="C61"/>
    <s v="207"/>
    <s v="FB 320+ / MA 80"/>
    <n v="679426"/>
    <s v="FIPROKIL DUO SPOT ON CTX4  CLE"/>
    <s v="1x8"/>
    <n v="1340"/>
    <s v=" 2400"/>
    <x v="13"/>
    <s v="Décembre"/>
    <n v="2017"/>
    <d v="1899-12-30T13:02:08"/>
    <d v="1899-12-30T13:52:38"/>
    <n v="0.84166666666666767"/>
    <x v="2"/>
    <x v="2"/>
    <m/>
    <m/>
    <s v="TE"/>
    <s v=""/>
    <n v="0.84166666666666767"/>
    <n v="4"/>
    <n v="4"/>
    <s v=""/>
    <n v="3.3666666666666707"/>
    <n v="11999.999999993015"/>
    <m/>
    <s v=""/>
    <m/>
    <m/>
    <s v="Amel"/>
    <n v="1"/>
    <n v="0"/>
    <s v="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92"/>
    <x v="61"/>
    <s v="C61"/>
    <s v="207"/>
    <s v="FB 320+ / MA 80"/>
    <n v="679426"/>
    <s v="FIPROKIL DUO SPOT ON CTX4  CLE"/>
    <s v="1x8"/>
    <n v="1340"/>
    <s v=" 2400"/>
    <x v="13"/>
    <s v="Décembre"/>
    <n v="2017"/>
    <d v="1899-12-30T13:52:38"/>
    <d v="1899-12-30T14:07:46"/>
    <n v="0.25222222222222257"/>
    <x v="4"/>
    <x v="13"/>
    <m/>
    <s v="+barex "/>
    <s v="TE"/>
    <s v=""/>
    <n v="0.25222222222222257"/>
    <n v="4"/>
    <n v="4"/>
    <s v=""/>
    <n v="1.0088888888888903"/>
    <n v="11999.999999993015"/>
    <m/>
    <s v=""/>
    <m/>
    <m/>
    <s v="Amel"/>
    <n v="1"/>
    <n v="0"/>
    <s v="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93"/>
    <x v="61"/>
    <s v="C61"/>
    <s v="207"/>
    <s v="FB 320+ / MA 80"/>
    <n v="679426"/>
    <s v="FIPROKIL DUO SPOT ON CTX4  CLE"/>
    <s v="1x8"/>
    <n v="1340"/>
    <s v=" 2400"/>
    <x v="13"/>
    <s v="Décembre"/>
    <n v="2017"/>
    <d v="1899-12-30T14:07:46"/>
    <d v="1899-12-30T15:55:57"/>
    <n v="1.8030555555555532"/>
    <x v="2"/>
    <x v="2"/>
    <m/>
    <m/>
    <s v="TE"/>
    <s v=""/>
    <n v="1.8030555555555532"/>
    <n v="4"/>
    <n v="4"/>
    <s v=""/>
    <n v="7.2122222222222128"/>
    <n v="11999.999999993015"/>
    <m/>
    <s v=""/>
    <n v="12600"/>
    <m/>
    <s v="Amel"/>
    <n v="1"/>
    <n v="0"/>
    <s v="4308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94"/>
    <x v="61"/>
    <s v="C61"/>
    <s v="207"/>
    <s v="FB 320+ / MA 80"/>
    <n v="679426"/>
    <s v="FIPROKIL DUO SPOT ON CTX4  CLE"/>
    <s v="1x8"/>
    <n v="1340"/>
    <s v=" 2400"/>
    <x v="13"/>
    <s v="Décembre"/>
    <n v="2017"/>
    <d v="1899-12-30T15:55:57"/>
    <d v="1899-12-30T16:05:09"/>
    <n v="0.15333333333333332"/>
    <x v="0"/>
    <x v="16"/>
    <s v="Fin de Poste"/>
    <s v=""/>
    <m/>
    <s v=""/>
    <s v=""/>
    <n v="4"/>
    <n v="4"/>
    <s v=""/>
    <s v=""/>
    <n v="11999.999999993015"/>
    <n v="12020"/>
    <n v="12020"/>
    <n v="12020"/>
    <n v="1832.31"/>
    <s v="Amel"/>
    <n v="1"/>
    <n v="1"/>
    <s v="143084"/>
    <n v="73"/>
    <s v=""/>
    <s v=""/>
    <n v="8.09"/>
    <n v="5.01"/>
    <n v="2.2000000000000002"/>
    <n v="5.89"/>
    <n v="0.87999999999999989"/>
    <n v="3.08"/>
    <n v="0.41432299217164392"/>
    <s v=""/>
    <s v=""/>
    <n v="5.0860152701266058E-2"/>
    <s v=""/>
    <s v=""/>
    <n v="0.68"/>
    <s v=""/>
    <s v=""/>
    <n v="0.38764845605700721"/>
    <s v=""/>
    <s v=""/>
  </r>
  <r>
    <n v="1195"/>
    <x v="62"/>
    <s v="C61"/>
    <s v="207"/>
    <s v="FB 320+ / MA 80"/>
    <n v="679426"/>
    <s v="FIPROKIL DUO SPOT ON CTX4  CLE"/>
    <s v="1x8"/>
    <n v="1340"/>
    <s v=" 2400"/>
    <x v="14"/>
    <s v="Décembre"/>
    <n v="2017"/>
    <d v="1899-12-30T08:00:00"/>
    <d v="1899-12-30T08:09:35"/>
    <n v="0.15972222222222143"/>
    <x v="0"/>
    <x v="0"/>
    <m/>
    <m/>
    <m/>
    <s v=""/>
    <s v=""/>
    <n v="4"/>
    <n v="4"/>
    <s v=""/>
    <s v=""/>
    <n v="11999.999999993015"/>
    <m/>
    <s v=""/>
    <m/>
    <m/>
    <s v="Amel"/>
    <n v="1"/>
    <n v="0"/>
    <s v="0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96"/>
    <x v="62"/>
    <s v="C61"/>
    <s v="207"/>
    <s v="FB 320+ / MA 80"/>
    <n v="679426"/>
    <s v="FIPROKIL DUO SPOT ON CTX4  CLE"/>
    <s v="1x8"/>
    <n v="1340"/>
    <s v=" 2400"/>
    <x v="14"/>
    <s v="Décembre"/>
    <n v="2017"/>
    <d v="1899-12-30T08:09:35"/>
    <d v="1899-12-30T08:28:49"/>
    <n v="0.32055555555555593"/>
    <x v="1"/>
    <x v="1"/>
    <s v="Reprise OF"/>
    <m/>
    <s v="TP"/>
    <n v="0.32055555555555593"/>
    <s v=""/>
    <n v="4"/>
    <n v="4"/>
    <n v="1.2822222222222237"/>
    <s v=""/>
    <n v="11999.999999993015"/>
    <m/>
    <s v=""/>
    <m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97"/>
    <x v="62"/>
    <s v="C61"/>
    <s v="207"/>
    <s v="FB 320+ / MA 80"/>
    <n v="679426"/>
    <s v="FIPROKIL DUO SPOT ON CTX4  CLE"/>
    <s v="1x8"/>
    <n v="1340"/>
    <s v=" 2400"/>
    <x v="14"/>
    <s v="Décembre"/>
    <n v="2017"/>
    <d v="1899-12-30T08:28:49"/>
    <d v="1899-12-30T08:31:43"/>
    <n v="4.8333333333334227E-2"/>
    <x v="2"/>
    <x v="2"/>
    <m/>
    <m/>
    <s v="TE"/>
    <s v=""/>
    <n v="4.8333333333334227E-2"/>
    <n v="4"/>
    <n v="4"/>
    <s v=""/>
    <n v="0.19333333333333691"/>
    <n v="11999.999999993015"/>
    <m/>
    <s v=""/>
    <m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98"/>
    <x v="62"/>
    <s v="C61"/>
    <s v="207"/>
    <s v="FB 320+ / MA 80"/>
    <n v="679426"/>
    <s v="FIPROKIL DUO SPOT ON CTX4  CLE"/>
    <s v="1x8"/>
    <n v="1340"/>
    <s v=" 2400"/>
    <x v="14"/>
    <s v="Décembre"/>
    <n v="2017"/>
    <d v="1899-12-30T08:31:43"/>
    <d v="1899-12-30T08:39:33"/>
    <n v="0.1305555555555542"/>
    <x v="4"/>
    <x v="4"/>
    <m/>
    <s v=""/>
    <s v="TE"/>
    <s v=""/>
    <n v="0.1305555555555542"/>
    <n v="4"/>
    <n v="4"/>
    <s v=""/>
    <n v="0.52222222222221681"/>
    <n v="11999.999999993015"/>
    <m/>
    <s v=""/>
    <m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199"/>
    <x v="62"/>
    <s v="C61"/>
    <s v="207"/>
    <s v="FB 320+ / MA 80"/>
    <n v="679426"/>
    <s v="FIPROKIL DUO SPOT ON CTX4  CLE"/>
    <s v="1x8"/>
    <n v="1340"/>
    <s v=" 2400"/>
    <x v="14"/>
    <s v="Décembre"/>
    <n v="2017"/>
    <d v="1899-12-30T08:39:33"/>
    <d v="1899-12-30T10:21:48"/>
    <n v="1.7041666666666679"/>
    <x v="2"/>
    <x v="2"/>
    <m/>
    <m/>
    <s v="TE"/>
    <s v=""/>
    <n v="1.7041666666666679"/>
    <n v="4"/>
    <n v="4"/>
    <s v=""/>
    <n v="6.8166666666666718"/>
    <n v="11999.999999993015"/>
    <m/>
    <s v=""/>
    <n v="16800"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00"/>
    <x v="62"/>
    <s v="C61"/>
    <s v="207"/>
    <s v="FB 320+ / MA 80"/>
    <n v="679426"/>
    <s v="FIPROKIL DUO SPOT ON CTX4  CLE"/>
    <s v="1x8"/>
    <n v="1340"/>
    <s v=" 2400"/>
    <x v="14"/>
    <s v="Décembre"/>
    <n v="2017"/>
    <d v="1899-12-30T10:21:48"/>
    <d v="1899-12-30T10:25:14"/>
    <n v="5.7222222222222729E-2"/>
    <x v="4"/>
    <x v="13"/>
    <m/>
    <s v=""/>
    <s v="TE"/>
    <s v=""/>
    <n v="5.7222222222222729E-2"/>
    <n v="4"/>
    <n v="4"/>
    <s v=""/>
    <n v="0.22888888888889092"/>
    <n v="11999.999999993015"/>
    <m/>
    <s v=""/>
    <m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01"/>
    <x v="62"/>
    <s v="C61"/>
    <s v="207"/>
    <s v="FB 320+ / MA 80"/>
    <n v="679426"/>
    <s v="FIPROKIL DUO SPOT ON CTX4  CLE"/>
    <s v="1x8"/>
    <n v="1340"/>
    <s v=" 2400"/>
    <x v="14"/>
    <s v="Décembre"/>
    <n v="2017"/>
    <d v="1899-12-30T10:25:14"/>
    <d v="1899-12-30T10:54:12"/>
    <n v="0.48277777777777775"/>
    <x v="2"/>
    <x v="2"/>
    <m/>
    <m/>
    <s v="TE"/>
    <s v=""/>
    <n v="0.48277777777777775"/>
    <n v="4"/>
    <n v="4"/>
    <s v=""/>
    <n v="1.931111111111111"/>
    <n v="11999.999999993015"/>
    <m/>
    <s v=""/>
    <m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02"/>
    <x v="62"/>
    <s v="C61"/>
    <s v="207"/>
    <s v="FB 320+ / MA 80"/>
    <n v="679426"/>
    <s v="FIPROKIL DUO SPOT ON CTX4  CLE"/>
    <s v="1x8"/>
    <n v="1340"/>
    <s v=" 2400"/>
    <x v="14"/>
    <s v="Décembre"/>
    <n v="2017"/>
    <d v="1899-12-30T10:54:12"/>
    <d v="1899-12-30T11:00:08"/>
    <n v="9.8888888888889248E-2"/>
    <x v="4"/>
    <x v="4"/>
    <m/>
    <s v=""/>
    <s v="TE"/>
    <s v=""/>
    <n v="9.8888888888889248E-2"/>
    <n v="4"/>
    <n v="4"/>
    <s v=""/>
    <n v="0.39555555555555699"/>
    <n v="11999.999999993015"/>
    <m/>
    <s v=""/>
    <m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03"/>
    <x v="62"/>
    <s v="C61"/>
    <s v="207"/>
    <s v="FB 320+ / MA 80"/>
    <n v="679426"/>
    <s v="FIPROKIL DUO SPOT ON CTX4  CLE"/>
    <s v="1x8"/>
    <n v="1340"/>
    <s v=" 2400"/>
    <x v="14"/>
    <s v="Décembre"/>
    <n v="2017"/>
    <d v="1899-12-30T11:00:08"/>
    <d v="1899-12-30T11:55:16"/>
    <n v="0.9188888888888882"/>
    <x v="2"/>
    <x v="2"/>
    <m/>
    <m/>
    <s v="TE"/>
    <s v=""/>
    <n v="0.9188888888888882"/>
    <n v="4"/>
    <n v="4"/>
    <s v=""/>
    <n v="3.6755555555555528"/>
    <n v="11999.999999993015"/>
    <m/>
    <s v=""/>
    <n v="18200"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04"/>
    <x v="62"/>
    <s v="C61"/>
    <s v="207"/>
    <s v="FB 320+ / MA 80"/>
    <n v="679426"/>
    <s v="FIPROKIL DUO SPOT ON CTX4  CLE"/>
    <s v="1x8"/>
    <n v="1340"/>
    <s v=" 2400"/>
    <x v="14"/>
    <s v="Décembre"/>
    <n v="2017"/>
    <d v="1899-12-30T11:55:16"/>
    <d v="1899-12-30T12:53:58"/>
    <n v="0.97833333333333439"/>
    <x v="0"/>
    <x v="8"/>
    <m/>
    <s v=""/>
    <m/>
    <s v=""/>
    <s v=""/>
    <n v="4"/>
    <n v="4"/>
    <s v=""/>
    <s v=""/>
    <n v="11999.999999993015"/>
    <m/>
    <s v=""/>
    <m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05"/>
    <x v="62"/>
    <s v="C61"/>
    <s v="207"/>
    <s v="FB 320+ / MA 80"/>
    <n v="679426"/>
    <s v="FIPROKIL DUO SPOT ON CTX4  CLE"/>
    <s v="1x8"/>
    <n v="1340"/>
    <s v=" 2400"/>
    <x v="14"/>
    <s v="Décembre"/>
    <n v="2017"/>
    <d v="1899-12-30T12:53:58"/>
    <d v="1899-12-30T13:00:27"/>
    <n v="0.10805555555555468"/>
    <x v="1"/>
    <x v="1"/>
    <m/>
    <s v=""/>
    <s v="TP"/>
    <n v="0.10805555555555468"/>
    <s v=""/>
    <n v="4"/>
    <n v="4"/>
    <n v="0.43222222222221873"/>
    <s v=""/>
    <n v="11999.999999993015"/>
    <m/>
    <s v=""/>
    <m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06"/>
    <x v="62"/>
    <s v="C61"/>
    <s v="207"/>
    <s v="FB 320+ / MA 80"/>
    <n v="679426"/>
    <s v="FIPROKIL DUO SPOT ON CTX4  CLE"/>
    <s v="1x8"/>
    <n v="1340"/>
    <s v=" 2400"/>
    <x v="14"/>
    <s v="Décembre"/>
    <n v="2017"/>
    <d v="1899-12-30T13:00:27"/>
    <d v="1899-12-30T14:25:32"/>
    <n v="1.418055555555557"/>
    <x v="2"/>
    <x v="2"/>
    <m/>
    <m/>
    <s v="TE"/>
    <s v=""/>
    <n v="1.418055555555557"/>
    <n v="4"/>
    <n v="4"/>
    <s v=""/>
    <n v="5.6722222222222278"/>
    <n v="11999.999999993015"/>
    <m/>
    <s v=""/>
    <n v="22200"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07"/>
    <x v="62"/>
    <s v="C61"/>
    <s v="207"/>
    <s v="FB 320+ / MA 80"/>
    <n v="679426"/>
    <s v="FIPROKIL DUO SPOT ON CTX4  CLE"/>
    <s v="1x8"/>
    <n v="1340"/>
    <s v=" 2400"/>
    <x v="14"/>
    <s v="Décembre"/>
    <n v="2017"/>
    <d v="1899-12-30T14:25:32"/>
    <d v="1899-12-30T14:31:36"/>
    <n v="0.10111111111111004"/>
    <x v="4"/>
    <x v="4"/>
    <m/>
    <s v=""/>
    <s v="TE"/>
    <s v=""/>
    <n v="0.10111111111111004"/>
    <n v="4"/>
    <n v="4"/>
    <s v=""/>
    <n v="0.40444444444444017"/>
    <n v="11999.999999993015"/>
    <m/>
    <s v=""/>
    <m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08"/>
    <x v="62"/>
    <s v="C61"/>
    <s v="207"/>
    <s v="FB 320+ / MA 80"/>
    <n v="679426"/>
    <s v="FIPROKIL DUO SPOT ON CTX4  CLE"/>
    <s v="1x8"/>
    <n v="1340"/>
    <s v=" 2400"/>
    <x v="14"/>
    <s v="Décembre"/>
    <n v="2017"/>
    <d v="1899-12-30T14:31:36"/>
    <d v="1899-12-30T15:24:58"/>
    <n v="0.88944444444444404"/>
    <x v="2"/>
    <x v="2"/>
    <m/>
    <m/>
    <s v="TE"/>
    <s v=""/>
    <n v="0.88944444444444404"/>
    <n v="4"/>
    <n v="4"/>
    <s v=""/>
    <n v="3.5577777777777762"/>
    <n v="11999.999999993015"/>
    <m/>
    <s v=""/>
    <n v="23600"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09"/>
    <x v="62"/>
    <s v="C61"/>
    <s v="207"/>
    <s v="FB 320+ / MA 80"/>
    <n v="679426"/>
    <s v="FIPROKIL DUO SPOT ON CTX4  CLE"/>
    <s v="1x8"/>
    <n v="1340"/>
    <s v=" 2400"/>
    <x v="14"/>
    <s v="Décembre"/>
    <n v="2017"/>
    <d v="1899-12-30T15:24:58"/>
    <d v="1899-12-30T15:27:08"/>
    <n v="3.6111111111110539E-2"/>
    <x v="4"/>
    <x v="13"/>
    <m/>
    <s v=""/>
    <s v="TE"/>
    <s v=""/>
    <n v="3.6111111111110539E-2"/>
    <n v="4"/>
    <n v="4"/>
    <s v=""/>
    <n v="0.14444444444444215"/>
    <n v="11999.999999993015"/>
    <m/>
    <s v=""/>
    <m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10"/>
    <x v="62"/>
    <s v="C61"/>
    <s v="207"/>
    <s v="FB 320+ / MA 80"/>
    <n v="679426"/>
    <s v="FIPROKIL DUO SPOT ON CTX4  CLE"/>
    <s v="1x8"/>
    <n v="1340"/>
    <s v=" 2400"/>
    <x v="14"/>
    <s v="Décembre"/>
    <n v="2017"/>
    <d v="1899-12-30T15:27:08"/>
    <d v="1899-12-30T15:52:29"/>
    <n v="0.4225000000000021"/>
    <x v="2"/>
    <x v="2"/>
    <m/>
    <m/>
    <s v="TE"/>
    <s v=""/>
    <n v="0.4225000000000021"/>
    <n v="4"/>
    <n v="4"/>
    <s v=""/>
    <n v="1.6900000000000084"/>
    <n v="11999.999999993015"/>
    <m/>
    <s v=""/>
    <m/>
    <m/>
    <s v="Amel"/>
    <n v="1"/>
    <n v="0"/>
    <s v="43087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11"/>
    <x v="62"/>
    <s v="C61"/>
    <s v="207"/>
    <s v="FB 320+ / MA 80"/>
    <n v="679426"/>
    <s v="FIPROKIL DUO SPOT ON CTX4  CLE"/>
    <s v="1x8"/>
    <n v="1340"/>
    <s v=" 2400"/>
    <x v="14"/>
    <s v="Décembre"/>
    <n v="2017"/>
    <d v="1899-12-30T15:52:29"/>
    <d v="1899-12-30T15:59:49"/>
    <n v="0.1222222222222209"/>
    <x v="0"/>
    <x v="16"/>
    <s v="Fin de Poste"/>
    <s v=""/>
    <m/>
    <s v=""/>
    <s v=""/>
    <n v="4"/>
    <n v="4"/>
    <s v=""/>
    <s v=""/>
    <n v="11999.999999993015"/>
    <n v="11760"/>
    <n v="11760"/>
    <n v="11760"/>
    <n v="869.48"/>
    <s v="Amel"/>
    <n v="1"/>
    <n v="1"/>
    <s v="143087"/>
    <n v="73"/>
    <s v=""/>
    <s v=""/>
    <n v="8"/>
    <n v="4.9000000000000004"/>
    <n v="2.11"/>
    <n v="5.8900000000000006"/>
    <n v="0.99000000000000021"/>
    <n v="3.1"/>
    <s v=""/>
    <s v=""/>
    <s v=""/>
    <s v=""/>
    <s v=""/>
    <s v=""/>
    <s v=""/>
    <s v=""/>
    <s v=""/>
    <s v=""/>
    <s v=""/>
    <s v=""/>
  </r>
  <r>
    <n v="1212"/>
    <x v="63"/>
    <s v="C61"/>
    <s v="207"/>
    <s v="FB 320+ / MA 80"/>
    <n v="679426"/>
    <s v="FIPROKIL DUO SPOT ON CTX4  CLE"/>
    <s v="1x8"/>
    <n v="1340"/>
    <s v=" 2400"/>
    <x v="14"/>
    <s v="Décembre"/>
    <n v="2017"/>
    <d v="1899-12-30T08:00:00"/>
    <d v="1899-12-30T08:14:36"/>
    <n v="0.24333333333333407"/>
    <x v="0"/>
    <x v="0"/>
    <m/>
    <m/>
    <m/>
    <s v=""/>
    <s v=""/>
    <n v="4"/>
    <n v="4"/>
    <s v=""/>
    <s v=""/>
    <n v="11999.999999993015"/>
    <m/>
    <s v=""/>
    <m/>
    <m/>
    <s v="Amel"/>
    <n v="1"/>
    <n v="0"/>
    <s v="043088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13"/>
    <x v="63"/>
    <s v="C61"/>
    <s v="207"/>
    <s v="FB 320+ / MA 80"/>
    <n v="679426"/>
    <s v="FIPROKIL DUO SPOT ON CTX4  CLE"/>
    <s v="1x8"/>
    <n v="1340"/>
    <s v=" 2400"/>
    <x v="14"/>
    <s v="Décembre"/>
    <n v="2017"/>
    <d v="1899-12-30T08:14:36"/>
    <d v="1899-12-30T08:36:05"/>
    <n v="0.35805555555555646"/>
    <x v="1"/>
    <x v="1"/>
    <s v="Reprise OF"/>
    <m/>
    <s v="TP"/>
    <n v="0.35805555555555646"/>
    <s v=""/>
    <n v="4"/>
    <n v="4"/>
    <n v="1.4322222222222258"/>
    <s v=""/>
    <n v="11999.999999993015"/>
    <m/>
    <s v=""/>
    <m/>
    <m/>
    <s v="Amel"/>
    <n v="1"/>
    <n v="0"/>
    <s v="43088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14"/>
    <x v="63"/>
    <s v="C61"/>
    <s v="207"/>
    <s v="FB 320+ / MA 80"/>
    <n v="679426"/>
    <s v="FIPROKIL DUO SPOT ON CTX4  CLE"/>
    <s v="1x8"/>
    <n v="1340"/>
    <s v=" 2400"/>
    <x v="14"/>
    <s v="Décembre"/>
    <n v="2017"/>
    <d v="1899-12-30T08:36:05"/>
    <d v="1899-12-30T09:32:38"/>
    <n v="0.94249999999999812"/>
    <x v="2"/>
    <x v="2"/>
    <m/>
    <m/>
    <s v="TE"/>
    <s v=""/>
    <n v="0.94249999999999812"/>
    <n v="4"/>
    <n v="4"/>
    <s v=""/>
    <n v="3.7699999999999925"/>
    <n v="11999.999999993015"/>
    <m/>
    <s v=""/>
    <n v="26400"/>
    <m/>
    <s v="Amel"/>
    <n v="1"/>
    <n v="0"/>
    <s v="43088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15"/>
    <x v="63"/>
    <s v="C61"/>
    <s v="207"/>
    <s v="FB 320+ / MA 80"/>
    <n v="679426"/>
    <s v="FIPROKIL DUO SPOT ON CTX4  CLE"/>
    <s v="1x8"/>
    <n v="1340"/>
    <s v=" 2400"/>
    <x v="14"/>
    <s v="Décembre"/>
    <n v="2017"/>
    <d v="1899-12-30T09:32:38"/>
    <d v="1899-12-30T09:37:21"/>
    <n v="7.8611111111111853E-2"/>
    <x v="4"/>
    <x v="4"/>
    <m/>
    <s v=""/>
    <s v="TE"/>
    <s v=""/>
    <n v="7.8611111111111853E-2"/>
    <n v="4"/>
    <n v="4"/>
    <s v=""/>
    <n v="0.31444444444444741"/>
    <n v="11999.999999993015"/>
    <m/>
    <s v=""/>
    <m/>
    <m/>
    <s v="Amel"/>
    <n v="1"/>
    <n v="0"/>
    <s v="43088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16"/>
    <x v="63"/>
    <s v="C61"/>
    <s v="207"/>
    <s v="FB 320+ / MA 80"/>
    <n v="679426"/>
    <s v="FIPROKIL DUO SPOT ON CTX4  CLE"/>
    <s v="1x8"/>
    <n v="1340"/>
    <s v=" 2400"/>
    <x v="14"/>
    <s v="Décembre"/>
    <n v="2017"/>
    <d v="1899-12-30T09:37:21"/>
    <d v="1899-12-30T11:55:15"/>
    <n v="2.2983333333333329"/>
    <x v="2"/>
    <x v="2"/>
    <m/>
    <m/>
    <s v="TE"/>
    <s v=""/>
    <n v="2.2983333333333329"/>
    <n v="4"/>
    <n v="4"/>
    <s v=""/>
    <n v="9.1933333333333316"/>
    <n v="11999.999999993015"/>
    <m/>
    <s v=""/>
    <n v="30800"/>
    <m/>
    <s v="Amel"/>
    <n v="1"/>
    <n v="0"/>
    <s v="43088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17"/>
    <x v="63"/>
    <s v="C61"/>
    <s v="207"/>
    <s v="FB 320+ / MA 80"/>
    <n v="679426"/>
    <s v="FIPROKIL DUO SPOT ON CTX4  CLE"/>
    <s v="1x8"/>
    <n v="1340"/>
    <s v=" 2400"/>
    <x v="14"/>
    <s v="Décembre"/>
    <n v="2017"/>
    <d v="1899-12-30T11:55:15"/>
    <d v="1899-12-30T12:54:08"/>
    <n v="0.98138888888888998"/>
    <x v="0"/>
    <x v="8"/>
    <m/>
    <s v=""/>
    <m/>
    <s v=""/>
    <s v=""/>
    <n v="4"/>
    <n v="4"/>
    <s v=""/>
    <s v=""/>
    <n v="11999.999999993015"/>
    <m/>
    <s v=""/>
    <m/>
    <m/>
    <s v="Amel"/>
    <n v="1"/>
    <n v="0"/>
    <s v="43088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18"/>
    <x v="63"/>
    <s v="C61"/>
    <s v="207"/>
    <s v="FB 320+ / MA 80"/>
    <n v="679426"/>
    <s v="FIPROKIL DUO SPOT ON CTX4  CLE"/>
    <s v="1x8"/>
    <n v="1340"/>
    <s v=" 2400"/>
    <x v="14"/>
    <s v="Décembre"/>
    <n v="2017"/>
    <d v="1899-12-30T12:54:08"/>
    <d v="1899-12-30T13:06:46"/>
    <n v="0.21055555555555472"/>
    <x v="1"/>
    <x v="1"/>
    <m/>
    <s v=""/>
    <s v="TP"/>
    <n v="0.21055555555555472"/>
    <s v=""/>
    <n v="4"/>
    <n v="4"/>
    <n v="0.84222222222221887"/>
    <s v=""/>
    <n v="11999.999999993015"/>
    <m/>
    <s v=""/>
    <m/>
    <m/>
    <s v="Amel"/>
    <n v="1"/>
    <n v="0"/>
    <s v="43088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19"/>
    <x v="63"/>
    <s v="C61"/>
    <s v="207"/>
    <s v="FB 320+ / MA 80"/>
    <n v="679426"/>
    <s v="FIPROKIL DUO SPOT ON CTX4  CLE"/>
    <s v="1x8"/>
    <n v="1340"/>
    <s v=" 2400"/>
    <x v="14"/>
    <s v="Décembre"/>
    <n v="2017"/>
    <d v="1899-12-30T13:06:46"/>
    <d v="1899-12-30T15:26:41"/>
    <n v="2.331944444444443"/>
    <x v="2"/>
    <x v="2"/>
    <m/>
    <m/>
    <s v="TE"/>
    <s v=""/>
    <n v="2.331944444444443"/>
    <n v="4"/>
    <n v="4"/>
    <s v=""/>
    <n v="9.3277777777777722"/>
    <n v="11999.999999993015"/>
    <m/>
    <s v=""/>
    <n v="35000"/>
    <m/>
    <s v="Amel"/>
    <n v="1"/>
    <n v="0"/>
    <s v="43088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20"/>
    <x v="63"/>
    <s v="C61"/>
    <s v="207"/>
    <s v="FB 320+ / MA 80"/>
    <n v="679426"/>
    <s v="FIPROKIL DUO SPOT ON CTX4  CLE"/>
    <s v="1x8"/>
    <n v="1340"/>
    <s v=" 2400"/>
    <x v="14"/>
    <s v="Décembre"/>
    <n v="2017"/>
    <d v="1899-12-30T15:26:41"/>
    <d v="1899-12-30T15:29:02"/>
    <n v="3.916666666666746E-2"/>
    <x v="4"/>
    <x v="4"/>
    <m/>
    <s v=""/>
    <s v="TE"/>
    <s v=""/>
    <n v="3.916666666666746E-2"/>
    <n v="4"/>
    <n v="4"/>
    <s v=""/>
    <n v="0.15666666666666984"/>
    <n v="11999.999999993015"/>
    <m/>
    <s v=""/>
    <m/>
    <m/>
    <s v="Amel"/>
    <n v="1"/>
    <n v="0"/>
    <s v="43088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21"/>
    <x v="63"/>
    <s v="C61"/>
    <s v="207"/>
    <s v="FB 320+ / MA 80"/>
    <n v="679426"/>
    <s v="FIPROKIL DUO SPOT ON CTX4  CLE"/>
    <s v="1x8"/>
    <n v="1340"/>
    <s v=" 2400"/>
    <x v="14"/>
    <s v="Décembre"/>
    <n v="2017"/>
    <d v="1899-12-30T15:29:02"/>
    <d v="1899-12-30T15:49:35"/>
    <n v="0.34250000000000025"/>
    <x v="2"/>
    <x v="2"/>
    <m/>
    <m/>
    <s v="TE"/>
    <s v=""/>
    <n v="0.34250000000000025"/>
    <n v="4"/>
    <n v="4"/>
    <s v=""/>
    <n v="1.370000000000001"/>
    <n v="11999.999999993015"/>
    <m/>
    <s v=""/>
    <m/>
    <m/>
    <s v="Amel"/>
    <n v="1"/>
    <n v="0"/>
    <s v="43088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22"/>
    <x v="63"/>
    <s v="C61"/>
    <s v="207"/>
    <s v="FB 320+ / MA 80"/>
    <n v="679426"/>
    <s v="FIPROKIL DUO SPOT ON CTX4  CLE"/>
    <s v="1x8"/>
    <n v="1340"/>
    <s v=" 2400"/>
    <x v="14"/>
    <s v="Décembre"/>
    <n v="2017"/>
    <d v="1899-12-30T15:49:35"/>
    <d v="1899-12-30T15:59:18"/>
    <n v="0.16194444444444489"/>
    <x v="0"/>
    <x v="16"/>
    <s v="Fin de Poste"/>
    <s v=""/>
    <m/>
    <s v=""/>
    <s v=""/>
    <n v="4"/>
    <n v="4"/>
    <s v=""/>
    <s v=""/>
    <n v="11999.999999993015"/>
    <n v="11200"/>
    <n v="11200"/>
    <n v="11200"/>
    <n v="572.91"/>
    <s v="Amel"/>
    <n v="1"/>
    <n v="1"/>
    <s v="143088"/>
    <n v="73"/>
    <s v=""/>
    <s v=""/>
    <n v="7.99"/>
    <n v="4.67"/>
    <n v="2.0699999999999998"/>
    <n v="5.92"/>
    <n v="1.25"/>
    <n v="3.32"/>
    <s v=""/>
    <s v=""/>
    <s v=""/>
    <s v=""/>
    <s v=""/>
    <s v=""/>
    <s v=""/>
    <s v=""/>
    <s v=""/>
    <s v=""/>
    <s v=""/>
    <s v=""/>
  </r>
  <r>
    <n v="1223"/>
    <x v="64"/>
    <s v="C61"/>
    <s v="207"/>
    <s v="FB 320+ / MA 80"/>
    <n v="679426"/>
    <s v="FIPROKIL DUO SPOT ON CTX4  CLE"/>
    <s v="1x8"/>
    <n v="1340"/>
    <s v=" 2400"/>
    <x v="14"/>
    <s v="Décembre"/>
    <n v="2017"/>
    <d v="1899-12-30T08:00:00"/>
    <d v="1899-12-30T08:06:59"/>
    <n v="0.11638888888888932"/>
    <x v="0"/>
    <x v="0"/>
    <m/>
    <m/>
    <m/>
    <s v=""/>
    <s v=""/>
    <n v="4"/>
    <n v="4"/>
    <s v=""/>
    <s v=""/>
    <n v="4740.000000083819"/>
    <m/>
    <s v=""/>
    <m/>
    <m/>
    <s v="Monique"/>
    <n v="1"/>
    <n v="0"/>
    <s v="043089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24"/>
    <x v="64"/>
    <s v="C61"/>
    <s v="207"/>
    <s v="FB 320+ / MA 80"/>
    <n v="679426"/>
    <s v="FIPROKIL DUO SPOT ON CTX4  CLE"/>
    <s v="1x8"/>
    <n v="1340"/>
    <s v=" 2400"/>
    <x v="14"/>
    <s v="Décembre"/>
    <n v="2017"/>
    <d v="1899-12-30T08:06:59"/>
    <d v="1899-12-30T08:26:18"/>
    <n v="0.32194444444444326"/>
    <x v="1"/>
    <x v="1"/>
    <s v="Reprise OF"/>
    <m/>
    <s v="TP"/>
    <n v="0.32194444444444326"/>
    <s v=""/>
    <n v="4"/>
    <n v="4"/>
    <n v="1.287777777777773"/>
    <s v=""/>
    <n v="4740.000000083819"/>
    <m/>
    <s v=""/>
    <m/>
    <m/>
    <s v="Monique"/>
    <n v="1"/>
    <n v="0"/>
    <s v="43089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25"/>
    <x v="64"/>
    <s v="C61"/>
    <s v="207"/>
    <s v="FB 320+ / MA 80"/>
    <n v="679426"/>
    <s v="FIPROKIL DUO SPOT ON CTX4  CLE"/>
    <s v="1x8"/>
    <n v="1340"/>
    <s v=" 2400"/>
    <x v="14"/>
    <s v="Décembre"/>
    <n v="2017"/>
    <d v="1899-12-30T08:26:18"/>
    <d v="1899-12-30T09:24:40"/>
    <n v="0.97277777777777974"/>
    <x v="2"/>
    <x v="2"/>
    <m/>
    <m/>
    <s v="TE"/>
    <s v=""/>
    <n v="0.97277777777777974"/>
    <n v="4"/>
    <n v="4"/>
    <s v=""/>
    <n v="3.891111111111119"/>
    <n v="4740.000000083819"/>
    <m/>
    <s v=""/>
    <n v="37800"/>
    <m/>
    <s v="Monique"/>
    <n v="1"/>
    <n v="0"/>
    <s v="43089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26"/>
    <x v="64"/>
    <s v="C61"/>
    <s v="207"/>
    <s v="FB 320+ / MA 80"/>
    <n v="679426"/>
    <s v="FIPROKIL DUO SPOT ON CTX4  CLE"/>
    <s v="1x8"/>
    <n v="1340"/>
    <s v=" 2400"/>
    <x v="14"/>
    <s v="Décembre"/>
    <n v="2017"/>
    <d v="1899-12-30T09:24:40"/>
    <d v="1899-12-30T09:31:15"/>
    <n v="0.10972222222222161"/>
    <x v="4"/>
    <x v="13"/>
    <m/>
    <s v=""/>
    <s v="TE"/>
    <s v=""/>
    <n v="0.10972222222222161"/>
    <n v="4"/>
    <n v="4"/>
    <s v=""/>
    <n v="0.43888888888888644"/>
    <n v="4740.000000083819"/>
    <m/>
    <s v=""/>
    <m/>
    <m/>
    <s v="Monique"/>
    <n v="1"/>
    <n v="0"/>
    <s v="43089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27"/>
    <x v="64"/>
    <s v="C61"/>
    <s v="207"/>
    <s v="FB 320+ / MA 80"/>
    <n v="679426"/>
    <s v="FIPROKIL DUO SPOT ON CTX4  CLE"/>
    <s v="1x8"/>
    <n v="1340"/>
    <s v=" 2400"/>
    <x v="14"/>
    <s v="Décembre"/>
    <n v="2017"/>
    <d v="1899-12-30T09:31:15"/>
    <d v="1899-12-30T10:29:42"/>
    <n v="0.97416666666666574"/>
    <x v="2"/>
    <x v="2"/>
    <m/>
    <m/>
    <s v="TE"/>
    <s v=""/>
    <n v="0.97416666666666574"/>
    <n v="4"/>
    <n v="4"/>
    <s v=""/>
    <n v="3.8966666666666629"/>
    <n v="4740.000000083819"/>
    <m/>
    <s v=""/>
    <n v="39200"/>
    <m/>
    <s v="Monique"/>
    <n v="1"/>
    <n v="0"/>
    <s v="43089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28"/>
    <x v="64"/>
    <s v="C61"/>
    <s v="207"/>
    <s v="FB 320+ / MA 80"/>
    <n v="679426"/>
    <s v="FIPROKIL DUO SPOT ON CTX4  CLE"/>
    <s v="1x8"/>
    <n v="1340"/>
    <s v=" 2400"/>
    <x v="14"/>
    <s v="Décembre"/>
    <n v="2017"/>
    <d v="1899-12-30T10:29:42"/>
    <d v="1899-12-30T10:34:55"/>
    <n v="8.6944444444445157E-2"/>
    <x v="4"/>
    <x v="4"/>
    <m/>
    <s v=""/>
    <s v="TE"/>
    <s v=""/>
    <n v="8.6944444444445157E-2"/>
    <n v="4"/>
    <n v="4"/>
    <s v=""/>
    <n v="0.34777777777778063"/>
    <n v="4740.000000083819"/>
    <m/>
    <s v=""/>
    <m/>
    <m/>
    <s v="Monique"/>
    <n v="1"/>
    <n v="0"/>
    <s v="43089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29"/>
    <x v="64"/>
    <s v="C61"/>
    <s v="207"/>
    <s v="FB 320+ / MA 80"/>
    <n v="679426"/>
    <s v="FIPROKIL DUO SPOT ON CTX4  CLE"/>
    <s v="1x8"/>
    <n v="1340"/>
    <s v=" 2400"/>
    <x v="14"/>
    <s v="Décembre"/>
    <n v="2017"/>
    <d v="1899-12-30T10:34:55"/>
    <d v="1899-12-30T10:46:55"/>
    <n v="0.20000000000000062"/>
    <x v="2"/>
    <x v="2"/>
    <m/>
    <m/>
    <s v="TE"/>
    <s v=""/>
    <n v="0.20000000000000062"/>
    <n v="4"/>
    <n v="4"/>
    <s v=""/>
    <n v="0.80000000000000249"/>
    <n v="4740.000000083819"/>
    <m/>
    <s v=""/>
    <m/>
    <m/>
    <s v="Monique"/>
    <n v="1"/>
    <n v="0"/>
    <s v="43089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30"/>
    <x v="64"/>
    <s v="C61"/>
    <s v="207"/>
    <s v="FB 320+ / MA 80"/>
    <n v="679426"/>
    <s v="FIPROKIL DUO SPOT ON CTX4  CLE"/>
    <s v="1x8"/>
    <n v="1340"/>
    <s v=" 2400"/>
    <x v="14"/>
    <s v="Décembre"/>
    <n v="2017"/>
    <d v="1899-12-30T10:46:55"/>
    <d v="1899-12-30T11:30:52"/>
    <n v="0.73249999999999993"/>
    <x v="1"/>
    <x v="23"/>
    <s v="OF Clôturé"/>
    <m/>
    <s v="TP"/>
    <n v="0.73249999999999993"/>
    <s v=""/>
    <n v="4"/>
    <n v="4"/>
    <n v="2.9299999999999997"/>
    <s v=""/>
    <n v="4740.000000083819"/>
    <n v="4740"/>
    <n v="4740"/>
    <n v="41000"/>
    <n v="1880.7339449541284"/>
    <s v="Monique"/>
    <n v="1"/>
    <n v="1"/>
    <s v="143089"/>
    <n v="73"/>
    <s v=""/>
    <s v=""/>
    <n v="3.65"/>
    <n v="1.98"/>
    <n v="1.51"/>
    <n v="2.1399999999999997"/>
    <n v="0.1599999999999997"/>
    <n v="1.6699999999999997"/>
    <s v=""/>
    <s v=""/>
    <s v=""/>
    <s v=""/>
    <s v=""/>
    <s v=""/>
    <s v=""/>
    <s v=""/>
    <s v=""/>
    <s v=""/>
    <s v=""/>
    <s v=""/>
  </r>
  <r>
    <n v="1231"/>
    <x v="64"/>
    <s v="C61"/>
    <s v="207"/>
    <s v="FB 320+ / MA 80"/>
    <n v="679426"/>
    <s v="FIPROKIL DUO SPOT ON CTX4  CLE"/>
    <s v="1x8"/>
    <n v="1340"/>
    <s v=" 2400"/>
    <x v="14"/>
    <s v="Décembre"/>
    <n v="2017"/>
    <d v="1899-12-30T11:30:52"/>
    <d v="1899-12-30T11:39:15"/>
    <n v="0.1397222222222223"/>
    <x v="1"/>
    <x v="23"/>
    <m/>
    <m/>
    <m/>
    <n v="3.24"/>
    <n v="21.8"/>
    <n v="4"/>
    <n v="4"/>
    <n v="12.98"/>
    <n v="87.18"/>
    <n v="4740.000000083819"/>
    <m/>
    <s v=""/>
    <m/>
    <m/>
    <s v="Monique"/>
    <n v="1"/>
    <n v="1"/>
    <s v="43089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32"/>
    <x v="64"/>
    <s v="C61"/>
    <s v="207"/>
    <s v="FB 320+ / MA 80"/>
    <n v="679747"/>
    <s v="EFFIPRO DUO SPOT ON CN X4  VBI"/>
    <s v="1x8"/>
    <n v="1340"/>
    <s v=" 2400"/>
    <x v="14"/>
    <s v="Décembre"/>
    <n v="2017"/>
    <d v="1899-12-30T11:39:15"/>
    <d v="1899-12-30T15:56:18"/>
    <n v="4.2841666666666667"/>
    <x v="0"/>
    <x v="17"/>
    <s v="Fin de Poste"/>
    <s v=""/>
    <m/>
    <s v=""/>
    <s v=""/>
    <n v="4"/>
    <n v="4"/>
    <s v=""/>
    <s v=""/>
    <n v="1630"/>
    <n v="0"/>
    <n v="0"/>
    <n v="0"/>
    <n v="0"/>
    <s v="Monique"/>
    <n v="1"/>
    <n v="2"/>
    <s v="243089"/>
    <n v="73"/>
    <s v=""/>
    <s v=""/>
    <n v="4.28"/>
    <n v="0"/>
    <n v="4.28"/>
    <n v="0"/>
    <n v="0"/>
    <n v="4.28"/>
    <n v="0.48285953177257523"/>
    <n v="0.35977931463206159"/>
    <e v="#DIV/0!"/>
    <n v="0"/>
    <n v="2.4203296466098565E-2"/>
    <n v="5.7404260293310992E-2"/>
    <n v="4.57"/>
    <n v="8.4"/>
    <n v="16.02"/>
    <e v="#DIV/0!"/>
    <n v="2.696869704806919"/>
    <n v="0.45168465406243657"/>
  </r>
  <r>
    <n v="1233"/>
    <x v="65"/>
    <s v="C61"/>
    <s v="207"/>
    <s v="FB 320+ / MA 80"/>
    <n v="679747"/>
    <s v="EFFIPRO DUO SPOT ON CN X4  VBI"/>
    <s v="1x8"/>
    <n v="1340"/>
    <s v=" 2400"/>
    <x v="15"/>
    <s v="Janvier"/>
    <n v="2018"/>
    <d v="1899-12-30T07:00:00"/>
    <d v="1899-12-30T07:00:07"/>
    <n v="1.9444444444438602E-3"/>
    <x v="0"/>
    <x v="0"/>
    <m/>
    <m/>
    <m/>
    <s v=""/>
    <s v=""/>
    <n v="3"/>
    <n v="3"/>
    <s v=""/>
    <s v=""/>
    <n v="1630"/>
    <m/>
    <s v=""/>
    <m/>
    <m/>
    <s v="Vanessa"/>
    <n v="1"/>
    <n v="0"/>
    <s v="04310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34"/>
    <x v="65"/>
    <s v="C61"/>
    <s v="207"/>
    <s v="FB 320+ / MA 80"/>
    <n v="679747"/>
    <s v="EFFIPRO DUO SPOT ON CN X4  VBI"/>
    <s v="1x8"/>
    <n v="1340"/>
    <s v=" 2400"/>
    <x v="15"/>
    <s v="Janvier"/>
    <n v="2018"/>
    <d v="1899-12-30T07:00:07"/>
    <d v="1899-12-30T08:14:59"/>
    <n v="1.2477777777777788"/>
    <x v="1"/>
    <x v="12"/>
    <s v="Reprise OF"/>
    <m/>
    <s v="TP"/>
    <n v="1.2477777777777788"/>
    <s v=""/>
    <n v="3"/>
    <n v="3"/>
    <n v="3.7433333333333363"/>
    <s v=""/>
    <n v="1630"/>
    <m/>
    <s v=""/>
    <m/>
    <m/>
    <s v="Vanessa"/>
    <n v="1"/>
    <n v="0"/>
    <s v="43104"/>
    <n v="7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35"/>
    <x v="65"/>
    <s v="C61"/>
    <s v="207"/>
    <s v="FB 320+ / MA 80"/>
    <n v="679747"/>
    <s v="EFFIPRO DUO SPOT ON CN X4  VBI"/>
    <s v="1x8"/>
    <n v="1340"/>
    <s v=" 2400"/>
    <x v="15"/>
    <s v="Janvier"/>
    <n v="2018"/>
    <d v="1899-12-30T08:14:59"/>
    <d v="1899-12-30T08:29:10"/>
    <n v="0.23638888888888809"/>
    <x v="0"/>
    <x v="18"/>
    <m/>
    <s v=""/>
    <m/>
    <s v=""/>
    <s v=""/>
    <n v="3"/>
    <n v="3"/>
    <s v=""/>
    <s v=""/>
    <n v="1630"/>
    <m/>
    <s v=""/>
    <m/>
    <m/>
    <s v="Vanessa"/>
    <n v="1"/>
    <n v="0"/>
    <s v="43104"/>
    <n v="73"/>
    <n v="36.044722222222219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36"/>
    <x v="65"/>
    <s v="C61"/>
    <s v="207"/>
    <s v="FB 320+ / MA 80"/>
    <n v="679747"/>
    <s v="EFFIPRO DUO SPOT ON CN X4  VBI"/>
    <s v="1x8"/>
    <n v="1340"/>
    <s v=" 2400"/>
    <x v="15"/>
    <s v="Janvier"/>
    <n v="2018"/>
    <d v="1899-12-30T08:29:10"/>
    <d v="1899-12-30T08:29:15"/>
    <n v="1.3888888888899942E-3"/>
    <x v="3"/>
    <x v="3"/>
    <m/>
    <s v="reserrage de differentes station suite tpm fin d'annee"/>
    <s v="TP"/>
    <n v="1.3888888888899942E-3"/>
    <s v=""/>
    <n v="3"/>
    <n v="3"/>
    <n v="4.1666666666699825E-3"/>
    <s v=""/>
    <n v="1630"/>
    <m/>
    <s v=""/>
    <m/>
    <m/>
    <s v="Vanessa"/>
    <n v="1"/>
    <n v="0"/>
    <s v="43104"/>
    <n v="74"/>
    <s v=""/>
    <n v="1.3888888888899942E-3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37"/>
    <x v="65"/>
    <s v="C61"/>
    <s v="207"/>
    <s v="FB 320+ / MA 80"/>
    <n v="679747"/>
    <s v="EFFIPRO DUO SPOT ON CN X4  VBI"/>
    <s v="1x8"/>
    <n v="1340"/>
    <s v=" 2400"/>
    <x v="15"/>
    <s v="Janvier"/>
    <n v="2018"/>
    <d v="1899-12-30T08:29:15"/>
    <d v="1899-12-30T08:33:31"/>
    <n v="7.1111111111109349E-2"/>
    <x v="1"/>
    <x v="1"/>
    <m/>
    <s v=""/>
    <s v="TP"/>
    <n v="7.1111111111109349E-2"/>
    <s v=""/>
    <n v="3"/>
    <n v="3"/>
    <n v="0.21333333333332805"/>
    <s v=""/>
    <n v="1630"/>
    <m/>
    <s v=""/>
    <m/>
    <m/>
    <s v="Vanessa"/>
    <n v="1"/>
    <n v="0"/>
    <s v="43104"/>
    <n v="74"/>
    <n v="7.2499999999999343E-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38"/>
    <x v="65"/>
    <s v="C61"/>
    <s v="207"/>
    <s v="FB 320+ / MA 80"/>
    <n v="679747"/>
    <s v="EFFIPRO DUO SPOT ON CN X4  VBI"/>
    <s v="1x8"/>
    <n v="1340"/>
    <s v=" 2400"/>
    <x v="15"/>
    <s v="Janvier"/>
    <n v="2018"/>
    <d v="1899-12-30T08:33:31"/>
    <d v="1899-12-30T11:58:05"/>
    <n v="3.4094444444444449"/>
    <x v="3"/>
    <x v="19"/>
    <m/>
    <s v=""/>
    <s v="TP"/>
    <n v="3.4094444444444449"/>
    <s v=""/>
    <n v="3"/>
    <n v="3"/>
    <n v="10.228333333333335"/>
    <s v=""/>
    <n v="1630"/>
    <m/>
    <s v=""/>
    <m/>
    <m/>
    <s v="Vanessa"/>
    <n v="1"/>
    <n v="0"/>
    <s v="43104"/>
    <n v="75"/>
    <s v=""/>
    <n v="3.4094444444444449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39"/>
    <x v="65"/>
    <s v="C61"/>
    <s v="207"/>
    <s v="FB 320+ / MA 80"/>
    <n v="679747"/>
    <s v="EFFIPRO DUO SPOT ON CN X4  VBI"/>
    <s v="1x8"/>
    <n v="1340"/>
    <s v=" 2400"/>
    <x v="15"/>
    <s v="Janvier"/>
    <n v="2018"/>
    <d v="1899-12-30T11:58:05"/>
    <d v="1899-12-30T12:52:23"/>
    <n v="0.90500000000000158"/>
    <x v="0"/>
    <x v="8"/>
    <m/>
    <s v=""/>
    <m/>
    <s v=""/>
    <s v=""/>
    <n v="3"/>
    <n v="3"/>
    <s v=""/>
    <s v=""/>
    <n v="1630"/>
    <m/>
    <s v=""/>
    <m/>
    <m/>
    <s v="Vanessa"/>
    <n v="1"/>
    <n v="0"/>
    <s v="43104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40"/>
    <x v="65"/>
    <s v="C61"/>
    <s v="207"/>
    <s v="FB 320+ / MA 80"/>
    <n v="679747"/>
    <s v="EFFIPRO DUO SPOT ON CN X4  VBI"/>
    <s v="1x8"/>
    <n v="1340"/>
    <s v=" 2400"/>
    <x v="15"/>
    <s v="Janvier"/>
    <n v="2018"/>
    <d v="1899-12-30T12:52:23"/>
    <d v="1899-12-30T13:16:09"/>
    <n v="0.39611111111111086"/>
    <x v="1"/>
    <x v="1"/>
    <m/>
    <s v=""/>
    <s v="TP"/>
    <n v="0.39611111111111086"/>
    <s v=""/>
    <n v="3"/>
    <n v="3"/>
    <n v="1.1883333333333326"/>
    <s v=""/>
    <n v="1630"/>
    <m/>
    <s v=""/>
    <m/>
    <m/>
    <s v="Vanessa"/>
    <n v="1"/>
    <n v="0"/>
    <s v="43104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41"/>
    <x v="65"/>
    <s v="C61"/>
    <s v="207"/>
    <s v="FB 320+ / MA 80"/>
    <n v="679747"/>
    <s v="EFFIPRO DUO SPOT ON CN X4  VBI"/>
    <s v="1x8"/>
    <n v="1340"/>
    <s v=" 2400"/>
    <x v="15"/>
    <s v="Janvier"/>
    <n v="2018"/>
    <d v="1899-12-30T13:16:09"/>
    <d v="1899-12-30T13:47:14"/>
    <n v="0.51805555555555483"/>
    <x v="2"/>
    <x v="2"/>
    <m/>
    <m/>
    <s v="TE"/>
    <s v=""/>
    <n v="0.51805555555555483"/>
    <n v="3"/>
    <n v="3"/>
    <s v=""/>
    <n v="1.5541666666666645"/>
    <n v="1630"/>
    <m/>
    <s v=""/>
    <m/>
    <m/>
    <s v="Vanessa"/>
    <n v="1"/>
    <n v="0"/>
    <s v="43104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42"/>
    <x v="65"/>
    <s v="C61"/>
    <s v="207"/>
    <s v="FB 320+ / MA 80"/>
    <n v="679747"/>
    <s v="EFFIPRO DUO SPOT ON CN X4  VBI"/>
    <s v="1x8"/>
    <n v="1340"/>
    <s v=" 2400"/>
    <x v="15"/>
    <s v="Janvier"/>
    <n v="2018"/>
    <d v="1899-12-30T13:47:14"/>
    <d v="1899-12-30T14:05:34"/>
    <n v="0.30555555555555625"/>
    <x v="4"/>
    <x v="25"/>
    <m/>
    <s v="probleme avec la prise de notices plusieurs reglages"/>
    <s v="TE"/>
    <s v=""/>
    <n v="0.30555555555555625"/>
    <n v="3"/>
    <n v="3"/>
    <s v=""/>
    <n v="0.91666666666666874"/>
    <n v="1630"/>
    <m/>
    <s v=""/>
    <m/>
    <m/>
    <s v="Vanessa"/>
    <n v="1"/>
    <n v="0"/>
    <s v="43104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43"/>
    <x v="65"/>
    <s v="C61"/>
    <s v="207"/>
    <s v="FB 320+ / MA 80"/>
    <n v="679747"/>
    <s v="EFFIPRO DUO SPOT ON CN X4  VBI"/>
    <s v="1x8"/>
    <n v="1340"/>
    <s v=" 2400"/>
    <x v="15"/>
    <s v="Janvier"/>
    <n v="2018"/>
    <d v="1899-12-30T14:05:34"/>
    <d v="1899-12-30T14:16:07"/>
    <n v="0.17583333333333151"/>
    <x v="2"/>
    <x v="2"/>
    <m/>
    <m/>
    <s v="TE"/>
    <s v=""/>
    <n v="0.17583333333333151"/>
    <n v="3"/>
    <n v="3"/>
    <s v=""/>
    <n v="0.52749999999999453"/>
    <n v="1630"/>
    <m/>
    <s v=""/>
    <m/>
    <m/>
    <s v="Vanessa"/>
    <n v="1"/>
    <n v="0"/>
    <s v="43104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44"/>
    <x v="65"/>
    <s v="C61"/>
    <s v="207"/>
    <s v="FB 320+ / MA 80"/>
    <n v="679747"/>
    <s v="EFFIPRO DUO SPOT ON CN X4  VBI"/>
    <s v="1x8"/>
    <n v="1340"/>
    <s v=" 2400"/>
    <x v="15"/>
    <s v="Janvier"/>
    <n v="2018"/>
    <d v="1899-12-30T14:16:07"/>
    <d v="1899-12-30T14:49:40"/>
    <n v="0.55916666666666615"/>
    <x v="2"/>
    <x v="2"/>
    <m/>
    <m/>
    <s v="TE"/>
    <s v=""/>
    <n v="0.55916666666666615"/>
    <n v="4"/>
    <n v="4"/>
    <s v=""/>
    <n v="2.2366666666666646"/>
    <n v="1630"/>
    <m/>
    <s v=""/>
    <m/>
    <m/>
    <s v="Vanessa"/>
    <n v="1"/>
    <n v="0"/>
    <s v="43104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45"/>
    <x v="65"/>
    <s v="C61"/>
    <s v="207"/>
    <s v="FB 320+ / MA 80"/>
    <n v="679747"/>
    <s v="EFFIPRO DUO SPOT ON CN X4  VBI"/>
    <s v="1x8"/>
    <n v="1340"/>
    <s v=" 2400"/>
    <x v="15"/>
    <s v="Janvier"/>
    <n v="2018"/>
    <d v="1899-12-30T14:49:40"/>
    <d v="1899-12-30T15:11:16"/>
    <n v="0.36000000000000032"/>
    <x v="1"/>
    <x v="23"/>
    <s v="OF Clôturé"/>
    <m/>
    <s v="TP"/>
    <n v="0.36000000000000032"/>
    <s v=""/>
    <n v="4"/>
    <n v="4"/>
    <n v="1.4400000000000013"/>
    <s v=""/>
    <n v="1630"/>
    <n v="1630"/>
    <n v="1630"/>
    <n v="1630"/>
    <n v="1044.8717948717949"/>
    <s v="Vanessa"/>
    <n v="1"/>
    <n v="1"/>
    <s v="143104"/>
    <n v="75"/>
    <s v=""/>
    <s v=""/>
    <n v="8.25"/>
    <n v="0.68"/>
    <n v="6.99"/>
    <n v="1.2599999999999998"/>
    <n v="0.57999999999999974"/>
    <n v="7.57"/>
    <s v=""/>
    <s v=""/>
    <s v=""/>
    <s v=""/>
    <s v=""/>
    <s v=""/>
    <s v=""/>
    <s v=""/>
    <s v=""/>
    <s v=""/>
    <s v=""/>
    <s v=""/>
  </r>
  <r>
    <n v="1246"/>
    <x v="65"/>
    <s v="C61"/>
    <s v="207"/>
    <s v="FB 320+ / MA 80"/>
    <n v="679747"/>
    <s v="EFFIPRO DUO SPOT ON CN X4  VBI"/>
    <s v="1x8"/>
    <n v="1340"/>
    <s v=" 2400"/>
    <x v="15"/>
    <s v="Janvier"/>
    <n v="2018"/>
    <d v="1899-12-30T15:11:16"/>
    <d v="1899-12-30T15:14:49"/>
    <n v="5.9166666666667922E-2"/>
    <x v="1"/>
    <x v="23"/>
    <m/>
    <m/>
    <m/>
    <n v="5.49"/>
    <n v="1.56"/>
    <n v="4"/>
    <n v="4"/>
    <n v="16.82"/>
    <n v="5.23"/>
    <n v="1630"/>
    <m/>
    <s v=""/>
    <m/>
    <m/>
    <s v="Vanessa"/>
    <n v="1"/>
    <n v="1"/>
    <s v="43104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47"/>
    <x v="65"/>
    <s v="C61"/>
    <s v="207"/>
    <s v="FB 320+ / MA 80"/>
    <n v="679748"/>
    <s v="EFFIPRO DUO SPOT ON CN X4  VBI"/>
    <s v="1x8"/>
    <n v="1340"/>
    <s v=" 2400"/>
    <x v="15"/>
    <s v="Janvier"/>
    <n v="2018"/>
    <d v="1899-12-30T15:14:49"/>
    <d v="1899-12-30T15:20:35"/>
    <n v="9.611111111110926E-2"/>
    <x v="1"/>
    <x v="12"/>
    <s v="Début OF"/>
    <m/>
    <s v="TP"/>
    <n v="9.611111111110926E-2"/>
    <s v=""/>
    <n v="3"/>
    <n v="3"/>
    <n v="0.28833333333332778"/>
    <s v=""/>
    <n v="5520"/>
    <m/>
    <s v=""/>
    <m/>
    <m/>
    <s v="Vanessa"/>
    <n v="1"/>
    <n v="1"/>
    <s v="43104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48"/>
    <x v="65"/>
    <s v="C61"/>
    <s v="207"/>
    <s v="FB 320+ / MA 80"/>
    <n v="679748"/>
    <s v="EFFIPRO DUO SPOT ON CN X4  VBI"/>
    <s v="1x8"/>
    <n v="1340"/>
    <s v=" 2400"/>
    <x v="15"/>
    <s v="Janvier"/>
    <n v="2018"/>
    <d v="1899-12-30T15:20:35"/>
    <d v="1899-12-30T16:00:59"/>
    <n v="0.67333333333333734"/>
    <x v="2"/>
    <x v="2"/>
    <m/>
    <m/>
    <s v="TE"/>
    <s v=""/>
    <n v="0.67333333333333734"/>
    <n v="3"/>
    <n v="3"/>
    <s v=""/>
    <n v="2.020000000000012"/>
    <n v="5520"/>
    <m/>
    <s v=""/>
    <m/>
    <m/>
    <s v="Vanessa"/>
    <n v="1"/>
    <n v="1"/>
    <s v="43104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49"/>
    <x v="65"/>
    <s v="C61"/>
    <s v="207"/>
    <s v="FB 320+ / MA 80"/>
    <n v="679748"/>
    <s v="EFFIPRO DUO SPOT ON CN X4  VBI"/>
    <s v="1x8"/>
    <n v="1340"/>
    <s v=" 2400"/>
    <x v="15"/>
    <s v="Janvier"/>
    <n v="2018"/>
    <d v="1899-12-30T16:00:59"/>
    <d v="1899-12-30T16:01:30"/>
    <n v="8.6111111111062399E-3"/>
    <x v="8"/>
    <x v="14"/>
    <m/>
    <s v="MAUVAISE MANIPE"/>
    <s v="TE"/>
    <s v=""/>
    <n v="8.6111111111062399E-3"/>
    <n v="3"/>
    <n v="3"/>
    <s v=""/>
    <n v="2.583333333331872E-2"/>
    <n v="5520"/>
    <m/>
    <s v=""/>
    <m/>
    <m/>
    <s v="Vanessa"/>
    <n v="1"/>
    <n v="1"/>
    <s v="43104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50"/>
    <x v="65"/>
    <s v="C61"/>
    <s v="207"/>
    <s v="FB 320+ / MA 80"/>
    <n v="679748"/>
    <s v="EFFIPRO DUO SURBPIP(X2) CN VBI"/>
    <s v="1x8"/>
    <n v="6000"/>
    <s v=" 8500"/>
    <x v="15"/>
    <s v="Janvier"/>
    <n v="2018"/>
    <d v="1899-12-30T16:01:30"/>
    <d v="1899-12-30T16:02:27"/>
    <n v="1.5833333333333144E-2"/>
    <x v="0"/>
    <x v="16"/>
    <m/>
    <s v=""/>
    <m/>
    <s v=""/>
    <s v=""/>
    <n v="3"/>
    <n v="3"/>
    <s v=""/>
    <s v=""/>
    <n v="5520"/>
    <m/>
    <s v=""/>
    <m/>
    <m/>
    <s v="Vanessa"/>
    <n v="1"/>
    <n v="1"/>
    <s v="43104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51"/>
    <x v="65"/>
    <s v="C61"/>
    <s v="207"/>
    <s v="FB 320+ / MA 80"/>
    <n v="679748"/>
    <s v="EFFIPRO DUO SURBPIP(X2) CN VBI"/>
    <s v="1x8"/>
    <n v="6000"/>
    <s v=" 8500"/>
    <x v="15"/>
    <s v="Janvier"/>
    <n v="2018"/>
    <d v="1899-12-30T16:02:27"/>
    <d v="1899-12-30T16:06:13"/>
    <n v="6.2777777777778709E-2"/>
    <x v="0"/>
    <x v="6"/>
    <s v="Fin d'Equipe"/>
    <m/>
    <m/>
    <s v=""/>
    <s v=""/>
    <n v="3"/>
    <n v="3"/>
    <s v=""/>
    <s v=""/>
    <n v="5520"/>
    <n v="5130"/>
    <n v="5130"/>
    <n v="5130"/>
    <n v="7522.61"/>
    <s v="Vanessa"/>
    <n v="1"/>
    <n v="1"/>
    <s v="43104"/>
    <n v="75"/>
    <s v=""/>
    <s v=""/>
    <n v="0.87"/>
    <n v="0.6"/>
    <n v="0.18"/>
    <n v="0.69"/>
    <n v="8.9999999999999969E-2"/>
    <n v="0.26999999999999996"/>
    <s v=""/>
    <s v=""/>
    <s v=""/>
    <s v=""/>
    <s v=""/>
    <s v=""/>
    <s v=""/>
    <s v=""/>
    <s v=""/>
    <s v=""/>
    <s v=""/>
    <s v=""/>
  </r>
  <r>
    <n v="1252"/>
    <x v="65"/>
    <s v="C61"/>
    <s v="207"/>
    <s v="FB 320+ / MA 80"/>
    <n v="679748"/>
    <s v="EFFIPRO DUO SURBPIP(X2) CN VBI"/>
    <s v="1x8"/>
    <n v="6000"/>
    <s v=" 8500"/>
    <x v="15"/>
    <s v="Janvier"/>
    <n v="2018"/>
    <d v="1899-12-30T16:06:13"/>
    <d v="1899-12-30T16:06:30"/>
    <n v="4.7222222222238486E-3"/>
    <x v="1"/>
    <x v="14"/>
    <s v="Reprise OF"/>
    <m/>
    <s v="TP"/>
    <n v="4.7222222222238486E-3"/>
    <s v=""/>
    <n v="3"/>
    <n v="3"/>
    <n v="1.4166666666671546E-2"/>
    <s v=""/>
    <n v="5520"/>
    <m/>
    <s v=""/>
    <m/>
    <m/>
    <s v="Vanessa"/>
    <n v="1"/>
    <n v="1"/>
    <s v="43104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53"/>
    <x v="65"/>
    <s v="C61"/>
    <s v="207"/>
    <s v="FB 320+ / MA 80"/>
    <n v="679748"/>
    <s v="EFFIPRO DUO SURBPIP(X2) CN VBI"/>
    <s v="1x8"/>
    <n v="6000"/>
    <s v=" 8500"/>
    <x v="15"/>
    <s v="Janvier"/>
    <n v="2018"/>
    <d v="1899-12-30T16:06:30"/>
    <d v="1899-12-30T16:06:48"/>
    <n v="5.0000000000007816E-3"/>
    <x v="1"/>
    <x v="14"/>
    <s v="Fin de Poste"/>
    <m/>
    <m/>
    <s v=""/>
    <s v=""/>
    <n v="3"/>
    <n v="3"/>
    <s v=""/>
    <s v=""/>
    <n v="5520"/>
    <n v="0"/>
    <n v="5130"/>
    <n v="0"/>
    <n v="0"/>
    <s v="Vanessa"/>
    <n v="1"/>
    <n v="2"/>
    <s v="243104"/>
    <n v="75"/>
    <s v=""/>
    <s v=""/>
    <n v="0.87"/>
    <n v="0"/>
    <n v="0.18"/>
    <n v="0.69"/>
    <n v="0.69"/>
    <n v="0.86999999999999988"/>
    <s v=""/>
    <s v=""/>
    <s v=""/>
    <s v=""/>
    <s v=""/>
    <s v=""/>
    <s v=""/>
    <s v=""/>
    <s v=""/>
    <s v=""/>
    <s v=""/>
    <s v=""/>
  </r>
  <r>
    <n v="1254"/>
    <x v="66"/>
    <s v="C61"/>
    <s v="207"/>
    <s v="FB 320+ / MA 80"/>
    <n v="679748"/>
    <s v="EFFIPRO DUO SURBPIP(X2) CN VBI"/>
    <s v="1x8"/>
    <n v="6000"/>
    <s v=" 8500"/>
    <x v="15"/>
    <s v="Janvier"/>
    <n v="2018"/>
    <d v="1899-12-30T08:00:00"/>
    <d v="1899-12-30T08:09:57"/>
    <n v="0.16583333333333394"/>
    <x v="0"/>
    <x v="0"/>
    <m/>
    <m/>
    <m/>
    <s v=""/>
    <s v=""/>
    <n v="4"/>
    <n v="4"/>
    <s v=""/>
    <s v=""/>
    <n v="5520"/>
    <m/>
    <s v=""/>
    <m/>
    <m/>
    <s v="Vanessa"/>
    <n v="1"/>
    <n v="0"/>
    <s v="043105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55"/>
    <x v="66"/>
    <s v="C61"/>
    <s v="207"/>
    <s v="FB 320+ / MA 80"/>
    <n v="679748"/>
    <s v="EFFIPRO DUO SURBPIP(X2) CN VBI"/>
    <s v="1x8"/>
    <n v="6000"/>
    <s v=" 8500"/>
    <x v="15"/>
    <s v="Janvier"/>
    <n v="2018"/>
    <d v="1899-12-30T08:09:57"/>
    <d v="1899-12-30T08:10:28"/>
    <n v="8.611111111111569E-3"/>
    <x v="1"/>
    <x v="14"/>
    <s v="Reprise OF"/>
    <m/>
    <s v="TP"/>
    <n v="8.611111111111569E-3"/>
    <s v=""/>
    <n v="4"/>
    <n v="4"/>
    <n v="3.4444444444446276E-2"/>
    <s v=""/>
    <n v="5520"/>
    <m/>
    <s v=""/>
    <m/>
    <m/>
    <s v="Vanessa"/>
    <n v="1"/>
    <n v="0"/>
    <s v="43105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56"/>
    <x v="66"/>
    <s v="C61"/>
    <s v="207"/>
    <s v="FB 320+ / MA 80"/>
    <n v="679748"/>
    <s v="EFFIPRO DUO SURBPIP(X2) CN VBI"/>
    <s v="1x8"/>
    <n v="6000"/>
    <s v=" 8500"/>
    <x v="15"/>
    <s v="Janvier"/>
    <n v="2018"/>
    <d v="1899-12-30T08:10:28"/>
    <d v="1899-12-30T08:23:59"/>
    <n v="0.22527777777777613"/>
    <x v="1"/>
    <x v="23"/>
    <s v="OF Clôturé"/>
    <m/>
    <s v="TP"/>
    <n v="0.22527777777777613"/>
    <s v=""/>
    <n v="4"/>
    <n v="4"/>
    <n v="0.90111111111110453"/>
    <s v=""/>
    <n v="5520"/>
    <n v="5130"/>
    <n v="5130"/>
    <n v="5130"/>
    <n v="7544.1176470588234"/>
    <s v="Vanessa"/>
    <n v="1"/>
    <n v="1"/>
    <s v="143105"/>
    <n v="75"/>
    <s v=""/>
    <s v=""/>
    <n v="0.41"/>
    <n v="0.6"/>
    <n v="0.41"/>
    <n v="0"/>
    <n v="-0.6"/>
    <n v="-0.19"/>
    <s v=""/>
    <s v=""/>
    <s v=""/>
    <s v=""/>
    <s v=""/>
    <s v=""/>
    <s v=""/>
    <s v=""/>
    <s v=""/>
    <s v=""/>
    <s v=""/>
    <s v=""/>
  </r>
  <r>
    <n v="1257"/>
    <x v="66"/>
    <s v="C61"/>
    <s v="207"/>
    <s v="FB 320+ / MA 80"/>
    <n v="679748"/>
    <s v="EFFIPRO DUO SURBPIP(X2) CN VBI"/>
    <s v="1x8"/>
    <n v="6000"/>
    <s v=" 8500"/>
    <x v="15"/>
    <s v="Janvier"/>
    <n v="2018"/>
    <d v="1899-12-30T08:23:59"/>
    <d v="1899-12-30T08:24:45"/>
    <n v="1.2777777777778887E-2"/>
    <x v="1"/>
    <x v="2"/>
    <m/>
    <m/>
    <m/>
    <n v="0.33"/>
    <n v="0.68"/>
    <n v="4"/>
    <n v="4"/>
    <n v="1.24"/>
    <n v="2.0499999999999998"/>
    <n v="5520"/>
    <m/>
    <s v=""/>
    <m/>
    <m/>
    <s v="Vanessa"/>
    <n v="1"/>
    <n v="1"/>
    <s v="43105"/>
    <n v="7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58"/>
    <x v="66"/>
    <s v="C61"/>
    <s v="207"/>
    <s v="FB 320+ / MA 80"/>
    <n v="679749"/>
    <s v="FIPROKIL DUO SPOT ON CN X4 CLE"/>
    <s v="1x8"/>
    <n v="1340"/>
    <s v=" 2400"/>
    <x v="15"/>
    <s v="Janvier"/>
    <n v="2018"/>
    <d v="1899-12-30T08:24:45"/>
    <d v="1899-12-30T08:50:19"/>
    <n v="0.42611111111111155"/>
    <x v="1"/>
    <x v="12"/>
    <s v="Début OF"/>
    <m/>
    <s v="TP"/>
    <n v="0.42611111111111155"/>
    <s v=""/>
    <n v="4"/>
    <n v="4"/>
    <n v="1.7044444444444462"/>
    <s v=""/>
    <n v="8800"/>
    <m/>
    <s v=""/>
    <m/>
    <m/>
    <s v="Vanessa"/>
    <n v="1"/>
    <n v="1"/>
    <s v="43105"/>
    <n v="75"/>
    <n v="8.393333333333336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59"/>
    <x v="66"/>
    <s v="C61"/>
    <s v="207"/>
    <s v="FB 320+ / MA 80"/>
    <n v="679749"/>
    <s v="FIPROKIL DUO SPOT ON CN X4 CLE"/>
    <s v="1x8"/>
    <n v="1340"/>
    <s v=" 2400"/>
    <x v="15"/>
    <s v="Janvier"/>
    <n v="2018"/>
    <d v="1899-12-30T08:50:19"/>
    <d v="1899-12-30T09:14:57"/>
    <n v="0.41055555555555534"/>
    <x v="3"/>
    <x v="19"/>
    <m/>
    <s v="INTERVENTION TECHNICIEN SUR LAZER 2"/>
    <s v="TP"/>
    <n v="0.41055555555555534"/>
    <s v=""/>
    <n v="4"/>
    <n v="4"/>
    <n v="1.6422222222222214"/>
    <s v=""/>
    <n v="8800"/>
    <m/>
    <s v=""/>
    <m/>
    <m/>
    <s v="Vanessa"/>
    <n v="1"/>
    <n v="1"/>
    <s v="43105"/>
    <n v="76"/>
    <s v=""/>
    <n v="0.41055555555555534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60"/>
    <x v="66"/>
    <s v="C61"/>
    <s v="207"/>
    <s v="FB 320+ / MA 80"/>
    <n v="679749"/>
    <s v="FIPROKIL DUO SPOT ON CN X4 CLE"/>
    <s v="1x8"/>
    <n v="1340"/>
    <s v=" 2400"/>
    <x v="15"/>
    <s v="Janvier"/>
    <n v="2018"/>
    <d v="1899-12-30T09:14:57"/>
    <d v="1899-12-30T09:32:49"/>
    <n v="0.29777777777777681"/>
    <x v="1"/>
    <x v="14"/>
    <m/>
    <s v="NTERVENTION TECHNICIEN SUR LAZER 2"/>
    <s v="TP"/>
    <n v="0.29777777777777681"/>
    <s v=""/>
    <n v="4"/>
    <n v="4"/>
    <n v="1.1911111111111072"/>
    <s v=""/>
    <n v="8800"/>
    <m/>
    <s v=""/>
    <m/>
    <m/>
    <s v="Vanessa"/>
    <n v="1"/>
    <n v="1"/>
    <s v="43105"/>
    <n v="7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61"/>
    <x v="66"/>
    <s v="C61"/>
    <s v="207"/>
    <s v="FB 320+ / MA 80"/>
    <n v="679749"/>
    <s v="FIPROKIL DUO SPOT ON CN X4 CLE"/>
    <s v="1x8"/>
    <n v="1340"/>
    <s v=" 2400"/>
    <x v="15"/>
    <s v="Janvier"/>
    <n v="2018"/>
    <d v="1899-12-30T09:32:49"/>
    <d v="1899-12-30T10:55:08"/>
    <n v="1.3719444444444449"/>
    <x v="2"/>
    <x v="2"/>
    <m/>
    <m/>
    <s v="TE"/>
    <s v=""/>
    <n v="1.3719444444444449"/>
    <n v="4"/>
    <n v="4"/>
    <s v=""/>
    <n v="5.4877777777777794"/>
    <n v="8800"/>
    <m/>
    <s v=""/>
    <n v="1080"/>
    <m/>
    <s v="Vanessa"/>
    <n v="1"/>
    <n v="1"/>
    <s v="43105"/>
    <n v="7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62"/>
    <x v="66"/>
    <s v="C61"/>
    <s v="207"/>
    <s v="FB 320+ / MA 80"/>
    <n v="679749"/>
    <s v="FIPROKIL DUO SPOT ON CN X4 CLE"/>
    <s v="1x8"/>
    <n v="1340"/>
    <s v=" 2400"/>
    <x v="15"/>
    <s v="Janvier"/>
    <n v="2018"/>
    <d v="1899-12-30T10:55:08"/>
    <d v="1899-12-30T11:00:04"/>
    <n v="8.2222222222222641E-2"/>
    <x v="4"/>
    <x v="25"/>
    <m/>
    <s v="REGLAGE PRISE D'ETUIS"/>
    <s v="TE"/>
    <s v=""/>
    <n v="8.2222222222222641E-2"/>
    <n v="4"/>
    <n v="4"/>
    <s v=""/>
    <n v="0.32888888888889056"/>
    <n v="8800"/>
    <m/>
    <s v=""/>
    <m/>
    <m/>
    <s v="Vanessa"/>
    <n v="1"/>
    <n v="1"/>
    <s v="43105"/>
    <n v="7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63"/>
    <x v="66"/>
    <s v="C61"/>
    <s v="207"/>
    <s v="FB 320+ / MA 80"/>
    <n v="679749"/>
    <s v="FIPROKIL DUO SPOT ON CN X4 CLE"/>
    <s v="1x8"/>
    <n v="1340"/>
    <s v=" 2400"/>
    <x v="15"/>
    <s v="Janvier"/>
    <n v="2018"/>
    <d v="1899-12-30T11:00:04"/>
    <d v="1899-12-30T11:29:27"/>
    <n v="0.48972222222222106"/>
    <x v="2"/>
    <x v="2"/>
    <m/>
    <m/>
    <s v="TE"/>
    <s v=""/>
    <n v="0.48972222222222106"/>
    <n v="4"/>
    <n v="4"/>
    <s v=""/>
    <n v="1.9588888888888842"/>
    <n v="8800"/>
    <m/>
    <s v=""/>
    <m/>
    <m/>
    <s v="Vanessa"/>
    <n v="1"/>
    <n v="1"/>
    <s v="43105"/>
    <n v="7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64"/>
    <x v="66"/>
    <s v="C61"/>
    <s v="207"/>
    <s v="FB 320+ / MA 80"/>
    <n v="679749"/>
    <s v="FIPROKIL DUO SPOT ON CN X4 CLE"/>
    <s v="1x8"/>
    <n v="1340"/>
    <s v=" 2400"/>
    <x v="15"/>
    <s v="Janvier"/>
    <n v="2018"/>
    <d v="1899-12-30T11:29:27"/>
    <d v="1899-12-30T11:33:28"/>
    <n v="6.6944444444446027E-2"/>
    <x v="4"/>
    <x v="13"/>
    <m/>
    <s v=""/>
    <s v="TE"/>
    <s v=""/>
    <n v="6.6944444444446027E-2"/>
    <n v="4"/>
    <n v="4"/>
    <s v=""/>
    <n v="0.26777777777778411"/>
    <n v="8800"/>
    <m/>
    <s v=""/>
    <m/>
    <m/>
    <s v="Vanessa"/>
    <n v="1"/>
    <n v="1"/>
    <s v="43105"/>
    <n v="7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65"/>
    <x v="66"/>
    <s v="C61"/>
    <s v="207"/>
    <s v="FB 320+ / MA 80"/>
    <n v="679749"/>
    <s v="FIPROKIL DUO SPOT ON CN X4 CLE"/>
    <s v="1x8"/>
    <n v="1340"/>
    <s v=" 2400"/>
    <x v="15"/>
    <s v="Janvier"/>
    <n v="2018"/>
    <d v="1899-12-30T11:33:28"/>
    <d v="1899-12-30T11:55:08"/>
    <n v="0.36111111111111072"/>
    <x v="2"/>
    <x v="2"/>
    <m/>
    <m/>
    <s v="TE"/>
    <s v=""/>
    <n v="0.36111111111111072"/>
    <n v="4"/>
    <n v="4"/>
    <s v=""/>
    <n v="1.4444444444444429"/>
    <n v="8800"/>
    <m/>
    <s v=""/>
    <m/>
    <m/>
    <s v="Vanessa"/>
    <n v="1"/>
    <n v="1"/>
    <s v="43105"/>
    <n v="7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66"/>
    <x v="66"/>
    <s v="C61"/>
    <s v="207"/>
    <s v="FB 320+ / MA 80"/>
    <n v="679749"/>
    <s v="FIPROKIL DUO SPOT ON CN X4 CLE"/>
    <s v="1x8"/>
    <n v="1340"/>
    <s v=" 2400"/>
    <x v="15"/>
    <s v="Janvier"/>
    <n v="2018"/>
    <d v="1899-12-30T11:55:08"/>
    <d v="1899-12-30T12:53:49"/>
    <n v="0.97805555555555612"/>
    <x v="0"/>
    <x v="8"/>
    <m/>
    <s v=""/>
    <m/>
    <s v=""/>
    <s v=""/>
    <n v="4"/>
    <n v="4"/>
    <s v=""/>
    <s v=""/>
    <n v="8800"/>
    <m/>
    <s v=""/>
    <m/>
    <m/>
    <s v="Vanessa"/>
    <n v="1"/>
    <n v="1"/>
    <s v="43105"/>
    <n v="7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67"/>
    <x v="66"/>
    <s v="C61"/>
    <s v="207"/>
    <s v="FB 320+ / MA 80"/>
    <n v="679749"/>
    <s v="FIPROKIL DUO SPOT ON CN X4 CLE"/>
    <s v="1x8"/>
    <n v="1340"/>
    <s v=" 2400"/>
    <x v="15"/>
    <s v="Janvier"/>
    <n v="2018"/>
    <d v="1899-12-30T12:53:49"/>
    <d v="1899-12-30T13:01:52"/>
    <n v="0.13416666666666632"/>
    <x v="1"/>
    <x v="1"/>
    <m/>
    <s v=""/>
    <s v="TP"/>
    <n v="0.13416666666666632"/>
    <s v=""/>
    <n v="4"/>
    <n v="4"/>
    <n v="0.53666666666666529"/>
    <s v=""/>
    <n v="8800"/>
    <m/>
    <s v=""/>
    <m/>
    <m/>
    <s v="Vanessa"/>
    <n v="1"/>
    <n v="1"/>
    <s v="43105"/>
    <n v="76"/>
    <n v="4.1924999999999999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68"/>
    <x v="66"/>
    <s v="C61"/>
    <s v="207"/>
    <s v="FB 320+ / MA 80"/>
    <n v="679749"/>
    <s v="FIPROKIL DUO SPOT ON CN X4 CLE"/>
    <s v="1x8"/>
    <n v="1340"/>
    <s v=" 2400"/>
    <x v="15"/>
    <s v="Janvier"/>
    <n v="2018"/>
    <d v="1899-12-30T13:01:52"/>
    <d v="1899-12-30T13:08:30"/>
    <n v="0.11055555555555507"/>
    <x v="3"/>
    <x v="3"/>
    <m/>
    <s v="bourrage laize entrée découpe"/>
    <s v="TP"/>
    <n v="0.11055555555555507"/>
    <s v=""/>
    <n v="4"/>
    <n v="4"/>
    <n v="0.4422222222222203"/>
    <s v=""/>
    <n v="8800"/>
    <m/>
    <s v=""/>
    <m/>
    <m/>
    <s v="Vanessa"/>
    <n v="1"/>
    <n v="1"/>
    <s v="43105"/>
    <n v="77"/>
    <s v=""/>
    <n v="0.11055555555555507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69"/>
    <x v="66"/>
    <s v="C61"/>
    <s v="207"/>
    <s v="FB 320+ / MA 80"/>
    <n v="679749"/>
    <s v="FIPROKIL DUO SPOT ON CN X4 CLE"/>
    <s v="1x8"/>
    <n v="1340"/>
    <s v=" 2400"/>
    <x v="15"/>
    <s v="Janvier"/>
    <n v="2018"/>
    <d v="1899-12-30T13:08:30"/>
    <d v="1899-12-30T15:32:53"/>
    <n v="2.4063888888888876"/>
    <x v="2"/>
    <x v="2"/>
    <m/>
    <m/>
    <s v="TE"/>
    <s v=""/>
    <n v="2.4063888888888876"/>
    <n v="4"/>
    <n v="4"/>
    <s v=""/>
    <n v="9.6255555555555503"/>
    <n v="8800"/>
    <m/>
    <s v=""/>
    <m/>
    <m/>
    <s v="Vanessa"/>
    <n v="1"/>
    <n v="1"/>
    <s v="43105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70"/>
    <x v="66"/>
    <s v="C61"/>
    <s v="207"/>
    <s v="FB 320+ / MA 80"/>
    <n v="679749"/>
    <s v="FIPROKIL DUO SPOT ON CN X4 CLE"/>
    <s v="1x8"/>
    <n v="1340"/>
    <s v=" 2400"/>
    <x v="15"/>
    <s v="Janvier"/>
    <n v="2018"/>
    <d v="1899-12-30T15:32:53"/>
    <d v="1899-12-30T15:36:53"/>
    <n v="6.666666666666643E-2"/>
    <x v="4"/>
    <x v="4"/>
    <m/>
    <s v=""/>
    <s v="TE"/>
    <s v=""/>
    <n v="6.666666666666643E-2"/>
    <n v="4"/>
    <n v="4"/>
    <s v=""/>
    <n v="0.26666666666666572"/>
    <n v="8800"/>
    <m/>
    <s v=""/>
    <m/>
    <m/>
    <s v="Vanessa"/>
    <n v="1"/>
    <n v="1"/>
    <s v="43105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71"/>
    <x v="66"/>
    <s v="C61"/>
    <s v="207"/>
    <s v="FB 320+ / MA 80"/>
    <n v="679749"/>
    <s v="FIPROKIL DUO SPOT ON CN X4 CLE"/>
    <s v="1x8"/>
    <n v="1340"/>
    <s v=" 2400"/>
    <x v="15"/>
    <s v="Janvier"/>
    <n v="2018"/>
    <d v="1899-12-30T15:36:53"/>
    <d v="1899-12-30T15:49:29"/>
    <n v="0.21000000000000085"/>
    <x v="2"/>
    <x v="2"/>
    <m/>
    <m/>
    <s v="TE"/>
    <s v=""/>
    <n v="0.21000000000000085"/>
    <n v="4"/>
    <n v="4"/>
    <s v=""/>
    <n v="0.84000000000000341"/>
    <n v="8800"/>
    <m/>
    <s v=""/>
    <m/>
    <m/>
    <s v="Vanessa"/>
    <n v="1"/>
    <n v="1"/>
    <s v="43105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72"/>
    <x v="66"/>
    <s v="C61"/>
    <s v="207"/>
    <s v="FB 320+ / MA 80"/>
    <n v="679749"/>
    <s v="FIPROKIL DUO SPOT ON CN X4 CLE"/>
    <s v="1x8"/>
    <n v="1340"/>
    <s v=" 2400"/>
    <x v="15"/>
    <s v="Janvier"/>
    <n v="2018"/>
    <d v="1899-12-30T15:49:29"/>
    <d v="1899-12-30T15:49:58"/>
    <n v="8.055555555557703E-3"/>
    <x v="4"/>
    <x v="14"/>
    <m/>
    <s v="MAUVAISE MANIPE"/>
    <s v="TE"/>
    <s v=""/>
    <n v="8.055555555557703E-3"/>
    <n v="4"/>
    <n v="4"/>
    <s v=""/>
    <n v="3.2222222222230812E-2"/>
    <n v="8800"/>
    <m/>
    <s v=""/>
    <m/>
    <m/>
    <s v="Vanessa"/>
    <n v="1"/>
    <n v="1"/>
    <s v="43105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73"/>
    <x v="66"/>
    <s v="C61"/>
    <s v="207"/>
    <s v="FB 320+ / MA 80"/>
    <n v="679749"/>
    <s v="FIPROKIL DUO SPOT ON CN X4 CLE"/>
    <s v="1x8"/>
    <n v="1340"/>
    <s v=" 2400"/>
    <x v="15"/>
    <s v="Janvier"/>
    <n v="2018"/>
    <d v="1899-12-30T15:49:58"/>
    <d v="1899-12-30T15:51:45"/>
    <n v="2.9722222222222427E-2"/>
    <x v="1"/>
    <x v="23"/>
    <s v="Fin de Poste"/>
    <m/>
    <s v="TP"/>
    <n v="2.9722222222222427E-2"/>
    <s v=""/>
    <n v="4"/>
    <n v="4"/>
    <n v="0.11888888888888971"/>
    <s v=""/>
    <n v="8800"/>
    <n v="8662"/>
    <n v="8662"/>
    <n v="8662"/>
    <n v="1705.96"/>
    <s v="Vanessa"/>
    <n v="1"/>
    <n v="2"/>
    <s v="243105"/>
    <n v="77"/>
    <s v=""/>
    <s v=""/>
    <n v="7.45"/>
    <n v="3.61"/>
    <n v="2.61"/>
    <n v="4.84"/>
    <n v="1.23"/>
    <n v="3.84"/>
    <n v="0.30756302521008411"/>
    <s v=""/>
    <s v=""/>
    <n v="0.22027699968876446"/>
    <s v=""/>
    <s v=""/>
    <n v="0.02"/>
    <s v=""/>
    <s v=""/>
    <n v="5.0865418580007052E-3"/>
    <s v=""/>
    <s v=""/>
  </r>
  <r>
    <n v="1274"/>
    <x v="67"/>
    <s v="C61"/>
    <s v="207"/>
    <s v="FB 320+ / MA 80"/>
    <n v="679749"/>
    <s v="FIPROKIL DUO SPOT ON CN X4 CLE"/>
    <s v="1x8"/>
    <n v="1340"/>
    <s v=" 2400"/>
    <x v="16"/>
    <s v="Janvier"/>
    <n v="2018"/>
    <d v="1899-12-30T08:00:00"/>
    <d v="1899-12-30T08:08:05"/>
    <n v="0.13472222222222285"/>
    <x v="0"/>
    <x v="0"/>
    <m/>
    <m/>
    <m/>
    <s v=""/>
    <s v=""/>
    <n v="4"/>
    <n v="4"/>
    <s v=""/>
    <s v=""/>
    <n v="8800"/>
    <m/>
    <s v=""/>
    <m/>
    <m/>
    <s v="Christelle"/>
    <n v="1"/>
    <n v="0"/>
    <s v="0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75"/>
    <x v="67"/>
    <s v="C61"/>
    <s v="207"/>
    <s v="FB 320+ / MA 80"/>
    <n v="679749"/>
    <s v="FIPROKIL DUO SPOT ON CN X4 CLE"/>
    <s v="1x8"/>
    <n v="1340"/>
    <s v=" 2400"/>
    <x v="16"/>
    <s v="Janvier"/>
    <n v="2018"/>
    <d v="1899-12-30T08:08:05"/>
    <d v="1899-12-30T08:08:17"/>
    <n v="3.3333333333325221E-3"/>
    <x v="1"/>
    <x v="12"/>
    <s v="Reprise OF"/>
    <m/>
    <s v="TP"/>
    <n v="3.3333333333325221E-3"/>
    <s v=""/>
    <n v="4"/>
    <n v="4"/>
    <n v="1.3333333333330089E-2"/>
    <s v=""/>
    <n v="8800"/>
    <m/>
    <s v=""/>
    <m/>
    <m/>
    <s v="Christelle"/>
    <n v="1"/>
    <n v="0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76"/>
    <x v="67"/>
    <s v="C61"/>
    <s v="207"/>
    <s v="FB 320+ / MA 80"/>
    <n v="679749"/>
    <s v="FIPROKIL DUO SPOT ON CN X4 CLE"/>
    <s v="1x8"/>
    <n v="1340"/>
    <s v=" 2400"/>
    <x v="16"/>
    <s v="Janvier"/>
    <n v="2018"/>
    <d v="1899-12-30T08:08:17"/>
    <d v="1899-12-30T08:27:06"/>
    <n v="0.31361111111111128"/>
    <x v="1"/>
    <x v="23"/>
    <s v="OF Clôturé"/>
    <m/>
    <s v="TP"/>
    <n v="0.31361111111111128"/>
    <s v=""/>
    <n v="4"/>
    <n v="4"/>
    <n v="1.2544444444444451"/>
    <s v=""/>
    <n v="8800"/>
    <n v="0"/>
    <n v="0"/>
    <n v="8662"/>
    <n v="1706"/>
    <s v="Christelle"/>
    <n v="1"/>
    <n v="1"/>
    <s v="143108"/>
    <n v="77"/>
    <s v=""/>
    <s v=""/>
    <n v="0.64"/>
    <n v="0"/>
    <n v="0.64"/>
    <n v="0"/>
    <n v="0"/>
    <n v="0.64"/>
    <s v=""/>
    <s v=""/>
    <s v=""/>
    <s v=""/>
    <s v=""/>
    <s v=""/>
    <s v=""/>
    <s v=""/>
    <s v=""/>
    <s v=""/>
    <s v=""/>
    <s v=""/>
  </r>
  <r>
    <n v="1277"/>
    <x v="67"/>
    <s v="C61"/>
    <s v="207"/>
    <s v="FB 320+ / MA 80"/>
    <n v="679749"/>
    <s v="FIPROKIL DUO SPOT ON CN X4 CLE"/>
    <s v="1x8"/>
    <n v="1340"/>
    <s v=" 2400"/>
    <x v="16"/>
    <s v="Janvier"/>
    <n v="2018"/>
    <d v="1899-12-30T08:27:06"/>
    <d v="1899-12-30T08:38:33"/>
    <n v="0.19083333333333385"/>
    <x v="1"/>
    <x v="23"/>
    <m/>
    <m/>
    <m/>
    <n v="1.73"/>
    <n v="5.0599999999999996"/>
    <n v="4"/>
    <n v="4"/>
    <n v="6.9"/>
    <n v="20.25"/>
    <n v="8800"/>
    <m/>
    <s v=""/>
    <m/>
    <m/>
    <s v="Christelle"/>
    <n v="1"/>
    <n v="1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78"/>
    <x v="67"/>
    <s v="C61"/>
    <s v="207"/>
    <s v="FB 320+ / MA 80"/>
    <n v="679750"/>
    <s v="FIPROKIL DUO SPOT ON GN X4 CLE"/>
    <s v="1x8"/>
    <n v="1340"/>
    <s v=" 2400"/>
    <x v="16"/>
    <s v="Janvier"/>
    <n v="2018"/>
    <d v="1899-12-30T08:38:33"/>
    <d v="1899-12-30T08:54:58"/>
    <n v="0.27361111111111036"/>
    <x v="1"/>
    <x v="12"/>
    <s v="Début OF"/>
    <m/>
    <s v="TP"/>
    <n v="0.27361111111111036"/>
    <s v=""/>
    <n v="4"/>
    <n v="4"/>
    <n v="1.0944444444444414"/>
    <s v=""/>
    <n v="4400"/>
    <m/>
    <s v=""/>
    <m/>
    <m/>
    <s v="Christelle"/>
    <n v="1"/>
    <n v="1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79"/>
    <x v="67"/>
    <s v="C61"/>
    <s v="207"/>
    <s v="FB 320+ / MA 80"/>
    <n v="679750"/>
    <s v="FIPROKIL DUO SPOT ON GN X4 CLE"/>
    <s v="1x8"/>
    <n v="1340"/>
    <s v=" 2400"/>
    <x v="16"/>
    <s v="Janvier"/>
    <n v="2018"/>
    <d v="1899-12-30T08:54:58"/>
    <d v="1899-12-30T09:00:37"/>
    <n v="9.4166666666668064E-2"/>
    <x v="1"/>
    <x v="14"/>
    <m/>
    <s v="mauvaise manipe"/>
    <s v="TP"/>
    <n v="9.4166666666668064E-2"/>
    <s v=""/>
    <n v="4"/>
    <n v="4"/>
    <n v="0.37666666666667226"/>
    <s v=""/>
    <n v="4400"/>
    <m/>
    <s v=""/>
    <m/>
    <m/>
    <s v="Christelle"/>
    <n v="1"/>
    <n v="1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80"/>
    <x v="67"/>
    <s v="C61"/>
    <s v="207"/>
    <s v="FB 320+ / MA 80"/>
    <n v="679750"/>
    <s v="FIPROKIL DUO SPOT ON GN X4 CLE"/>
    <s v="1x8"/>
    <n v="1340"/>
    <s v=" 2400"/>
    <x v="16"/>
    <s v="Janvier"/>
    <n v="2018"/>
    <d v="1899-12-30T09:00:37"/>
    <d v="1899-12-30T11:11:29"/>
    <n v="2.1811111111111114"/>
    <x v="2"/>
    <x v="2"/>
    <m/>
    <m/>
    <s v="TE"/>
    <s v=""/>
    <n v="2.1811111111111114"/>
    <n v="4"/>
    <n v="4"/>
    <s v=""/>
    <n v="8.7244444444444458"/>
    <n v="4400"/>
    <m/>
    <s v=""/>
    <n v="2800"/>
    <m/>
    <s v="Christelle"/>
    <n v="1"/>
    <n v="1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81"/>
    <x v="67"/>
    <s v="C61"/>
    <s v="207"/>
    <s v="FB 320+ / MA 80"/>
    <n v="679750"/>
    <s v="FIPROKIL DUO SPOT ON GN X4 CLE"/>
    <s v="1x8"/>
    <n v="1340"/>
    <s v=" 2400"/>
    <x v="16"/>
    <s v="Janvier"/>
    <n v="2018"/>
    <d v="1899-12-30T11:11:29"/>
    <d v="1899-12-30T11:16:47"/>
    <n v="8.8333333333332487E-2"/>
    <x v="4"/>
    <x v="4"/>
    <m/>
    <s v=""/>
    <s v="TE"/>
    <s v=""/>
    <n v="8.8333333333332487E-2"/>
    <n v="4"/>
    <n v="4"/>
    <s v=""/>
    <n v="0.35333333333332995"/>
    <n v="4400"/>
    <m/>
    <s v=""/>
    <m/>
    <m/>
    <s v="Christelle"/>
    <n v="1"/>
    <n v="1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82"/>
    <x v="67"/>
    <s v="C61"/>
    <s v="207"/>
    <s v="FB 320+ / MA 80"/>
    <n v="679750"/>
    <s v="FIPROKIL DUO SPOT ON GN X4 CLE"/>
    <s v="1x8"/>
    <n v="1340"/>
    <s v=" 2400"/>
    <x v="16"/>
    <s v="Janvier"/>
    <n v="2018"/>
    <d v="1899-12-30T11:16:47"/>
    <d v="1899-12-30T11:30:39"/>
    <n v="0.23111111111111171"/>
    <x v="2"/>
    <x v="2"/>
    <m/>
    <m/>
    <s v="TE"/>
    <s v=""/>
    <n v="0.23111111111111171"/>
    <n v="4"/>
    <n v="4"/>
    <s v=""/>
    <n v="0.92444444444444684"/>
    <n v="4400"/>
    <m/>
    <s v=""/>
    <m/>
    <m/>
    <s v="Christelle"/>
    <n v="1"/>
    <n v="1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83"/>
    <x v="67"/>
    <s v="C61"/>
    <s v="207"/>
    <s v="FB 320+ / MA 80"/>
    <n v="679750"/>
    <s v="FIPROKIL DUO SPOT ON GN X4 CLE"/>
    <s v="1x8"/>
    <n v="1340"/>
    <s v=" 2400"/>
    <x v="16"/>
    <s v="Janvier"/>
    <n v="2018"/>
    <d v="1899-12-30T11:30:39"/>
    <d v="1899-12-30T11:51:15"/>
    <n v="0.34333333333333238"/>
    <x v="1"/>
    <x v="23"/>
    <s v="OF Clôturé"/>
    <m/>
    <s v="TP"/>
    <n v="0.34333333333333238"/>
    <s v=""/>
    <n v="4"/>
    <n v="4"/>
    <n v="1.3733333333333295"/>
    <s v=""/>
    <n v="4400"/>
    <n v="4344"/>
    <n v="4344"/>
    <n v="4344"/>
    <n v="1737.6"/>
    <s v="Christelle"/>
    <n v="1"/>
    <n v="2"/>
    <s v="243108"/>
    <n v="77"/>
    <s v=""/>
    <s v=""/>
    <n v="3.22"/>
    <n v="1.81"/>
    <n v="0.81"/>
    <n v="2.41"/>
    <n v="0.60000000000000009"/>
    <n v="1.4100000000000001"/>
    <s v=""/>
    <s v=""/>
    <s v=""/>
    <s v=""/>
    <s v=""/>
    <s v=""/>
    <s v=""/>
    <s v=""/>
    <s v=""/>
    <s v=""/>
    <s v=""/>
    <s v=""/>
  </r>
  <r>
    <n v="1284"/>
    <x v="67"/>
    <s v="C61"/>
    <s v="207"/>
    <s v="FB 320+ / MA 80"/>
    <n v="679750"/>
    <s v="FIPROKIL DUO SPOT ON GN X4 CLE"/>
    <s v="1x8"/>
    <n v="1340"/>
    <s v=" 2400"/>
    <x v="16"/>
    <s v="Janvier"/>
    <n v="2018"/>
    <d v="1899-12-30T11:51:15"/>
    <d v="1899-12-30T11:51:56"/>
    <n v="1.1388888888888893E-2"/>
    <x v="1"/>
    <x v="2"/>
    <m/>
    <m/>
    <m/>
    <n v="0.71"/>
    <n v="2.5"/>
    <n v="4"/>
    <n v="4"/>
    <n v="2.84"/>
    <n v="10"/>
    <n v="4400"/>
    <m/>
    <s v=""/>
    <m/>
    <m/>
    <s v="Christelle"/>
    <n v="1"/>
    <n v="2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85"/>
    <x v="67"/>
    <s v="C61"/>
    <s v="207"/>
    <s v="FB 320+ / MA 80"/>
    <n v="679751"/>
    <s v="EFFIPRO DUO SPOT ON GN X4  VBI"/>
    <s v="1x8"/>
    <n v="1340"/>
    <s v=" 2400"/>
    <x v="16"/>
    <s v="Janvier"/>
    <n v="2018"/>
    <d v="1899-12-30T11:51:56"/>
    <d v="1899-12-30T11:58:00"/>
    <n v="0.10111111111111137"/>
    <x v="1"/>
    <x v="12"/>
    <s v="Début OF"/>
    <m/>
    <s v="TP"/>
    <n v="0.10111111111111137"/>
    <s v=""/>
    <n v="4"/>
    <n v="4"/>
    <n v="0.40444444444444549"/>
    <s v=""/>
    <n v="3000"/>
    <m/>
    <s v=""/>
    <m/>
    <m/>
    <s v="Christelle"/>
    <n v="1"/>
    <n v="2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86"/>
    <x v="67"/>
    <s v="C61"/>
    <s v="207"/>
    <s v="FB 320+ / MA 80"/>
    <n v="679751"/>
    <s v="EFFIPRO DUO SPOT ON GN X4  VBI"/>
    <s v="1x8"/>
    <n v="1340"/>
    <s v=" 2400"/>
    <x v="16"/>
    <s v="Janvier"/>
    <n v="2018"/>
    <d v="1899-12-30T11:58:00"/>
    <d v="1899-12-30T12:53:22"/>
    <n v="0.92277777777777725"/>
    <x v="0"/>
    <x v="8"/>
    <m/>
    <s v=""/>
    <m/>
    <s v=""/>
    <s v=""/>
    <n v="4"/>
    <n v="4"/>
    <s v=""/>
    <s v=""/>
    <n v="3000"/>
    <m/>
    <s v=""/>
    <m/>
    <m/>
    <s v="Christelle"/>
    <n v="1"/>
    <n v="2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87"/>
    <x v="67"/>
    <s v="C61"/>
    <s v="207"/>
    <s v="FB 320+ / MA 80"/>
    <n v="679751"/>
    <s v="EFFIPRO DUO SPOT ON GN X4  VBI"/>
    <s v="1x8"/>
    <n v="1340"/>
    <s v=" 2400"/>
    <x v="16"/>
    <s v="Janvier"/>
    <n v="2018"/>
    <d v="1899-12-30T12:53:22"/>
    <d v="1899-12-30T13:19:33"/>
    <n v="0.43638888888888872"/>
    <x v="1"/>
    <x v="12"/>
    <m/>
    <s v=""/>
    <s v="TP"/>
    <n v="0.43638888888888872"/>
    <s v=""/>
    <n v="4"/>
    <n v="4"/>
    <n v="1.7455555555555549"/>
    <s v=""/>
    <n v="3000"/>
    <m/>
    <s v=""/>
    <m/>
    <m/>
    <s v="Christelle"/>
    <n v="1"/>
    <n v="2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88"/>
    <x v="67"/>
    <s v="C61"/>
    <s v="207"/>
    <s v="FB 320+ / MA 80"/>
    <n v="679751"/>
    <s v="EFFIPRO DUO SPOT ON GN X4  VBI"/>
    <s v="1x8"/>
    <n v="1340"/>
    <s v=" 2400"/>
    <x v="16"/>
    <s v="Janvier"/>
    <n v="2018"/>
    <d v="1899-12-30T13:19:33"/>
    <d v="1899-12-30T14:22:29"/>
    <n v="1.0488888888888912"/>
    <x v="2"/>
    <x v="2"/>
    <m/>
    <m/>
    <s v="TE"/>
    <s v=""/>
    <n v="1.0488888888888912"/>
    <n v="4"/>
    <n v="4"/>
    <s v=""/>
    <n v="4.1955555555555648"/>
    <n v="3000"/>
    <m/>
    <s v=""/>
    <m/>
    <m/>
    <s v="Christelle"/>
    <n v="1"/>
    <n v="2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89"/>
    <x v="67"/>
    <s v="C61"/>
    <s v="207"/>
    <s v="FB 320+ / MA 80"/>
    <n v="679751"/>
    <s v="EFFIPRO DUO SPOT ON GN X4  VBI"/>
    <s v="1x8"/>
    <n v="1340"/>
    <s v=" 2400"/>
    <x v="16"/>
    <s v="Janvier"/>
    <n v="2018"/>
    <d v="1899-12-30T14:22:29"/>
    <d v="1899-12-30T14:26:38"/>
    <n v="6.9166666666664156E-2"/>
    <x v="4"/>
    <x v="13"/>
    <m/>
    <s v=""/>
    <s v="TE"/>
    <s v=""/>
    <n v="6.9166666666664156E-2"/>
    <n v="4"/>
    <n v="4"/>
    <s v=""/>
    <n v="0.27666666666665662"/>
    <n v="3000"/>
    <m/>
    <s v=""/>
    <m/>
    <m/>
    <s v="Christelle"/>
    <n v="1"/>
    <n v="2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90"/>
    <x v="67"/>
    <s v="C61"/>
    <s v="207"/>
    <s v="FB 320+ / MA 80"/>
    <n v="679751"/>
    <s v="EFFIPRO DUO SPOT ON GN X4  VBI"/>
    <s v="1x8"/>
    <n v="1340"/>
    <s v=" 2400"/>
    <x v="16"/>
    <s v="Janvier"/>
    <n v="2018"/>
    <d v="1899-12-30T14:26:38"/>
    <d v="1899-12-30T15:29:26"/>
    <n v="1.0466666666666677"/>
    <x v="2"/>
    <x v="2"/>
    <m/>
    <m/>
    <s v="TE"/>
    <s v=""/>
    <n v="1.0466666666666677"/>
    <n v="4"/>
    <n v="4"/>
    <s v=""/>
    <n v="4.186666666666671"/>
    <n v="3000"/>
    <m/>
    <s v=""/>
    <m/>
    <m/>
    <s v="Christelle"/>
    <n v="1"/>
    <n v="2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91"/>
    <x v="67"/>
    <s v="C61"/>
    <s v="207"/>
    <s v="FB 320+ / MA 80"/>
    <n v="679751"/>
    <s v="EFFIPRO DUO SPOT ON GN X4  VBI"/>
    <s v="1x8"/>
    <n v="1340"/>
    <s v=" 2400"/>
    <x v="16"/>
    <s v="Janvier"/>
    <n v="2018"/>
    <d v="1899-12-30T15:29:26"/>
    <d v="1899-12-30T15:44:25"/>
    <n v="0.24972222222222218"/>
    <x v="1"/>
    <x v="23"/>
    <s v="OF Clôturé"/>
    <m/>
    <s v="TP"/>
    <n v="0.24972222222222218"/>
    <s v=""/>
    <n v="4"/>
    <n v="4"/>
    <n v="0.99888888888888872"/>
    <s v=""/>
    <n v="3000"/>
    <n v="2928"/>
    <n v="2928"/>
    <n v="3000"/>
    <n v="1388.8888888888887"/>
    <s v="Christelle"/>
    <n v="1"/>
    <n v="3"/>
    <s v="343108"/>
    <n v="77"/>
    <s v=""/>
    <s v=""/>
    <n v="3.9"/>
    <n v="1.22"/>
    <n v="1.81"/>
    <n v="2.09"/>
    <n v="0.86999999999999988"/>
    <n v="2.6799999999999997"/>
    <s v=""/>
    <s v=""/>
    <s v=""/>
    <s v=""/>
    <s v=""/>
    <s v=""/>
    <s v=""/>
    <s v=""/>
    <s v=""/>
    <s v=""/>
    <s v=""/>
    <s v=""/>
  </r>
  <r>
    <n v="1292"/>
    <x v="67"/>
    <s v="C61"/>
    <s v="207"/>
    <s v="FB 320+ / MA 80"/>
    <n v="679751"/>
    <s v="EFFIPRO DUO SPOT ON GN X4  VBI"/>
    <s v="1x8"/>
    <n v="1340"/>
    <s v=" 2400"/>
    <x v="16"/>
    <s v="Janvier"/>
    <n v="2018"/>
    <d v="1899-12-30T15:44:25"/>
    <d v="1899-12-30T15:46:02"/>
    <n v="2.6944444444442439E-2"/>
    <x v="1"/>
    <x v="2"/>
    <m/>
    <m/>
    <m/>
    <n v="0.79"/>
    <n v="2.16"/>
    <n v="4"/>
    <n v="4"/>
    <n v="3.15"/>
    <n v="8.66"/>
    <n v="3000"/>
    <m/>
    <s v=""/>
    <m/>
    <m/>
    <s v="Christelle"/>
    <n v="1"/>
    <n v="3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93"/>
    <x v="67"/>
    <s v="C61"/>
    <s v="207"/>
    <s v="FB 320+ / MA 80"/>
    <n v="679752"/>
    <s v="EFFIPRO DUO SPOT ON TGN X4 VBI"/>
    <s v="1x8"/>
    <n v="1340"/>
    <s v=" 2400"/>
    <x v="16"/>
    <s v="Janvier"/>
    <n v="2018"/>
    <d v="1899-12-30T15:46:02"/>
    <d v="1899-12-30T15:56:37"/>
    <n v="0.1763888888888907"/>
    <x v="1"/>
    <x v="12"/>
    <s v="Début OF"/>
    <m/>
    <s v="TP"/>
    <n v="0.1763888888888907"/>
    <s v=""/>
    <n v="4"/>
    <n v="4"/>
    <n v="0.70555555555556282"/>
    <s v=""/>
    <n v="3000"/>
    <m/>
    <s v=""/>
    <m/>
    <m/>
    <s v="Christelle"/>
    <n v="1"/>
    <n v="3"/>
    <s v="43108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94"/>
    <x v="67"/>
    <s v="C61"/>
    <s v="207"/>
    <s v="FB 320+ / MA 80"/>
    <n v="679752"/>
    <s v="EFFIPRO DUO SPOT ON TGN X4 VBI"/>
    <s v="1x8"/>
    <n v="1340"/>
    <s v=" 2400"/>
    <x v="16"/>
    <s v="Janvier"/>
    <n v="2018"/>
    <d v="1899-12-30T15:56:37"/>
    <d v="1899-12-30T16:05:00"/>
    <n v="0.13972222222222097"/>
    <x v="0"/>
    <x v="6"/>
    <s v="Fin de Poste"/>
    <m/>
    <m/>
    <s v=""/>
    <s v=""/>
    <n v="4"/>
    <n v="4"/>
    <s v=""/>
    <s v=""/>
    <n v="3000"/>
    <n v="0"/>
    <n v="0"/>
    <n v="0"/>
    <n v="0"/>
    <s v="Christelle"/>
    <n v="1"/>
    <n v="4"/>
    <s v="443108"/>
    <n v="77"/>
    <s v=""/>
    <s v=""/>
    <n v="0.32"/>
    <n v="0"/>
    <n v="0.32"/>
    <n v="0"/>
    <n v="0"/>
    <n v="0.32"/>
    <s v=""/>
    <s v=""/>
    <s v=""/>
    <s v=""/>
    <s v=""/>
    <s v=""/>
    <s v=""/>
    <s v=""/>
    <s v=""/>
    <s v=""/>
    <s v=""/>
    <s v=""/>
  </r>
  <r>
    <n v="1295"/>
    <x v="68"/>
    <s v="C61"/>
    <s v="207"/>
    <s v="FB 320+ / MA 80"/>
    <n v="679752"/>
    <s v="EFFIPRO DUO SPOT ON TGN X4 VBI"/>
    <s v="1x8"/>
    <n v="1340"/>
    <s v=" 2400"/>
    <x v="16"/>
    <s v="Janvier"/>
    <n v="2018"/>
    <d v="1899-12-30T08:16:12"/>
    <d v="1899-12-30T08:59:07"/>
    <n v="0.71527777777777946"/>
    <x v="1"/>
    <x v="12"/>
    <s v="Début OF"/>
    <m/>
    <s v="TP"/>
    <n v="0.71527777777777946"/>
    <s v=""/>
    <n v="4"/>
    <n v="4"/>
    <n v="2.8611111111111178"/>
    <s v=""/>
    <n v="3000"/>
    <m/>
    <s v=""/>
    <m/>
    <m/>
    <s v="Vanessa"/>
    <n v="1"/>
    <n v="0"/>
    <s v="043109"/>
    <n v="7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96"/>
    <x v="68"/>
    <s v="C61"/>
    <s v="207"/>
    <s v="FB 320+ / MA 80"/>
    <n v="679752"/>
    <s v="EFFIPRO DUO SPOT ON TGN X4 VBI"/>
    <s v="1x8"/>
    <n v="1340"/>
    <s v=" 2400"/>
    <x v="16"/>
    <s v="Janvier"/>
    <n v="2018"/>
    <d v="1899-12-30T08:59:07"/>
    <d v="1899-12-30T09:21:32"/>
    <n v="0.37361111111111001"/>
    <x v="2"/>
    <x v="2"/>
    <m/>
    <m/>
    <s v="TE"/>
    <s v=""/>
    <n v="0.37361111111111001"/>
    <n v="4"/>
    <n v="4"/>
    <s v=""/>
    <n v="1.49444444444444"/>
    <n v="3000"/>
    <m/>
    <s v=""/>
    <m/>
    <m/>
    <s v="Vanessa"/>
    <n v="1"/>
    <n v="0"/>
    <s v="43109"/>
    <n v="77"/>
    <n v="12.00361111111111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97"/>
    <x v="68"/>
    <s v="C61"/>
    <s v="207"/>
    <s v="FB 320+ / MA 80"/>
    <n v="679752"/>
    <s v="EFFIPRO DUO SPOT ON TGN X4 VBI"/>
    <s v="1x8"/>
    <n v="1340"/>
    <s v=" 2400"/>
    <x v="16"/>
    <s v="Janvier"/>
    <n v="2018"/>
    <d v="1899-12-30T09:21:32"/>
    <d v="1899-12-30T09:38:11"/>
    <n v="0.27749999999999941"/>
    <x v="3"/>
    <x v="14"/>
    <m/>
    <s v="probleme de vibration sur tremie , mauvaise communication avec bol 2"/>
    <s v="TE"/>
    <s v=""/>
    <n v="0.27749999999999941"/>
    <n v="4"/>
    <n v="4"/>
    <s v=""/>
    <n v="1.1099999999999977"/>
    <n v="3000"/>
    <m/>
    <s v=""/>
    <m/>
    <m/>
    <s v="Vanessa"/>
    <n v="1"/>
    <n v="0"/>
    <s v="43109"/>
    <n v="78"/>
    <s v=""/>
    <n v="0.27749999999999941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98"/>
    <x v="68"/>
    <s v="C61"/>
    <s v="207"/>
    <s v="FB 320+ / MA 80"/>
    <n v="679752"/>
    <s v="EFFIPRO DUO SPOT ON TGN X4 VBI"/>
    <s v="1x8"/>
    <n v="1340"/>
    <s v=" 2400"/>
    <x v="16"/>
    <s v="Janvier"/>
    <n v="2018"/>
    <d v="1899-12-30T09:38:11"/>
    <d v="1899-12-30T09:44:37"/>
    <n v="0.10722222222222255"/>
    <x v="2"/>
    <x v="2"/>
    <m/>
    <m/>
    <s v="TE"/>
    <s v=""/>
    <n v="0.10722222222222255"/>
    <n v="4"/>
    <n v="4"/>
    <s v=""/>
    <n v="0.42888888888889021"/>
    <n v="3000"/>
    <m/>
    <s v=""/>
    <m/>
    <m/>
    <s v="Vanessa"/>
    <n v="1"/>
    <n v="0"/>
    <s v="43109"/>
    <n v="7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299"/>
    <x v="68"/>
    <s v="C61"/>
    <s v="207"/>
    <s v="FB 320+ / MA 80"/>
    <n v="679752"/>
    <s v="EFFIPRO DUO SPOT ON TGN X4 VBI"/>
    <s v="1x8"/>
    <n v="1340"/>
    <s v=" 2400"/>
    <x v="16"/>
    <s v="Janvier"/>
    <n v="2018"/>
    <d v="1899-12-30T09:44:37"/>
    <d v="1899-12-30T09:54:13"/>
    <n v="0.16000000000000103"/>
    <x v="4"/>
    <x v="4"/>
    <m/>
    <s v="erreur controle de pas"/>
    <s v="TE"/>
    <s v=""/>
    <n v="0.16000000000000103"/>
    <n v="4"/>
    <n v="4"/>
    <s v=""/>
    <n v="0.64000000000000412"/>
    <n v="3000"/>
    <m/>
    <s v=""/>
    <m/>
    <m/>
    <s v="Vanessa"/>
    <n v="1"/>
    <n v="0"/>
    <s v="43109"/>
    <n v="7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00"/>
    <x v="68"/>
    <s v="C61"/>
    <s v="207"/>
    <s v="FB 320+ / MA 80"/>
    <n v="679752"/>
    <s v="EFFIPRO DUO SPOT ON TGN X4 VBI"/>
    <s v="1x8"/>
    <n v="1340"/>
    <s v=" 2400"/>
    <x v="16"/>
    <s v="Janvier"/>
    <n v="2018"/>
    <d v="1899-12-30T09:54:13"/>
    <d v="1899-12-30T10:24:42"/>
    <n v="0.50805555555555593"/>
    <x v="2"/>
    <x v="2"/>
    <m/>
    <m/>
    <s v="TE"/>
    <s v=""/>
    <n v="0.50805555555555593"/>
    <n v="4"/>
    <n v="4"/>
    <s v=""/>
    <n v="2.0322222222222237"/>
    <n v="3000"/>
    <m/>
    <s v=""/>
    <m/>
    <m/>
    <s v="Vanessa"/>
    <n v="1"/>
    <n v="0"/>
    <s v="43109"/>
    <n v="7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01"/>
    <x v="68"/>
    <s v="C61"/>
    <s v="207"/>
    <s v="FB 320+ / MA 80"/>
    <n v="679752"/>
    <s v="EFFIPRO DUO SPOT ON TGN X4 VBI"/>
    <s v="1x8"/>
    <n v="1340"/>
    <s v=" 2400"/>
    <x v="16"/>
    <s v="Janvier"/>
    <n v="2018"/>
    <d v="1899-12-30T10:24:42"/>
    <d v="1899-12-30T10:31:16"/>
    <n v="0.10944444444444335"/>
    <x v="4"/>
    <x v="13"/>
    <m/>
    <s v=""/>
    <s v="TE"/>
    <s v=""/>
    <n v="0.10944444444444335"/>
    <n v="4"/>
    <n v="4"/>
    <s v=""/>
    <n v="0.43777777777777338"/>
    <n v="3000"/>
    <m/>
    <s v=""/>
    <n v="1400"/>
    <m/>
    <s v="Vanessa"/>
    <n v="1"/>
    <n v="0"/>
    <s v="43109"/>
    <n v="7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02"/>
    <x v="68"/>
    <s v="C61"/>
    <s v="207"/>
    <s v="FB 320+ / MA 80"/>
    <n v="679752"/>
    <s v="EFFIPRO DUO SPOT ON TGN X4 VBI"/>
    <s v="1x8"/>
    <n v="1340"/>
    <s v=" 2400"/>
    <x v="16"/>
    <s v="Janvier"/>
    <n v="2018"/>
    <d v="1899-12-30T10:31:16"/>
    <d v="1899-12-30T11:09:56"/>
    <n v="0.64444444444444438"/>
    <x v="2"/>
    <x v="2"/>
    <m/>
    <m/>
    <s v="TE"/>
    <s v=""/>
    <n v="0.64444444444444438"/>
    <n v="4"/>
    <n v="4"/>
    <s v=""/>
    <n v="2.5777777777777775"/>
    <n v="3000"/>
    <m/>
    <s v=""/>
    <m/>
    <m/>
    <s v="Vanessa"/>
    <n v="1"/>
    <n v="0"/>
    <s v="43109"/>
    <n v="78"/>
    <n v="1.8066666666666666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03"/>
    <x v="68"/>
    <s v="C61"/>
    <s v="207"/>
    <s v="FB 320+ / MA 80"/>
    <n v="679752"/>
    <s v="EFFIPRO DUO SPOT ON TGN X4 VBI"/>
    <s v="1x8"/>
    <n v="1340"/>
    <s v=" 2400"/>
    <x v="16"/>
    <s v="Janvier"/>
    <n v="2018"/>
    <d v="1899-12-30T11:09:56"/>
    <d v="1899-12-30T11:59:44"/>
    <n v="0.82999999999999918"/>
    <x v="3"/>
    <x v="5"/>
    <m/>
    <s v="probleme prise de notices , desynchronistion  du bras , intervention  technicien"/>
    <s v="TE"/>
    <s v=""/>
    <n v="0.82999999999999918"/>
    <n v="4"/>
    <n v="4"/>
    <s v=""/>
    <n v="3.3199999999999967"/>
    <n v="3000"/>
    <m/>
    <s v=""/>
    <m/>
    <m/>
    <s v="Vanessa"/>
    <n v="1"/>
    <n v="0"/>
    <s v="43109"/>
    <n v="79"/>
    <s v=""/>
    <n v="0.82999999999999918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04"/>
    <x v="68"/>
    <s v="C61"/>
    <s v="207"/>
    <s v="FB 320+ / MA 80"/>
    <n v="679752"/>
    <s v="EFFIPRO DUO SPOT ON TGN X4 VBI"/>
    <s v="1x8"/>
    <n v="1340"/>
    <s v=" 2400"/>
    <x v="16"/>
    <s v="Janvier"/>
    <n v="2018"/>
    <d v="1899-12-30T11:59:44"/>
    <d v="1899-12-30T12:53:07"/>
    <n v="0.88972222222222497"/>
    <x v="0"/>
    <x v="8"/>
    <m/>
    <s v=""/>
    <m/>
    <s v=""/>
    <s v=""/>
    <n v="4"/>
    <n v="4"/>
    <s v=""/>
    <s v=""/>
    <n v="3000"/>
    <m/>
    <s v=""/>
    <m/>
    <m/>
    <s v="Vanessa"/>
    <n v="1"/>
    <n v="0"/>
    <s v="43109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05"/>
    <x v="68"/>
    <s v="C61"/>
    <s v="207"/>
    <s v="FB 320+ / MA 80"/>
    <n v="679752"/>
    <s v="EFFIPRO DUO SPOT ON TGN X4 VBI"/>
    <s v="1x8"/>
    <n v="1340"/>
    <s v=" 2400"/>
    <x v="16"/>
    <s v="Janvier"/>
    <n v="2018"/>
    <d v="1899-12-30T12:53:07"/>
    <d v="1899-12-30T12:57:24"/>
    <n v="7.1388888888887614E-2"/>
    <x v="1"/>
    <x v="1"/>
    <m/>
    <s v=""/>
    <s v="TP"/>
    <n v="7.1388888888887614E-2"/>
    <s v=""/>
    <n v="4"/>
    <n v="4"/>
    <n v="0.28555555555555046"/>
    <s v=""/>
    <n v="3000"/>
    <m/>
    <s v=""/>
    <m/>
    <m/>
    <s v="Vanessa"/>
    <n v="1"/>
    <n v="0"/>
    <s v="43109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06"/>
    <x v="68"/>
    <s v="C61"/>
    <s v="207"/>
    <s v="FB 320+ / MA 80"/>
    <n v="679752"/>
    <s v="EFFIPRO DUO SPOT ON TGN X4 VBI"/>
    <s v="1x8"/>
    <n v="1340"/>
    <s v=" 2400"/>
    <x v="16"/>
    <s v="Janvier"/>
    <n v="2018"/>
    <d v="1899-12-30T12:57:24"/>
    <d v="1899-12-30T13:32:34"/>
    <n v="0.58611111111111125"/>
    <x v="2"/>
    <x v="2"/>
    <m/>
    <m/>
    <s v="TE"/>
    <s v=""/>
    <n v="0.58611111111111125"/>
    <n v="4"/>
    <n v="4"/>
    <s v=""/>
    <n v="2.344444444444445"/>
    <n v="3000"/>
    <m/>
    <s v=""/>
    <m/>
    <m/>
    <s v="Vanessa"/>
    <n v="1"/>
    <n v="0"/>
    <s v="43109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07"/>
    <x v="68"/>
    <s v="C61"/>
    <s v="207"/>
    <s v="FB 320+ / MA 80"/>
    <n v="679752"/>
    <s v="EFFIPRO DUO SPOT ON TGN X4 VBI"/>
    <s v="1x8"/>
    <n v="1340"/>
    <s v=" 2400"/>
    <x v="16"/>
    <s v="Janvier"/>
    <n v="2018"/>
    <d v="1899-12-30T13:32:34"/>
    <d v="1899-12-30T13:44:35"/>
    <n v="0.20027777777777622"/>
    <x v="1"/>
    <x v="23"/>
    <s v="OF Clôturé"/>
    <m/>
    <s v="TP"/>
    <n v="0.20027777777777622"/>
    <s v=""/>
    <n v="4"/>
    <n v="4"/>
    <n v="0.80111111111110489"/>
    <s v=""/>
    <n v="3000"/>
    <n v="2957"/>
    <n v="2957"/>
    <n v="2957"/>
    <n v="821.38888888888891"/>
    <s v="Vanessa"/>
    <n v="1"/>
    <n v="1"/>
    <s v="143109"/>
    <n v="79"/>
    <s v=""/>
    <s v=""/>
    <n v="5.5"/>
    <n v="1.23"/>
    <n v="3.28"/>
    <n v="2.2200000000000002"/>
    <n v="0.99000000000000021"/>
    <n v="4.2699999999999996"/>
    <s v=""/>
    <s v=""/>
    <s v=""/>
    <s v=""/>
    <s v=""/>
    <s v=""/>
    <s v=""/>
    <s v=""/>
    <s v=""/>
    <s v=""/>
    <s v=""/>
    <s v=""/>
  </r>
  <r>
    <n v="1308"/>
    <x v="68"/>
    <s v="C61"/>
    <s v="207"/>
    <s v="FB 320+ / MA 80"/>
    <n v="679752"/>
    <s v="EFFIPRO DUO SPOT ON TGN X4 VBI"/>
    <s v="1x8"/>
    <n v="1340"/>
    <s v=" 2400"/>
    <x v="16"/>
    <s v="Janvier"/>
    <n v="2018"/>
    <d v="1899-12-30T13:44:35"/>
    <d v="1899-12-30T13:46:10"/>
    <n v="2.6388888888888573E-2"/>
    <x v="1"/>
    <x v="23"/>
    <m/>
    <m/>
    <m/>
    <n v="1.1599999999999999"/>
    <n v="3.6"/>
    <n v="4"/>
    <n v="4"/>
    <n v="4.6500000000000004"/>
    <n v="14.39"/>
    <n v="3000"/>
    <m/>
    <s v=""/>
    <m/>
    <m/>
    <s v="Vanessa"/>
    <n v="1"/>
    <n v="1"/>
    <s v="43109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09"/>
    <x v="68"/>
    <s v="C61"/>
    <s v="207"/>
    <s v="FB 320+ / MA 80"/>
    <n v="679763"/>
    <s v="EFFIPRO DUO SURBPIP(X2) CN VBI"/>
    <s v="1x8"/>
    <n v="6000"/>
    <s v=" 8500"/>
    <x v="16"/>
    <s v="Janvier"/>
    <n v="2018"/>
    <d v="1899-12-30T13:46:10"/>
    <d v="1899-12-30T14:21:58"/>
    <n v="0.59666666666666934"/>
    <x v="1"/>
    <x v="12"/>
    <s v="Début OF"/>
    <m/>
    <s v="TP"/>
    <n v="0.59666666666666934"/>
    <s v=""/>
    <n v="4"/>
    <n v="4"/>
    <n v="2.3866666666666774"/>
    <s v=""/>
    <n v="12000"/>
    <m/>
    <s v=""/>
    <m/>
    <m/>
    <s v="Vanessa"/>
    <n v="1"/>
    <n v="1"/>
    <s v="43109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10"/>
    <x v="68"/>
    <s v="C61"/>
    <s v="207"/>
    <s v="FB 320+ / MA 80"/>
    <n v="679763"/>
    <s v="EFFIPRO DUO SURBPIP(X2) CN VBI"/>
    <s v="1x8"/>
    <n v="6000"/>
    <s v=" 8500"/>
    <x v="16"/>
    <s v="Janvier"/>
    <n v="2018"/>
    <d v="1899-12-30T14:21:58"/>
    <d v="1899-12-30T15:22:20"/>
    <n v="1.0061111111111103"/>
    <x v="2"/>
    <x v="2"/>
    <m/>
    <m/>
    <s v="TE"/>
    <s v=""/>
    <n v="1.0061111111111103"/>
    <n v="4"/>
    <n v="4"/>
    <s v=""/>
    <n v="4.0244444444444412"/>
    <n v="12000"/>
    <m/>
    <s v=""/>
    <n v="7680"/>
    <m/>
    <s v="Vanessa"/>
    <n v="1"/>
    <n v="1"/>
    <s v="43109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11"/>
    <x v="68"/>
    <s v="C61"/>
    <s v="207"/>
    <s v="FB 320+ / MA 80"/>
    <n v="679763"/>
    <s v="EFFIPRO DUO SURBPIP(X2) CN VBI"/>
    <s v="1x8"/>
    <n v="6000"/>
    <s v=" 8500"/>
    <x v="16"/>
    <s v="Janvier"/>
    <n v="2018"/>
    <d v="1899-12-30T15:22:20"/>
    <d v="1899-12-30T15:26:13"/>
    <n v="6.472222222222257E-2"/>
    <x v="4"/>
    <x v="4"/>
    <m/>
    <s v=""/>
    <s v="TE"/>
    <s v=""/>
    <n v="6.472222222222257E-2"/>
    <n v="4"/>
    <n v="4"/>
    <s v=""/>
    <n v="0.25888888888889028"/>
    <n v="12000"/>
    <m/>
    <s v=""/>
    <m/>
    <m/>
    <s v="Vanessa"/>
    <n v="1"/>
    <n v="1"/>
    <s v="43109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12"/>
    <x v="68"/>
    <s v="C61"/>
    <s v="207"/>
    <s v="FB 320+ / MA 80"/>
    <n v="679763"/>
    <s v="EFFIPRO DUO SURBPIP(X2) CN VBI"/>
    <s v="1x8"/>
    <n v="6000"/>
    <s v=" 8500"/>
    <x v="16"/>
    <s v="Janvier"/>
    <n v="2018"/>
    <d v="1899-12-30T15:26:13"/>
    <d v="1899-12-30T15:50:17"/>
    <n v="0.40111111111111164"/>
    <x v="2"/>
    <x v="2"/>
    <m/>
    <m/>
    <s v="TE"/>
    <s v=""/>
    <n v="0.40111111111111164"/>
    <n v="4"/>
    <n v="4"/>
    <s v=""/>
    <n v="1.6044444444444466"/>
    <n v="12000"/>
    <m/>
    <s v=""/>
    <m/>
    <m/>
    <s v="Vanessa"/>
    <n v="1"/>
    <n v="1"/>
    <s v="43109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13"/>
    <x v="68"/>
    <s v="C61"/>
    <s v="207"/>
    <s v="FB 320+ / MA 80"/>
    <n v="679763"/>
    <s v="EFFIPRO DUO SURBPIP(X2) CN VBI"/>
    <s v="1x8"/>
    <n v="6000"/>
    <s v=" 8500"/>
    <x v="16"/>
    <s v="Janvier"/>
    <n v="2018"/>
    <d v="1899-12-30T15:50:17"/>
    <d v="1899-12-30T15:57:50"/>
    <n v="0.12583333333333169"/>
    <x v="0"/>
    <x v="16"/>
    <s v="Fin de Poste"/>
    <s v=""/>
    <m/>
    <s v=""/>
    <s v=""/>
    <n v="4"/>
    <n v="4"/>
    <s v=""/>
    <s v=""/>
    <n v="12000"/>
    <n v="11692"/>
    <n v="11692"/>
    <n v="11692"/>
    <n v="7349.61"/>
    <s v="Vanessa"/>
    <n v="1"/>
    <n v="2"/>
    <s v="243109"/>
    <n v="79"/>
    <s v=""/>
    <s v=""/>
    <n v="2.19"/>
    <n v="1.38"/>
    <n v="0.79"/>
    <n v="1.4"/>
    <n v="2.0000000000000018E-2"/>
    <n v="0.81"/>
    <s v=""/>
    <s v=""/>
    <s v=""/>
    <s v=""/>
    <s v=""/>
    <s v=""/>
    <s v=""/>
    <s v=""/>
    <s v=""/>
    <s v=""/>
    <s v=""/>
    <s v=""/>
  </r>
  <r>
    <n v="1314"/>
    <x v="69"/>
    <s v="C61"/>
    <s v="207"/>
    <s v="FB 320+ / MA 80"/>
    <n v="679763"/>
    <s v="EFFIPRO DUO SURBPIP(X2) CN VBI"/>
    <s v="1x8"/>
    <n v="6000"/>
    <s v=" 8500"/>
    <x v="16"/>
    <s v="Janvier"/>
    <n v="2018"/>
    <d v="1899-12-30T08:00:00"/>
    <d v="1899-12-30T08:12:36"/>
    <n v="0.21000000000000085"/>
    <x v="0"/>
    <x v="0"/>
    <m/>
    <m/>
    <m/>
    <s v=""/>
    <s v=""/>
    <n v="4"/>
    <n v="4"/>
    <s v=""/>
    <s v=""/>
    <n v="12000"/>
    <m/>
    <s v=""/>
    <m/>
    <m/>
    <s v="Christine"/>
    <n v="1"/>
    <n v="0"/>
    <s v="043110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15"/>
    <x v="69"/>
    <s v="C61"/>
    <s v="207"/>
    <s v="FB 320+ / MA 80"/>
    <n v="679763"/>
    <s v="EFFIPRO DUO SURBPIP(X2) CN VBI"/>
    <s v="1x8"/>
    <n v="6000"/>
    <s v=" 8500"/>
    <x v="16"/>
    <s v="Janvier"/>
    <n v="2018"/>
    <d v="1899-12-30T08:12:36"/>
    <d v="1899-12-30T08:12:47"/>
    <n v="3.0555555555555891E-3"/>
    <x v="1"/>
    <x v="14"/>
    <s v="Reprise OF"/>
    <m/>
    <s v="TP"/>
    <n v="3.0555555555555891E-3"/>
    <s v=""/>
    <n v="4"/>
    <n v="4"/>
    <n v="1.2222222222222356E-2"/>
    <s v=""/>
    <n v="12000"/>
    <m/>
    <s v=""/>
    <m/>
    <m/>
    <s v="Christine"/>
    <n v="1"/>
    <n v="0"/>
    <s v="43110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16"/>
    <x v="69"/>
    <s v="C61"/>
    <s v="207"/>
    <s v="FB 320+ / MA 80"/>
    <n v="679763"/>
    <s v="EFFIPRO DUO SURBPIP(X2) CN VBI"/>
    <s v="1x8"/>
    <n v="6000"/>
    <s v=" 8500"/>
    <x v="16"/>
    <s v="Janvier"/>
    <n v="2018"/>
    <d v="1899-12-30T08:12:47"/>
    <d v="1899-12-30T08:23:11"/>
    <n v="0.17333333333333245"/>
    <x v="1"/>
    <x v="23"/>
    <m/>
    <m/>
    <s v="TP"/>
    <n v="0.17333333333333245"/>
    <s v=""/>
    <n v="4"/>
    <n v="4"/>
    <n v="0.6933333333333298"/>
    <s v=""/>
    <n v="12000"/>
    <m/>
    <s v=""/>
    <m/>
    <m/>
    <s v="Christine"/>
    <n v="1"/>
    <n v="0"/>
    <s v="43110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17"/>
    <x v="69"/>
    <s v="C61"/>
    <s v="207"/>
    <s v="FB 320+ / MA 80"/>
    <n v="679763"/>
    <s v="EFFIPRO DUO SURBPIP(X2) CN VBI"/>
    <s v="1x8"/>
    <n v="6000"/>
    <s v=" 8500"/>
    <x v="16"/>
    <s v="Janvier"/>
    <n v="2018"/>
    <d v="1899-12-30T08:23:11"/>
    <d v="1899-12-30T08:23:40"/>
    <n v="8.0555555555550384E-3"/>
    <x v="1"/>
    <x v="12"/>
    <s v="Début OF"/>
    <m/>
    <s v="TP"/>
    <n v="8.0555555555550384E-3"/>
    <s v=""/>
    <n v="4"/>
    <n v="4"/>
    <n v="3.2222222222220154E-2"/>
    <s v=""/>
    <n v="12000"/>
    <m/>
    <s v=""/>
    <m/>
    <m/>
    <s v="Christine"/>
    <n v="1"/>
    <n v="0"/>
    <s v="43110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18"/>
    <x v="69"/>
    <s v="C61"/>
    <s v="207"/>
    <s v="FB 320+ / MA 80"/>
    <n v="679763"/>
    <s v="EFFIPRO DUO SURBPIP(X2) CN VBI"/>
    <s v="1x8"/>
    <n v="6000"/>
    <s v=" 8500"/>
    <x v="16"/>
    <s v="Janvier"/>
    <n v="2018"/>
    <d v="1899-12-30T08:23:40"/>
    <d v="1899-12-30T08:23:59"/>
    <n v="5.2777777777777146E-3"/>
    <x v="1"/>
    <x v="23"/>
    <s v="OF Clôturé"/>
    <m/>
    <s v="TP"/>
    <n v="5.2777777777777146E-3"/>
    <s v=""/>
    <n v="4"/>
    <n v="4"/>
    <n v="2.1111111111110858E-2"/>
    <s v=""/>
    <n v="12000"/>
    <n v="11692"/>
    <n v="11692"/>
    <n v="11692"/>
    <n v="7953.74149659864"/>
    <s v="Christine"/>
    <n v="1"/>
    <n v="1"/>
    <s v="143110"/>
    <n v="79"/>
    <s v=""/>
    <s v=""/>
    <n v="0.43"/>
    <n v="1.38"/>
    <n v="0.43"/>
    <n v="0"/>
    <n v="-1.38"/>
    <n v="-0.95"/>
    <s v=""/>
    <s v=""/>
    <s v=""/>
    <s v=""/>
    <s v=""/>
    <s v=""/>
    <s v=""/>
    <s v=""/>
    <s v=""/>
    <s v=""/>
    <s v=""/>
    <s v=""/>
  </r>
  <r>
    <n v="1319"/>
    <x v="69"/>
    <s v="C61"/>
    <s v="207"/>
    <s v="FB 320+ / MA 80"/>
    <n v="679763"/>
    <s v="EFFIPRO DUO SURBPIP(X2) CN VBI"/>
    <s v="1x8"/>
    <n v="6000"/>
    <s v=" 8500"/>
    <x v="16"/>
    <s v="Janvier"/>
    <n v="2018"/>
    <d v="1899-12-30T08:23:59"/>
    <d v="1899-12-30T08:25:33"/>
    <n v="2.611111111111164E-2"/>
    <x v="1"/>
    <x v="23"/>
    <m/>
    <m/>
    <m/>
    <n v="0.79"/>
    <n v="1.47"/>
    <n v="4"/>
    <n v="4"/>
    <n v="3.15"/>
    <n v="5.89"/>
    <n v="12000"/>
    <m/>
    <s v=""/>
    <m/>
    <m/>
    <s v="Christine"/>
    <n v="1"/>
    <n v="1"/>
    <s v="43110"/>
    <n v="7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20"/>
    <x v="69"/>
    <s v="C61"/>
    <s v="207"/>
    <s v="FB 320+ / MA 80"/>
    <n v="679762"/>
    <s v="EFFIPRO DUO SURBPIP(X2) PN VBI"/>
    <s v="1x8"/>
    <n v="6000"/>
    <s v=" 8500"/>
    <x v="16"/>
    <s v="Janvier"/>
    <n v="2018"/>
    <d v="1899-12-30T08:25:33"/>
    <d v="1899-12-30T08:50:49"/>
    <n v="0.4211111111111121"/>
    <x v="1"/>
    <x v="12"/>
    <s v="Début OF"/>
    <m/>
    <s v="TP"/>
    <n v="0.4211111111111121"/>
    <s v=""/>
    <n v="4"/>
    <n v="4"/>
    <n v="1.6844444444444484"/>
    <s v=""/>
    <n v="12000"/>
    <m/>
    <s v=""/>
    <m/>
    <m/>
    <s v="Christine"/>
    <n v="1"/>
    <n v="1"/>
    <s v="43110"/>
    <n v="79"/>
    <n v="5.645277777777778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21"/>
    <x v="69"/>
    <s v="C61"/>
    <s v="207"/>
    <s v="FB 320+ / MA 80"/>
    <n v="679762"/>
    <s v="EFFIPRO DUO SURBPIP(X2) PN VBI"/>
    <s v="1x8"/>
    <n v="6000"/>
    <s v=" 8500"/>
    <x v="16"/>
    <s v="Janvier"/>
    <n v="2018"/>
    <d v="1899-12-30T08:50:49"/>
    <d v="1899-12-30T08:59:33"/>
    <n v="0.14555555555555522"/>
    <x v="3"/>
    <x v="3"/>
    <m/>
    <s v="erreur controle de pas , blisters scelles au demamrrage "/>
    <s v="TP"/>
    <n v="0.14555555555555522"/>
    <s v=""/>
    <n v="4"/>
    <n v="4"/>
    <n v="0.58222222222222086"/>
    <s v=""/>
    <n v="12000"/>
    <m/>
    <s v=""/>
    <m/>
    <m/>
    <s v="Christine"/>
    <n v="1"/>
    <n v="1"/>
    <s v="43110"/>
    <n v="80"/>
    <s v=""/>
    <n v="0.1455555555555552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22"/>
    <x v="69"/>
    <s v="C61"/>
    <s v="207"/>
    <s v="FB 320+ / MA 80"/>
    <n v="679762"/>
    <s v="EFFIPRO DUO SURBPIP(X2) PN VBI"/>
    <s v="1x8"/>
    <n v="6000"/>
    <s v=" 8500"/>
    <x v="16"/>
    <s v="Janvier"/>
    <n v="2018"/>
    <d v="1899-12-30T08:59:33"/>
    <d v="1899-12-30T10:25:13"/>
    <n v="1.4277777777777763"/>
    <x v="2"/>
    <x v="2"/>
    <m/>
    <m/>
    <s v="TE"/>
    <s v=""/>
    <n v="1.4277777777777763"/>
    <n v="4"/>
    <n v="4"/>
    <s v=""/>
    <n v="5.711111111111105"/>
    <n v="12000"/>
    <m/>
    <s v=""/>
    <n v="5760"/>
    <m/>
    <s v="Christine"/>
    <n v="1"/>
    <n v="1"/>
    <s v="43110"/>
    <n v="8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23"/>
    <x v="69"/>
    <s v="C61"/>
    <s v="207"/>
    <s v="FB 320+ / MA 80"/>
    <n v="679762"/>
    <s v="EFFIPRO DUO SURBPIP(X2) PN VBI"/>
    <s v="1x8"/>
    <n v="6000"/>
    <s v=" 8500"/>
    <x v="16"/>
    <s v="Janvier"/>
    <n v="2018"/>
    <d v="1899-12-30T10:25:13"/>
    <d v="1899-12-30T10:38:30"/>
    <n v="0.22138888888889108"/>
    <x v="1"/>
    <x v="23"/>
    <s v="OF Clôturé"/>
    <m/>
    <s v="TP"/>
    <n v="0.22138888888889108"/>
    <s v=""/>
    <n v="4"/>
    <n v="4"/>
    <n v="0.88555555555556431"/>
    <s v=""/>
    <n v="12000"/>
    <n v="11551"/>
    <n v="11551"/>
    <n v="11551"/>
    <n v="8077.6223776223778"/>
    <s v="Christine"/>
    <n v="1"/>
    <n v="2"/>
    <s v="243110"/>
    <n v="80"/>
    <s v=""/>
    <s v=""/>
    <n v="2.23"/>
    <n v="1.36"/>
    <n v="0.8"/>
    <n v="1.43"/>
    <n v="6.999999999999984E-2"/>
    <n v="0.86999999999999988"/>
    <s v=""/>
    <s v=""/>
    <s v=""/>
    <s v=""/>
    <s v=""/>
    <s v=""/>
    <s v=""/>
    <s v=""/>
    <s v=""/>
    <s v=""/>
    <s v=""/>
    <s v=""/>
  </r>
  <r>
    <n v="1324"/>
    <x v="69"/>
    <s v="C61"/>
    <s v="207"/>
    <s v="FB 320+ / MA 80"/>
    <n v="679762"/>
    <s v="EFFIPRO DUO SURBPIP(X2) PN VBI"/>
    <s v="1x8"/>
    <n v="6000"/>
    <s v=" 8500"/>
    <x v="16"/>
    <s v="Janvier"/>
    <n v="2018"/>
    <d v="1899-12-30T10:38:30"/>
    <d v="1899-12-30T10:39:23"/>
    <n v="1.4722222222221415E-2"/>
    <x v="1"/>
    <x v="2"/>
    <m/>
    <m/>
    <m/>
    <n v="0.79"/>
    <n v="1.43"/>
    <n v="4"/>
    <n v="4"/>
    <n v="3.15"/>
    <n v="5.71"/>
    <n v="12000"/>
    <m/>
    <s v=""/>
    <m/>
    <m/>
    <s v="Christine"/>
    <n v="1"/>
    <n v="2"/>
    <s v="43110"/>
    <n v="8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25"/>
    <x v="69"/>
    <s v="C61"/>
    <s v="207"/>
    <s v="FB 320+ / MA 80"/>
    <n v="679770"/>
    <s v="EFFIPRO DUO SPOT ON PN X4  VBI"/>
    <s v="1x8"/>
    <n v="1340"/>
    <s v=" 2400"/>
    <x v="16"/>
    <s v="Janvier"/>
    <n v="2018"/>
    <d v="1899-12-30T10:39:23"/>
    <d v="1899-12-30T11:09:53"/>
    <n v="0.50833333333333286"/>
    <x v="1"/>
    <x v="12"/>
    <s v="Début OF"/>
    <m/>
    <s v="TP"/>
    <n v="0.50833333333333286"/>
    <s v=""/>
    <n v="4"/>
    <n v="4"/>
    <n v="2.0333333333333314"/>
    <s v=""/>
    <n v="3000"/>
    <m/>
    <s v=""/>
    <m/>
    <m/>
    <s v="Christelle"/>
    <n v="1"/>
    <n v="2"/>
    <s v="43110"/>
    <n v="8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26"/>
    <x v="69"/>
    <s v="C61"/>
    <s v="207"/>
    <s v="FB 320+ / MA 80"/>
    <n v="679770"/>
    <s v="EFFIPRO DUO SPOT ON PN X4  VBI"/>
    <s v="1x8"/>
    <n v="1340"/>
    <s v=" 2400"/>
    <x v="16"/>
    <s v="Janvier"/>
    <n v="2018"/>
    <d v="1899-12-30T11:09:53"/>
    <d v="1899-12-30T11:20:11"/>
    <n v="0.17166666666666686"/>
    <x v="2"/>
    <x v="2"/>
    <m/>
    <m/>
    <s v="TE"/>
    <s v=""/>
    <n v="0.17166666666666686"/>
    <n v="4"/>
    <n v="4"/>
    <s v=""/>
    <n v="0.68666666666666742"/>
    <n v="3000"/>
    <m/>
    <s v=""/>
    <m/>
    <m/>
    <s v="Christelle"/>
    <n v="1"/>
    <n v="2"/>
    <s v="43110"/>
    <n v="8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27"/>
    <x v="69"/>
    <s v="C61"/>
    <s v="207"/>
    <s v="FB 320+ / MA 80"/>
    <n v="679770"/>
    <s v="EFFIPRO DUO SPOT ON PN X4  VBI"/>
    <s v="1x8"/>
    <n v="1340"/>
    <s v=" 2400"/>
    <x v="16"/>
    <s v="Janvier"/>
    <n v="2018"/>
    <d v="1899-12-30T11:20:11"/>
    <d v="1899-12-30T11:26:30"/>
    <n v="0.10527777777777736"/>
    <x v="4"/>
    <x v="4"/>
    <m/>
    <s v="temperature station de scellage trop haute"/>
    <s v="TE"/>
    <s v=""/>
    <n v="0.10527777777777736"/>
    <n v="4"/>
    <n v="4"/>
    <s v=""/>
    <n v="0.42111111111110944"/>
    <n v="3000"/>
    <m/>
    <s v=""/>
    <m/>
    <m/>
    <s v="Christelle"/>
    <n v="1"/>
    <n v="2"/>
    <s v="43110"/>
    <n v="8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28"/>
    <x v="69"/>
    <s v="C61"/>
    <s v="207"/>
    <s v="FB 320+ / MA 80"/>
    <n v="679770"/>
    <s v="EFFIPRO DUO SPOT ON PN X4  VBI"/>
    <s v="1x8"/>
    <n v="1340"/>
    <s v=" 2400"/>
    <x v="16"/>
    <s v="Janvier"/>
    <n v="2018"/>
    <d v="1899-12-30T11:26:30"/>
    <d v="1899-12-30T11:42:38"/>
    <n v="0.26888888888888918"/>
    <x v="2"/>
    <x v="2"/>
    <m/>
    <m/>
    <s v="TE"/>
    <s v=""/>
    <n v="0.26888888888888918"/>
    <n v="4"/>
    <n v="4"/>
    <s v=""/>
    <n v="1.0755555555555567"/>
    <n v="3000"/>
    <m/>
    <s v=""/>
    <m/>
    <m/>
    <s v="Christelle"/>
    <n v="1"/>
    <n v="2"/>
    <s v="43110"/>
    <n v="80"/>
    <n v="2.863611111111110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29"/>
    <x v="69"/>
    <s v="C61"/>
    <s v="207"/>
    <s v="FB 320+ / MA 80"/>
    <n v="679770"/>
    <s v="EFFIPRO DUO SPOT ON PN X4  VBI"/>
    <s v="1x8"/>
    <n v="1340"/>
    <s v=" 2400"/>
    <x v="16"/>
    <s v="Janvier"/>
    <n v="2018"/>
    <d v="1899-12-30T11:42:38"/>
    <d v="1899-12-30T11:47:44"/>
    <n v="8.4999999999999964E-2"/>
    <x v="3"/>
    <x v="24"/>
    <m/>
    <s v=""/>
    <s v="TE"/>
    <s v=""/>
    <n v="8.4999999999999964E-2"/>
    <n v="4"/>
    <n v="4"/>
    <s v=""/>
    <n v="0.33999999999999986"/>
    <n v="3000"/>
    <m/>
    <s v=""/>
    <m/>
    <m/>
    <s v="Christelle"/>
    <n v="1"/>
    <n v="2"/>
    <s v="43110"/>
    <n v="81"/>
    <s v=""/>
    <n v="8.4999999999999964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30"/>
    <x v="69"/>
    <s v="C61"/>
    <s v="207"/>
    <s v="FB 320+ / MA 80"/>
    <n v="679770"/>
    <s v="EFFIPRO DUO SPOT ON PN X4  VBI"/>
    <s v="1x8"/>
    <n v="1340"/>
    <s v=" 2400"/>
    <x v="16"/>
    <s v="Janvier"/>
    <n v="2018"/>
    <d v="1899-12-30T11:47:44"/>
    <d v="1899-12-30T11:57:07"/>
    <n v="0.15638888888889024"/>
    <x v="2"/>
    <x v="2"/>
    <m/>
    <m/>
    <s v="TE"/>
    <s v=""/>
    <n v="0.15638888888889024"/>
    <n v="4"/>
    <n v="4"/>
    <s v=""/>
    <n v="0.62555555555556097"/>
    <n v="3000"/>
    <m/>
    <s v=""/>
    <m/>
    <m/>
    <s v="Christelle"/>
    <n v="1"/>
    <n v="2"/>
    <s v="43110"/>
    <n v="8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31"/>
    <x v="69"/>
    <s v="C61"/>
    <s v="207"/>
    <s v="FB 320+ / MA 80"/>
    <n v="679770"/>
    <s v="EFFIPRO DUO SPOT ON PN X4  VBI"/>
    <s v="1x8"/>
    <n v="1340"/>
    <s v=" 2400"/>
    <x v="16"/>
    <s v="Janvier"/>
    <n v="2018"/>
    <d v="1899-12-30T11:57:07"/>
    <d v="1899-12-30T12:52:35"/>
    <n v="0.92444444444444285"/>
    <x v="0"/>
    <x v="8"/>
    <m/>
    <s v=""/>
    <m/>
    <s v=""/>
    <s v=""/>
    <n v="4"/>
    <n v="4"/>
    <s v=""/>
    <s v=""/>
    <n v="3000"/>
    <m/>
    <s v=""/>
    <m/>
    <m/>
    <s v="Christelle"/>
    <n v="1"/>
    <n v="2"/>
    <s v="43110"/>
    <n v="8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32"/>
    <x v="69"/>
    <s v="C61"/>
    <s v="207"/>
    <s v="FB 320+ / MA 80"/>
    <n v="679770"/>
    <s v="EFFIPRO DUO SPOT ON PN X4  VBI"/>
    <s v="1x8"/>
    <n v="1340"/>
    <s v=" 2400"/>
    <x v="16"/>
    <s v="Janvier"/>
    <n v="2018"/>
    <d v="1899-12-30T12:52:35"/>
    <d v="1899-12-30T12:58:23"/>
    <n v="9.6666666666668455E-2"/>
    <x v="1"/>
    <x v="1"/>
    <m/>
    <s v=""/>
    <s v="TP"/>
    <n v="9.6666666666668455E-2"/>
    <s v=""/>
    <n v="4"/>
    <n v="4"/>
    <n v="0.38666666666667382"/>
    <s v=""/>
    <n v="3000"/>
    <m/>
    <s v=""/>
    <m/>
    <m/>
    <s v="Christelle"/>
    <n v="1"/>
    <n v="2"/>
    <s v="43110"/>
    <n v="8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33"/>
    <x v="69"/>
    <s v="C61"/>
    <s v="207"/>
    <s v="FB 320+ / MA 80"/>
    <n v="679770"/>
    <s v="EFFIPRO DUO SPOT ON PN X4  VBI"/>
    <s v="1x8"/>
    <n v="1340"/>
    <s v=" 2400"/>
    <x v="16"/>
    <s v="Janvier"/>
    <n v="2018"/>
    <d v="1899-12-30T12:58:23"/>
    <d v="1899-12-30T13:12:47"/>
    <n v="0.24000000000000021"/>
    <x v="2"/>
    <x v="2"/>
    <m/>
    <m/>
    <s v="TE"/>
    <s v=""/>
    <n v="0.24000000000000021"/>
    <n v="4"/>
    <n v="4"/>
    <s v=""/>
    <n v="0.96000000000000085"/>
    <n v="3000"/>
    <m/>
    <s v=""/>
    <n v="1400"/>
    <m/>
    <s v="Christelle"/>
    <n v="1"/>
    <n v="2"/>
    <s v="43110"/>
    <n v="8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34"/>
    <x v="69"/>
    <s v="C61"/>
    <s v="207"/>
    <s v="FB 320+ / MA 80"/>
    <n v="679770"/>
    <s v="EFFIPRO DUO SPOT ON PN X4  VBI"/>
    <s v="1x8"/>
    <n v="1340"/>
    <s v=" 2400"/>
    <x v="16"/>
    <s v="Janvier"/>
    <n v="2018"/>
    <d v="1899-12-30T13:12:47"/>
    <d v="1899-12-30T13:26:12"/>
    <n v="0.22361111111111054"/>
    <x v="4"/>
    <x v="13"/>
    <m/>
    <s v="reglage magasin etuis , oreille dehors "/>
    <s v="TE"/>
    <s v=""/>
    <n v="0.22361111111111054"/>
    <n v="4"/>
    <n v="4"/>
    <s v=""/>
    <n v="0.89444444444444215"/>
    <n v="3000"/>
    <m/>
    <s v=""/>
    <m/>
    <m/>
    <s v="Christelle"/>
    <n v="1"/>
    <n v="2"/>
    <s v="43110"/>
    <n v="8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35"/>
    <x v="69"/>
    <s v="C61"/>
    <s v="207"/>
    <s v="FB 320+ / MA 80"/>
    <n v="679770"/>
    <s v="EFFIPRO DUO SPOT ON PN X4  VBI"/>
    <s v="1x8"/>
    <n v="1340"/>
    <s v=" 2400"/>
    <x v="16"/>
    <s v="Janvier"/>
    <n v="2018"/>
    <d v="1899-12-30T13:26:12"/>
    <d v="1899-12-30T14:20:34"/>
    <n v="0.90611111111111065"/>
    <x v="2"/>
    <x v="2"/>
    <m/>
    <m/>
    <s v="TE"/>
    <s v=""/>
    <n v="0.90611111111111065"/>
    <n v="4"/>
    <n v="4"/>
    <s v=""/>
    <n v="3.6244444444444426"/>
    <n v="3000"/>
    <m/>
    <s v=""/>
    <n v="2600"/>
    <m/>
    <s v="Christelle"/>
    <n v="1"/>
    <n v="2"/>
    <s v="43110"/>
    <n v="8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36"/>
    <x v="69"/>
    <s v="C61"/>
    <s v="207"/>
    <s v="FB 320+ / MA 80"/>
    <n v="679770"/>
    <s v="EFFIPRO DUO SPOT ON PN X4  VBI"/>
    <s v="1x8"/>
    <n v="1340"/>
    <s v=" 2400"/>
    <x v="16"/>
    <s v="Janvier"/>
    <n v="2018"/>
    <d v="1899-12-30T14:20:34"/>
    <d v="1899-12-30T14:35:26"/>
    <n v="0.24777777777777832"/>
    <x v="1"/>
    <x v="23"/>
    <s v="OF Clôturé"/>
    <m/>
    <s v="TP"/>
    <n v="0.24777777777777832"/>
    <s v=""/>
    <n v="4"/>
    <n v="4"/>
    <n v="0.99111111111111327"/>
    <s v=""/>
    <n v="3000"/>
    <n v="2910"/>
    <n v="2910"/>
    <n v="2910"/>
    <n v="1347.2222222222222"/>
    <s v="Christelle"/>
    <n v="1"/>
    <n v="3"/>
    <s v="343110"/>
    <n v="81"/>
    <s v=""/>
    <s v=""/>
    <n v="3.95"/>
    <n v="1.21"/>
    <n v="2.21"/>
    <n v="1.7400000000000002"/>
    <n v="0.53000000000000025"/>
    <n v="2.74"/>
    <s v=""/>
    <s v=""/>
    <s v=""/>
    <s v=""/>
    <s v=""/>
    <s v=""/>
    <s v=""/>
    <s v=""/>
    <s v=""/>
    <s v=""/>
    <s v=""/>
    <s v=""/>
  </r>
  <r>
    <n v="1337"/>
    <x v="69"/>
    <s v="C61"/>
    <s v="207"/>
    <s v="FB 320+ / MA 80"/>
    <n v="679770"/>
    <s v="EFFIPRO DUO SPOT ON PN X4  VBI"/>
    <s v="1x8"/>
    <n v="1340"/>
    <s v=" 2400"/>
    <x v="16"/>
    <s v="Janvier"/>
    <n v="2018"/>
    <d v="1899-12-30T14:35:26"/>
    <d v="1899-12-30T14:36:23"/>
    <n v="1.5833333333333144E-2"/>
    <x v="1"/>
    <x v="2"/>
    <m/>
    <m/>
    <m/>
    <n v="0.85"/>
    <n v="2.16"/>
    <n v="4"/>
    <n v="4"/>
    <n v="3.41"/>
    <n v="8.6300000000000008"/>
    <n v="3000"/>
    <m/>
    <s v=""/>
    <m/>
    <m/>
    <s v="Christelle"/>
    <n v="1"/>
    <n v="3"/>
    <s v="43110"/>
    <n v="8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38"/>
    <x v="69"/>
    <s v="C61"/>
    <s v="207"/>
    <s v="FB 320+ / MA 80"/>
    <n v="679771"/>
    <s v="FIPRALONE DUO SP.ON PN X4  FVT"/>
    <s v="1x8"/>
    <n v="1340"/>
    <s v=" 2400"/>
    <x v="16"/>
    <s v="Janvier"/>
    <n v="2018"/>
    <d v="1899-12-30T14:36:23"/>
    <d v="1899-12-30T15:10:18"/>
    <n v="0.56527777777777732"/>
    <x v="1"/>
    <x v="12"/>
    <s v="Début OF"/>
    <m/>
    <s v="TP"/>
    <n v="0.56527777777777732"/>
    <s v=""/>
    <n v="4"/>
    <n v="4"/>
    <n v="2.2611111111111093"/>
    <s v=""/>
    <n v="3999.9999999976712"/>
    <m/>
    <s v=""/>
    <m/>
    <m/>
    <s v="Christelle"/>
    <n v="1"/>
    <n v="3"/>
    <s v="43110"/>
    <n v="8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39"/>
    <x v="69"/>
    <s v="C61"/>
    <s v="207"/>
    <s v="FB 320+ / MA 80"/>
    <n v="679771"/>
    <s v="FIPRALONE DUO SP.ON PN X4  FVT"/>
    <s v="1x8"/>
    <n v="1340"/>
    <s v=" 2400"/>
    <x v="16"/>
    <s v="Janvier"/>
    <n v="2018"/>
    <d v="1899-12-30T15:10:18"/>
    <d v="1899-12-30T15:53:39"/>
    <n v="0.72250000000000103"/>
    <x v="2"/>
    <x v="2"/>
    <m/>
    <m/>
    <s v="TE"/>
    <s v=""/>
    <n v="0.72250000000000103"/>
    <n v="4"/>
    <n v="4"/>
    <s v=""/>
    <n v="2.8900000000000041"/>
    <n v="3999.9999999976712"/>
    <m/>
    <s v=""/>
    <m/>
    <m/>
    <s v="Christelle"/>
    <n v="1"/>
    <n v="3"/>
    <s v="43110"/>
    <n v="8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40"/>
    <x v="69"/>
    <s v="C61"/>
    <s v="207"/>
    <s v="FB 320+ / MA 80"/>
    <n v="679771"/>
    <s v="FIPRALONE DUO SP.ON PN X4  FVT"/>
    <s v="1x8"/>
    <n v="1340"/>
    <s v=" 2400"/>
    <x v="16"/>
    <s v="Janvier"/>
    <n v="2018"/>
    <d v="1899-12-30T15:53:39"/>
    <d v="1899-12-30T15:58:56"/>
    <n v="8.8055555555554221E-2"/>
    <x v="0"/>
    <x v="16"/>
    <s v="Fin de Poste"/>
    <s v=""/>
    <m/>
    <s v=""/>
    <s v=""/>
    <n v="4"/>
    <n v="4"/>
    <s v=""/>
    <s v=""/>
    <n v="3999.9999999976712"/>
    <n v="1260"/>
    <n v="1260"/>
    <n v="1260"/>
    <n v="1565.76"/>
    <s v="Christelle"/>
    <n v="1"/>
    <n v="4"/>
    <s v="443110"/>
    <n v="81"/>
    <s v=""/>
    <s v=""/>
    <n v="1.38"/>
    <n v="0.53"/>
    <n v="0.65"/>
    <n v="0.72999999999999987"/>
    <n v="0.19999999999999984"/>
    <n v="0.84999999999999987"/>
    <s v=""/>
    <s v=""/>
    <s v=""/>
    <s v=""/>
    <s v=""/>
    <s v=""/>
    <s v=""/>
    <s v=""/>
    <s v=""/>
    <s v=""/>
    <s v=""/>
    <s v=""/>
  </r>
  <r>
    <n v="1341"/>
    <x v="70"/>
    <s v="C61"/>
    <s v="207"/>
    <s v="FB 320+ / MA 80"/>
    <n v="679771"/>
    <s v="FIPRALONE DUO SP.ON PN X4  FVT"/>
    <s v="1x8"/>
    <n v="1340"/>
    <s v=" 2400"/>
    <x v="16"/>
    <s v="Janvier"/>
    <n v="2018"/>
    <d v="1899-12-30T08:00:00"/>
    <d v="1899-12-30T08:04:19"/>
    <n v="7.1944444444444144E-2"/>
    <x v="0"/>
    <x v="0"/>
    <m/>
    <m/>
    <m/>
    <s v=""/>
    <s v=""/>
    <n v="4"/>
    <n v="4"/>
    <s v=""/>
    <s v=""/>
    <n v="5740.0000002002334"/>
    <m/>
    <s v=""/>
    <m/>
    <m/>
    <s v="Vanessa"/>
    <n v="1"/>
    <n v="0"/>
    <s v="043111"/>
    <n v="8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42"/>
    <x v="70"/>
    <s v="C61"/>
    <s v="207"/>
    <s v="FB 320+ / MA 80"/>
    <n v="679771"/>
    <s v="FIPRALONE DUO SP.ON PN X4  FVT"/>
    <s v="1x8"/>
    <n v="1340"/>
    <s v=" 2400"/>
    <x v="16"/>
    <s v="Janvier"/>
    <n v="2018"/>
    <d v="1899-12-30T08:04:19"/>
    <d v="1899-12-30T08:24:41"/>
    <n v="0.33944444444444466"/>
    <x v="1"/>
    <x v="1"/>
    <s v="Reprise OF"/>
    <m/>
    <s v="TP"/>
    <n v="0.33944444444444466"/>
    <s v=""/>
    <n v="4"/>
    <n v="4"/>
    <n v="1.3577777777777786"/>
    <s v=""/>
    <n v="5740.0000002002334"/>
    <m/>
    <s v=""/>
    <m/>
    <m/>
    <s v="Vanessa"/>
    <n v="1"/>
    <n v="0"/>
    <s v="43111"/>
    <n v="81"/>
    <n v="4.6830555555555549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43"/>
    <x v="70"/>
    <s v="C61"/>
    <s v="207"/>
    <s v="FB 320+ / MA 80"/>
    <n v="679771"/>
    <s v="FIPRALONE DUO SP.ON PN X4  FVT"/>
    <s v="1x8"/>
    <n v="1340"/>
    <s v=" 2400"/>
    <x v="16"/>
    <s v="Janvier"/>
    <n v="2018"/>
    <d v="1899-12-30T08:24:41"/>
    <d v="1899-12-30T08:37:33"/>
    <n v="0.21444444444444377"/>
    <x v="3"/>
    <x v="3"/>
    <m/>
    <s v="blisters scelles au demarrage + changement de laize barex"/>
    <s v="TP"/>
    <n v="0.21444444444444377"/>
    <s v=""/>
    <n v="4"/>
    <n v="4"/>
    <n v="0.85777777777777509"/>
    <s v=""/>
    <n v="5740.0000002002334"/>
    <m/>
    <s v=""/>
    <m/>
    <m/>
    <s v="Vanessa"/>
    <n v="1"/>
    <n v="0"/>
    <s v="43111"/>
    <n v="82"/>
    <s v=""/>
    <n v="0.21444444444444377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44"/>
    <x v="70"/>
    <s v="C61"/>
    <s v="207"/>
    <s v="FB 320+ / MA 80"/>
    <n v="679771"/>
    <s v="FIPRALONE DUO SP.ON PN X4  FVT"/>
    <s v="1x8"/>
    <n v="1340"/>
    <s v=" 2400"/>
    <x v="16"/>
    <s v="Janvier"/>
    <n v="2018"/>
    <d v="1899-12-30T08:37:33"/>
    <d v="1899-12-30T10:21:26"/>
    <n v="1.7313888888888913"/>
    <x v="2"/>
    <x v="2"/>
    <m/>
    <m/>
    <s v="TE"/>
    <s v=""/>
    <n v="1.7313888888888913"/>
    <n v="4"/>
    <n v="4"/>
    <s v=""/>
    <n v="6.9255555555555652"/>
    <n v="5740.0000002002334"/>
    <m/>
    <s v=""/>
    <n v="3672"/>
    <m/>
    <s v="Vanessa"/>
    <n v="1"/>
    <n v="0"/>
    <s v="43111"/>
    <n v="82"/>
    <n v="1.9458333333333351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45"/>
    <x v="70"/>
    <s v="C61"/>
    <s v="207"/>
    <s v="FB 320+ / MA 80"/>
    <n v="679771"/>
    <s v="FIPRALONE DUO SP.ON PN X4  FVT"/>
    <s v="1x8"/>
    <n v="1340"/>
    <s v=" 2400"/>
    <x v="16"/>
    <s v="Janvier"/>
    <n v="2018"/>
    <d v="1899-12-30T10:21:26"/>
    <d v="1899-12-30T12:01:37"/>
    <n v="1.6697222222222217"/>
    <x v="3"/>
    <x v="5"/>
    <m/>
    <s v="defaut 156 securite position  arriere contre pousseur etuis , attente technicien passage MA50"/>
    <s v="TE"/>
    <s v=""/>
    <n v="1.6697222222222217"/>
    <n v="0"/>
    <n v="0"/>
    <s v=""/>
    <n v="0"/>
    <n v="5740.0000002002334"/>
    <m/>
    <s v=""/>
    <m/>
    <m/>
    <s v="Vanessa"/>
    <n v="1"/>
    <n v="0"/>
    <s v="43111"/>
    <n v="83"/>
    <s v=""/>
    <n v="1.6697222222222217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46"/>
    <x v="70"/>
    <s v="C61"/>
    <s v="207"/>
    <s v="FB 320+ / MA 80"/>
    <n v="679771"/>
    <s v="FIPRALONE DUO SP.ON PN X4  FVT"/>
    <s v="1x8"/>
    <n v="1340"/>
    <s v=" 2400"/>
    <x v="16"/>
    <s v="Janvier"/>
    <n v="2018"/>
    <d v="1899-12-30T12:01:37"/>
    <d v="1899-12-30T12:51:56"/>
    <n v="0.83861111111111075"/>
    <x v="0"/>
    <x v="8"/>
    <m/>
    <s v=""/>
    <m/>
    <s v=""/>
    <s v=""/>
    <n v="4"/>
    <n v="4"/>
    <s v=""/>
    <s v=""/>
    <n v="5740.0000002002334"/>
    <m/>
    <s v=""/>
    <m/>
    <m/>
    <s v="Vanessa"/>
    <n v="1"/>
    <n v="0"/>
    <s v="43111"/>
    <n v="83"/>
    <n v="2.5083333333333324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47"/>
    <x v="70"/>
    <s v="C61"/>
    <s v="207"/>
    <s v="FB 320+ / MA 80"/>
    <n v="679771"/>
    <s v="FIPRALONE DUO SP.ON PN X4  FVT"/>
    <s v="1x8"/>
    <n v="1340"/>
    <s v=" 2400"/>
    <x v="16"/>
    <s v="Janvier"/>
    <n v="2018"/>
    <d v="1899-12-30T12:51:56"/>
    <d v="1899-12-30T13:58:44"/>
    <n v="1.1133333333333342"/>
    <x v="3"/>
    <x v="5"/>
    <m/>
    <s v="pousseur"/>
    <s v="TE"/>
    <s v=""/>
    <n v="1.1133333333333342"/>
    <n v="0"/>
    <n v="0"/>
    <s v=""/>
    <n v="0"/>
    <n v="5740.0000002002334"/>
    <m/>
    <s v=""/>
    <m/>
    <m/>
    <s v="Vanessa"/>
    <n v="1"/>
    <n v="0"/>
    <s v="43111"/>
    <n v="84"/>
    <s v=""/>
    <n v="1.113333333333334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48"/>
    <x v="70"/>
    <s v="C61"/>
    <s v="207"/>
    <s v="FB 320+ / MA 80"/>
    <n v="679771"/>
    <s v="FIPRALONE DUO SP.ON PN X4  FVT"/>
    <s v="1x8"/>
    <n v="1340"/>
    <s v=" 2400"/>
    <x v="16"/>
    <s v="Janvier"/>
    <n v="2018"/>
    <d v="1899-12-30T13:58:44"/>
    <d v="1899-12-30T15:01:12"/>
    <n v="1.0411111111111104"/>
    <x v="7"/>
    <x v="2"/>
    <s v="Fin de Poste"/>
    <m/>
    <s v="TE"/>
    <s v=""/>
    <n v="1.0411111111111104"/>
    <n v="4"/>
    <n v="4"/>
    <s v=""/>
    <n v="4.1644444444444417"/>
    <n v="5740.0000002002334"/>
    <n v="3420"/>
    <n v="3420"/>
    <n v="3420"/>
    <n v="475.07"/>
    <s v="Vanessa"/>
    <n v="1"/>
    <n v="1"/>
    <s v="143111"/>
    <n v="84"/>
    <s v=""/>
    <s v=""/>
    <n v="7.02"/>
    <n v="1.43"/>
    <n v="4.25"/>
    <n v="2.7699999999999996"/>
    <n v="1.3399999999999996"/>
    <n v="5.59"/>
    <n v="0.37524366471734893"/>
    <s v=""/>
    <s v=""/>
    <n v="0.14085625586600239"/>
    <s v=""/>
    <s v=""/>
    <n v="0.21"/>
    <s v=""/>
    <s v=""/>
    <n v="4.8436699128651999E-2"/>
    <s v=""/>
    <s v=""/>
  </r>
  <r>
    <n v="1349"/>
    <x v="71"/>
    <s v="C61"/>
    <s v="207"/>
    <s v="FB 320+ / MA 80"/>
    <n v="679771"/>
    <s v="FIPRALONE DUO SP.ON PN X4  FVT"/>
    <s v="1x8"/>
    <n v="1340"/>
    <s v=" 2400"/>
    <x v="17"/>
    <s v="Janvier"/>
    <n v="2018"/>
    <d v="1899-12-30T09:45:00"/>
    <d v="1899-12-30T09:49:05"/>
    <n v="6.8055555555556424E-2"/>
    <x v="0"/>
    <x v="0"/>
    <m/>
    <m/>
    <m/>
    <s v=""/>
    <s v=""/>
    <n v="4"/>
    <n v="4"/>
    <s v=""/>
    <s v=""/>
    <n v="4000"/>
    <m/>
    <s v=""/>
    <m/>
    <m/>
    <s v="Vanessa"/>
    <n v="1"/>
    <n v="0"/>
    <s v="043115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50"/>
    <x v="71"/>
    <s v="C61"/>
    <s v="207"/>
    <s v="FB 320+ / MA 80"/>
    <n v="679771"/>
    <s v="FIPRALONE DUO SP.ON PN X4  FVT"/>
    <s v="1x8"/>
    <n v="1340"/>
    <s v=" 2400"/>
    <x v="17"/>
    <s v="Janvier"/>
    <n v="2018"/>
    <d v="1899-12-30T09:49:05"/>
    <d v="1899-12-30T10:05:37"/>
    <n v="0.27555555555555422"/>
    <x v="1"/>
    <x v="1"/>
    <s v="Reprise OF"/>
    <m/>
    <s v="TP"/>
    <n v="0.27555555555555422"/>
    <s v=""/>
    <n v="4"/>
    <n v="4"/>
    <n v="1.1022222222222169"/>
    <s v=""/>
    <n v="4000"/>
    <m/>
    <s v=""/>
    <m/>
    <m/>
    <s v="Vanessa"/>
    <n v="1"/>
    <n v="0"/>
    <s v="43115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51"/>
    <x v="71"/>
    <s v="C61"/>
    <s v="207"/>
    <s v="FB 320+ / MA 80"/>
    <n v="679771"/>
    <s v="FIPRALONE DUO SP.ON PN X4  FVT"/>
    <s v="1x8"/>
    <n v="1340"/>
    <s v=" 2400"/>
    <x v="17"/>
    <s v="Janvier"/>
    <n v="2018"/>
    <d v="1899-12-30T10:05:37"/>
    <d v="1899-12-30T10:33:32"/>
    <n v="0.46527777777777901"/>
    <x v="2"/>
    <x v="2"/>
    <m/>
    <m/>
    <s v="TE"/>
    <s v=""/>
    <n v="0.46527777777777901"/>
    <n v="4"/>
    <n v="4"/>
    <s v=""/>
    <n v="1.861111111111116"/>
    <n v="4000"/>
    <m/>
    <s v=""/>
    <m/>
    <m/>
    <s v="Vanessa"/>
    <n v="1"/>
    <n v="0"/>
    <s v="43115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52"/>
    <x v="71"/>
    <s v="C61"/>
    <s v="207"/>
    <s v="FB 320+ / MA 80"/>
    <n v="679771"/>
    <s v="FIPRALONE DUO SP.ON PN X4  FVT"/>
    <s v="1x8"/>
    <n v="1340"/>
    <s v=" 2400"/>
    <x v="17"/>
    <s v="Janvier"/>
    <n v="2018"/>
    <d v="1899-12-30T10:33:32"/>
    <d v="1899-12-30T10:38:50"/>
    <n v="8.8333333333332487E-2"/>
    <x v="4"/>
    <x v="4"/>
    <m/>
    <s v=""/>
    <s v="TE"/>
    <s v=""/>
    <n v="8.8333333333332487E-2"/>
    <n v="4"/>
    <n v="4"/>
    <s v=""/>
    <n v="0.35333333333332995"/>
    <n v="4000"/>
    <m/>
    <s v=""/>
    <m/>
    <m/>
    <s v="Vanessa"/>
    <n v="1"/>
    <n v="0"/>
    <s v="43115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53"/>
    <x v="71"/>
    <s v="C61"/>
    <s v="207"/>
    <s v="FB 320+ / MA 80"/>
    <n v="679771"/>
    <s v="FIPRALONE DUO SP.ON PN X4  FVT"/>
    <s v="1x8"/>
    <n v="1340"/>
    <s v=" 2400"/>
    <x v="17"/>
    <s v="Janvier"/>
    <n v="2018"/>
    <d v="1899-12-30T10:38:50"/>
    <d v="1899-12-30T10:55:42"/>
    <n v="0.2811111111111102"/>
    <x v="2"/>
    <x v="2"/>
    <m/>
    <m/>
    <s v="TE"/>
    <s v=""/>
    <n v="0.2811111111111102"/>
    <n v="4"/>
    <n v="4"/>
    <s v=""/>
    <n v="1.1244444444444408"/>
    <n v="4000"/>
    <m/>
    <s v=""/>
    <m/>
    <m/>
    <s v="Vanessa"/>
    <n v="1"/>
    <n v="0"/>
    <s v="43115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54"/>
    <x v="71"/>
    <s v="C61"/>
    <s v="207"/>
    <s v="FB 320+ / MA 80"/>
    <n v="679771"/>
    <s v="FIPRALONE DUO SP.ON PN X4  FVT"/>
    <s v="1x8"/>
    <n v="1340"/>
    <s v=" 2400"/>
    <x v="17"/>
    <s v="Janvier"/>
    <n v="2018"/>
    <d v="1899-12-30T10:55:42"/>
    <d v="1899-12-30T11:00:00"/>
    <n v="7.1666666666667211E-2"/>
    <x v="4"/>
    <x v="13"/>
    <m/>
    <s v=""/>
    <s v="TE"/>
    <s v=""/>
    <n v="7.1666666666667211E-2"/>
    <n v="4"/>
    <n v="4"/>
    <s v=""/>
    <n v="0.28666666666666885"/>
    <n v="4000"/>
    <m/>
    <s v=""/>
    <m/>
    <m/>
    <s v="Vanessa"/>
    <n v="1"/>
    <n v="0"/>
    <s v="43115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55"/>
    <x v="71"/>
    <s v="C61"/>
    <s v="207"/>
    <s v="FB 320+ / MA 80"/>
    <n v="679771"/>
    <s v="FIPRALONE DUO SP.ON PN X4  FVT"/>
    <s v="1x8"/>
    <n v="1340"/>
    <s v=" 2400"/>
    <x v="17"/>
    <s v="Janvier"/>
    <n v="2018"/>
    <d v="1899-12-30T11:00:00"/>
    <d v="1899-12-30T11:30:00"/>
    <n v="0.50000000000000089"/>
    <x v="2"/>
    <x v="2"/>
    <m/>
    <m/>
    <s v="TP"/>
    <n v="0.50000000000000089"/>
    <s v=""/>
    <n v="4"/>
    <n v="4"/>
    <n v="2.0000000000000036"/>
    <s v=""/>
    <n v="7000"/>
    <n v="12"/>
    <n v="2232"/>
    <n v="12"/>
    <m/>
    <s v="Vanessa"/>
    <n v="1"/>
    <n v="0"/>
    <s v="43115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56"/>
    <x v="71"/>
    <s v="C61"/>
    <s v="207"/>
    <s v="FB 320+ / MA 80"/>
    <n v="679771"/>
    <s v="FIPRALONE DUO SP.ON PN X4  FVT"/>
    <s v="1x8"/>
    <n v="1340"/>
    <s v=" 2400"/>
    <x v="17"/>
    <s v="Janvier"/>
    <n v="2018"/>
    <d v="1899-12-30T11:30:00"/>
    <d v="1899-12-30T11:55:00"/>
    <n v="0.41666666666666519"/>
    <x v="1"/>
    <x v="23"/>
    <s v="OF Clôturé"/>
    <m/>
    <s v="TP"/>
    <n v="0.41666666666666519"/>
    <s v=""/>
    <n v="4"/>
    <n v="4"/>
    <n v="1.6666666666666607"/>
    <s v=""/>
    <n v="7000"/>
    <n v="2220"/>
    <n v="2232"/>
    <n v="6900"/>
    <n v="961.0027855153204"/>
    <s v="Vanessa"/>
    <n v="1"/>
    <n v="1"/>
    <s v="143115"/>
    <n v="84"/>
    <s v=""/>
    <s v=""/>
    <n v="2.1800000000000002"/>
    <n v="0.93"/>
    <n v="0.94"/>
    <n v="1.2400000000000002"/>
    <n v="0.31000000000000016"/>
    <n v="1.25"/>
    <s v=""/>
    <s v=""/>
    <s v=""/>
    <s v=""/>
    <s v=""/>
    <s v=""/>
    <s v=""/>
    <s v=""/>
    <s v=""/>
    <s v=""/>
    <s v=""/>
    <s v=""/>
  </r>
  <r>
    <n v="1357"/>
    <x v="71"/>
    <s v="C61"/>
    <s v="207"/>
    <s v="FB 320+ / MA 80"/>
    <n v="679771"/>
    <s v="FIPRALONE DUO SP.ON PN X4  FVT"/>
    <s v="1x8"/>
    <n v="1340"/>
    <s v=" 2400"/>
    <x v="17"/>
    <s v="Janvier"/>
    <n v="2018"/>
    <d v="1899-12-30T11:55:00"/>
    <d v="1899-12-30T11:56:00"/>
    <n v="1.666666666666794E-2"/>
    <x v="1"/>
    <x v="23"/>
    <m/>
    <m/>
    <m/>
    <n v="2.31"/>
    <n v="7.18"/>
    <n v="4"/>
    <n v="4"/>
    <n v="9.25"/>
    <n v="17.61"/>
    <n v="7000"/>
    <m/>
    <s v=""/>
    <m/>
    <m/>
    <s v="Vanessa"/>
    <n v="1"/>
    <n v="1"/>
    <s v="43115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58"/>
    <x v="71"/>
    <s v="C61"/>
    <s v="207"/>
    <s v="FB 320+ / MA 80"/>
    <n v="681663"/>
    <s v="FIPRALONE DUO SP.ON GN X4  FVT"/>
    <s v="1x8"/>
    <n v="1340"/>
    <s v="1700"/>
    <x v="17"/>
    <s v="Janvier"/>
    <n v="2018"/>
    <d v="1899-12-30T11:56:00"/>
    <d v="1899-12-30T12:50:00"/>
    <n v="0.89999999999999947"/>
    <x v="0"/>
    <x v="8"/>
    <m/>
    <s v=""/>
    <m/>
    <s v=""/>
    <s v=""/>
    <n v="4"/>
    <n v="4"/>
    <s v=""/>
    <s v=""/>
    <n v="4000"/>
    <m/>
    <s v=""/>
    <m/>
    <m/>
    <s v="Vanessa"/>
    <n v="1"/>
    <n v="1"/>
    <s v="43115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59"/>
    <x v="71"/>
    <s v="C61"/>
    <s v="207"/>
    <s v="FB 320+ / MA 80"/>
    <n v="681663"/>
    <s v="FIPRALONE DUO SP.ON GN X4  FVT"/>
    <s v="1x8"/>
    <n v="1340"/>
    <s v="1700"/>
    <x v="17"/>
    <s v="Janvier"/>
    <n v="2018"/>
    <d v="1899-12-30T12:50:00"/>
    <d v="1899-12-30T13:30:00"/>
    <n v="0.66666666666666696"/>
    <x v="1"/>
    <x v="12"/>
    <m/>
    <s v=""/>
    <s v="TP"/>
    <n v="0.66666666666666696"/>
    <s v=""/>
    <n v="4"/>
    <n v="4"/>
    <n v="2.6666666666666679"/>
    <s v=""/>
    <n v="4000"/>
    <m/>
    <s v=""/>
    <m/>
    <m/>
    <s v="Vanessa"/>
    <n v="1"/>
    <n v="1"/>
    <s v="43115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60"/>
    <x v="71"/>
    <s v="C61"/>
    <s v="207"/>
    <s v="FB 320+ / MA 80"/>
    <n v="681663"/>
    <s v="FIPRALONE DUO SP.ON GN X4  FVT"/>
    <s v="1x8"/>
    <n v="1340"/>
    <s v="1700"/>
    <x v="17"/>
    <s v="Janvier"/>
    <n v="2018"/>
    <d v="1899-12-30T13:30:00"/>
    <d v="1899-12-30T15:45:00"/>
    <n v="2.25"/>
    <x v="2"/>
    <x v="2"/>
    <m/>
    <m/>
    <s v="TE"/>
    <s v=""/>
    <n v="2.25"/>
    <n v="4"/>
    <n v="4"/>
    <s v=""/>
    <n v="9"/>
    <n v="4000"/>
    <m/>
    <s v=""/>
    <m/>
    <m/>
    <s v="Vanessa"/>
    <n v="1"/>
    <n v="1"/>
    <s v="43115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61"/>
    <x v="71"/>
    <s v="C61"/>
    <s v="207"/>
    <s v="FB 320+ / MA 80"/>
    <n v="681663"/>
    <s v="FIPRALONE DUO SP.ON GN X4  FVT"/>
    <s v="1x8"/>
    <n v="1340"/>
    <s v="1700"/>
    <x v="17"/>
    <s v="Janvier"/>
    <n v="2018"/>
    <d v="1899-12-30T15:45:00"/>
    <d v="1899-12-30T15:55:00"/>
    <n v="0.16666666666666607"/>
    <x v="0"/>
    <x v="16"/>
    <m/>
    <s v=""/>
    <m/>
    <s v=""/>
    <s v=""/>
    <n v="4"/>
    <n v="4"/>
    <s v=""/>
    <s v=""/>
    <n v="4000"/>
    <m/>
    <s v=""/>
    <m/>
    <m/>
    <s v="Vanessa"/>
    <n v="1"/>
    <n v="1"/>
    <s v="43115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62"/>
    <x v="71"/>
    <s v="C62"/>
    <s v="208"/>
    <s v="FB 320+ / MA 80"/>
    <n v="681663"/>
    <s v="FIPRALONE DUO SP.ON GN X4  FVT"/>
    <s v="1x8"/>
    <n v="1340"/>
    <s v="1700"/>
    <x v="17"/>
    <s v="Janvier"/>
    <n v="2018"/>
    <d v="1899-12-30T15:55:00"/>
    <d v="1899-12-30T15:55:00"/>
    <n v="0"/>
    <x v="6"/>
    <x v="2"/>
    <s v="Fin de Poste"/>
    <m/>
    <m/>
    <s v=""/>
    <s v=""/>
    <n v="4"/>
    <n v="4"/>
    <s v=""/>
    <s v=""/>
    <n v="4000"/>
    <n v="3636"/>
    <n v="3636"/>
    <n v="3636"/>
    <n v="331.3"/>
    <s v="Vanessa"/>
    <n v="1"/>
    <n v="2"/>
    <s v="243115"/>
    <n v="84"/>
    <s v=""/>
    <s v=""/>
    <n v="3.98"/>
    <n v="2.14"/>
    <n v="1.73"/>
    <n v="2.25"/>
    <n v="0.10999999999999988"/>
    <n v="1.8399999999999999"/>
    <s v=""/>
    <s v=""/>
    <s v=""/>
    <s v=""/>
    <s v=""/>
    <s v=""/>
    <s v=""/>
    <s v=""/>
    <s v=""/>
    <s v=""/>
    <s v=""/>
    <s v=""/>
  </r>
  <r>
    <n v="1363"/>
    <x v="72"/>
    <s v="C61"/>
    <s v="207"/>
    <s v="FB 320+ / MA 80"/>
    <n v="681663"/>
    <s v="FIPRALONE DUO SP.ON GN X4  FVT"/>
    <s v="1x8"/>
    <n v="1340"/>
    <s v="1700"/>
    <x v="17"/>
    <s v="Janvier"/>
    <n v="2018"/>
    <d v="1899-12-30T08:00:00"/>
    <d v="1899-12-30T08:15:00"/>
    <n v="0.25000000000000044"/>
    <x v="0"/>
    <x v="0"/>
    <m/>
    <m/>
    <m/>
    <s v=""/>
    <s v=""/>
    <n v="4"/>
    <n v="4"/>
    <s v=""/>
    <s v=""/>
    <n v="4000"/>
    <m/>
    <s v=""/>
    <m/>
    <m/>
    <s v="Christelle"/>
    <n v="1"/>
    <n v="0"/>
    <s v="043116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64"/>
    <x v="72"/>
    <s v="C61"/>
    <s v="207"/>
    <s v="FB 320+ / MA 80"/>
    <n v="681663"/>
    <s v="FIPRALONE DUO SP.ON GN X4  FVT"/>
    <s v="1x8"/>
    <n v="1340"/>
    <s v="1700"/>
    <x v="17"/>
    <s v="Janvier"/>
    <n v="2018"/>
    <d v="1899-12-30T08:15:00"/>
    <d v="1899-12-30T08:30:00"/>
    <n v="0.25000000000000044"/>
    <x v="1"/>
    <x v="1"/>
    <s v="Reprise OF"/>
    <m/>
    <s v="TP"/>
    <n v="0.25000000000000044"/>
    <s v=""/>
    <n v="4"/>
    <n v="4"/>
    <n v="1.0000000000000018"/>
    <s v=""/>
    <n v="4000"/>
    <m/>
    <s v=""/>
    <m/>
    <m/>
    <s v="Christelle"/>
    <n v="1"/>
    <n v="0"/>
    <s v="43116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65"/>
    <x v="72"/>
    <s v="C61"/>
    <s v="207"/>
    <s v="FB 320+ / MA 80"/>
    <n v="681663"/>
    <s v="FIPRALONE DUO SP.ON GN X4  FVT"/>
    <s v="1x8"/>
    <n v="1340"/>
    <s v="1700"/>
    <x v="17"/>
    <s v="Janvier"/>
    <n v="2018"/>
    <d v="1899-12-30T08:30:00"/>
    <d v="1899-12-30T09:57:01"/>
    <n v="1.4502777777777771"/>
    <x v="2"/>
    <x v="2"/>
    <m/>
    <m/>
    <s v="TE"/>
    <s v=""/>
    <n v="1.4502777777777771"/>
    <n v="4"/>
    <n v="4"/>
    <s v=""/>
    <n v="5.8011111111111084"/>
    <n v="4000"/>
    <m/>
    <s v=""/>
    <n v="6048"/>
    <m/>
    <s v="Christelle"/>
    <n v="1"/>
    <n v="0"/>
    <s v="43116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66"/>
    <x v="72"/>
    <s v="C61"/>
    <s v="207"/>
    <s v="FB 320+ / MA 80"/>
    <n v="681663"/>
    <s v="FIPRALONE DUO SP.ON GN X4  FVT"/>
    <s v="1x8"/>
    <n v="1340"/>
    <s v="1700"/>
    <x v="17"/>
    <s v="Janvier"/>
    <n v="2018"/>
    <d v="1899-12-30T09:57:01"/>
    <d v="1899-12-30T10:06:00"/>
    <n v="0.14972222222222253"/>
    <x v="4"/>
    <x v="13"/>
    <m/>
    <s v="mauvaise depose pipiette , reglage thomas"/>
    <s v="TE"/>
    <s v=""/>
    <n v="0.14972222222222253"/>
    <n v="4"/>
    <n v="4"/>
    <s v=""/>
    <n v="0.59888888888889014"/>
    <n v="4000"/>
    <m/>
    <s v=""/>
    <m/>
    <m/>
    <s v="Christelle"/>
    <n v="1"/>
    <n v="0"/>
    <s v="43116"/>
    <n v="8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67"/>
    <x v="72"/>
    <s v="C61"/>
    <s v="207"/>
    <s v="FB 320+ / MA 80"/>
    <n v="681663"/>
    <s v="FIPRALONE DUO SP.ON GN X4  FVT"/>
    <s v="1x8"/>
    <n v="1340"/>
    <s v="1700"/>
    <x v="17"/>
    <s v="Janvier"/>
    <n v="2018"/>
    <d v="1899-12-30T10:06:00"/>
    <d v="1899-12-30T10:32:48"/>
    <n v="0.44666666666666721"/>
    <x v="2"/>
    <x v="2"/>
    <m/>
    <m/>
    <s v="TE"/>
    <s v=""/>
    <n v="0.44666666666666721"/>
    <n v="4"/>
    <n v="4"/>
    <s v=""/>
    <n v="1.7866666666666688"/>
    <n v="4000"/>
    <m/>
    <s v=""/>
    <m/>
    <m/>
    <s v="Christelle"/>
    <n v="1"/>
    <n v="0"/>
    <s v="43116"/>
    <n v="84"/>
    <n v="10.86777777777777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68"/>
    <x v="72"/>
    <s v="C61"/>
    <s v="207"/>
    <s v="FB 320+ / MA 80"/>
    <n v="681663"/>
    <s v="FIPRALONE DUO SP.ON GN X4  FVT"/>
    <s v="1x8"/>
    <n v="1340"/>
    <s v="1700"/>
    <x v="17"/>
    <s v="Janvier"/>
    <n v="2018"/>
    <d v="1899-12-30T10:32:48"/>
    <d v="1899-12-30T11:15:01"/>
    <n v="0.70361111111110963"/>
    <x v="3"/>
    <x v="3"/>
    <m/>
    <s v="erreur controle de pas + chgt laize barrex + blister coinçé sous un godet"/>
    <s v="TE"/>
    <s v=""/>
    <n v="0.70361111111110963"/>
    <n v="4"/>
    <n v="4"/>
    <s v=""/>
    <n v="2.8144444444444385"/>
    <n v="4000"/>
    <m/>
    <s v=""/>
    <m/>
    <m/>
    <s v="Christelle"/>
    <n v="1"/>
    <n v="0"/>
    <s v="43116"/>
    <n v="85"/>
    <s v=""/>
    <n v="0.70361111111110963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69"/>
    <x v="72"/>
    <s v="C61"/>
    <s v="207"/>
    <s v="FB 320+ / MA 80"/>
    <n v="681663"/>
    <s v="FIPRALONE DUO SP.ON GN X4  FVT"/>
    <s v="1x8"/>
    <n v="1340"/>
    <s v="1700"/>
    <x v="17"/>
    <s v="Janvier"/>
    <n v="2018"/>
    <d v="1899-12-30T11:15:01"/>
    <d v="1899-12-30T11:57:14"/>
    <n v="0.7036111111111123"/>
    <x v="2"/>
    <x v="2"/>
    <m/>
    <m/>
    <s v="TE"/>
    <s v=""/>
    <n v="0.7036111111111123"/>
    <n v="4"/>
    <n v="4"/>
    <s v=""/>
    <n v="2.8144444444444492"/>
    <n v="4000"/>
    <m/>
    <s v=""/>
    <m/>
    <m/>
    <s v="Christelle"/>
    <n v="1"/>
    <n v="0"/>
    <s v="43116"/>
    <n v="8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70"/>
    <x v="72"/>
    <s v="C61"/>
    <s v="207"/>
    <s v="FB 320+ / MA 80"/>
    <n v="681663"/>
    <s v="FIPRALONE DUO SP.ON GN X4  FVT"/>
    <s v="1x8"/>
    <n v="1340"/>
    <s v="1700"/>
    <x v="17"/>
    <s v="Janvier"/>
    <n v="2018"/>
    <d v="1899-12-30T11:57:14"/>
    <d v="1899-12-30T12:51:12"/>
    <n v="0.89944444444444427"/>
    <x v="0"/>
    <x v="8"/>
    <m/>
    <s v=""/>
    <m/>
    <s v=""/>
    <s v=""/>
    <n v="4"/>
    <n v="4"/>
    <s v=""/>
    <s v=""/>
    <n v="4000"/>
    <m/>
    <s v=""/>
    <m/>
    <m/>
    <s v="Christelle"/>
    <n v="1"/>
    <n v="0"/>
    <s v="43116"/>
    <n v="8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71"/>
    <x v="72"/>
    <s v="C61"/>
    <s v="207"/>
    <s v="FB 320+ / MA 80"/>
    <n v="681663"/>
    <s v="FIPRALONE DUO SP.ON GN X4  FVT"/>
    <s v="1x8"/>
    <n v="1340"/>
    <s v="1700"/>
    <x v="17"/>
    <s v="Janvier"/>
    <n v="2018"/>
    <d v="1899-12-30T12:51:12"/>
    <d v="1899-12-30T12:56:53"/>
    <n v="9.472222222222193E-2"/>
    <x v="1"/>
    <x v="1"/>
    <m/>
    <s v=""/>
    <s v="TP"/>
    <n v="9.472222222222193E-2"/>
    <s v=""/>
    <n v="4"/>
    <n v="4"/>
    <n v="0.37888888888888772"/>
    <s v=""/>
    <n v="4000"/>
    <m/>
    <s v=""/>
    <m/>
    <m/>
    <s v="Christelle"/>
    <n v="1"/>
    <n v="0"/>
    <s v="43116"/>
    <n v="8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73"/>
    <x v="72"/>
    <s v="C61"/>
    <s v="207"/>
    <s v="FB 320+ / MA 80"/>
    <n v="681663"/>
    <s v="FIPRALONE DUO SP.ON GN X4  FVT"/>
    <s v="1x8"/>
    <n v="1340"/>
    <s v="1700"/>
    <x v="17"/>
    <s v="Janvier"/>
    <n v="2018"/>
    <d v="1899-12-30T12:56:53"/>
    <d v="1899-12-30T14:38:43"/>
    <n v="1.697222222222222"/>
    <x v="2"/>
    <x v="2"/>
    <m/>
    <m/>
    <s v="TE"/>
    <s v=""/>
    <n v="1.697222222222222"/>
    <n v="4"/>
    <n v="4"/>
    <s v=""/>
    <n v="6.7888888888888879"/>
    <n v="4000"/>
    <m/>
    <s v=""/>
    <n v="11232"/>
    <m/>
    <s v="Christelle"/>
    <n v="1"/>
    <n v="0"/>
    <s v="43116"/>
    <n v="8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74"/>
    <x v="72"/>
    <s v="C61"/>
    <s v="207"/>
    <s v="FB 320+ / MA 80"/>
    <n v="681663"/>
    <s v="FIPRALONE DUO SP.ON GN X4  FVT"/>
    <s v="1x8"/>
    <n v="1340"/>
    <s v="1700"/>
    <x v="17"/>
    <s v="Janvier"/>
    <n v="2018"/>
    <d v="1899-12-30T14:38:43"/>
    <d v="1899-12-30T14:41:51"/>
    <n v="5.222222222222328E-2"/>
    <x v="4"/>
    <x v="4"/>
    <m/>
    <s v=""/>
    <s v="TE"/>
    <s v=""/>
    <n v="5.222222222222328E-2"/>
    <n v="4"/>
    <n v="4"/>
    <s v=""/>
    <n v="0.20888888888889312"/>
    <n v="4000"/>
    <m/>
    <s v=""/>
    <m/>
    <m/>
    <s v="Christelle"/>
    <n v="1"/>
    <n v="0"/>
    <s v="43116"/>
    <n v="8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75"/>
    <x v="72"/>
    <s v="C61"/>
    <s v="207"/>
    <s v="FB 320+ / MA 80"/>
    <n v="681663"/>
    <s v="FIPRALONE DUO SP.ON GN X4  FVT"/>
    <s v="1x8"/>
    <n v="1340"/>
    <s v="1700"/>
    <x v="17"/>
    <s v="Janvier"/>
    <n v="2018"/>
    <d v="1899-12-30T14:41:51"/>
    <d v="1899-12-30T15:33:04"/>
    <n v="0.85361111111111043"/>
    <x v="2"/>
    <x v="2"/>
    <m/>
    <m/>
    <s v="TE"/>
    <s v=""/>
    <n v="0.85361111111111043"/>
    <n v="4"/>
    <n v="4"/>
    <s v=""/>
    <n v="3.4144444444444417"/>
    <n v="4000"/>
    <m/>
    <s v=""/>
    <m/>
    <m/>
    <s v="Christelle"/>
    <n v="1"/>
    <n v="0"/>
    <s v="43116"/>
    <n v="8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76"/>
    <x v="72"/>
    <s v="C61"/>
    <s v="207"/>
    <s v="FB 320+ / MA 80"/>
    <n v="681663"/>
    <s v="FIPRALONE DUO SP.ON GN X4  FVT"/>
    <s v="1x8"/>
    <n v="1340"/>
    <s v="1700"/>
    <x v="17"/>
    <s v="Janvier"/>
    <n v="2018"/>
    <d v="1899-12-30T15:33:04"/>
    <d v="1899-12-30T15:44:39"/>
    <n v="0.19305555555555465"/>
    <x v="1"/>
    <x v="23"/>
    <s v="OF Clôturé"/>
    <m/>
    <s v="TP"/>
    <n v="0.19305555555555465"/>
    <s v=""/>
    <n v="4"/>
    <n v="4"/>
    <n v="0.77222222222221859"/>
    <s v=""/>
    <n v="4000"/>
    <n v="9020"/>
    <n v="9020"/>
    <n v="12656"/>
    <n v="1522.9843561973526"/>
    <s v="Christelle"/>
    <n v="1"/>
    <n v="1"/>
    <s v="143116"/>
    <n v="85"/>
    <s v=""/>
    <s v=""/>
    <n v="8"/>
    <n v="5.31"/>
    <n v="2.85"/>
    <n v="5.15"/>
    <n v="-0.15999999999999925"/>
    <n v="2.6900000000000008"/>
    <s v=""/>
    <s v=""/>
    <s v=""/>
    <s v=""/>
    <s v=""/>
    <s v=""/>
    <s v=""/>
    <s v=""/>
    <s v=""/>
    <s v=""/>
    <s v=""/>
    <s v=""/>
  </r>
  <r>
    <n v="1377"/>
    <x v="72"/>
    <s v="C61"/>
    <s v="207"/>
    <s v="FB 320+ / MA 80"/>
    <n v="681663"/>
    <s v="FIPRALONE DUO SP.ON GN X4  FVT"/>
    <s v="1x8"/>
    <n v="1340"/>
    <s v="1700"/>
    <x v="17"/>
    <s v="Janvier"/>
    <n v="2018"/>
    <d v="1899-12-30T15:44:39"/>
    <d v="1899-12-30T15:59:48"/>
    <n v="0.2524999999999995"/>
    <x v="1"/>
    <x v="23"/>
    <m/>
    <m/>
    <m/>
    <n v="1.2"/>
    <n v="8.31"/>
    <n v="4"/>
    <n v="4"/>
    <n v="4.82"/>
    <n v="33.229999999999997"/>
    <n v="4000"/>
    <m/>
    <s v=""/>
    <m/>
    <m/>
    <s v="Christelle"/>
    <n v="1"/>
    <n v="1"/>
    <s v="43116"/>
    <n v="8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78"/>
    <x v="72"/>
    <s v="C61"/>
    <s v="207"/>
    <s v="FB 320+ / MA 80"/>
    <n v="681119"/>
    <s v="FIPRALONE DUO SP.ON CT X4  FVT"/>
    <s v="1x8"/>
    <n v="1340"/>
    <s v="1700"/>
    <x v="17"/>
    <s v="Janvier"/>
    <n v="2018"/>
    <d v="1899-12-30T15:59:48"/>
    <d v="1899-12-30T16:02:15"/>
    <n v="4.0833333333337052E-2"/>
    <x v="1"/>
    <x v="12"/>
    <s v="Début OF"/>
    <m/>
    <s v="TP"/>
    <n v="4.0833333333337052E-2"/>
    <s v=""/>
    <n v="4"/>
    <n v="4"/>
    <n v="0.16333333333334821"/>
    <s v=""/>
    <n v="33000"/>
    <m/>
    <s v=""/>
    <m/>
    <m/>
    <s v="Christelle"/>
    <n v="1"/>
    <n v="1"/>
    <s v="43116"/>
    <n v="8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79"/>
    <x v="72"/>
    <s v="C61"/>
    <s v="207"/>
    <s v="FB 320+ / MA 80"/>
    <n v="681119"/>
    <s v="FIPRALONE DUO SP.ON CT X4  FVT"/>
    <s v="1x8"/>
    <n v="1340"/>
    <s v="1700"/>
    <x v="17"/>
    <s v="Janvier"/>
    <n v="2018"/>
    <d v="1899-12-30T16:02:15"/>
    <d v="1899-12-30T16:03:38"/>
    <n v="2.3055555555554719E-2"/>
    <x v="0"/>
    <x v="16"/>
    <s v="Fin de Poste"/>
    <s v=""/>
    <m/>
    <s v=""/>
    <s v=""/>
    <n v="4"/>
    <n v="4"/>
    <s v=""/>
    <s v=""/>
    <n v="33000"/>
    <n v="0"/>
    <n v="0"/>
    <n v="0"/>
    <n v="0"/>
    <s v="Christelle"/>
    <n v="1"/>
    <n v="2"/>
    <s v="243116"/>
    <n v="85"/>
    <s v=""/>
    <s v=""/>
    <n v="0.06"/>
    <n v="0"/>
    <n v="0.06"/>
    <n v="0"/>
    <n v="0"/>
    <n v="0.06"/>
    <s v=""/>
    <s v=""/>
    <s v=""/>
    <s v=""/>
    <s v=""/>
    <s v=""/>
    <s v=""/>
    <s v=""/>
    <s v=""/>
    <s v=""/>
    <s v=""/>
    <s v=""/>
  </r>
  <r>
    <n v="1380"/>
    <x v="73"/>
    <s v="C61"/>
    <s v="207"/>
    <s v="FB 320+ / MA 80"/>
    <n v="681119"/>
    <s v="FIPRALONE DUO SP.ON CT X4  FVT"/>
    <s v="1x8"/>
    <n v="1340"/>
    <s v="1700"/>
    <x v="17"/>
    <s v="Janvier"/>
    <n v="2018"/>
    <d v="1899-12-30T08:00:00"/>
    <d v="1899-12-30T08:06:37"/>
    <n v="0.11027777777777814"/>
    <x v="0"/>
    <x v="0"/>
    <m/>
    <m/>
    <m/>
    <s v=""/>
    <s v=""/>
    <n v="4"/>
    <n v="4"/>
    <s v=""/>
    <s v=""/>
    <n v="10000"/>
    <m/>
    <s v=""/>
    <m/>
    <m/>
    <s v="Monique"/>
    <n v="1"/>
    <n v="0"/>
    <s v="043117"/>
    <n v="8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81"/>
    <x v="73"/>
    <s v="C61"/>
    <s v="207"/>
    <s v="FB 320+ / MA 80"/>
    <n v="681119"/>
    <s v="FIPRALONE DUO SP.ON CT X4  FVT"/>
    <s v="1x8"/>
    <n v="1340"/>
    <s v="1700"/>
    <x v="17"/>
    <s v="Janvier"/>
    <n v="2018"/>
    <d v="1899-12-30T08:06:37"/>
    <d v="1899-12-30T08:35:52"/>
    <n v="0.48749999999999893"/>
    <x v="1"/>
    <x v="12"/>
    <s v="Reprise OF"/>
    <m/>
    <s v="TP"/>
    <n v="0.48749999999999893"/>
    <s v=""/>
    <n v="4"/>
    <n v="4"/>
    <n v="1.9499999999999957"/>
    <s v=""/>
    <n v="10000"/>
    <m/>
    <s v=""/>
    <m/>
    <m/>
    <s v="Monique"/>
    <n v="1"/>
    <n v="0"/>
    <s v="43117"/>
    <n v="8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82"/>
    <x v="73"/>
    <s v="C61"/>
    <s v="207"/>
    <s v="FB 320+ / MA 80"/>
    <n v="681119"/>
    <s v="FIPRALONE DUO SP.ON CT X4  FVT"/>
    <s v="1x8"/>
    <n v="1340"/>
    <s v="1700"/>
    <x v="17"/>
    <s v="Janvier"/>
    <n v="2018"/>
    <d v="1899-12-30T08:35:52"/>
    <d v="1899-12-30T09:17:54"/>
    <n v="0.70055555555555671"/>
    <x v="2"/>
    <x v="2"/>
    <m/>
    <m/>
    <s v="TE"/>
    <s v=""/>
    <n v="0.70055555555555671"/>
    <n v="4"/>
    <n v="4"/>
    <s v=""/>
    <n v="2.8022222222222268"/>
    <n v="10000"/>
    <m/>
    <s v=""/>
    <m/>
    <m/>
    <s v="Monique"/>
    <n v="1"/>
    <n v="0"/>
    <s v="43117"/>
    <n v="85"/>
    <n v="6.8122222222222231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83"/>
    <x v="73"/>
    <s v="C61"/>
    <s v="207"/>
    <s v="FB 320+ / MA 80"/>
    <n v="681119"/>
    <s v="FIPRALONE DUO SP.ON CT X4  FVT"/>
    <s v="1x8"/>
    <n v="1340"/>
    <s v="1700"/>
    <x v="17"/>
    <s v="Janvier"/>
    <n v="2018"/>
    <d v="1899-12-30T09:17:54"/>
    <d v="1899-12-30T09:23:53"/>
    <n v="9.9722222222221379E-2"/>
    <x v="3"/>
    <x v="15"/>
    <m/>
    <s v=""/>
    <s v="TE"/>
    <s v=""/>
    <n v="9.9722222222221379E-2"/>
    <n v="4"/>
    <n v="4"/>
    <s v=""/>
    <n v="0.39888888888888552"/>
    <n v="10000"/>
    <m/>
    <s v=""/>
    <m/>
    <m/>
    <s v="Monique"/>
    <n v="1"/>
    <n v="0"/>
    <s v="43117"/>
    <n v="86"/>
    <s v=""/>
    <n v="9.9722222222221379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84"/>
    <x v="73"/>
    <s v="C61"/>
    <s v="207"/>
    <s v="FB 320+ / MA 80"/>
    <n v="681119"/>
    <s v="FIPRALONE DUO SP.ON CT X4  FVT"/>
    <s v="1x8"/>
    <n v="1340"/>
    <s v="1700"/>
    <x v="17"/>
    <s v="Janvier"/>
    <n v="2018"/>
    <d v="1899-12-30T09:23:53"/>
    <d v="1899-12-30T10:26:17"/>
    <n v="1.0400000000000014"/>
    <x v="2"/>
    <x v="2"/>
    <m/>
    <m/>
    <s v="TE"/>
    <s v=""/>
    <n v="1.0400000000000014"/>
    <n v="4"/>
    <n v="4"/>
    <s v=""/>
    <n v="4.1600000000000055"/>
    <n v="10000"/>
    <m/>
    <s v=""/>
    <n v="2592"/>
    <m/>
    <s v="Monique"/>
    <n v="1"/>
    <n v="0"/>
    <s v="43117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85"/>
    <x v="73"/>
    <s v="C61"/>
    <s v="207"/>
    <s v="FB 320+ / MA 80"/>
    <n v="681119"/>
    <s v="FIPRALONE DUO SP.ON CT X4  FVT"/>
    <s v="1x8"/>
    <n v="1340"/>
    <s v="1700"/>
    <x v="17"/>
    <s v="Janvier"/>
    <n v="2018"/>
    <d v="1899-12-30T10:26:17"/>
    <d v="1899-12-30T10:31:38"/>
    <n v="8.9166666666667282E-2"/>
    <x v="4"/>
    <x v="4"/>
    <m/>
    <s v=""/>
    <s v="TE"/>
    <s v=""/>
    <n v="8.9166666666667282E-2"/>
    <n v="4"/>
    <n v="4"/>
    <s v=""/>
    <n v="0.35666666666666913"/>
    <n v="10000"/>
    <m/>
    <s v=""/>
    <m/>
    <m/>
    <s v="Monique"/>
    <n v="1"/>
    <n v="0"/>
    <s v="43117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86"/>
    <x v="73"/>
    <s v="C61"/>
    <s v="207"/>
    <s v="FB 320+ / MA 80"/>
    <n v="681119"/>
    <s v="FIPRALONE DUO SP.ON CT X4  FVT"/>
    <s v="1x8"/>
    <n v="1340"/>
    <s v="1700"/>
    <x v="17"/>
    <s v="Janvier"/>
    <n v="2018"/>
    <d v="1899-12-30T10:31:38"/>
    <d v="1899-12-30T11:21:10"/>
    <n v="0.82555555555555493"/>
    <x v="2"/>
    <x v="2"/>
    <m/>
    <m/>
    <s v="TE"/>
    <s v=""/>
    <n v="0.82555555555555493"/>
    <n v="4"/>
    <n v="4"/>
    <s v=""/>
    <n v="3.3022222222222197"/>
    <n v="10000"/>
    <m/>
    <s v=""/>
    <m/>
    <m/>
    <s v="Monique"/>
    <n v="1"/>
    <n v="0"/>
    <s v="43117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87"/>
    <x v="73"/>
    <s v="C61"/>
    <s v="207"/>
    <s v="FB 320+ / MA 80"/>
    <n v="681119"/>
    <s v="FIPRALONE DUO SP.ON CT X4  FVT"/>
    <s v="1x8"/>
    <n v="1340"/>
    <s v="1700"/>
    <x v="17"/>
    <s v="Janvier"/>
    <n v="2018"/>
    <d v="1899-12-30T11:21:10"/>
    <d v="1899-12-30T11:25:43"/>
    <n v="7.5833333333333197E-2"/>
    <x v="4"/>
    <x v="13"/>
    <m/>
    <s v=""/>
    <s v="TE"/>
    <s v=""/>
    <n v="7.5833333333333197E-2"/>
    <n v="4"/>
    <n v="4"/>
    <s v=""/>
    <n v="0.30333333333333279"/>
    <n v="10000"/>
    <m/>
    <s v=""/>
    <m/>
    <m/>
    <s v="Monique"/>
    <n v="1"/>
    <n v="0"/>
    <s v="43117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88"/>
    <x v="73"/>
    <s v="C61"/>
    <s v="207"/>
    <s v="FB 320+ / MA 80"/>
    <n v="681119"/>
    <s v="FIPRALONE DUO SP.ON CT X4  FVT"/>
    <s v="1x8"/>
    <n v="1340"/>
    <s v="1700"/>
    <x v="17"/>
    <s v="Janvier"/>
    <n v="2018"/>
    <d v="1899-12-30T11:25:43"/>
    <d v="1899-12-30T11:57:43"/>
    <n v="0.53333333333333277"/>
    <x v="2"/>
    <x v="2"/>
    <m/>
    <m/>
    <s v="TE"/>
    <s v=""/>
    <n v="0.53333333333333277"/>
    <n v="4"/>
    <n v="4"/>
    <s v=""/>
    <n v="2.1333333333333311"/>
    <n v="10000"/>
    <m/>
    <s v=""/>
    <n v="5904"/>
    <m/>
    <s v="Monique"/>
    <n v="1"/>
    <n v="0"/>
    <s v="43117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89"/>
    <x v="73"/>
    <s v="C61"/>
    <s v="207"/>
    <s v="FB 320+ / MA 80"/>
    <n v="681119"/>
    <s v="FIPRALONE DUO SP.ON CT X4  FVT"/>
    <s v="1x8"/>
    <n v="1340"/>
    <s v="1700"/>
    <x v="17"/>
    <s v="Janvier"/>
    <n v="2018"/>
    <d v="1899-12-30T11:57:43"/>
    <d v="1899-12-30T12:51:00"/>
    <n v="0.88805555555555538"/>
    <x v="0"/>
    <x v="8"/>
    <m/>
    <s v=""/>
    <m/>
    <s v=""/>
    <s v=""/>
    <n v="4"/>
    <n v="4"/>
    <s v=""/>
    <s v=""/>
    <n v="10000"/>
    <m/>
    <s v=""/>
    <m/>
    <m/>
    <s v="Monique"/>
    <n v="1"/>
    <n v="0"/>
    <s v="43117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90"/>
    <x v="73"/>
    <s v="C61"/>
    <s v="207"/>
    <s v="FB 320+ / MA 80"/>
    <n v="681119"/>
    <s v="FIPRALONE DUO SP.ON CT X4  FVT"/>
    <s v="1x8"/>
    <n v="1340"/>
    <s v="1700"/>
    <x v="17"/>
    <s v="Janvier"/>
    <n v="2018"/>
    <d v="1899-12-30T12:51:00"/>
    <d v="1899-12-30T12:58:59"/>
    <n v="0.13305555555555593"/>
    <x v="1"/>
    <x v="1"/>
    <m/>
    <s v=""/>
    <s v="TP"/>
    <n v="0.13305555555555593"/>
    <s v=""/>
    <n v="4"/>
    <n v="4"/>
    <n v="0.53222222222222371"/>
    <s v=""/>
    <n v="10000"/>
    <m/>
    <s v=""/>
    <m/>
    <m/>
    <s v="Monique"/>
    <n v="1"/>
    <n v="0"/>
    <s v="43117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91"/>
    <x v="73"/>
    <s v="C61"/>
    <s v="207"/>
    <s v="FB 320+ / MA 80"/>
    <n v="681119"/>
    <s v="FIPRALONE DUO SP.ON CT X4  FVT"/>
    <s v="1x8"/>
    <n v="1340"/>
    <s v="1700"/>
    <x v="17"/>
    <s v="Janvier"/>
    <n v="2018"/>
    <d v="1899-12-30T12:58:59"/>
    <d v="1899-12-30T14:00:32"/>
    <n v="1.0258333333333338"/>
    <x v="2"/>
    <x v="2"/>
    <m/>
    <m/>
    <s v="TE"/>
    <s v=""/>
    <n v="1.0258333333333338"/>
    <n v="4"/>
    <n v="4"/>
    <s v=""/>
    <n v="4.1033333333333353"/>
    <n v="10000"/>
    <m/>
    <s v=""/>
    <m/>
    <m/>
    <s v="Monique"/>
    <n v="1"/>
    <n v="0"/>
    <s v="43117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92"/>
    <x v="73"/>
    <s v="C61"/>
    <s v="207"/>
    <s v="FB 320+ / MA 80"/>
    <n v="681119"/>
    <s v="FIPRALONE DUO SP.ON CT X4  FVT"/>
    <s v="1x8"/>
    <n v="1340"/>
    <s v="1700"/>
    <x v="17"/>
    <s v="Janvier"/>
    <n v="2018"/>
    <d v="1899-12-30T14:00:32"/>
    <d v="1899-12-30T14:03:38"/>
    <n v="5.166666666666675E-2"/>
    <x v="4"/>
    <x v="4"/>
    <m/>
    <s v=""/>
    <s v="TE"/>
    <s v=""/>
    <n v="5.166666666666675E-2"/>
    <n v="4"/>
    <n v="4"/>
    <s v=""/>
    <n v="0.206666666666667"/>
    <n v="10000"/>
    <m/>
    <s v=""/>
    <m/>
    <m/>
    <s v="Monique"/>
    <n v="1"/>
    <n v="0"/>
    <s v="43117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93"/>
    <x v="73"/>
    <s v="C61"/>
    <s v="207"/>
    <s v="FB 320+ / MA 80"/>
    <n v="681119"/>
    <s v="FIPRALONE DUO SP.ON CT X4  FVT"/>
    <s v="1x8"/>
    <n v="1340"/>
    <s v="1700"/>
    <x v="17"/>
    <s v="Janvier"/>
    <n v="2018"/>
    <d v="1899-12-30T14:03:38"/>
    <d v="1899-12-30T15:21:01"/>
    <n v="1.2897222222222222"/>
    <x v="2"/>
    <x v="2"/>
    <m/>
    <m/>
    <s v="TE"/>
    <s v=""/>
    <n v="1.2897222222222222"/>
    <n v="4"/>
    <n v="4"/>
    <s v=""/>
    <n v="5.1588888888888889"/>
    <n v="10000"/>
    <m/>
    <s v=""/>
    <n v="9504"/>
    <m/>
    <s v="Monique"/>
    <n v="1"/>
    <n v="0"/>
    <s v="43117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94"/>
    <x v="73"/>
    <s v="C61"/>
    <s v="207"/>
    <s v="FB 320+ / MA 80"/>
    <n v="681119"/>
    <s v="FIPRALONE DUO SP.ON CT X4  FVT"/>
    <s v="1x8"/>
    <n v="1340"/>
    <s v="1700"/>
    <x v="17"/>
    <s v="Janvier"/>
    <n v="2018"/>
    <d v="1899-12-30T15:21:01"/>
    <d v="1899-12-30T15:25:45"/>
    <n v="7.8888888888888786E-2"/>
    <x v="4"/>
    <x v="13"/>
    <m/>
    <s v=""/>
    <s v="TE"/>
    <s v=""/>
    <n v="7.8888888888888786E-2"/>
    <n v="4"/>
    <n v="4"/>
    <s v=""/>
    <n v="0.31555555555555515"/>
    <n v="10000"/>
    <m/>
    <s v=""/>
    <m/>
    <m/>
    <s v="Monique"/>
    <n v="1"/>
    <n v="0"/>
    <s v="43117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95"/>
    <x v="73"/>
    <s v="C61"/>
    <s v="207"/>
    <s v="FB 320+ / MA 80"/>
    <n v="681119"/>
    <s v="FIPRALONE DUO SP.ON CT X4  FVT"/>
    <s v="1x8"/>
    <n v="1340"/>
    <s v="1700"/>
    <x v="17"/>
    <s v="Janvier"/>
    <n v="2018"/>
    <d v="1899-12-30T15:25:45"/>
    <d v="1899-12-30T15:55:42"/>
    <n v="0.49916666666666476"/>
    <x v="2"/>
    <x v="2"/>
    <m/>
    <m/>
    <s v="TE"/>
    <s v=""/>
    <n v="0.49916666666666476"/>
    <n v="4"/>
    <n v="4"/>
    <s v=""/>
    <n v="1.996666666666659"/>
    <n v="10000"/>
    <m/>
    <s v=""/>
    <m/>
    <m/>
    <s v="Monique"/>
    <n v="1"/>
    <n v="0"/>
    <s v="43117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96"/>
    <x v="73"/>
    <s v="C61"/>
    <s v="207"/>
    <s v="FB 320+ / MA 80"/>
    <n v="681119"/>
    <s v="FIPRALONE DUO SP.ON CT X4  FVT"/>
    <s v="1x8"/>
    <n v="1340"/>
    <s v="1700"/>
    <x v="17"/>
    <s v="Janvier"/>
    <n v="2018"/>
    <d v="1899-12-30T15:55:42"/>
    <d v="1899-12-30T15:57:52"/>
    <n v="3.6111111111113203E-2"/>
    <x v="0"/>
    <x v="16"/>
    <s v="Fin de Poste"/>
    <s v=""/>
    <m/>
    <s v=""/>
    <s v=""/>
    <n v="4"/>
    <n v="4"/>
    <s v=""/>
    <s v=""/>
    <n v="10000"/>
    <n v="11304"/>
    <n v="11304"/>
    <n v="11304"/>
    <n v="1783.36"/>
    <s v="Monique"/>
    <n v="1"/>
    <n v="1"/>
    <s v="143117"/>
    <n v="86"/>
    <s v=""/>
    <s v=""/>
    <n v="7.96"/>
    <n v="6.65"/>
    <n v="2.0499999999999998"/>
    <n v="5.91"/>
    <n v="-0.74000000000000021"/>
    <n v="1.3099999999999996"/>
    <s v=""/>
    <s v=""/>
    <s v=""/>
    <s v=""/>
    <s v=""/>
    <s v=""/>
    <s v=""/>
    <s v=""/>
    <s v=""/>
    <s v=""/>
    <s v=""/>
    <s v=""/>
  </r>
  <r>
    <n v="1397"/>
    <x v="74"/>
    <s v="C61"/>
    <s v="207"/>
    <s v="FB 320+ / MA 80"/>
    <n v="681119"/>
    <s v="FIPRALONE DUO SP.ON CT X4  FVT"/>
    <s v="1x8"/>
    <n v="1340"/>
    <s v="1700"/>
    <x v="17"/>
    <s v="Janvier"/>
    <n v="2018"/>
    <d v="1899-12-30T08:00:00"/>
    <d v="1899-12-30T08:21:02"/>
    <n v="0.35055555555555529"/>
    <x v="0"/>
    <x v="0"/>
    <m/>
    <m/>
    <m/>
    <s v=""/>
    <s v=""/>
    <n v="4"/>
    <n v="4"/>
    <s v=""/>
    <s v=""/>
    <n v="10000"/>
    <m/>
    <s v=""/>
    <m/>
    <m/>
    <s v="Monique"/>
    <n v="1"/>
    <n v="0"/>
    <s v="0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98"/>
    <x v="74"/>
    <s v="C61"/>
    <s v="207"/>
    <s v="FB 320+ / MA 80"/>
    <n v="681119"/>
    <s v="FIPRALONE DUO SP.ON CT X4  FVT"/>
    <s v="1x8"/>
    <n v="1340"/>
    <s v="1700"/>
    <x v="17"/>
    <s v="Janvier"/>
    <n v="2018"/>
    <d v="1899-12-30T08:21:02"/>
    <d v="1899-12-30T08:41:30"/>
    <n v="0.34111111111111159"/>
    <x v="1"/>
    <x v="1"/>
    <s v="Reprise OF"/>
    <m/>
    <s v="TP"/>
    <n v="0.34111111111111159"/>
    <s v=""/>
    <n v="4"/>
    <n v="4"/>
    <n v="1.3644444444444463"/>
    <s v=""/>
    <n v="10000"/>
    <m/>
    <s v=""/>
    <m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399"/>
    <x v="74"/>
    <s v="C61"/>
    <s v="207"/>
    <s v="FB 320+ / MA 80"/>
    <n v="681119"/>
    <s v="FIPRALONE DUO SP.ON CT X4  FVT"/>
    <s v="1x8"/>
    <n v="1340"/>
    <s v="1700"/>
    <x v="17"/>
    <s v="Janvier"/>
    <n v="2018"/>
    <d v="1899-12-30T08:41:30"/>
    <d v="1899-12-30T09:11:24"/>
    <n v="0.49833333333333263"/>
    <x v="2"/>
    <x v="2"/>
    <m/>
    <m/>
    <s v="TE"/>
    <s v=""/>
    <n v="0.49833333333333263"/>
    <n v="4"/>
    <n v="4"/>
    <s v=""/>
    <n v="1.9933333333333305"/>
    <n v="10000"/>
    <m/>
    <s v=""/>
    <m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00"/>
    <x v="74"/>
    <s v="C61"/>
    <s v="207"/>
    <s v="FB 320+ / MA 80"/>
    <n v="681119"/>
    <s v="FIPRALONE DUO SP.ON CT X4  FVT"/>
    <s v="1x8"/>
    <n v="1340"/>
    <s v="1700"/>
    <x v="17"/>
    <s v="Janvier"/>
    <n v="2018"/>
    <d v="1899-12-30T09:11:24"/>
    <d v="1899-12-30T09:16:31"/>
    <n v="8.527777777777823E-2"/>
    <x v="4"/>
    <x v="4"/>
    <m/>
    <s v=""/>
    <s v="TE"/>
    <s v=""/>
    <n v="8.527777777777823E-2"/>
    <n v="4"/>
    <n v="4"/>
    <s v=""/>
    <n v="0.34111111111111292"/>
    <n v="10000"/>
    <m/>
    <s v=""/>
    <m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01"/>
    <x v="74"/>
    <s v="C61"/>
    <s v="207"/>
    <s v="FB 320+ / MA 80"/>
    <n v="681119"/>
    <s v="FIPRALONE DUO SP.ON CT X4  FVT"/>
    <s v="1x8"/>
    <n v="1340"/>
    <s v="1700"/>
    <x v="17"/>
    <s v="Janvier"/>
    <n v="2018"/>
    <d v="1899-12-30T09:16:31"/>
    <d v="1899-12-30T10:56:39"/>
    <n v="1.6688888888888882"/>
    <x v="2"/>
    <x v="2"/>
    <m/>
    <m/>
    <s v="TE"/>
    <s v=""/>
    <n v="1.6688888888888882"/>
    <n v="4"/>
    <n v="4"/>
    <s v=""/>
    <n v="6.6755555555555528"/>
    <n v="10000"/>
    <m/>
    <s v=""/>
    <n v="12960"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02"/>
    <x v="74"/>
    <s v="C61"/>
    <s v="207"/>
    <s v="FB 320+ / MA 80"/>
    <n v="681119"/>
    <s v="FIPRALONE DUO SP.ON CT X4  FVT"/>
    <s v="1x8"/>
    <n v="1340"/>
    <s v="1700"/>
    <x v="17"/>
    <s v="Janvier"/>
    <n v="2018"/>
    <d v="1899-12-30T10:56:39"/>
    <d v="1899-12-30T11:00:21"/>
    <n v="6.1666666666668313E-2"/>
    <x v="4"/>
    <x v="13"/>
    <m/>
    <s v=""/>
    <s v="TE"/>
    <s v=""/>
    <n v="6.1666666666668313E-2"/>
    <n v="4"/>
    <n v="4"/>
    <s v=""/>
    <n v="0.24666666666667325"/>
    <n v="10000"/>
    <m/>
    <s v=""/>
    <m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03"/>
    <x v="74"/>
    <s v="C61"/>
    <s v="207"/>
    <s v="FB 320+ / MA 80"/>
    <n v="681119"/>
    <s v="FIPRALONE DUO SP.ON CT X4  FVT"/>
    <s v="1x8"/>
    <n v="1340"/>
    <s v="1700"/>
    <x v="17"/>
    <s v="Janvier"/>
    <n v="2018"/>
    <d v="1899-12-30T11:00:21"/>
    <d v="1899-12-30T11:38:11"/>
    <n v="0.63055555555555376"/>
    <x v="2"/>
    <x v="2"/>
    <m/>
    <m/>
    <s v="TE"/>
    <s v=""/>
    <n v="0.63055555555555376"/>
    <n v="4"/>
    <n v="4"/>
    <s v=""/>
    <n v="2.522222222222215"/>
    <n v="10000"/>
    <m/>
    <s v=""/>
    <n v="16848"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04"/>
    <x v="74"/>
    <s v="C61"/>
    <s v="207"/>
    <s v="FB 320+ / MA 80"/>
    <n v="681119"/>
    <s v="FIPRALONE DUO SP.ON CT X4  FVT"/>
    <s v="1x8"/>
    <n v="1340"/>
    <s v="1700"/>
    <x v="17"/>
    <s v="Janvier"/>
    <n v="2018"/>
    <d v="1899-12-30T11:38:11"/>
    <d v="1899-12-30T11:40:57"/>
    <n v="4.6111111111112102E-2"/>
    <x v="4"/>
    <x v="4"/>
    <m/>
    <s v=""/>
    <s v="TE"/>
    <s v=""/>
    <n v="4.6111111111112102E-2"/>
    <n v="4"/>
    <n v="4"/>
    <s v=""/>
    <n v="0.18444444444444841"/>
    <n v="10000"/>
    <m/>
    <s v=""/>
    <m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05"/>
    <x v="74"/>
    <s v="C61"/>
    <s v="207"/>
    <s v="FB 320+ / MA 80"/>
    <n v="681119"/>
    <s v="FIPRALONE DUO SP.ON CT X4  FVT"/>
    <s v="1x8"/>
    <n v="1340"/>
    <s v="1700"/>
    <x v="17"/>
    <s v="Janvier"/>
    <n v="2018"/>
    <d v="1899-12-30T11:40:57"/>
    <d v="1899-12-30T11:57:04"/>
    <n v="0.26861111111111091"/>
    <x v="2"/>
    <x v="2"/>
    <m/>
    <m/>
    <s v="TE"/>
    <s v=""/>
    <n v="0.26861111111111091"/>
    <n v="4"/>
    <n v="4"/>
    <s v=""/>
    <n v="1.0744444444444436"/>
    <n v="10000"/>
    <m/>
    <s v=""/>
    <m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06"/>
    <x v="74"/>
    <s v="C61"/>
    <s v="207"/>
    <s v="FB 320+ / MA 80"/>
    <n v="681119"/>
    <s v="FIPRALONE DUO SP.ON CT X4  FVT"/>
    <s v="1x8"/>
    <n v="1340"/>
    <s v="1700"/>
    <x v="17"/>
    <s v="Janvier"/>
    <n v="2018"/>
    <d v="1899-12-30T11:57:04"/>
    <d v="1899-12-30T12:51:13"/>
    <n v="0.90249999999999986"/>
    <x v="0"/>
    <x v="8"/>
    <m/>
    <s v=""/>
    <m/>
    <s v=""/>
    <s v=""/>
    <n v="4"/>
    <n v="4"/>
    <s v=""/>
    <s v=""/>
    <n v="10000"/>
    <m/>
    <s v=""/>
    <m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07"/>
    <x v="74"/>
    <s v="C61"/>
    <s v="207"/>
    <s v="FB 320+ / MA 80"/>
    <n v="681119"/>
    <s v="FIPRALONE DUO SP.ON CT X4  FVT"/>
    <s v="1x8"/>
    <n v="1340"/>
    <s v="1700"/>
    <x v="17"/>
    <s v="Janvier"/>
    <n v="2018"/>
    <d v="1899-12-30T12:51:13"/>
    <d v="1899-12-30T12:56:14"/>
    <n v="8.3611111111112635E-2"/>
    <x v="1"/>
    <x v="1"/>
    <m/>
    <s v=""/>
    <s v="TP"/>
    <n v="8.3611111111112635E-2"/>
    <s v=""/>
    <n v="4"/>
    <n v="4"/>
    <n v="0.33444444444445054"/>
    <s v=""/>
    <n v="10000"/>
    <m/>
    <s v=""/>
    <m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08"/>
    <x v="74"/>
    <s v="C61"/>
    <s v="207"/>
    <s v="FB 320+ / MA 80"/>
    <n v="681119"/>
    <s v="FIPRALONE DUO SP.ON CT X4  FVT"/>
    <s v="1x8"/>
    <n v="1340"/>
    <s v="1700"/>
    <x v="17"/>
    <s v="Janvier"/>
    <n v="2018"/>
    <d v="1899-12-30T12:56:14"/>
    <d v="1899-12-30T14:52:41"/>
    <n v="1.940833333333333"/>
    <x v="2"/>
    <x v="2"/>
    <m/>
    <m/>
    <s v="TE"/>
    <s v=""/>
    <n v="1.940833333333333"/>
    <n v="4"/>
    <n v="4"/>
    <s v=""/>
    <n v="7.7633333333333319"/>
    <n v="10000"/>
    <m/>
    <s v=""/>
    <n v="20736"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09"/>
    <x v="74"/>
    <s v="C61"/>
    <s v="207"/>
    <s v="FB 320+ / MA 80"/>
    <n v="681119"/>
    <s v="FIPRALONE DUO SP.ON CT X4  FVT"/>
    <s v="1x8"/>
    <n v="1340"/>
    <s v="1700"/>
    <x v="17"/>
    <s v="Janvier"/>
    <n v="2018"/>
    <d v="1899-12-30T14:52:41"/>
    <d v="1899-12-30T14:57:08"/>
    <n v="7.4166666666664938E-2"/>
    <x v="4"/>
    <x v="13"/>
    <m/>
    <s v=""/>
    <s v="TE"/>
    <s v=""/>
    <n v="7.4166666666664938E-2"/>
    <n v="4"/>
    <n v="4"/>
    <s v=""/>
    <n v="0.29666666666665975"/>
    <n v="10000"/>
    <m/>
    <s v=""/>
    <m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10"/>
    <x v="74"/>
    <s v="C61"/>
    <s v="207"/>
    <s v="FB 320+ / MA 80"/>
    <n v="681119"/>
    <s v="FIPRALONE DUO SP.ON CT X4  FVT"/>
    <s v="1x8"/>
    <n v="1340"/>
    <s v="1700"/>
    <x v="17"/>
    <s v="Janvier"/>
    <n v="2018"/>
    <d v="1899-12-30T14:57:08"/>
    <d v="1899-12-30T15:09:09"/>
    <n v="0.20027777777777889"/>
    <x v="2"/>
    <x v="2"/>
    <m/>
    <m/>
    <s v="TE"/>
    <s v=""/>
    <n v="0.20027777777777889"/>
    <n v="4"/>
    <n v="4"/>
    <s v=""/>
    <n v="0.80111111111111555"/>
    <n v="10000"/>
    <m/>
    <s v=""/>
    <m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11"/>
    <x v="74"/>
    <s v="C61"/>
    <s v="207"/>
    <s v="FB 320+ / MA 80"/>
    <n v="681119"/>
    <s v="FIPRALONE DUO SP.ON CT X4  FVT"/>
    <s v="1x8"/>
    <n v="1340"/>
    <s v="1700"/>
    <x v="17"/>
    <s v="Janvier"/>
    <n v="2018"/>
    <d v="1899-12-30T15:09:09"/>
    <d v="1899-12-30T15:22:40"/>
    <n v="0.22527777777777747"/>
    <x v="4"/>
    <x v="4"/>
    <m/>
    <s v="raccord pris dans un guide (bourrage)"/>
    <s v="TE"/>
    <s v=""/>
    <n v="0.22527777777777747"/>
    <n v="4"/>
    <n v="4"/>
    <s v=""/>
    <n v="0.90111111111110986"/>
    <n v="10000"/>
    <m/>
    <s v=""/>
    <m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12"/>
    <x v="74"/>
    <s v="C61"/>
    <s v="207"/>
    <s v="FB 320+ / MA 80"/>
    <n v="681119"/>
    <s v="FIPRALONE DUO SP.ON CT X4  FVT"/>
    <s v="1x8"/>
    <n v="1340"/>
    <s v="1700"/>
    <x v="17"/>
    <s v="Janvier"/>
    <n v="2018"/>
    <d v="1899-12-30T15:22:40"/>
    <d v="1899-12-30T15:51:48"/>
    <n v="0.48555555555555507"/>
    <x v="2"/>
    <x v="2"/>
    <m/>
    <m/>
    <s v="TE"/>
    <s v=""/>
    <n v="0.48555555555555507"/>
    <n v="4"/>
    <n v="4"/>
    <s v=""/>
    <n v="1.9422222222222203"/>
    <n v="10000"/>
    <m/>
    <s v=""/>
    <m/>
    <m/>
    <s v="Monique"/>
    <n v="1"/>
    <n v="0"/>
    <s v="43118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13"/>
    <x v="74"/>
    <s v="C61"/>
    <s v="207"/>
    <s v="FB 320+ / MA 80"/>
    <n v="681119"/>
    <s v="FIPRALONE DUO SP.ON CT X4  FVT"/>
    <s v="1x8"/>
    <n v="1340"/>
    <s v="1700"/>
    <x v="17"/>
    <s v="Janvier"/>
    <n v="2018"/>
    <d v="1899-12-30T15:51:48"/>
    <d v="1899-12-30T15:58:33"/>
    <n v="0.1125000000000016"/>
    <x v="0"/>
    <x v="16"/>
    <s v="Fin de Poste"/>
    <s v=""/>
    <m/>
    <s v=""/>
    <s v=""/>
    <n v="4"/>
    <n v="4"/>
    <s v=""/>
    <s v=""/>
    <n v="10000"/>
    <n v="11304"/>
    <n v="11304"/>
    <n v="11304"/>
    <n v="897.68"/>
    <s v="Monique"/>
    <n v="1"/>
    <n v="1"/>
    <s v="143118"/>
    <n v="86"/>
    <s v=""/>
    <s v=""/>
    <n v="7.98"/>
    <n v="6.65"/>
    <n v="2.2799999999999998"/>
    <n v="5.7000000000000011"/>
    <n v="-0.94999999999999929"/>
    <n v="1.3300000000000005"/>
    <s v=""/>
    <s v=""/>
    <s v=""/>
    <s v=""/>
    <s v=""/>
    <s v=""/>
    <s v=""/>
    <s v=""/>
    <s v=""/>
    <s v=""/>
    <s v=""/>
    <s v=""/>
  </r>
  <r>
    <n v="1414"/>
    <x v="75"/>
    <s v="C61"/>
    <s v="207"/>
    <s v="FB 320+ / MA 80"/>
    <n v="681119"/>
    <s v="FIPRALONE DUO SP.ON CT X4  FVT"/>
    <s v="1x8"/>
    <n v="1340"/>
    <s v="1700"/>
    <x v="17"/>
    <s v="Janvier"/>
    <n v="2018"/>
    <d v="1899-12-30T08:00:00"/>
    <d v="1899-12-30T08:07:24"/>
    <n v="0.12333333333333396"/>
    <x v="0"/>
    <x v="0"/>
    <m/>
    <m/>
    <m/>
    <s v=""/>
    <s v=""/>
    <n v="4"/>
    <n v="4"/>
    <s v=""/>
    <s v=""/>
    <n v="10000"/>
    <m/>
    <s v=""/>
    <m/>
    <m/>
    <s v="Monique"/>
    <n v="1"/>
    <n v="0"/>
    <s v="0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15"/>
    <x v="75"/>
    <s v="C61"/>
    <s v="207"/>
    <s v="FB 320+ / MA 80"/>
    <n v="681119"/>
    <s v="FIPRALONE DUO SP.ON CT X4  FVT"/>
    <s v="1x8"/>
    <n v="1340"/>
    <s v="1700"/>
    <x v="17"/>
    <s v="Janvier"/>
    <n v="2018"/>
    <d v="1899-12-30T08:07:24"/>
    <d v="1899-12-30T08:22:37"/>
    <n v="0.2536111111111099"/>
    <x v="1"/>
    <x v="1"/>
    <s v="Reprise OF"/>
    <m/>
    <s v="TP"/>
    <n v="0.2536111111111099"/>
    <s v=""/>
    <n v="4"/>
    <n v="4"/>
    <n v="1.0144444444444396"/>
    <s v=""/>
    <n v="10000"/>
    <m/>
    <s v=""/>
    <m/>
    <m/>
    <s v="Monique"/>
    <n v="1"/>
    <n v="0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16"/>
    <x v="75"/>
    <s v="C61"/>
    <s v="207"/>
    <s v="FB 320+ / MA 80"/>
    <n v="681119"/>
    <s v="FIPRALONE DUO SP.ON CT X4  FVT"/>
    <s v="1x8"/>
    <n v="1340"/>
    <s v="1700"/>
    <x v="17"/>
    <s v="Janvier"/>
    <n v="2018"/>
    <d v="1899-12-30T08:22:37"/>
    <d v="1899-12-30T10:03:38"/>
    <n v="1.6836111111111123"/>
    <x v="2"/>
    <x v="2"/>
    <m/>
    <m/>
    <s v="TE"/>
    <s v=""/>
    <n v="1.6836111111111123"/>
    <n v="4"/>
    <n v="4"/>
    <s v=""/>
    <n v="6.7344444444444491"/>
    <n v="4000"/>
    <m/>
    <s v=""/>
    <n v="25920"/>
    <m/>
    <s v="Monique"/>
    <n v="1"/>
    <n v="0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17"/>
    <x v="75"/>
    <s v="C61"/>
    <s v="207"/>
    <s v="FB 320+ / MA 80"/>
    <n v="681119"/>
    <s v="FIPRALONE DUO SP.ON CT X4  FVT"/>
    <s v="1x8"/>
    <n v="1340"/>
    <s v="1700"/>
    <x v="17"/>
    <s v="Janvier"/>
    <n v="2018"/>
    <d v="1899-12-30T10:03:38"/>
    <d v="1899-12-30T10:09:23"/>
    <n v="9.5833333333333659E-2"/>
    <x v="4"/>
    <x v="13"/>
    <m/>
    <s v="+ chgt laize barex"/>
    <s v="TE"/>
    <s v=""/>
    <n v="9.5833333333333659E-2"/>
    <n v="4"/>
    <n v="4"/>
    <s v=""/>
    <n v="0.38333333333333464"/>
    <n v="4000"/>
    <m/>
    <s v=""/>
    <m/>
    <m/>
    <s v="Monique"/>
    <n v="1"/>
    <n v="0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18"/>
    <x v="75"/>
    <s v="C61"/>
    <s v="207"/>
    <s v="FB 320+ / MA 80"/>
    <n v="681119"/>
    <s v="FIPRALONE DUO SP.ON CT X4  FVT"/>
    <s v="1x8"/>
    <n v="1340"/>
    <s v="1700"/>
    <x v="17"/>
    <s v="Janvier"/>
    <n v="2018"/>
    <d v="1899-12-30T10:09:23"/>
    <d v="1899-12-30T11:56:54"/>
    <n v="1.7919444444444452"/>
    <x v="2"/>
    <x v="2"/>
    <m/>
    <m/>
    <s v="TE"/>
    <s v=""/>
    <n v="1.7919444444444452"/>
    <n v="4"/>
    <n v="4"/>
    <s v=""/>
    <n v="7.1677777777777809"/>
    <n v="4000"/>
    <m/>
    <s v=""/>
    <m/>
    <m/>
    <s v="Monique"/>
    <n v="1"/>
    <n v="0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19"/>
    <x v="75"/>
    <s v="C61"/>
    <s v="207"/>
    <s v="FB 320+ / MA 80"/>
    <n v="681119"/>
    <s v="FIPRALONE DUO SP.ON CT X4  FVT"/>
    <s v="1x8"/>
    <n v="1340"/>
    <s v="1700"/>
    <x v="17"/>
    <s v="Janvier"/>
    <n v="2018"/>
    <d v="1899-12-30T11:56:54"/>
    <d v="1899-12-30T12:49:42"/>
    <n v="0.87999999999999767"/>
    <x v="0"/>
    <x v="8"/>
    <m/>
    <s v=""/>
    <m/>
    <s v=""/>
    <s v=""/>
    <n v="4"/>
    <n v="4"/>
    <s v=""/>
    <s v=""/>
    <n v="4000"/>
    <m/>
    <s v=""/>
    <m/>
    <m/>
    <s v="Monique"/>
    <n v="1"/>
    <n v="0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20"/>
    <x v="75"/>
    <s v="C61"/>
    <s v="207"/>
    <s v="FB 320+ / MA 80"/>
    <n v="681119"/>
    <s v="FIPRALONE DUO SP.ON CT X4  FVT"/>
    <s v="1x8"/>
    <n v="1340"/>
    <s v="1700"/>
    <x v="17"/>
    <s v="Janvier"/>
    <n v="2018"/>
    <d v="1899-12-30T12:49:42"/>
    <d v="1899-12-30T12:55:19"/>
    <n v="9.3611111111111533E-2"/>
    <x v="1"/>
    <x v="1"/>
    <m/>
    <s v=""/>
    <s v="TP"/>
    <n v="9.3611111111111533E-2"/>
    <s v=""/>
    <n v="4"/>
    <n v="4"/>
    <n v="0.37444444444444613"/>
    <s v=""/>
    <n v="4000"/>
    <m/>
    <s v=""/>
    <m/>
    <m/>
    <s v="Monique"/>
    <n v="1"/>
    <n v="0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21"/>
    <x v="75"/>
    <s v="C61"/>
    <s v="207"/>
    <s v="FB 320+ / MA 80"/>
    <n v="681119"/>
    <s v="FIPRALONE DUO SP.ON CT X4  FVT"/>
    <s v="1x8"/>
    <n v="1340"/>
    <s v="1700"/>
    <x v="17"/>
    <s v="Janvier"/>
    <n v="2018"/>
    <d v="1899-12-30T12:55:19"/>
    <d v="1899-12-30T13:25:49"/>
    <n v="0.50833333333333552"/>
    <x v="2"/>
    <x v="2"/>
    <m/>
    <m/>
    <s v="TE"/>
    <s v=""/>
    <n v="0.50833333333333552"/>
    <n v="4"/>
    <n v="4"/>
    <s v=""/>
    <n v="2.0333333333333421"/>
    <n v="4000"/>
    <m/>
    <s v=""/>
    <n v="30240"/>
    <m/>
    <s v="Monique"/>
    <n v="1"/>
    <n v="0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22"/>
    <x v="75"/>
    <s v="C61"/>
    <s v="207"/>
    <s v="FB 320+ / MA 80"/>
    <n v="681119"/>
    <s v="FIPRALONE DUO SP.ON CT X4  FVT"/>
    <s v="1x8"/>
    <n v="1340"/>
    <s v="1700"/>
    <x v="17"/>
    <s v="Janvier"/>
    <n v="2018"/>
    <d v="1899-12-30T13:25:49"/>
    <d v="1899-12-30T13:29:01"/>
    <n v="5.3333333333331012E-2"/>
    <x v="4"/>
    <x v="4"/>
    <m/>
    <s v=""/>
    <s v="TE"/>
    <s v=""/>
    <n v="5.3333333333331012E-2"/>
    <n v="4"/>
    <n v="4"/>
    <s v=""/>
    <n v="0.21333333333332405"/>
    <n v="4000"/>
    <m/>
    <s v=""/>
    <m/>
    <m/>
    <s v="Monique"/>
    <n v="1"/>
    <n v="0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23"/>
    <x v="75"/>
    <s v="C61"/>
    <s v="207"/>
    <s v="FB 320+ / MA 80"/>
    <n v="681119"/>
    <s v="FIPRALONE DUO SP.ON CT X4  FVT"/>
    <s v="1x8"/>
    <n v="1340"/>
    <s v="1700"/>
    <x v="17"/>
    <s v="Janvier"/>
    <n v="2018"/>
    <d v="1899-12-30T13:29:01"/>
    <d v="1899-12-30T13:53:49"/>
    <n v="0.413333333333334"/>
    <x v="2"/>
    <x v="2"/>
    <m/>
    <m/>
    <s v="TE"/>
    <s v=""/>
    <n v="0.413333333333334"/>
    <n v="4"/>
    <n v="4"/>
    <s v=""/>
    <n v="1.653333333333336"/>
    <n v="4000"/>
    <m/>
    <s v=""/>
    <n v="31104"/>
    <m/>
    <s v="Monique"/>
    <n v="1"/>
    <n v="0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24"/>
    <x v="75"/>
    <s v="C61"/>
    <s v="207"/>
    <s v="FB 320+ / MA 80"/>
    <n v="681119"/>
    <s v="FIPRALONE DUO SP.ON CT X4  FVT"/>
    <s v="1x8"/>
    <n v="1340"/>
    <s v="1700"/>
    <x v="17"/>
    <s v="Janvier"/>
    <n v="2018"/>
    <d v="1899-12-30T13:53:49"/>
    <d v="1899-12-30T13:58:19"/>
    <n v="7.5000000000001066E-2"/>
    <x v="4"/>
    <x v="13"/>
    <m/>
    <s v=""/>
    <s v="TE"/>
    <s v=""/>
    <n v="7.5000000000001066E-2"/>
    <n v="4"/>
    <n v="4"/>
    <s v=""/>
    <n v="0.30000000000000426"/>
    <n v="4000"/>
    <m/>
    <s v=""/>
    <m/>
    <m/>
    <s v="Monique"/>
    <n v="1"/>
    <n v="0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25"/>
    <x v="75"/>
    <s v="C61"/>
    <s v="207"/>
    <s v="FB 320+ / MA 80"/>
    <n v="681119"/>
    <s v="FIPRALONE DUO SP.ON CT X4  FVT"/>
    <s v="1x8"/>
    <n v="1340"/>
    <s v="1700"/>
    <x v="17"/>
    <s v="Janvier"/>
    <n v="2018"/>
    <d v="1899-12-30T13:58:19"/>
    <d v="1899-12-30T15:02:48"/>
    <n v="1.0747222222222206"/>
    <x v="2"/>
    <x v="2"/>
    <m/>
    <m/>
    <s v="TE"/>
    <s v=""/>
    <n v="1.0747222222222206"/>
    <n v="4"/>
    <n v="4"/>
    <s v=""/>
    <n v="4.2988888888888823"/>
    <n v="4000"/>
    <m/>
    <s v=""/>
    <m/>
    <m/>
    <s v="Monique"/>
    <n v="1"/>
    <n v="0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26"/>
    <x v="75"/>
    <s v="C61"/>
    <s v="207"/>
    <s v="FB 320+ / MA 80"/>
    <n v="681119"/>
    <s v="FIPRALONE DUO SP.ON CT X4  FVT"/>
    <s v="1x8"/>
    <n v="1340"/>
    <s v="1700"/>
    <x v="17"/>
    <s v="Janvier"/>
    <n v="2018"/>
    <d v="1899-12-30T15:02:48"/>
    <d v="1899-12-30T15:33:29"/>
    <n v="0.51138888888888978"/>
    <x v="1"/>
    <x v="23"/>
    <s v="OF Clôturé"/>
    <m/>
    <s v="TP"/>
    <n v="0.51138888888888978"/>
    <s v=""/>
    <n v="4"/>
    <n v="4"/>
    <n v="2.0455555555555591"/>
    <s v=""/>
    <n v="4000"/>
    <n v="10178"/>
    <n v="10178"/>
    <n v="32786"/>
    <n v="1802.4189114898295"/>
    <s v="Monique"/>
    <n v="1"/>
    <n v="1"/>
    <s v="143119"/>
    <n v="86"/>
    <s v=""/>
    <s v=""/>
    <n v="7.63"/>
    <n v="5.99"/>
    <n v="2.15"/>
    <n v="5.48"/>
    <n v="-0.50999999999999979"/>
    <n v="1.6400000000000001"/>
    <s v=""/>
    <s v=""/>
    <s v=""/>
    <s v=""/>
    <s v=""/>
    <s v=""/>
    <s v=""/>
    <s v=""/>
    <s v=""/>
    <s v=""/>
    <s v=""/>
    <s v=""/>
  </r>
  <r>
    <n v="1427"/>
    <x v="75"/>
    <s v="C61"/>
    <s v="207"/>
    <s v="FB 320+ / MA 80"/>
    <n v="681119"/>
    <s v="FIPRALONE DUO SP.ON CT X4  FVT"/>
    <s v="1x8"/>
    <n v="1340"/>
    <s v="1700"/>
    <x v="17"/>
    <s v="Janvier"/>
    <n v="2018"/>
    <d v="1899-12-30T15:33:29"/>
    <d v="1899-12-30T15:37:35"/>
    <n v="6.8333333333333357E-2"/>
    <x v="1"/>
    <x v="23"/>
    <m/>
    <m/>
    <m/>
    <n v="1.94"/>
    <n v="18.190000000000001"/>
    <n v="4"/>
    <n v="4"/>
    <n v="7.78"/>
    <n v="72.760000000000005"/>
    <n v="4000"/>
    <m/>
    <s v=""/>
    <m/>
    <m/>
    <s v="Monique"/>
    <n v="1"/>
    <n v="1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28"/>
    <x v="75"/>
    <s v="C61"/>
    <s v="207"/>
    <s v="FB 320+ / MA 80"/>
    <n v="681120"/>
    <s v="EFFIPRO DUO SPOT ON CT X4  VBI"/>
    <s v="1x8"/>
    <n v="1340"/>
    <s v="1700"/>
    <x v="17"/>
    <s v="Janvier"/>
    <n v="2018"/>
    <d v="1899-12-30T15:37:35"/>
    <d v="1899-12-30T15:38:12"/>
    <n v="1.0277777777778496E-2"/>
    <x v="1"/>
    <x v="12"/>
    <s v="Début OF"/>
    <m/>
    <s v="TP"/>
    <n v="1.0277777777778496E-2"/>
    <s v=""/>
    <n v="4"/>
    <n v="4"/>
    <n v="4.1111111111113985E-2"/>
    <s v=""/>
    <n v="4500"/>
    <m/>
    <s v=""/>
    <m/>
    <m/>
    <s v="Monique"/>
    <n v="1"/>
    <n v="1"/>
    <s v="43119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29"/>
    <x v="75"/>
    <s v="C61"/>
    <s v="207"/>
    <s v="FB 320+ / MA 80"/>
    <n v="681120"/>
    <s v="EFFIPRO DUO SPOT ON CT X4  VBI"/>
    <s v="1x8"/>
    <n v="1340"/>
    <s v="1700"/>
    <x v="17"/>
    <s v="Janvier"/>
    <n v="2018"/>
    <d v="1899-12-30T15:38:12"/>
    <d v="1899-12-30T15:57:27"/>
    <n v="0.32083333333333286"/>
    <x v="0"/>
    <x v="17"/>
    <s v="Fin de Poste"/>
    <s v=""/>
    <m/>
    <s v=""/>
    <s v=""/>
    <n v="4"/>
    <n v="4"/>
    <s v=""/>
    <s v=""/>
    <n v="4500"/>
    <n v="0"/>
    <n v="0"/>
    <n v="0"/>
    <n v="0"/>
    <s v="Monique"/>
    <n v="1"/>
    <n v="2"/>
    <s v="243119"/>
    <n v="86"/>
    <s v=""/>
    <s v=""/>
    <n v="0.33"/>
    <n v="0"/>
    <n v="0.33"/>
    <n v="0"/>
    <n v="0"/>
    <n v="0.33"/>
    <n v="0.72586568730325296"/>
    <s v=""/>
    <s v=""/>
    <n v="2.1073802028681296E-2"/>
    <s v=""/>
    <s v=""/>
    <n v="0.66"/>
    <s v=""/>
    <s v=""/>
    <n v="0.82157676348547959"/>
    <s v=""/>
    <s v=""/>
  </r>
  <r>
    <n v="1430"/>
    <x v="76"/>
    <s v="C61"/>
    <s v="207"/>
    <s v="FB 320+ / MA 80"/>
    <n v="681120"/>
    <s v="EFFIPRO DUO SPOT ON CT X4  VBI"/>
    <s v="1x8"/>
    <n v="1340"/>
    <s v="1700"/>
    <x v="18"/>
    <s v="Janvier"/>
    <n v="2018"/>
    <d v="1899-12-30T08:00:00"/>
    <d v="1899-12-30T08:06:22"/>
    <n v="0.10611111111111216"/>
    <x v="0"/>
    <x v="0"/>
    <m/>
    <m/>
    <m/>
    <s v=""/>
    <s v=""/>
    <n v="4"/>
    <n v="4"/>
    <s v=""/>
    <s v=""/>
    <n v="4000"/>
    <m/>
    <s v=""/>
    <m/>
    <m/>
    <s v="Christelle"/>
    <n v="1"/>
    <n v="0"/>
    <s v="043122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31"/>
    <x v="76"/>
    <s v="C61"/>
    <s v="207"/>
    <s v="FB 320+ / MA 80"/>
    <n v="681120"/>
    <s v="EFFIPRO DUO SPOT ON CT X4  VBI"/>
    <s v="1x8"/>
    <n v="1340"/>
    <s v="1700"/>
    <x v="18"/>
    <s v="Janvier"/>
    <n v="2018"/>
    <d v="1899-12-30T08:06:22"/>
    <d v="1899-12-30T08:43:46"/>
    <n v="0.62333333333333352"/>
    <x v="1"/>
    <x v="12"/>
    <s v="Reprise OF"/>
    <m/>
    <s v="TP"/>
    <n v="0.62333333333333352"/>
    <s v=""/>
    <n v="4"/>
    <n v="4"/>
    <n v="2.4933333333333341"/>
    <s v=""/>
    <n v="4000"/>
    <m/>
    <s v=""/>
    <m/>
    <m/>
    <s v="Christelle"/>
    <n v="1"/>
    <n v="0"/>
    <s v="43122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32"/>
    <x v="76"/>
    <s v="C61"/>
    <s v="207"/>
    <s v="FB 320+ / MA 80"/>
    <n v="681120"/>
    <s v="EFFIPRO DUO SPOT ON CT X4  VBI"/>
    <s v="1x8"/>
    <n v="1340"/>
    <s v="1700"/>
    <x v="18"/>
    <s v="Janvier"/>
    <n v="2018"/>
    <d v="1899-12-30T08:43:46"/>
    <d v="1899-12-30T09:11:53"/>
    <n v="0.4686111111111102"/>
    <x v="2"/>
    <x v="2"/>
    <m/>
    <m/>
    <s v="TE"/>
    <s v=""/>
    <n v="0.4686111111111102"/>
    <n v="4"/>
    <n v="4"/>
    <s v=""/>
    <n v="1.8744444444444408"/>
    <n v="4000"/>
    <m/>
    <s v=""/>
    <m/>
    <m/>
    <s v="Christelle"/>
    <n v="1"/>
    <n v="0"/>
    <s v="43122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33"/>
    <x v="76"/>
    <s v="C61"/>
    <s v="207"/>
    <s v="FB 320+ / MA 80"/>
    <n v="681120"/>
    <s v="EFFIPRO DUO SPOT ON CT X4  VBI"/>
    <s v="1x8"/>
    <n v="1340"/>
    <s v="1700"/>
    <x v="18"/>
    <s v="Janvier"/>
    <n v="2018"/>
    <d v="1899-12-30T09:11:53"/>
    <d v="1899-12-30T09:16:22"/>
    <n v="7.4722222222222801E-2"/>
    <x v="4"/>
    <x v="13"/>
    <m/>
    <s v=""/>
    <s v="TE"/>
    <s v=""/>
    <n v="7.4722222222222801E-2"/>
    <n v="4"/>
    <n v="4"/>
    <s v=""/>
    <n v="0.2988888888888912"/>
    <n v="4000"/>
    <m/>
    <s v=""/>
    <m/>
    <m/>
    <s v="Christelle"/>
    <n v="1"/>
    <n v="0"/>
    <s v="43122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34"/>
    <x v="76"/>
    <s v="C61"/>
    <s v="207"/>
    <s v="FB 320+ / MA 80"/>
    <n v="681120"/>
    <s v="EFFIPRO DUO SPOT ON CT X4  VBI"/>
    <s v="1x8"/>
    <n v="1340"/>
    <s v="1700"/>
    <x v="18"/>
    <s v="Janvier"/>
    <n v="2018"/>
    <d v="1899-12-30T09:16:22"/>
    <d v="1899-12-30T10:06:38"/>
    <n v="0.83777777777777729"/>
    <x v="2"/>
    <x v="2"/>
    <m/>
    <m/>
    <s v="TE"/>
    <s v=""/>
    <n v="0.83777777777777729"/>
    <n v="4"/>
    <n v="4"/>
    <s v=""/>
    <n v="3.3511111111111092"/>
    <n v="4000"/>
    <m/>
    <s v=""/>
    <n v="1400"/>
    <m/>
    <s v="Christelle"/>
    <n v="1"/>
    <n v="0"/>
    <s v="43122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35"/>
    <x v="76"/>
    <s v="C61"/>
    <s v="207"/>
    <s v="FB 320+ / MA 80"/>
    <n v="681120"/>
    <s v="EFFIPRO DUO SPOT ON CT X4  VBI"/>
    <s v="1x8"/>
    <n v="1340"/>
    <s v="1700"/>
    <x v="18"/>
    <s v="Janvier"/>
    <n v="2018"/>
    <d v="1899-12-30T10:06:38"/>
    <d v="1899-12-30T10:12:12"/>
    <n v="9.277777777777807E-2"/>
    <x v="4"/>
    <x v="4"/>
    <m/>
    <s v=""/>
    <s v="TE"/>
    <s v=""/>
    <n v="9.277777777777807E-2"/>
    <n v="4"/>
    <n v="4"/>
    <s v=""/>
    <n v="0.37111111111111228"/>
    <n v="4000"/>
    <m/>
    <s v=""/>
    <m/>
    <m/>
    <s v="Christelle"/>
    <n v="1"/>
    <n v="0"/>
    <s v="43122"/>
    <n v="8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36"/>
    <x v="76"/>
    <s v="C61"/>
    <s v="207"/>
    <s v="FB 320+ / MA 80"/>
    <n v="681120"/>
    <s v="EFFIPRO DUO SPOT ON CT X4  VBI"/>
    <s v="1x8"/>
    <n v="1340"/>
    <s v="1700"/>
    <x v="18"/>
    <s v="Janvier"/>
    <n v="2018"/>
    <d v="1899-12-30T10:12:12"/>
    <d v="1899-12-30T10:14:03"/>
    <n v="3.0833333333332824E-2"/>
    <x v="2"/>
    <x v="2"/>
    <m/>
    <m/>
    <s v="TE"/>
    <s v=""/>
    <n v="3.0833333333332824E-2"/>
    <n v="4"/>
    <n v="4"/>
    <s v=""/>
    <n v="0.1233333333333313"/>
    <n v="4000"/>
    <m/>
    <s v=""/>
    <m/>
    <m/>
    <s v="Christelle"/>
    <n v="1"/>
    <n v="0"/>
    <s v="43122"/>
    <n v="86"/>
    <n v="24.83361111111112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37"/>
    <x v="76"/>
    <s v="C61"/>
    <s v="207"/>
    <s v="FB 320+ / MA 80"/>
    <n v="681120"/>
    <s v="EFFIPRO DUO SPOT ON CT X4  VBI"/>
    <s v="1x8"/>
    <n v="1340"/>
    <s v="1700"/>
    <x v="18"/>
    <s v="Janvier"/>
    <n v="2018"/>
    <d v="1899-12-30T10:14:03"/>
    <d v="1899-12-30T10:26:15"/>
    <n v="0.20333333333333314"/>
    <x v="3"/>
    <x v="3"/>
    <m/>
    <s v="erreur controle de pas "/>
    <s v="TE"/>
    <s v=""/>
    <n v="0.20333333333333314"/>
    <n v="4"/>
    <n v="4"/>
    <s v=""/>
    <n v="0.81333333333333258"/>
    <n v="4000"/>
    <m/>
    <s v=""/>
    <m/>
    <m/>
    <s v="Christelle"/>
    <n v="1"/>
    <n v="0"/>
    <s v="43122"/>
    <n v="87"/>
    <s v=""/>
    <n v="0.20333333333333314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38"/>
    <x v="76"/>
    <s v="C61"/>
    <s v="207"/>
    <s v="FB 320+ / MA 80"/>
    <n v="681120"/>
    <s v="EFFIPRO DUO SPOT ON CT X4  VBI"/>
    <s v="1x8"/>
    <n v="1340"/>
    <s v="1700"/>
    <x v="18"/>
    <s v="Janvier"/>
    <n v="2018"/>
    <d v="1899-12-30T10:26:15"/>
    <d v="1899-12-30T10:35:56"/>
    <n v="0.16138888888888836"/>
    <x v="2"/>
    <x v="2"/>
    <m/>
    <m/>
    <s v="TE"/>
    <s v=""/>
    <n v="0.16138888888888836"/>
    <n v="4"/>
    <n v="4"/>
    <s v=""/>
    <n v="0.64555555555555344"/>
    <n v="4000"/>
    <m/>
    <s v=""/>
    <m/>
    <m/>
    <s v="Christelle"/>
    <n v="1"/>
    <n v="0"/>
    <s v="43122"/>
    <n v="87"/>
    <n v="0.364722222222221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39"/>
    <x v="76"/>
    <s v="C61"/>
    <s v="207"/>
    <s v="FB 320+ / MA 80"/>
    <n v="681120"/>
    <s v="EFFIPRO DUO SPOT ON CT X4  VBI"/>
    <s v="1x8"/>
    <n v="1340"/>
    <s v="1700"/>
    <x v="18"/>
    <s v="Janvier"/>
    <n v="2018"/>
    <d v="1899-12-30T10:35:56"/>
    <d v="1899-12-30T11:32:25"/>
    <n v="0.94138888888889038"/>
    <x v="3"/>
    <x v="24"/>
    <m/>
    <s v=""/>
    <s v="TE"/>
    <s v=""/>
    <n v="0.94138888888889038"/>
    <n v="4"/>
    <n v="4"/>
    <s v=""/>
    <n v="3.7655555555555615"/>
    <n v="4000"/>
    <m/>
    <s v=""/>
    <m/>
    <m/>
    <s v="Christelle"/>
    <n v="1"/>
    <n v="0"/>
    <s v="43122"/>
    <n v="88"/>
    <s v=""/>
    <n v="0.94138888888889038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40"/>
    <x v="76"/>
    <s v="C61"/>
    <s v="207"/>
    <s v="FB 320+ / MA 80"/>
    <n v="681120"/>
    <s v="EFFIPRO DUO SPOT ON CT X4  VBI"/>
    <s v="1x8"/>
    <n v="1340"/>
    <s v="1700"/>
    <x v="18"/>
    <s v="Janvier"/>
    <n v="2018"/>
    <d v="1899-12-30T11:32:25"/>
    <d v="1899-12-30T11:55:09"/>
    <n v="0.37888888888888905"/>
    <x v="2"/>
    <x v="2"/>
    <m/>
    <m/>
    <s v="TE"/>
    <s v=""/>
    <n v="0.37888888888888905"/>
    <n v="4"/>
    <n v="4"/>
    <s v=""/>
    <n v="1.5155555555555562"/>
    <n v="4000"/>
    <m/>
    <s v=""/>
    <m/>
    <m/>
    <s v="Christelle"/>
    <n v="1"/>
    <n v="0"/>
    <s v="43122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41"/>
    <x v="76"/>
    <s v="C61"/>
    <s v="207"/>
    <s v="FB 320+ / MA 80"/>
    <n v="681120"/>
    <s v="EFFIPRO DUO SPOT ON CT X4  VBI"/>
    <s v="1x8"/>
    <n v="1340"/>
    <s v="1700"/>
    <x v="18"/>
    <s v="Janvier"/>
    <n v="2018"/>
    <d v="1899-12-30T11:55:09"/>
    <d v="1899-12-30T12:52:59"/>
    <n v="0.96388888888888857"/>
    <x v="0"/>
    <x v="8"/>
    <m/>
    <s v=""/>
    <m/>
    <s v=""/>
    <s v=""/>
    <n v="4"/>
    <n v="4"/>
    <s v=""/>
    <s v=""/>
    <n v="4000"/>
    <m/>
    <s v=""/>
    <m/>
    <m/>
    <s v="Christelle"/>
    <n v="1"/>
    <n v="0"/>
    <s v="43122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42"/>
    <x v="76"/>
    <s v="C61"/>
    <s v="207"/>
    <s v="FB 320+ / MA 80"/>
    <n v="681120"/>
    <s v="EFFIPRO DUO SPOT ON CT X4  VBI"/>
    <s v="1x8"/>
    <n v="1340"/>
    <s v="1700"/>
    <x v="18"/>
    <s v="Janvier"/>
    <n v="2018"/>
    <d v="1899-12-30T12:52:59"/>
    <d v="1899-12-30T13:02:42"/>
    <n v="0.16194444444444489"/>
    <x v="1"/>
    <x v="1"/>
    <m/>
    <s v=""/>
    <s v="TP"/>
    <n v="0.16194444444444489"/>
    <s v=""/>
    <n v="4"/>
    <n v="4"/>
    <n v="0.64777777777777956"/>
    <s v=""/>
    <n v="4000"/>
    <m/>
    <s v=""/>
    <m/>
    <m/>
    <s v="Christelle"/>
    <n v="1"/>
    <n v="0"/>
    <s v="43122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43"/>
    <x v="76"/>
    <s v="C61"/>
    <s v="207"/>
    <s v="FB 320+ / MA 80"/>
    <n v="681120"/>
    <s v="EFFIPRO DUO SPOT ON CT X4  VBI"/>
    <s v="1x8"/>
    <n v="1340"/>
    <s v="1700"/>
    <x v="18"/>
    <s v="Janvier"/>
    <n v="2018"/>
    <d v="1899-12-30T13:02:42"/>
    <d v="1899-12-30T13:46:20"/>
    <n v="0.72722222222222221"/>
    <x v="2"/>
    <x v="2"/>
    <m/>
    <m/>
    <s v="TE"/>
    <s v=""/>
    <n v="0.72722222222222221"/>
    <n v="4"/>
    <n v="4"/>
    <s v=""/>
    <n v="2.9088888888888889"/>
    <n v="4000"/>
    <m/>
    <s v=""/>
    <n v="4200"/>
    <m/>
    <s v="Christelle"/>
    <n v="1"/>
    <n v="0"/>
    <s v="43122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44"/>
    <x v="76"/>
    <s v="C61"/>
    <s v="207"/>
    <s v="FB 320+ / MA 80"/>
    <n v="681120"/>
    <s v="EFFIPRO DUO SPOT ON CT X4  VBI"/>
    <s v="1x8"/>
    <n v="1340"/>
    <s v="1700"/>
    <x v="18"/>
    <s v="Janvier"/>
    <n v="2018"/>
    <d v="1899-12-30T13:46:20"/>
    <d v="1899-12-30T14:10:33"/>
    <n v="0.40361111111110937"/>
    <x v="1"/>
    <x v="23"/>
    <s v="OF Clôturé"/>
    <m/>
    <s v="TP"/>
    <n v="0.40361111111110937"/>
    <s v=""/>
    <n v="4"/>
    <n v="4"/>
    <n v="1.6144444444444375"/>
    <s v=""/>
    <n v="4000"/>
    <n v="4500"/>
    <n v="4500"/>
    <n v="4500"/>
    <n v="1147.9591836734694"/>
    <s v="Christelle"/>
    <n v="1"/>
    <n v="1"/>
    <s v="143122"/>
    <n v="88"/>
    <s v=""/>
    <s v=""/>
    <n v="6.2"/>
    <n v="2.65"/>
    <n v="3.6"/>
    <n v="2.6"/>
    <n v="-4.9999999999999822E-2"/>
    <n v="3.5500000000000003"/>
    <s v=""/>
    <s v=""/>
    <s v=""/>
    <s v=""/>
    <s v=""/>
    <s v=""/>
    <s v=""/>
    <s v=""/>
    <s v=""/>
    <s v=""/>
    <s v=""/>
    <s v=""/>
  </r>
  <r>
    <n v="1445"/>
    <x v="76"/>
    <s v="C61"/>
    <s v="207"/>
    <s v="FB 320+ / MA 80"/>
    <n v="681120"/>
    <s v="EFFIPRO DUO SPOT ON CT X4  VBI"/>
    <s v="1x8"/>
    <n v="1340"/>
    <s v="1700"/>
    <x v="18"/>
    <s v="Janvier"/>
    <n v="2018"/>
    <d v="1899-12-30T14:10:33"/>
    <d v="1899-12-30T14:12:13"/>
    <n v="2.7777777777778567E-2"/>
    <x v="1"/>
    <x v="23"/>
    <m/>
    <m/>
    <m/>
    <n v="1.2"/>
    <n v="3.92"/>
    <n v="4"/>
    <n v="4"/>
    <n v="4.8"/>
    <n v="15.67"/>
    <n v="4000"/>
    <m/>
    <s v=""/>
    <m/>
    <m/>
    <s v="Christelle"/>
    <n v="1"/>
    <n v="1"/>
    <s v="43122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46"/>
    <x v="76"/>
    <s v="C61"/>
    <s v="207"/>
    <s v="FB 320+ / MA 80"/>
    <n v="681123"/>
    <s v="EFFIPRO DUO SPOT ON CT X4  VBI"/>
    <s v="1x8"/>
    <n v="1340"/>
    <s v="1700"/>
    <x v="18"/>
    <s v="Janvier"/>
    <n v="2018"/>
    <d v="1899-12-30T14:12:13"/>
    <d v="1899-12-30T14:22:52"/>
    <n v="0.17749999999999844"/>
    <x v="1"/>
    <x v="12"/>
    <s v="Début OF"/>
    <m/>
    <s v="TP"/>
    <n v="0.17749999999999844"/>
    <s v=""/>
    <n v="4"/>
    <n v="4"/>
    <n v="0.70999999999999375"/>
    <s v=""/>
    <n v="9552"/>
    <m/>
    <s v=""/>
    <m/>
    <m/>
    <s v="Christelle"/>
    <n v="1"/>
    <n v="1"/>
    <s v="43122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47"/>
    <x v="76"/>
    <s v="C61"/>
    <s v="207"/>
    <s v="FB 320+ / MA 80"/>
    <n v="681123"/>
    <s v="EFFIPRO DUO SPOT ON CT X4  VBI"/>
    <s v="1x8"/>
    <n v="1340"/>
    <s v="1700"/>
    <x v="18"/>
    <s v="Janvier"/>
    <n v="2018"/>
    <d v="1899-12-30T14:22:52"/>
    <d v="1899-12-30T14:40:25"/>
    <n v="0.29250000000000043"/>
    <x v="2"/>
    <x v="2"/>
    <m/>
    <m/>
    <s v="TE"/>
    <s v=""/>
    <n v="0.29250000000000043"/>
    <n v="4"/>
    <n v="4"/>
    <s v=""/>
    <n v="1.1700000000000017"/>
    <n v="9552"/>
    <m/>
    <s v=""/>
    <m/>
    <m/>
    <s v="Christelle"/>
    <n v="1"/>
    <n v="1"/>
    <s v="43122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48"/>
    <x v="76"/>
    <s v="C61"/>
    <s v="207"/>
    <s v="FB 320+ / MA 80"/>
    <n v="681123"/>
    <s v="EFFIPRO DUO SURBPIP(X2) CT VBI"/>
    <s v="1x8"/>
    <n v="6000"/>
    <s v="7300"/>
    <x v="18"/>
    <s v="Janvier"/>
    <n v="2018"/>
    <d v="1899-12-30T14:40:25"/>
    <d v="1899-12-30T14:44:56"/>
    <n v="7.5277777777777999E-2"/>
    <x v="4"/>
    <x v="13"/>
    <m/>
    <s v=""/>
    <s v="TE"/>
    <s v=""/>
    <n v="7.5277777777777999E-2"/>
    <n v="4"/>
    <n v="4"/>
    <s v=""/>
    <n v="0.301111111111112"/>
    <n v="9552"/>
    <m/>
    <s v=""/>
    <m/>
    <m/>
    <s v="Christelle"/>
    <n v="1"/>
    <n v="1"/>
    <s v="43122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49"/>
    <x v="76"/>
    <s v="C61"/>
    <s v="207"/>
    <s v="FB 320+ / MA 80"/>
    <n v="681123"/>
    <s v="EFFIPRO DUO SURBPIP(X2) CT VBI"/>
    <s v="1x8"/>
    <n v="6000"/>
    <s v="7300"/>
    <x v="18"/>
    <s v="Janvier"/>
    <n v="2018"/>
    <d v="1899-12-30T14:44:56"/>
    <d v="1899-12-30T15:18:00"/>
    <n v="0.55111111111111377"/>
    <x v="2"/>
    <x v="2"/>
    <m/>
    <m/>
    <s v="TE"/>
    <s v=""/>
    <n v="0.55111111111111377"/>
    <n v="4"/>
    <n v="4"/>
    <s v=""/>
    <n v="2.2044444444444551"/>
    <n v="9552"/>
    <m/>
    <s v=""/>
    <m/>
    <m/>
    <s v="Christelle"/>
    <n v="1"/>
    <n v="1"/>
    <s v="43122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50"/>
    <x v="76"/>
    <s v="C61"/>
    <s v="207"/>
    <s v="FB 320+ / MA 80"/>
    <n v="681123"/>
    <s v="EFFIPRO DUO SURBPIP(X2) CT VBI"/>
    <s v="1x8"/>
    <n v="6000"/>
    <s v="7300"/>
    <x v="18"/>
    <s v="Janvier"/>
    <n v="2018"/>
    <d v="1899-12-30T15:18:00"/>
    <d v="1899-12-30T15:23:17"/>
    <n v="8.8055555555554221E-2"/>
    <x v="4"/>
    <x v="4"/>
    <m/>
    <s v=""/>
    <s v="TE"/>
    <s v=""/>
    <n v="8.8055555555554221E-2"/>
    <n v="4"/>
    <n v="4"/>
    <s v=""/>
    <n v="0.35222222222221689"/>
    <n v="9552"/>
    <m/>
    <s v=""/>
    <m/>
    <m/>
    <s v="Christelle"/>
    <n v="1"/>
    <n v="1"/>
    <s v="43122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51"/>
    <x v="76"/>
    <s v="C61"/>
    <s v="207"/>
    <s v="FB 320+ / MA 80"/>
    <n v="681123"/>
    <s v="EFFIPRO DUO SURBPIP(X2) CT VBI"/>
    <s v="1x8"/>
    <n v="6000"/>
    <s v="7300"/>
    <x v="18"/>
    <s v="Janvier"/>
    <n v="2018"/>
    <d v="1899-12-30T15:23:17"/>
    <d v="1899-12-30T15:46:12"/>
    <n v="0.38194444444444464"/>
    <x v="2"/>
    <x v="2"/>
    <m/>
    <m/>
    <s v="TE"/>
    <s v=""/>
    <n v="0.38194444444444464"/>
    <n v="4"/>
    <n v="4"/>
    <s v=""/>
    <n v="1.5277777777777786"/>
    <n v="9552"/>
    <m/>
    <s v=""/>
    <m/>
    <m/>
    <s v="Christelle"/>
    <n v="1"/>
    <n v="1"/>
    <s v="43122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52"/>
    <x v="76"/>
    <s v="C61"/>
    <s v="207"/>
    <s v="FB 320+ / MA 80"/>
    <n v="681123"/>
    <s v="EFFIPRO DUO SURBPIP(X2) CT VBI"/>
    <s v="1x8"/>
    <n v="6000"/>
    <s v="7300"/>
    <x v="18"/>
    <s v="Janvier"/>
    <n v="2018"/>
    <d v="1899-12-30T15:46:12"/>
    <d v="1899-12-30T15:58:52"/>
    <n v="0.21111111111111125"/>
    <x v="1"/>
    <x v="23"/>
    <s v="Fin de Poste"/>
    <m/>
    <s v="TP"/>
    <n v="0.21111111111111125"/>
    <s v=""/>
    <n v="4"/>
    <n v="4"/>
    <n v="0.844444444444445"/>
    <s v=""/>
    <n v="9552"/>
    <n v="9043"/>
    <n v="9043"/>
    <n v="9043"/>
    <n v="5672.56"/>
    <s v="Christelle"/>
    <n v="1"/>
    <n v="2"/>
    <s v="243122"/>
    <n v="88"/>
    <s v=""/>
    <s v=""/>
    <n v="1.78"/>
    <n v="1.24"/>
    <n v="0.55000000000000004"/>
    <n v="1.23"/>
    <n v="-1.0000000000000009E-2"/>
    <n v="0.54"/>
    <s v=""/>
    <s v=""/>
    <s v=""/>
    <s v=""/>
    <s v=""/>
    <s v=""/>
    <s v=""/>
    <s v=""/>
    <s v=""/>
    <s v=""/>
    <s v=""/>
    <s v=""/>
  </r>
  <r>
    <n v="1453"/>
    <x v="77"/>
    <s v="C61"/>
    <s v="207"/>
    <s v="FB 320+ / MA 80"/>
    <n v="681123"/>
    <s v="EFFIPRO DUO SURBPIP(X2) CT VBI"/>
    <s v="1x8"/>
    <n v="6000"/>
    <s v="7300"/>
    <x v="18"/>
    <s v="Janvier"/>
    <n v="2018"/>
    <d v="1899-12-30T08:00:00"/>
    <d v="1899-12-30T08:10:11"/>
    <n v="0.169722222222223"/>
    <x v="0"/>
    <x v="0"/>
    <m/>
    <m/>
    <m/>
    <s v=""/>
    <s v=""/>
    <n v="4"/>
    <n v="4"/>
    <s v=""/>
    <s v=""/>
    <n v="9552"/>
    <m/>
    <s v=""/>
    <m/>
    <m/>
    <s v="Sabrina"/>
    <n v="1"/>
    <n v="0"/>
    <s v="043123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54"/>
    <x v="77"/>
    <s v="C61"/>
    <s v="207"/>
    <s v="FB 320+ / MA 80"/>
    <n v="681123"/>
    <s v="EFFIPRO DUO SURBPIP(X2) CT VBI"/>
    <s v="1x8"/>
    <n v="6000"/>
    <s v="7300"/>
    <x v="18"/>
    <s v="Janvier"/>
    <n v="2018"/>
    <d v="1899-12-30T08:10:11"/>
    <d v="1899-12-30T08:10:22"/>
    <n v="3.0555555555555891E-3"/>
    <x v="1"/>
    <x v="14"/>
    <s v="Reprise OF"/>
    <m/>
    <s v="TP"/>
    <n v="3.0555555555555891E-3"/>
    <s v=""/>
    <n v="4"/>
    <n v="4"/>
    <n v="1.2222222222222356E-2"/>
    <s v=""/>
    <n v="9552"/>
    <m/>
    <s v=""/>
    <m/>
    <m/>
    <s v="Sabrina"/>
    <n v="1"/>
    <n v="0"/>
    <s v="43123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55"/>
    <x v="77"/>
    <s v="C61"/>
    <s v="207"/>
    <s v="FB 320+ / MA 80"/>
    <n v="681123"/>
    <s v="EFFIPRO DUO SURBPIP(X2) CT VBI"/>
    <s v="1x8"/>
    <n v="6000"/>
    <s v="7300"/>
    <x v="18"/>
    <s v="Janvier"/>
    <n v="2018"/>
    <d v="1899-12-30T08:10:22"/>
    <d v="1899-12-30T08:10:31"/>
    <n v="2.4999999999990585E-3"/>
    <x v="1"/>
    <x v="23"/>
    <s v="OF Clôturé"/>
    <m/>
    <s v="TP"/>
    <n v="2.4999999999990585E-3"/>
    <s v=""/>
    <n v="4"/>
    <n v="4"/>
    <n v="9.9999999999962341E-3"/>
    <s v=""/>
    <n v="9552"/>
    <n v="0"/>
    <n v="0"/>
    <n v="9043"/>
    <n v="6505.7553956834536"/>
    <s v="Sabrina"/>
    <n v="1"/>
    <n v="1"/>
    <s v="143123"/>
    <n v="88"/>
    <s v=""/>
    <s v=""/>
    <n v="0.19"/>
    <n v="0"/>
    <n v="0.19"/>
    <n v="0"/>
    <n v="0"/>
    <n v="0.19"/>
    <s v=""/>
    <s v=""/>
    <s v=""/>
    <s v=""/>
    <s v=""/>
    <s v=""/>
    <s v=""/>
    <s v=""/>
    <s v=""/>
    <s v=""/>
    <s v=""/>
    <s v=""/>
  </r>
  <r>
    <n v="1456"/>
    <x v="77"/>
    <s v="C61"/>
    <s v="207"/>
    <s v="FB 320+ / MA 80"/>
    <n v="681123"/>
    <s v="EFFIPRO DUO SURBPIP(X2) CT VBI"/>
    <s v="1x8"/>
    <n v="6000"/>
    <s v="7300"/>
    <x v="18"/>
    <s v="Janvier"/>
    <n v="2018"/>
    <d v="1899-12-30T08:10:31"/>
    <d v="1899-12-30T08:11:19"/>
    <n v="1.3333333333334085E-2"/>
    <x v="1"/>
    <x v="23"/>
    <m/>
    <m/>
    <m/>
    <n v="0.39"/>
    <n v="1.39"/>
    <n v="4"/>
    <n v="4"/>
    <n v="1.58"/>
    <n v="5.56"/>
    <n v="9552"/>
    <m/>
    <s v=""/>
    <m/>
    <m/>
    <s v="Sabrina"/>
    <n v="1"/>
    <n v="1"/>
    <s v="43123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57"/>
    <x v="77"/>
    <s v="C61"/>
    <s v="207"/>
    <s v="FB 320+ / MA 80"/>
    <n v="681121"/>
    <s v="EFFIPRO DUO SPOT ON CT X4  VBI"/>
    <s v="1x8"/>
    <n v="1340"/>
    <s v="1700"/>
    <x v="18"/>
    <s v="Janvier"/>
    <n v="2018"/>
    <d v="1899-12-30T08:11:19"/>
    <d v="1899-12-30T08:48:38"/>
    <n v="0.62194444444444485"/>
    <x v="1"/>
    <x v="12"/>
    <s v="Début OF"/>
    <m/>
    <s v="TP"/>
    <n v="0.62194444444444485"/>
    <s v=""/>
    <n v="4"/>
    <n v="4"/>
    <n v="2.4877777777777794"/>
    <s v=""/>
    <n v="2200"/>
    <m/>
    <s v=""/>
    <m/>
    <m/>
    <s v="Sabrina"/>
    <n v="1"/>
    <n v="1"/>
    <s v="43123"/>
    <n v="8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58"/>
    <x v="77"/>
    <s v="C61"/>
    <s v="207"/>
    <s v="FB 320+ / MA 80"/>
    <n v="681121"/>
    <s v="EFFIPRO DUO SPOT ON CT X4  VBI"/>
    <s v="1x8"/>
    <n v="1340"/>
    <s v="1700"/>
    <x v="18"/>
    <s v="Janvier"/>
    <n v="2018"/>
    <d v="1899-12-30T08:48:38"/>
    <d v="1899-12-30T09:01:17"/>
    <n v="0.21083333333333298"/>
    <x v="2"/>
    <x v="2"/>
    <m/>
    <m/>
    <s v="TE"/>
    <s v=""/>
    <n v="0.21083333333333298"/>
    <n v="4"/>
    <n v="4"/>
    <s v=""/>
    <n v="0.84333333333333194"/>
    <n v="2200"/>
    <m/>
    <s v=""/>
    <m/>
    <m/>
    <s v="Sabrina"/>
    <n v="1"/>
    <n v="1"/>
    <s v="43123"/>
    <n v="88"/>
    <n v="6.403611111111114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59"/>
    <x v="77"/>
    <s v="C61"/>
    <s v="207"/>
    <s v="FB 320+ / MA 80"/>
    <n v="681121"/>
    <s v="EFFIPRO DUO SPOT ON CT X4  VBI"/>
    <s v="1x8"/>
    <n v="1340"/>
    <s v="1700"/>
    <x v="18"/>
    <s v="Janvier"/>
    <n v="2018"/>
    <d v="1899-12-30T09:01:17"/>
    <d v="1899-12-30T09:54:25"/>
    <n v="0.88555555555555632"/>
    <x v="3"/>
    <x v="24"/>
    <m/>
    <s v="reglages fenetres dosage  + blisters scelles intervention technicien "/>
    <s v="TE"/>
    <s v=""/>
    <n v="0.88555555555555632"/>
    <n v="4"/>
    <n v="4"/>
    <s v=""/>
    <n v="3.5422222222222253"/>
    <n v="2200"/>
    <m/>
    <s v=""/>
    <m/>
    <m/>
    <s v="Sabrina"/>
    <n v="1"/>
    <n v="1"/>
    <s v="43123"/>
    <n v="89"/>
    <s v=""/>
    <n v="0.8855555555555563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60"/>
    <x v="77"/>
    <s v="C61"/>
    <s v="207"/>
    <s v="FB 320+ / MA 80"/>
    <n v="681121"/>
    <s v="EFFIPRO DUO SPOT ON CT X4  VBI"/>
    <s v="1x8"/>
    <n v="1340"/>
    <s v="1700"/>
    <x v="18"/>
    <s v="Janvier"/>
    <n v="2018"/>
    <d v="1899-12-30T09:54:25"/>
    <d v="1899-12-30T09:58:49"/>
    <n v="7.3333333333331474E-2"/>
    <x v="2"/>
    <x v="2"/>
    <m/>
    <m/>
    <s v="TE"/>
    <s v=""/>
    <n v="7.3333333333331474E-2"/>
    <n v="4"/>
    <n v="4"/>
    <s v=""/>
    <n v="0.2933333333333259"/>
    <n v="2200"/>
    <m/>
    <s v=""/>
    <m/>
    <m/>
    <s v="Sabrina"/>
    <n v="1"/>
    <n v="1"/>
    <s v="43123"/>
    <n v="89"/>
    <n v="0.95888888888888779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61"/>
    <x v="77"/>
    <s v="C61"/>
    <s v="207"/>
    <s v="FB 320+ / MA 80"/>
    <n v="681121"/>
    <s v="EFFIPRO DUO SPOT ON CT X4  VBI"/>
    <s v="1x8"/>
    <n v="1340"/>
    <s v="1700"/>
    <x v="18"/>
    <s v="Janvier"/>
    <n v="2018"/>
    <d v="1899-12-30T09:58:49"/>
    <d v="1899-12-30T11:41:53"/>
    <n v="1.717777777777779"/>
    <x v="3"/>
    <x v="24"/>
    <m/>
    <s v="optique tv1 dessere"/>
    <s v="TE"/>
    <s v=""/>
    <n v="1.717777777777779"/>
    <n v="4"/>
    <n v="4"/>
    <s v=""/>
    <n v="6.8711111111111158"/>
    <n v="2200"/>
    <m/>
    <s v=""/>
    <m/>
    <m/>
    <s v="Sabrina"/>
    <n v="1"/>
    <n v="1"/>
    <s v="43123"/>
    <n v="90"/>
    <s v=""/>
    <n v="1.717777777777779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62"/>
    <x v="77"/>
    <s v="C61"/>
    <s v="207"/>
    <s v="FB 320+ / MA 80"/>
    <n v="681121"/>
    <s v="EFFIPRO DUO SPOT ON CT X4  VBI"/>
    <s v="1x8"/>
    <n v="1340"/>
    <s v="1700"/>
    <x v="18"/>
    <s v="Janvier"/>
    <n v="2018"/>
    <d v="1899-12-30T11:41:53"/>
    <d v="1899-12-30T11:56:29"/>
    <n v="0.24333333333333407"/>
    <x v="2"/>
    <x v="2"/>
    <m/>
    <m/>
    <s v="TE"/>
    <s v=""/>
    <n v="0.24333333333333407"/>
    <n v="4"/>
    <n v="4"/>
    <s v=""/>
    <n v="0.97333333333333627"/>
    <n v="2200"/>
    <m/>
    <s v=""/>
    <m/>
    <m/>
    <s v="Sabrina"/>
    <n v="1"/>
    <n v="1"/>
    <s v="43123"/>
    <n v="9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63"/>
    <x v="77"/>
    <s v="C61"/>
    <s v="207"/>
    <s v="FB 320+ / MA 80"/>
    <n v="681121"/>
    <s v="EFFIPRO DUO SPOT ON CT X4  VBI"/>
    <s v="1x8"/>
    <n v="1340"/>
    <s v="1700"/>
    <x v="18"/>
    <s v="Janvier"/>
    <n v="2018"/>
    <d v="1899-12-30T11:56:29"/>
    <d v="1899-12-30T13:02:24"/>
    <n v="1.0986111111111101"/>
    <x v="0"/>
    <x v="8"/>
    <m/>
    <s v="panne optique tv1 deserre entervention technicien"/>
    <m/>
    <s v=""/>
    <s v=""/>
    <n v="4"/>
    <n v="4"/>
    <s v=""/>
    <s v=""/>
    <n v="2200"/>
    <m/>
    <s v=""/>
    <m/>
    <m/>
    <s v="Sabrina"/>
    <n v="1"/>
    <n v="1"/>
    <s v="43123"/>
    <n v="9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64"/>
    <x v="77"/>
    <s v="C61"/>
    <s v="207"/>
    <s v="FB 320+ / MA 80"/>
    <n v="681121"/>
    <s v="EFFIPRO DUO SPOT ON CT X4  VBI"/>
    <s v="1x8"/>
    <n v="1340"/>
    <s v="1700"/>
    <x v="18"/>
    <s v="Janvier"/>
    <n v="2018"/>
    <d v="1899-12-30T13:02:24"/>
    <d v="1899-12-30T13:20:12"/>
    <n v="0.29666666666666508"/>
    <x v="1"/>
    <x v="12"/>
    <m/>
    <s v="erreur de manipulation , manque l'arret programme"/>
    <s v="TP"/>
    <n v="0.29666666666666508"/>
    <s v=""/>
    <n v="4"/>
    <n v="4"/>
    <n v="1.1866666666666603"/>
    <s v=""/>
    <n v="2200"/>
    <m/>
    <s v=""/>
    <m/>
    <m/>
    <s v="Sabrina"/>
    <n v="1"/>
    <n v="1"/>
    <s v="43123"/>
    <n v="9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65"/>
    <x v="77"/>
    <s v="C61"/>
    <s v="207"/>
    <s v="FB 320+ / MA 80"/>
    <n v="681121"/>
    <s v="EFFIPRO DUO SPOT ON CT X4  VBI"/>
    <s v="1x8"/>
    <n v="1340"/>
    <s v="1700"/>
    <x v="18"/>
    <s v="Janvier"/>
    <n v="2018"/>
    <d v="1899-12-30T13:20:12"/>
    <d v="1899-12-30T13:47:51"/>
    <n v="0.46083333333333343"/>
    <x v="2"/>
    <x v="2"/>
    <m/>
    <m/>
    <s v="TE"/>
    <s v=""/>
    <n v="0.46083333333333343"/>
    <n v="4"/>
    <n v="4"/>
    <s v=""/>
    <n v="1.8433333333333337"/>
    <n v="2200"/>
    <m/>
    <s v=""/>
    <m/>
    <m/>
    <s v="Sabrina"/>
    <n v="1"/>
    <n v="1"/>
    <s v="43123"/>
    <n v="90"/>
    <n v="3.8172222222222216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66"/>
    <x v="77"/>
    <s v="C61"/>
    <s v="207"/>
    <s v="FB 320+ / MA 80"/>
    <n v="681121"/>
    <s v="EFFIPRO DUO SPOT ON CT X4  VBI"/>
    <s v="1x8"/>
    <n v="1340"/>
    <s v="1700"/>
    <x v="18"/>
    <s v="Janvier"/>
    <n v="2018"/>
    <d v="1899-12-30T13:47:51"/>
    <d v="1899-12-30T14:10:45"/>
    <n v="0.38166666666666771"/>
    <x v="3"/>
    <x v="5"/>
    <m/>
    <s v="desynchronisation "/>
    <s v="TE"/>
    <s v=""/>
    <n v="0.38166666666666771"/>
    <n v="4"/>
    <n v="4"/>
    <s v=""/>
    <n v="1.5266666666666708"/>
    <n v="2200"/>
    <m/>
    <s v=""/>
    <m/>
    <m/>
    <s v="Sabrina"/>
    <n v="1"/>
    <n v="1"/>
    <s v="43123"/>
    <n v="91"/>
    <s v=""/>
    <n v="0.38166666666666771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67"/>
    <x v="77"/>
    <s v="C61"/>
    <s v="207"/>
    <s v="FB 320+ / MA 80"/>
    <n v="681121"/>
    <s v="EFFIPRO DUO SPOT ON CT X4  VBI"/>
    <s v="1x8"/>
    <n v="1340"/>
    <s v="1700"/>
    <x v="18"/>
    <s v="Janvier"/>
    <n v="2018"/>
    <d v="1899-12-30T14:10:45"/>
    <d v="1899-12-30T14:59:54"/>
    <n v="0.81916666666666682"/>
    <x v="2"/>
    <x v="2"/>
    <m/>
    <m/>
    <s v="TE"/>
    <s v=""/>
    <n v="0.81916666666666682"/>
    <n v="4"/>
    <n v="4"/>
    <s v=""/>
    <n v="3.2766666666666673"/>
    <n v="2200"/>
    <m/>
    <s v=""/>
    <m/>
    <m/>
    <s v="Sabrina"/>
    <n v="1"/>
    <n v="1"/>
    <s v="43123"/>
    <n v="91"/>
    <n v="1.200833333333334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68"/>
    <x v="77"/>
    <s v="C61"/>
    <s v="207"/>
    <s v="FB 320+ / MA 80"/>
    <n v="681121"/>
    <s v="EFFIPRO DUO SPOT ON CT X4  VBI"/>
    <s v="1x8"/>
    <n v="1340"/>
    <s v="1700"/>
    <x v="18"/>
    <s v="Janvier"/>
    <n v="2018"/>
    <d v="1899-12-30T14:59:54"/>
    <d v="1899-12-30T15:11:57"/>
    <n v="0.20083333333333275"/>
    <x v="3"/>
    <x v="5"/>
    <m/>
    <s v="mauvaise prise d'etuis "/>
    <s v="TE"/>
    <s v=""/>
    <n v="0.20083333333333275"/>
    <n v="4"/>
    <n v="4"/>
    <s v=""/>
    <n v="0.80333333333333101"/>
    <n v="2200"/>
    <m/>
    <s v=""/>
    <m/>
    <m/>
    <s v="Sabrina"/>
    <n v="1"/>
    <n v="1"/>
    <s v="43123"/>
    <n v="92"/>
    <s v=""/>
    <n v="0.20083333333333275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69"/>
    <x v="77"/>
    <s v="C61"/>
    <s v="207"/>
    <s v="FB 320+ / MA 80"/>
    <n v="681121"/>
    <s v="EFFIPRO DUO SPOT ON CT X4  VBI"/>
    <s v="1x8"/>
    <n v="1340"/>
    <s v="1700"/>
    <x v="18"/>
    <s v="Janvier"/>
    <n v="2018"/>
    <d v="1899-12-30T15:11:57"/>
    <d v="1899-12-30T15:20:43"/>
    <n v="0.14611111111111175"/>
    <x v="2"/>
    <x v="2"/>
    <m/>
    <m/>
    <s v="TE"/>
    <s v=""/>
    <n v="0.14611111111111175"/>
    <n v="4"/>
    <n v="4"/>
    <s v=""/>
    <n v="0.58444444444444699"/>
    <n v="2200"/>
    <m/>
    <s v=""/>
    <m/>
    <m/>
    <s v="Sabrina"/>
    <n v="1"/>
    <n v="1"/>
    <s v="43123"/>
    <n v="9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70"/>
    <x v="77"/>
    <s v="C61"/>
    <s v="207"/>
    <s v="FB 320+ / MA 80"/>
    <n v="681121"/>
    <s v="EFFIPRO DUO SPOT ON CT X4  VBI"/>
    <s v="1x8"/>
    <n v="1340"/>
    <s v="1700"/>
    <x v="18"/>
    <s v="Janvier"/>
    <n v="2018"/>
    <d v="1899-12-30T15:20:43"/>
    <d v="1899-12-30T15:36:02"/>
    <n v="0.25527777777777683"/>
    <x v="1"/>
    <x v="23"/>
    <s v="OF Clôturé"/>
    <m/>
    <s v="TP"/>
    <n v="0.25527777777777683"/>
    <s v=""/>
    <n v="4"/>
    <n v="4"/>
    <n v="1.0211111111111073"/>
    <s v=""/>
    <n v="2200"/>
    <n v="2016"/>
    <n v="2016"/>
    <n v="2016"/>
    <n v="392.21789883268485"/>
    <s v="Sabrina"/>
    <n v="1"/>
    <n v="2"/>
    <s v="243123"/>
    <n v="92"/>
    <s v=""/>
    <s v=""/>
    <n v="7.44"/>
    <n v="1.19"/>
    <n v="5.48"/>
    <n v="1.96"/>
    <n v="0.77"/>
    <n v="6.25"/>
    <s v=""/>
    <s v=""/>
    <s v=""/>
    <s v=""/>
    <s v=""/>
    <s v=""/>
    <s v=""/>
    <s v=""/>
    <s v=""/>
    <s v=""/>
    <s v=""/>
    <s v=""/>
  </r>
  <r>
    <n v="1471"/>
    <x v="77"/>
    <s v="C61"/>
    <s v="207"/>
    <s v="FB 320+ / MA 80"/>
    <n v="681121"/>
    <s v="EFFIPRO DUO SPOT ON CT X4  VBI"/>
    <s v="1x8"/>
    <n v="1340"/>
    <s v="1700"/>
    <x v="18"/>
    <s v="Janvier"/>
    <n v="2018"/>
    <d v="1899-12-30T15:36:02"/>
    <d v="1899-12-30T15:37:29"/>
    <n v="2.416666666666778E-2"/>
    <x v="1"/>
    <x v="2"/>
    <m/>
    <m/>
    <m/>
    <n v="1.17"/>
    <n v="5.14"/>
    <n v="4"/>
    <n v="4"/>
    <n v="4.7"/>
    <n v="20.56"/>
    <n v="2200"/>
    <m/>
    <s v=""/>
    <m/>
    <m/>
    <s v="Sabrina"/>
    <n v="1"/>
    <n v="2"/>
    <s v="43123"/>
    <n v="9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72"/>
    <x v="77"/>
    <s v="C61"/>
    <s v="207"/>
    <s v="FB 320+ / MA 80"/>
    <n v="681122"/>
    <s v="EFFIPRO DUO SURBPIP(X2) CT VBI"/>
    <s v="1x8"/>
    <n v="6000"/>
    <s v="7300"/>
    <x v="18"/>
    <s v="Janvier"/>
    <n v="2018"/>
    <d v="1899-12-30T15:37:29"/>
    <d v="1899-12-30T16:01:28"/>
    <n v="0.39972222222222165"/>
    <x v="1"/>
    <x v="12"/>
    <s v="Début OF"/>
    <m/>
    <s v="TP"/>
    <n v="0.39972222222222165"/>
    <s v=""/>
    <n v="4"/>
    <n v="4"/>
    <n v="1.5988888888888866"/>
    <s v=""/>
    <n v="2700"/>
    <m/>
    <s v=""/>
    <m/>
    <m/>
    <s v="Sabrina"/>
    <n v="1"/>
    <n v="2"/>
    <s v="43123"/>
    <n v="9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73"/>
    <x v="77"/>
    <s v="C61"/>
    <s v="207"/>
    <s v="FB 320+ / MA 80"/>
    <n v="681122"/>
    <s v="EFFIPRO DUO SURBPIP(X2) CT VBI"/>
    <s v="1x8"/>
    <n v="6000"/>
    <s v="7300"/>
    <x v="18"/>
    <s v="Janvier"/>
    <n v="2018"/>
    <d v="1899-12-30T16:01:28"/>
    <d v="1899-12-30T16:05:36"/>
    <n v="6.8888888888889888E-2"/>
    <x v="0"/>
    <x v="16"/>
    <s v="Fin de Poste"/>
    <s v=""/>
    <m/>
    <s v=""/>
    <s v=""/>
    <n v="4"/>
    <n v="4"/>
    <s v=""/>
    <s v=""/>
    <n v="2700"/>
    <n v="0"/>
    <n v="0"/>
    <n v="0"/>
    <n v="0"/>
    <s v="Sabrina"/>
    <n v="1"/>
    <n v="3"/>
    <s v="343123"/>
    <n v="92"/>
    <s v=""/>
    <s v=""/>
    <n v="0.47"/>
    <n v="0"/>
    <n v="0.47"/>
    <n v="0"/>
    <n v="0"/>
    <n v="0.47"/>
    <s v=""/>
    <s v=""/>
    <s v=""/>
    <s v=""/>
    <s v=""/>
    <s v=""/>
    <s v=""/>
    <s v=""/>
    <s v=""/>
    <s v=""/>
    <s v=""/>
    <s v=""/>
  </r>
  <r>
    <n v="1474"/>
    <x v="78"/>
    <s v="C61"/>
    <s v="207"/>
    <s v="FB 320+ / MA 80"/>
    <n v="681122"/>
    <s v="EFFIPRO DUO SURBPIP(X2) CT VBI"/>
    <s v="1x8"/>
    <n v="6000"/>
    <s v="7300"/>
    <x v="18"/>
    <s v="Janvier"/>
    <n v="2018"/>
    <d v="1899-12-30T08:00:00"/>
    <d v="1899-12-30T08:09:10"/>
    <n v="0.15277777777777946"/>
    <x v="0"/>
    <x v="0"/>
    <m/>
    <m/>
    <m/>
    <s v=""/>
    <s v=""/>
    <n v="4"/>
    <n v="4"/>
    <s v=""/>
    <s v=""/>
    <n v="2700"/>
    <m/>
    <s v=""/>
    <m/>
    <m/>
    <s v="Sabrina"/>
    <n v="1"/>
    <n v="0"/>
    <s v="043124"/>
    <n v="9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75"/>
    <x v="78"/>
    <s v="C61"/>
    <s v="207"/>
    <s v="FB 320+ / MA 80"/>
    <n v="681122"/>
    <s v="EFFIPRO DUO SURBPIP(X2) CT VBI"/>
    <s v="1x8"/>
    <n v="6000"/>
    <s v="7300"/>
    <x v="18"/>
    <s v="Janvier"/>
    <n v="2018"/>
    <d v="1899-12-30T08:09:10"/>
    <d v="1899-12-30T08:13:49"/>
    <n v="7.7499999999998792E-2"/>
    <x v="1"/>
    <x v="1"/>
    <s v="Reprise OF"/>
    <m/>
    <s v="TP"/>
    <n v="7.7499999999998792E-2"/>
    <s v=""/>
    <n v="4"/>
    <n v="4"/>
    <n v="0.30999999999999517"/>
    <s v=""/>
    <n v="2700"/>
    <m/>
    <s v=""/>
    <m/>
    <m/>
    <s v="Sabrina"/>
    <n v="1"/>
    <n v="0"/>
    <s v="43124"/>
    <n v="92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76"/>
    <x v="78"/>
    <s v="C61"/>
    <s v="207"/>
    <s v="FB 320+ / MA 80"/>
    <n v="681122"/>
    <s v="EFFIPRO DUO SURBPIP(X2) CT VBI"/>
    <s v="1x8"/>
    <n v="6000"/>
    <s v="7300"/>
    <x v="18"/>
    <s v="Janvier"/>
    <n v="2018"/>
    <d v="1899-12-30T08:13:49"/>
    <d v="1899-12-30T08:27:57"/>
    <n v="0.23555555555555463"/>
    <x v="2"/>
    <x v="2"/>
    <m/>
    <m/>
    <s v="TE"/>
    <s v=""/>
    <n v="0.23555555555555463"/>
    <n v="4"/>
    <n v="4"/>
    <s v=""/>
    <n v="0.94222222222221852"/>
    <n v="2700"/>
    <m/>
    <s v=""/>
    <m/>
    <m/>
    <s v="Sabrina"/>
    <n v="1"/>
    <n v="0"/>
    <s v="43124"/>
    <n v="92"/>
    <n v="1.560833333333333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77"/>
    <x v="78"/>
    <s v="C61"/>
    <s v="207"/>
    <s v="FB 320+ / MA 80"/>
    <n v="681122"/>
    <s v="EFFIPRO DUO SURBPIP(X2) CT VBI"/>
    <s v="1x8"/>
    <n v="6000"/>
    <s v="7300"/>
    <x v="18"/>
    <s v="Janvier"/>
    <n v="2018"/>
    <d v="1899-12-30T08:27:57"/>
    <d v="1899-12-30T08:43:38"/>
    <n v="0.26138888888888934"/>
    <x v="3"/>
    <x v="3"/>
    <m/>
    <s v="bourrage suite au raccort laize barex + blister ecraser "/>
    <s v="TE"/>
    <s v=""/>
    <n v="0.26138888888888934"/>
    <n v="4"/>
    <n v="4"/>
    <s v=""/>
    <n v="1.0455555555555573"/>
    <n v="2700"/>
    <m/>
    <s v=""/>
    <m/>
    <m/>
    <s v="Sabrina"/>
    <n v="1"/>
    <n v="0"/>
    <s v="43124"/>
    <n v="93"/>
    <s v=""/>
    <n v="0.26138888888888934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78"/>
    <x v="78"/>
    <s v="C61"/>
    <s v="207"/>
    <s v="FB 320+ / MA 80"/>
    <n v="681122"/>
    <s v="EFFIPRO DUO SURBPIP(X2) CT VBI"/>
    <s v="1x8"/>
    <n v="6000"/>
    <s v="7300"/>
    <x v="18"/>
    <s v="Janvier"/>
    <n v="2018"/>
    <d v="1899-12-30T08:43:38"/>
    <d v="1899-12-30T09:17:52"/>
    <n v="0.57055555555555637"/>
    <x v="2"/>
    <x v="2"/>
    <m/>
    <m/>
    <s v="TE"/>
    <s v=""/>
    <n v="0.57055555555555637"/>
    <n v="4"/>
    <n v="4"/>
    <s v=""/>
    <n v="2.2822222222222255"/>
    <n v="2700"/>
    <m/>
    <s v=""/>
    <m/>
    <m/>
    <s v="Sabrina"/>
    <n v="1"/>
    <n v="0"/>
    <s v="43124"/>
    <n v="9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79"/>
    <x v="78"/>
    <s v="C61"/>
    <s v="207"/>
    <s v="FB 320+ / MA 80"/>
    <n v="681122"/>
    <s v="EFFIPRO DUO SURBPIP(X2) CT VBI"/>
    <s v="1x8"/>
    <n v="6000"/>
    <s v="7300"/>
    <x v="18"/>
    <s v="Janvier"/>
    <n v="2018"/>
    <d v="1899-12-30T09:17:52"/>
    <d v="1899-12-30T09:24:35"/>
    <n v="0.11194444444444374"/>
    <x v="1"/>
    <x v="23"/>
    <s v="OF Clôturé"/>
    <m/>
    <s v="TP"/>
    <n v="0.11194444444444374"/>
    <s v=""/>
    <n v="4"/>
    <n v="4"/>
    <n v="0.44777777777777494"/>
    <s v=""/>
    <n v="2700"/>
    <n v="2647"/>
    <n v="2647"/>
    <n v="2647"/>
    <n v="2473.8317757009345"/>
    <s v="Sabrina"/>
    <n v="1"/>
    <n v="1"/>
    <s v="143124"/>
    <n v="93"/>
    <s v=""/>
    <s v=""/>
    <n v="1.42"/>
    <n v="0.36"/>
    <n v="0.62"/>
    <n v="0.79999999999999993"/>
    <n v="0.43999999999999995"/>
    <n v="1.06"/>
    <s v=""/>
    <s v=""/>
    <s v=""/>
    <s v=""/>
    <s v=""/>
    <s v=""/>
    <s v=""/>
    <s v=""/>
    <s v=""/>
    <s v=""/>
    <s v=""/>
    <s v=""/>
  </r>
  <r>
    <n v="1480"/>
    <x v="78"/>
    <s v="C61"/>
    <s v="207"/>
    <s v="FB 320+ / MA 80"/>
    <n v="681122"/>
    <s v="EFFIPRO DUO SURBPIP(X2) CT VBI"/>
    <s v="1x8"/>
    <n v="6000"/>
    <s v="7300"/>
    <x v="18"/>
    <s v="Janvier"/>
    <n v="2018"/>
    <d v="1899-12-30T09:24:35"/>
    <d v="1899-12-30T09:25:28"/>
    <n v="1.4722222222222747E-2"/>
    <x v="1"/>
    <x v="2"/>
    <m/>
    <m/>
    <m/>
    <n v="0.59"/>
    <n v="1.07"/>
    <n v="4"/>
    <n v="4"/>
    <n v="2.36"/>
    <n v="4.2699999999999996"/>
    <n v="2700"/>
    <m/>
    <s v=""/>
    <m/>
    <m/>
    <s v="Sabrina"/>
    <n v="1"/>
    <n v="1"/>
    <s v="43124"/>
    <n v="9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81"/>
    <x v="78"/>
    <s v="C61"/>
    <s v="207"/>
    <s v="FB 320+ / MA 80"/>
    <n v="681613"/>
    <s v="FIPRALONE DUO SP.ON PN X4  FVT"/>
    <s v="1x8"/>
    <n v="1340"/>
    <s v="1700"/>
    <x v="18"/>
    <s v="Janvier"/>
    <n v="2018"/>
    <d v="1899-12-30T09:25:28"/>
    <d v="1899-12-30T10:07:01"/>
    <n v="0.69249999999999901"/>
    <x v="1"/>
    <x v="12"/>
    <s v="Début OF"/>
    <m/>
    <s v="TP"/>
    <n v="0.69249999999999901"/>
    <s v=""/>
    <n v="4"/>
    <n v="4"/>
    <n v="2.769999999999996"/>
    <s v=""/>
    <n v="8500.000000053551"/>
    <m/>
    <s v=""/>
    <m/>
    <m/>
    <s v="Sabrina"/>
    <n v="1"/>
    <n v="1"/>
    <s v="43124"/>
    <n v="93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82"/>
    <x v="78"/>
    <s v="C61"/>
    <s v="207"/>
    <s v="FB 320+ / MA 80"/>
    <n v="681613"/>
    <s v="FIPRALONE DUO SP.ON PN X4  FVT"/>
    <s v="1x8"/>
    <n v="1340"/>
    <s v="1700"/>
    <x v="18"/>
    <s v="Janvier"/>
    <n v="2018"/>
    <d v="1899-12-30T10:07:01"/>
    <d v="1899-12-30T10:23:41"/>
    <n v="0.27777777777777901"/>
    <x v="2"/>
    <x v="2"/>
    <m/>
    <m/>
    <s v="TE"/>
    <s v=""/>
    <n v="0.27777777777777901"/>
    <n v="4"/>
    <n v="4"/>
    <s v=""/>
    <n v="1.111111111111116"/>
    <n v="8500.000000053551"/>
    <m/>
    <s v=""/>
    <m/>
    <m/>
    <s v="Sabrina"/>
    <n v="1"/>
    <n v="1"/>
    <s v="43124"/>
    <n v="93"/>
    <n v="1.928888888888890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83"/>
    <x v="78"/>
    <s v="C61"/>
    <s v="207"/>
    <s v="FB 320+ / MA 80"/>
    <n v="681613"/>
    <s v="FIPRALONE DUO SP.ON PN X4  FVT"/>
    <s v="1x8"/>
    <n v="1340"/>
    <s v="1700"/>
    <x v="18"/>
    <s v="Janvier"/>
    <n v="2018"/>
    <d v="1899-12-30T10:23:41"/>
    <d v="1899-12-30T10:45:00"/>
    <n v="0.3552777777777778"/>
    <x v="3"/>
    <x v="3"/>
    <m/>
    <s v="defaut 204 alarme bumper insere dans la zone de chargement , erreur controle de pas , machine pas arretee en phase "/>
    <s v="TE"/>
    <s v=""/>
    <n v="0.3552777777777778"/>
    <n v="4"/>
    <n v="4"/>
    <s v=""/>
    <n v="1.4211111111111112"/>
    <n v="8500.000000053551"/>
    <m/>
    <s v=""/>
    <m/>
    <m/>
    <s v="Sabrina"/>
    <n v="1"/>
    <n v="1"/>
    <s v="43124"/>
    <n v="94"/>
    <s v=""/>
    <n v="0.3552777777777778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84"/>
    <x v="78"/>
    <s v="C61"/>
    <s v="207"/>
    <s v="FB 320+ / MA 80"/>
    <n v="681613"/>
    <s v="FIPRALONE DUO SP.ON PN X4  FVT"/>
    <s v="1x8"/>
    <n v="1340"/>
    <s v="1700"/>
    <x v="18"/>
    <s v="Janvier"/>
    <n v="2018"/>
    <d v="1899-12-30T10:45:00"/>
    <d v="1899-12-30T11:20:24"/>
    <n v="0.58999999999999897"/>
    <x v="2"/>
    <x v="2"/>
    <m/>
    <m/>
    <s v="TE"/>
    <s v=""/>
    <n v="0.58999999999999897"/>
    <n v="4"/>
    <n v="4"/>
    <s v=""/>
    <n v="2.3599999999999959"/>
    <n v="8500.000000053551"/>
    <m/>
    <s v=""/>
    <n v="1296"/>
    <m/>
    <s v="Sabrina"/>
    <n v="1"/>
    <n v="1"/>
    <s v="43124"/>
    <n v="94"/>
    <n v="0.9452777777777767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85"/>
    <x v="78"/>
    <s v="C61"/>
    <s v="207"/>
    <s v="FB 320+ / MA 80"/>
    <n v="681613"/>
    <s v="FIPRALONE DUO SP.ON PN X4  FVT"/>
    <s v="1x8"/>
    <n v="1340"/>
    <s v="1700"/>
    <x v="18"/>
    <s v="Janvier"/>
    <n v="2018"/>
    <d v="1899-12-30T11:20:24"/>
    <d v="1899-12-30T11:25:07"/>
    <n v="7.8611111111111853E-2"/>
    <x v="3"/>
    <x v="5"/>
    <m/>
    <s v="FOURCHETTE DU CONTRE POUSSEUR ABIMEE"/>
    <s v="TE"/>
    <s v=""/>
    <n v="7.8611111111111853E-2"/>
    <n v="4"/>
    <n v="4"/>
    <s v=""/>
    <n v="0.31444444444444741"/>
    <n v="8500.000000053551"/>
    <m/>
    <s v=""/>
    <m/>
    <m/>
    <s v="Sabrina"/>
    <n v="1"/>
    <n v="1"/>
    <s v="43124"/>
    <n v="95"/>
    <s v=""/>
    <n v="7.8611111111111853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86"/>
    <x v="78"/>
    <s v="C61"/>
    <s v="207"/>
    <s v="FB 320+ / MA 80"/>
    <n v="681613"/>
    <s v="FIPRALONE DUO SP.ON PN X4  FVT"/>
    <s v="1x8"/>
    <n v="1340"/>
    <s v="1700"/>
    <x v="18"/>
    <s v="Janvier"/>
    <n v="2018"/>
    <d v="1899-12-30T11:25:07"/>
    <d v="1899-12-30T11:58:35"/>
    <n v="0.55777777777777882"/>
    <x v="2"/>
    <x v="2"/>
    <m/>
    <m/>
    <s v="TE"/>
    <s v=""/>
    <n v="0.55777777777777882"/>
    <n v="4"/>
    <n v="4"/>
    <s v=""/>
    <n v="2.2311111111111153"/>
    <n v="8500.000000053551"/>
    <m/>
    <s v=""/>
    <n v="2160"/>
    <m/>
    <s v="Sabrina"/>
    <n v="1"/>
    <n v="1"/>
    <s v="43124"/>
    <n v="9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87"/>
    <x v="78"/>
    <s v="C61"/>
    <s v="207"/>
    <s v="FB 320+ / MA 80"/>
    <n v="681613"/>
    <s v="FIPRALONE DUO SP.ON PN X4  FVT"/>
    <s v="1x8"/>
    <n v="1340"/>
    <s v="1700"/>
    <x v="18"/>
    <s v="Janvier"/>
    <n v="2018"/>
    <d v="1899-12-30T11:58:35"/>
    <d v="1899-12-30T12:55:33"/>
    <n v="0.94944444444444409"/>
    <x v="0"/>
    <x v="8"/>
    <m/>
    <s v=""/>
    <m/>
    <s v=""/>
    <s v=""/>
    <n v="4"/>
    <n v="4"/>
    <s v=""/>
    <s v=""/>
    <n v="8500.000000053551"/>
    <m/>
    <s v=""/>
    <m/>
    <m/>
    <s v="Sabrina"/>
    <n v="1"/>
    <n v="1"/>
    <s v="43124"/>
    <n v="9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88"/>
    <x v="78"/>
    <s v="C61"/>
    <s v="207"/>
    <s v="FB 320+ / MA 80"/>
    <n v="681613"/>
    <s v="FIPRALONE DUO SP.ON PN X4  FVT"/>
    <s v="1x8"/>
    <n v="1340"/>
    <s v="1700"/>
    <x v="18"/>
    <s v="Janvier"/>
    <n v="2018"/>
    <d v="1899-12-30T12:55:33"/>
    <d v="1899-12-30T13:03:34"/>
    <n v="0.13361111111110979"/>
    <x v="1"/>
    <x v="1"/>
    <m/>
    <s v=""/>
    <s v="TP"/>
    <n v="0.13361111111110979"/>
    <s v=""/>
    <n v="4"/>
    <n v="4"/>
    <n v="0.53444444444443917"/>
    <s v=""/>
    <n v="8500.000000053551"/>
    <m/>
    <s v=""/>
    <m/>
    <m/>
    <s v="Sabrina"/>
    <n v="1"/>
    <n v="1"/>
    <s v="43124"/>
    <n v="9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89"/>
    <x v="78"/>
    <s v="C61"/>
    <s v="207"/>
    <s v="FB 320+ / MA 80"/>
    <n v="681613"/>
    <s v="FIPRALONE DUO SP.ON PN X4  FVT"/>
    <s v="1x8"/>
    <n v="1340"/>
    <s v="1700"/>
    <x v="18"/>
    <s v="Janvier"/>
    <n v="2018"/>
    <d v="1899-12-30T13:03:34"/>
    <d v="1899-12-30T13:36:17"/>
    <n v="0.54527777777777686"/>
    <x v="2"/>
    <x v="2"/>
    <m/>
    <m/>
    <s v="TE"/>
    <s v=""/>
    <n v="0.54527777777777686"/>
    <n v="4"/>
    <n v="4"/>
    <s v=""/>
    <n v="2.1811111111111074"/>
    <n v="8500.000000053551"/>
    <m/>
    <s v=""/>
    <n v="2592"/>
    <m/>
    <s v="Sabrina"/>
    <n v="1"/>
    <n v="1"/>
    <s v="43124"/>
    <n v="9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90"/>
    <x v="78"/>
    <s v="C61"/>
    <s v="207"/>
    <s v="FB 320+ / MA 80"/>
    <n v="681613"/>
    <s v="FIPRALONE DUO SP.ON PN X4  FVT"/>
    <s v="1x8"/>
    <n v="1340"/>
    <s v="1700"/>
    <x v="18"/>
    <s v="Janvier"/>
    <n v="2018"/>
    <d v="1899-12-30T13:36:17"/>
    <d v="1899-12-30T13:41:44"/>
    <n v="9.083333333333421E-2"/>
    <x v="4"/>
    <x v="4"/>
    <m/>
    <s v=""/>
    <s v="TE"/>
    <s v=""/>
    <n v="9.083333333333421E-2"/>
    <n v="4"/>
    <n v="4"/>
    <s v=""/>
    <n v="0.36333333333333684"/>
    <n v="8500.000000053551"/>
    <m/>
    <s v=""/>
    <m/>
    <m/>
    <s v="Sabrina"/>
    <n v="1"/>
    <n v="1"/>
    <s v="43124"/>
    <n v="9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91"/>
    <x v="78"/>
    <s v="C61"/>
    <s v="207"/>
    <s v="FB 320+ / MA 80"/>
    <n v="681613"/>
    <s v="FIPRALONE DUO SP.ON PN X4  FVT"/>
    <s v="1x8"/>
    <n v="1340"/>
    <s v="1700"/>
    <x v="18"/>
    <s v="Janvier"/>
    <n v="2018"/>
    <d v="1899-12-30T13:41:44"/>
    <d v="1899-12-30T14:53:04"/>
    <n v="1.1888888888888891"/>
    <x v="2"/>
    <x v="2"/>
    <m/>
    <m/>
    <s v="TE"/>
    <s v=""/>
    <n v="1.1888888888888891"/>
    <n v="4"/>
    <n v="4"/>
    <s v=""/>
    <n v="4.7555555555555564"/>
    <n v="8500.000000053551"/>
    <m/>
    <s v=""/>
    <n v="5184"/>
    <m/>
    <s v="Sabrina"/>
    <n v="1"/>
    <n v="1"/>
    <s v="43124"/>
    <n v="9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92"/>
    <x v="78"/>
    <s v="C61"/>
    <s v="207"/>
    <s v="FB 320+ / MA 80"/>
    <n v="681613"/>
    <s v="FIPRALONE DUO SP.ON PN X4  FVT"/>
    <s v="1x8"/>
    <n v="1340"/>
    <s v="1700"/>
    <x v="18"/>
    <s v="Janvier"/>
    <n v="2018"/>
    <d v="1899-12-30T14:53:04"/>
    <d v="1899-12-30T15:02:21"/>
    <n v="0.15472222222222332"/>
    <x v="4"/>
    <x v="13"/>
    <m/>
    <s v="reglage depose pipetes par thomas"/>
    <s v="TE"/>
    <s v=""/>
    <n v="0.15472222222222332"/>
    <n v="4"/>
    <n v="4"/>
    <s v=""/>
    <n v="0.61888888888889326"/>
    <n v="8500.000000053551"/>
    <m/>
    <s v=""/>
    <m/>
    <m/>
    <s v="Sabrina"/>
    <n v="1"/>
    <n v="1"/>
    <s v="43124"/>
    <n v="95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93"/>
    <x v="78"/>
    <s v="C61"/>
    <s v="207"/>
    <s v="FB 320+ / MA 80"/>
    <n v="681613"/>
    <s v="FIPRALONE DUO SP.ON PN X4  FVT"/>
    <s v="1x8"/>
    <n v="1340"/>
    <s v="1700"/>
    <x v="18"/>
    <s v="Janvier"/>
    <n v="2018"/>
    <d v="1899-12-30T15:02:21"/>
    <d v="1899-12-30T15:17:00"/>
    <n v="0.24416666666666487"/>
    <x v="2"/>
    <x v="2"/>
    <m/>
    <m/>
    <s v="TE"/>
    <s v=""/>
    <n v="0.24416666666666487"/>
    <n v="4"/>
    <n v="4"/>
    <s v=""/>
    <n v="0.97666666666665947"/>
    <n v="8500.000000053551"/>
    <m/>
    <s v=""/>
    <m/>
    <m/>
    <s v="Sabrina"/>
    <n v="1"/>
    <n v="1"/>
    <s v="43124"/>
    <n v="95"/>
    <n v="3.9433333333333329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94"/>
    <x v="78"/>
    <s v="C61"/>
    <s v="207"/>
    <s v="FB 320+ / MA 80"/>
    <n v="681613"/>
    <s v="FIPRALONE DUO SP.ON PN X4  FVT"/>
    <s v="1x8"/>
    <n v="1340"/>
    <s v="1700"/>
    <x v="18"/>
    <s v="Janvier"/>
    <n v="2018"/>
    <d v="1899-12-30T15:17:00"/>
    <d v="1899-12-30T15:22:39"/>
    <n v="9.4166666666668064E-2"/>
    <x v="3"/>
    <x v="5"/>
    <m/>
    <s v="reglage magasin notice + remise en place du teflon par tech de prod "/>
    <s v="TE"/>
    <s v=""/>
    <n v="9.4166666666668064E-2"/>
    <n v="4"/>
    <n v="4"/>
    <s v=""/>
    <n v="0.37666666666667226"/>
    <n v="8500.000000053551"/>
    <m/>
    <s v=""/>
    <m/>
    <m/>
    <s v="Sabrina"/>
    <n v="1"/>
    <n v="1"/>
    <s v="43124"/>
    <n v="96"/>
    <s v=""/>
    <n v="9.4166666666668064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95"/>
    <x v="78"/>
    <s v="C61"/>
    <s v="207"/>
    <s v="FB 320+ / MA 80"/>
    <n v="681613"/>
    <s v="FIPRALONE DUO SP.ON PN X4  FVT"/>
    <s v="1x8"/>
    <n v="1340"/>
    <s v="1700"/>
    <x v="18"/>
    <s v="Janvier"/>
    <n v="2018"/>
    <d v="1899-12-30T15:22:39"/>
    <d v="1899-12-30T15:51:18"/>
    <n v="0.47750000000000004"/>
    <x v="2"/>
    <x v="2"/>
    <m/>
    <m/>
    <s v="TE"/>
    <s v=""/>
    <n v="0.47750000000000004"/>
    <n v="4"/>
    <n v="4"/>
    <s v=""/>
    <n v="1.9100000000000001"/>
    <n v="8500.000000053551"/>
    <m/>
    <s v=""/>
    <n v="6048"/>
    <m/>
    <s v="Sabrina"/>
    <n v="1"/>
    <n v="1"/>
    <s v="43124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96"/>
    <x v="78"/>
    <s v="C61"/>
    <s v="207"/>
    <s v="FB 320+ / MA 80"/>
    <n v="681613"/>
    <s v="FIPRALONE DUO SP.ON PN X4  FVT"/>
    <s v="1x8"/>
    <n v="1340"/>
    <s v="1700"/>
    <x v="18"/>
    <s v="Janvier"/>
    <n v="2018"/>
    <d v="1899-12-30T15:51:18"/>
    <d v="1899-12-30T15:58:25"/>
    <n v="0.11861111111111011"/>
    <x v="0"/>
    <x v="16"/>
    <s v="Fin de Poste"/>
    <s v=""/>
    <m/>
    <s v=""/>
    <s v=""/>
    <n v="4"/>
    <n v="4"/>
    <s v=""/>
    <s v=""/>
    <n v="8500.000000053551"/>
    <n v="6660"/>
    <n v="6660"/>
    <n v="6660"/>
    <n v="1395.25"/>
    <s v="Sabrina"/>
    <n v="1"/>
    <n v="2"/>
    <s v="243124"/>
    <n v="96"/>
    <s v=""/>
    <s v=""/>
    <n v="6.55"/>
    <n v="3.92"/>
    <n v="2.67"/>
    <n v="3.88"/>
    <n v="-4.0000000000000036E-2"/>
    <n v="2.63"/>
    <s v=""/>
    <s v=""/>
    <s v=""/>
    <s v=""/>
    <s v=""/>
    <s v=""/>
    <s v=""/>
    <s v=""/>
    <s v=""/>
    <s v=""/>
    <s v=""/>
    <s v=""/>
  </r>
  <r>
    <n v="1497"/>
    <x v="79"/>
    <s v="C61"/>
    <s v="207"/>
    <s v="FB 320+ / MA 80"/>
    <n v="681613"/>
    <s v="FIPRALONE DUO SP.ON PN X4  FVT"/>
    <s v="1x8"/>
    <n v="1340"/>
    <s v="1700"/>
    <x v="18"/>
    <s v="Janvier"/>
    <n v="2018"/>
    <d v="1899-12-30T08:00:00"/>
    <d v="1899-12-30T08:08:29"/>
    <n v="0.14138888888888923"/>
    <x v="0"/>
    <x v="0"/>
    <m/>
    <m/>
    <m/>
    <s v=""/>
    <s v=""/>
    <n v="4"/>
    <n v="4"/>
    <s v=""/>
    <s v=""/>
    <n v="3339.9999999208376"/>
    <m/>
    <s v=""/>
    <m/>
    <m/>
    <s v="Sabrina"/>
    <n v="1"/>
    <n v="0"/>
    <s v="0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98"/>
    <x v="79"/>
    <s v="C61"/>
    <s v="207"/>
    <s v="FB 320+ / MA 80"/>
    <n v="681613"/>
    <s v="FIPRALONE DUO SP.ON PN X4  FVT"/>
    <s v="1x8"/>
    <n v="1340"/>
    <s v="1700"/>
    <x v="18"/>
    <s v="Janvier"/>
    <n v="2018"/>
    <d v="1899-12-30T08:08:29"/>
    <d v="1899-12-30T08:19:03"/>
    <n v="0.17611111111111244"/>
    <x v="1"/>
    <x v="1"/>
    <s v="Reprise OF"/>
    <m/>
    <s v="TP"/>
    <n v="0.17611111111111244"/>
    <s v=""/>
    <n v="4"/>
    <n v="4"/>
    <n v="0.70444444444444976"/>
    <s v=""/>
    <n v="3339.9999999208376"/>
    <m/>
    <s v=""/>
    <m/>
    <m/>
    <s v="Sabrina"/>
    <n v="1"/>
    <n v="0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499"/>
    <x v="79"/>
    <s v="C61"/>
    <s v="207"/>
    <s v="FB 320+ / MA 80"/>
    <n v="681613"/>
    <s v="FIPRALONE DUO SP.ON PN X4  FVT"/>
    <s v="1x8"/>
    <n v="1340"/>
    <s v="1700"/>
    <x v="18"/>
    <s v="Janvier"/>
    <n v="2018"/>
    <d v="1899-12-30T08:19:03"/>
    <d v="1899-12-30T08:51:21"/>
    <n v="0.53833333333333222"/>
    <x v="2"/>
    <x v="2"/>
    <m/>
    <m/>
    <s v="TE"/>
    <s v=""/>
    <n v="0.53833333333333222"/>
    <n v="4"/>
    <n v="4"/>
    <s v=""/>
    <n v="2.1533333333333289"/>
    <n v="3339.9999999208376"/>
    <m/>
    <s v=""/>
    <m/>
    <m/>
    <s v="Sabrina"/>
    <n v="1"/>
    <n v="0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00"/>
    <x v="79"/>
    <s v="C61"/>
    <s v="207"/>
    <s v="FB 320+ / MA 80"/>
    <n v="681613"/>
    <s v="FIPRALONE DUO SP.ON PN X4  FVT"/>
    <s v="1x8"/>
    <n v="1340"/>
    <s v="1700"/>
    <x v="18"/>
    <s v="Janvier"/>
    <n v="2018"/>
    <d v="1899-12-30T08:51:21"/>
    <d v="1899-12-30T08:56:05"/>
    <n v="7.8888888888888786E-2"/>
    <x v="4"/>
    <x v="4"/>
    <m/>
    <s v=""/>
    <s v="TE"/>
    <s v=""/>
    <n v="7.8888888888888786E-2"/>
    <n v="4"/>
    <n v="4"/>
    <s v=""/>
    <n v="0.31555555555555515"/>
    <n v="3339.9999999208376"/>
    <m/>
    <s v=""/>
    <m/>
    <m/>
    <s v="Sabrina"/>
    <n v="1"/>
    <n v="0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01"/>
    <x v="79"/>
    <s v="C61"/>
    <s v="207"/>
    <s v="FB 320+ / MA 80"/>
    <n v="681613"/>
    <s v="FIPRALONE DUO SP.ON PN X4  FVT"/>
    <s v="1x8"/>
    <n v="1340"/>
    <s v="1700"/>
    <x v="18"/>
    <s v="Janvier"/>
    <n v="2018"/>
    <d v="1899-12-30T08:56:05"/>
    <d v="1899-12-30T10:08:21"/>
    <n v="1.204444444444444"/>
    <x v="2"/>
    <x v="2"/>
    <m/>
    <m/>
    <s v="TE"/>
    <s v=""/>
    <n v="1.204444444444444"/>
    <n v="4"/>
    <n v="4"/>
    <s v=""/>
    <n v="4.8177777777777759"/>
    <n v="3339.9999999208376"/>
    <m/>
    <s v=""/>
    <n v="8640"/>
    <m/>
    <s v="Sabrina"/>
    <n v="1"/>
    <n v="0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02"/>
    <x v="79"/>
    <s v="C61"/>
    <s v="207"/>
    <s v="FB 320+ / MA 80"/>
    <n v="681613"/>
    <s v="FIPRALONE DUO SP.ON PN X4  FVT"/>
    <s v="1x8"/>
    <n v="1340"/>
    <s v="1700"/>
    <x v="18"/>
    <s v="Janvier"/>
    <n v="2018"/>
    <d v="1899-12-30T10:08:21"/>
    <d v="1899-12-30T10:08:26"/>
    <n v="1.3888888888899942E-3"/>
    <x v="4"/>
    <x v="26"/>
    <m/>
    <s v="erreur"/>
    <s v="TE"/>
    <s v=""/>
    <n v="1.3888888888899942E-3"/>
    <n v="4"/>
    <n v="4"/>
    <s v=""/>
    <n v="5.5555555555599767E-3"/>
    <n v="3339.9999999208376"/>
    <m/>
    <s v=""/>
    <m/>
    <m/>
    <s v="Sabrina"/>
    <n v="1"/>
    <n v="0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03"/>
    <x v="79"/>
    <s v="C61"/>
    <s v="207"/>
    <s v="FB 320+ / MA 80"/>
    <n v="681613"/>
    <s v="FIPRALONE DUO SP.ON PN X4  FVT"/>
    <s v="1x8"/>
    <n v="1340"/>
    <s v="1700"/>
    <x v="18"/>
    <s v="Janvier"/>
    <n v="2018"/>
    <d v="1899-12-30T10:08:26"/>
    <d v="1899-12-30T10:08:45"/>
    <n v="5.2777777777777146E-3"/>
    <x v="2"/>
    <x v="2"/>
    <m/>
    <m/>
    <s v="TE"/>
    <s v=""/>
    <n v="5.2777777777777146E-3"/>
    <n v="4"/>
    <n v="4"/>
    <s v=""/>
    <n v="2.1111111111110858E-2"/>
    <n v="3339.9999999208376"/>
    <m/>
    <s v=""/>
    <m/>
    <m/>
    <s v="Sabrina"/>
    <n v="1"/>
    <n v="0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04"/>
    <x v="79"/>
    <s v="C61"/>
    <s v="207"/>
    <s v="FB 320+ / MA 80"/>
    <n v="681613"/>
    <s v="FIPRALONE DUO SP.ON PN X4  FVT"/>
    <s v="1x8"/>
    <n v="1340"/>
    <s v="1700"/>
    <x v="18"/>
    <s v="Janvier"/>
    <n v="2018"/>
    <d v="1899-12-30T10:08:45"/>
    <d v="1899-12-30T10:26:22"/>
    <n v="0.29361111111110949"/>
    <x v="1"/>
    <x v="23"/>
    <s v="OF Clôturé"/>
    <m/>
    <s v="TP"/>
    <n v="0.29361111111110949"/>
    <s v=""/>
    <n v="4"/>
    <n v="4"/>
    <n v="1.174444444444438"/>
    <s v=""/>
    <n v="3339.9999999208376"/>
    <n v="3125"/>
    <n v="3125"/>
    <n v="9785"/>
    <n v="1510.0308641975307"/>
    <s v="Sabrina"/>
    <n v="1"/>
    <n v="1"/>
    <s v="143125"/>
    <n v="96"/>
    <s v=""/>
    <s v=""/>
    <n v="2.4700000000000002"/>
    <n v="1.84"/>
    <n v="0.72"/>
    <n v="1.7500000000000002"/>
    <n v="-8.9999999999999858E-2"/>
    <n v="0.63000000000000012"/>
    <s v=""/>
    <s v=""/>
    <s v=""/>
    <s v=""/>
    <s v=""/>
    <s v=""/>
    <s v=""/>
    <s v=""/>
    <s v=""/>
    <s v=""/>
    <s v=""/>
    <s v=""/>
  </r>
  <r>
    <n v="1505"/>
    <x v="79"/>
    <s v="C61"/>
    <s v="207"/>
    <s v="FB 320+ / MA 80"/>
    <n v="681613"/>
    <s v="FIPRALONE DUO SP.ON PN X4  FVT"/>
    <s v="1x8"/>
    <n v="1340"/>
    <s v="1700"/>
    <x v="18"/>
    <s v="Janvier"/>
    <n v="2018"/>
    <d v="1899-12-30T10:26:22"/>
    <d v="1899-12-30T10:28:03"/>
    <n v="2.80555555555555E-2"/>
    <x v="1"/>
    <x v="2"/>
    <m/>
    <m/>
    <m/>
    <n v="1.3"/>
    <n v="6.48"/>
    <n v="4"/>
    <n v="4"/>
    <n v="5.18"/>
    <n v="25.93"/>
    <n v="3339.9999999208376"/>
    <m/>
    <s v=""/>
    <m/>
    <m/>
    <s v="Sabrina"/>
    <n v="1"/>
    <n v="1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06"/>
    <x v="79"/>
    <s v="C61"/>
    <s v="207"/>
    <s v="FB 320+ / MA 80"/>
    <n v="681614"/>
    <s v="FIPRALONE DUO SP.ON CN X4  FVT"/>
    <s v="1x8"/>
    <n v="1340"/>
    <s v="1700"/>
    <x v="18"/>
    <s v="Janvier"/>
    <n v="2018"/>
    <d v="1899-12-30T10:28:03"/>
    <d v="1899-12-30T11:10:43"/>
    <n v="0.71111111111111214"/>
    <x v="1"/>
    <x v="12"/>
    <s v="Début OF"/>
    <m/>
    <s v="TP"/>
    <n v="0.71111111111111214"/>
    <s v=""/>
    <n v="4"/>
    <n v="4"/>
    <n v="2.8444444444444485"/>
    <s v=""/>
    <n v="4999.9999998800922"/>
    <m/>
    <s v=""/>
    <m/>
    <m/>
    <s v="Sabrina"/>
    <n v="1"/>
    <n v="1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07"/>
    <x v="79"/>
    <s v="C61"/>
    <s v="207"/>
    <s v="FB 320+ / MA 80"/>
    <n v="681614"/>
    <s v="FIPRALONE DUO SP.ON CN X4  FVT"/>
    <s v="1x8"/>
    <n v="1340"/>
    <s v="1700"/>
    <x v="18"/>
    <s v="Janvier"/>
    <n v="2018"/>
    <d v="1899-12-30T11:10:43"/>
    <d v="1899-12-30T11:56:11"/>
    <n v="0.75777777777777811"/>
    <x v="2"/>
    <x v="2"/>
    <m/>
    <m/>
    <s v="TE"/>
    <s v=""/>
    <n v="0.75777777777777811"/>
    <n v="4"/>
    <n v="4"/>
    <s v=""/>
    <n v="3.0311111111111124"/>
    <n v="4999.9999998800922"/>
    <m/>
    <s v=""/>
    <n v="720"/>
    <m/>
    <s v="Sabrina"/>
    <n v="1"/>
    <n v="1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08"/>
    <x v="79"/>
    <s v="C61"/>
    <s v="207"/>
    <s v="FB 320+ / MA 80"/>
    <n v="681614"/>
    <s v="FIPRALONE DUO SP.ON CN X4  FVT"/>
    <s v="1x8"/>
    <n v="1340"/>
    <s v="1700"/>
    <x v="18"/>
    <s v="Janvier"/>
    <n v="2018"/>
    <d v="1899-12-30T11:56:11"/>
    <d v="1899-12-30T12:51:51"/>
    <n v="0.9277777777777767"/>
    <x v="0"/>
    <x v="8"/>
    <m/>
    <s v=""/>
    <m/>
    <s v=""/>
    <s v=""/>
    <n v="4"/>
    <n v="4"/>
    <s v=""/>
    <s v=""/>
    <n v="4999.9999998800922"/>
    <m/>
    <s v=""/>
    <m/>
    <m/>
    <s v="Sabrina"/>
    <n v="1"/>
    <n v="1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09"/>
    <x v="79"/>
    <s v="C61"/>
    <s v="207"/>
    <s v="FB 320+ / MA 80"/>
    <n v="681614"/>
    <s v="FIPRALONE DUO SP.ON CN X4  FVT"/>
    <s v="1x8"/>
    <n v="1340"/>
    <s v="1700"/>
    <x v="18"/>
    <s v="Janvier"/>
    <n v="2018"/>
    <d v="1899-12-30T12:51:51"/>
    <d v="1899-12-30T12:57:49"/>
    <n v="9.9444444444445779E-2"/>
    <x v="1"/>
    <x v="1"/>
    <m/>
    <s v=""/>
    <s v="TP"/>
    <n v="9.9444444444445779E-2"/>
    <s v=""/>
    <n v="4"/>
    <n v="4"/>
    <n v="0.39777777777778311"/>
    <s v=""/>
    <n v="4999.9999998800922"/>
    <m/>
    <s v=""/>
    <m/>
    <m/>
    <s v="Sabrina"/>
    <n v="1"/>
    <n v="1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10"/>
    <x v="79"/>
    <s v="C61"/>
    <s v="207"/>
    <s v="FB 320+ / MA 80"/>
    <n v="681614"/>
    <s v="FIPRALONE DUO SP.ON CN X4  FVT"/>
    <s v="1x8"/>
    <n v="1340"/>
    <s v="1700"/>
    <x v="18"/>
    <s v="Janvier"/>
    <n v="2018"/>
    <d v="1899-12-30T12:57:49"/>
    <d v="1899-12-30T13:32:33"/>
    <n v="0.57888888888888967"/>
    <x v="2"/>
    <x v="2"/>
    <m/>
    <m/>
    <s v="TE"/>
    <s v=""/>
    <n v="0.57888888888888967"/>
    <n v="4"/>
    <n v="4"/>
    <s v=""/>
    <n v="2.3155555555555587"/>
    <n v="4999.9999998800922"/>
    <m/>
    <s v=""/>
    <n v="2016"/>
    <m/>
    <s v="Sabrina"/>
    <n v="1"/>
    <n v="1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11"/>
    <x v="79"/>
    <s v="C61"/>
    <s v="207"/>
    <s v="FB 320+ / MA 80"/>
    <n v="681614"/>
    <s v="FIPRALONE DUO SP.ON CN X4  FVT"/>
    <s v="1x8"/>
    <n v="1340"/>
    <s v="1700"/>
    <x v="18"/>
    <s v="Janvier"/>
    <n v="2018"/>
    <d v="1899-12-30T13:32:33"/>
    <d v="1899-12-30T13:37:24"/>
    <n v="8.0833333333332646E-2"/>
    <x v="4"/>
    <x v="4"/>
    <m/>
    <s v=""/>
    <s v="TE"/>
    <s v=""/>
    <n v="8.0833333333332646E-2"/>
    <n v="4"/>
    <n v="4"/>
    <s v=""/>
    <n v="0.32333333333333059"/>
    <n v="4999.9999998800922"/>
    <m/>
    <s v=""/>
    <m/>
    <m/>
    <s v="Sabrina"/>
    <n v="1"/>
    <n v="1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12"/>
    <x v="79"/>
    <s v="C61"/>
    <s v="207"/>
    <s v="FB 320+ / MA 80"/>
    <n v="681614"/>
    <s v="FIPRALONE DUO SP.ON CN X4  FVT"/>
    <s v="1x8"/>
    <n v="1340"/>
    <s v="1700"/>
    <x v="18"/>
    <s v="Janvier"/>
    <n v="2018"/>
    <d v="1899-12-30T13:37:24"/>
    <d v="1899-12-30T15:50:59"/>
    <n v="2.2263888888888888"/>
    <x v="2"/>
    <x v="2"/>
    <m/>
    <m/>
    <s v="TE"/>
    <s v=""/>
    <n v="2.2263888888888888"/>
    <n v="4"/>
    <n v="4"/>
    <s v=""/>
    <n v="8.905555555555555"/>
    <n v="4999.9999998800922"/>
    <m/>
    <s v=""/>
    <n v="5760"/>
    <m/>
    <s v="Sabrina"/>
    <n v="1"/>
    <n v="1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13"/>
    <x v="79"/>
    <s v="C61"/>
    <s v="207"/>
    <s v="FB 320+ / MA 80"/>
    <n v="681614"/>
    <s v="FIPRALONE DUO SP.ON CN X4  FVT"/>
    <s v="1x8"/>
    <n v="1340"/>
    <s v="1700"/>
    <x v="18"/>
    <s v="Janvier"/>
    <n v="2018"/>
    <d v="1899-12-30T15:50:59"/>
    <d v="1899-12-30T15:55:42"/>
    <n v="7.8611111111109189E-2"/>
    <x v="4"/>
    <x v="13"/>
    <m/>
    <s v=""/>
    <s v="TE"/>
    <s v=""/>
    <n v="7.8611111111109189E-2"/>
    <n v="4"/>
    <n v="4"/>
    <s v=""/>
    <n v="0.31444444444443675"/>
    <n v="4999.9999998800922"/>
    <m/>
    <s v=""/>
    <m/>
    <m/>
    <s v="Sabrina"/>
    <n v="1"/>
    <n v="1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14"/>
    <x v="79"/>
    <s v="C61"/>
    <s v="207"/>
    <s v="FB 320+ / MA 80"/>
    <n v="681614"/>
    <s v="FIPRALONE DUO SP.ON CN X4  FVT"/>
    <s v="1x8"/>
    <n v="1340"/>
    <s v="1700"/>
    <x v="18"/>
    <s v="Janvier"/>
    <n v="2018"/>
    <d v="1899-12-30T15:55:42"/>
    <d v="1899-12-30T15:56:14"/>
    <n v="8.8888888888911666E-3"/>
    <x v="0"/>
    <x v="16"/>
    <m/>
    <s v=""/>
    <m/>
    <s v=""/>
    <s v=""/>
    <n v="4"/>
    <n v="4"/>
    <s v=""/>
    <s v=""/>
    <n v="4999.9999998800922"/>
    <m/>
    <s v=""/>
    <m/>
    <m/>
    <s v="Sabrina"/>
    <n v="1"/>
    <n v="1"/>
    <s v="43125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15"/>
    <x v="79"/>
    <s v="C61"/>
    <s v="207"/>
    <s v="FB 320+ / MA 80"/>
    <n v="681614"/>
    <s v="FIPRALONE DUO SP.ON CN X4  FVT"/>
    <s v="1x8"/>
    <n v="1340"/>
    <s v="1700"/>
    <x v="18"/>
    <s v="Janvier"/>
    <n v="2018"/>
    <d v="1899-12-30T15:56:14"/>
    <d v="1899-12-30T15:58:34"/>
    <n v="3.8888888888887863E-2"/>
    <x v="0"/>
    <x v="16"/>
    <s v="Fin de Poste"/>
    <s v=""/>
    <m/>
    <s v=""/>
    <s v=""/>
    <n v="4"/>
    <n v="4"/>
    <s v=""/>
    <s v=""/>
    <n v="4999.9999998800922"/>
    <n v="6588"/>
    <n v="6588"/>
    <n v="6588"/>
    <n v="1754.85"/>
    <s v="Sabrina"/>
    <n v="1"/>
    <n v="2"/>
    <s v="243125"/>
    <n v="96"/>
    <s v=""/>
    <s v=""/>
    <n v="5.51"/>
    <n v="3.88"/>
    <n v="1.95"/>
    <n v="3.5599999999999996"/>
    <n v="-0.32000000000000028"/>
    <n v="1.6299999999999997"/>
    <s v=""/>
    <s v=""/>
    <s v=""/>
    <s v=""/>
    <s v=""/>
    <s v=""/>
    <s v=""/>
    <s v=""/>
    <s v=""/>
    <s v=""/>
    <s v=""/>
    <s v=""/>
  </r>
  <r>
    <n v="1516"/>
    <x v="80"/>
    <s v="C61"/>
    <s v="207"/>
    <s v="FB 320+ / MA 80"/>
    <n v="681614"/>
    <s v="FIPRALONE DUO SP.ON CN X4  FVT"/>
    <s v="1x8"/>
    <n v="1340"/>
    <s v="1700"/>
    <x v="18"/>
    <s v="Janvier"/>
    <n v="2018"/>
    <d v="1899-12-30T08:00:00"/>
    <d v="1899-12-30T08:08:15"/>
    <n v="0.13750000000000018"/>
    <x v="0"/>
    <x v="0"/>
    <m/>
    <m/>
    <m/>
    <s v=""/>
    <s v=""/>
    <n v="4"/>
    <n v="4"/>
    <s v=""/>
    <s v=""/>
    <n v="8911.9999999611173"/>
    <m/>
    <s v=""/>
    <m/>
    <m/>
    <s v="Sabrina"/>
    <n v="1"/>
    <n v="0"/>
    <s v="043126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17"/>
    <x v="80"/>
    <s v="C61"/>
    <s v="207"/>
    <s v="FB 320+ / MA 80"/>
    <n v="681614"/>
    <s v="FIPRALONE DUO SP.ON CN X4  FVT"/>
    <s v="1x8"/>
    <n v="1340"/>
    <s v="1700"/>
    <x v="18"/>
    <s v="Janvier"/>
    <n v="2018"/>
    <d v="1899-12-30T08:08:15"/>
    <d v="1899-12-30T08:21:31"/>
    <n v="0.22111111111111148"/>
    <x v="1"/>
    <x v="1"/>
    <s v="Reprise OF"/>
    <m/>
    <s v="TP"/>
    <n v="0.22111111111111148"/>
    <s v=""/>
    <n v="4"/>
    <n v="4"/>
    <n v="0.88444444444444592"/>
    <s v=""/>
    <n v="8911.9999999611173"/>
    <m/>
    <s v=""/>
    <m/>
    <m/>
    <s v="Sabrina"/>
    <n v="1"/>
    <n v="0"/>
    <s v="43126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18"/>
    <x v="80"/>
    <s v="C61"/>
    <s v="207"/>
    <s v="FB 320+ / MA 80"/>
    <n v="681614"/>
    <s v="FIPRALONE DUO SP.ON CN X4  FVT"/>
    <s v="1x8"/>
    <n v="1340"/>
    <s v="1700"/>
    <x v="18"/>
    <s v="Janvier"/>
    <n v="2018"/>
    <d v="1899-12-30T08:21:31"/>
    <d v="1899-12-30T08:24:01"/>
    <n v="4.1666666666666519E-2"/>
    <x v="2"/>
    <x v="2"/>
    <m/>
    <m/>
    <s v="TE"/>
    <s v=""/>
    <n v="4.1666666666666519E-2"/>
    <n v="4"/>
    <n v="4"/>
    <s v=""/>
    <n v="0.16666666666666607"/>
    <n v="8911.9999999611173"/>
    <m/>
    <s v=""/>
    <m/>
    <m/>
    <s v="Sabrina"/>
    <n v="1"/>
    <n v="0"/>
    <s v="43126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19"/>
    <x v="80"/>
    <s v="C61"/>
    <s v="207"/>
    <s v="FB 320+ / MA 80"/>
    <n v="681614"/>
    <s v="FIPRALONE DUO SP.ON CN X4  FVT"/>
    <s v="1x8"/>
    <n v="1340"/>
    <s v="1700"/>
    <x v="18"/>
    <s v="Janvier"/>
    <n v="2018"/>
    <d v="1899-12-30T08:24:01"/>
    <d v="1899-12-30T08:29:11"/>
    <n v="8.6111111111111693E-2"/>
    <x v="4"/>
    <x v="4"/>
    <m/>
    <s v=""/>
    <s v="TE"/>
    <s v=""/>
    <n v="8.6111111111111693E-2"/>
    <n v="4"/>
    <n v="4"/>
    <s v=""/>
    <n v="0.34444444444444677"/>
    <n v="8911.9999999611173"/>
    <m/>
    <s v=""/>
    <m/>
    <m/>
    <s v="Sabrina"/>
    <n v="1"/>
    <n v="0"/>
    <s v="43126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20"/>
    <x v="80"/>
    <s v="C61"/>
    <s v="207"/>
    <s v="FB 320+ / MA 80"/>
    <n v="681614"/>
    <s v="FIPRALONE DUO SP.ON CN X4  FVT"/>
    <s v="1x8"/>
    <n v="1340"/>
    <s v="1700"/>
    <x v="18"/>
    <s v="Janvier"/>
    <n v="2018"/>
    <d v="1899-12-30T08:29:11"/>
    <d v="1899-12-30T10:51:30"/>
    <n v="2.3719444444444426"/>
    <x v="2"/>
    <x v="2"/>
    <m/>
    <m/>
    <s v="TE"/>
    <s v=""/>
    <n v="2.3719444444444426"/>
    <n v="4"/>
    <n v="4"/>
    <s v=""/>
    <n v="9.4877777777777705"/>
    <n v="8911.9999999611173"/>
    <m/>
    <s v=""/>
    <n v="10368"/>
    <m/>
    <s v="Sabrina"/>
    <n v="1"/>
    <n v="0"/>
    <s v="43126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21"/>
    <x v="80"/>
    <s v="C61"/>
    <s v="207"/>
    <s v="FB 320+ / MA 80"/>
    <n v="681614"/>
    <s v="FIPRALONE DUO SP.ON CN X4  FVT"/>
    <s v="1x8"/>
    <n v="1340"/>
    <s v="1700"/>
    <x v="18"/>
    <s v="Janvier"/>
    <n v="2018"/>
    <d v="1899-12-30T10:51:30"/>
    <d v="1899-12-30T10:57:25"/>
    <n v="9.8611111111112315E-2"/>
    <x v="4"/>
    <x v="4"/>
    <m/>
    <s v=""/>
    <s v="TE"/>
    <s v=""/>
    <n v="9.8611111111112315E-2"/>
    <n v="4"/>
    <n v="4"/>
    <s v=""/>
    <n v="0.39444444444444926"/>
    <n v="8911.9999999611173"/>
    <m/>
    <s v=""/>
    <m/>
    <m/>
    <s v="Sabrina"/>
    <n v="1"/>
    <n v="0"/>
    <s v="43126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22"/>
    <x v="80"/>
    <s v="C61"/>
    <s v="207"/>
    <s v="FB 320+ / MA 80"/>
    <n v="681614"/>
    <s v="FIPRALONE DUO SP.ON CN X4  FVT"/>
    <s v="1x8"/>
    <n v="1340"/>
    <s v="1700"/>
    <x v="18"/>
    <s v="Janvier"/>
    <n v="2018"/>
    <d v="1899-12-30T10:57:25"/>
    <d v="1899-12-30T11:50:28"/>
    <n v="0.88416666666666632"/>
    <x v="2"/>
    <x v="2"/>
    <m/>
    <m/>
    <s v="TE"/>
    <s v=""/>
    <n v="0.88416666666666632"/>
    <n v="4"/>
    <n v="4"/>
    <s v=""/>
    <n v="3.5366666666666653"/>
    <n v="8911.9999999611173"/>
    <m/>
    <s v=""/>
    <n v="12960"/>
    <m/>
    <s v="Sabrina"/>
    <n v="1"/>
    <n v="0"/>
    <s v="43126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23"/>
    <x v="80"/>
    <s v="C61"/>
    <s v="207"/>
    <s v="FB 320+ / MA 80"/>
    <n v="681614"/>
    <s v="FIPRALONE DUO SP.ON CN X4  FVT"/>
    <s v="1x8"/>
    <n v="1340"/>
    <s v="1700"/>
    <x v="18"/>
    <s v="Janvier"/>
    <n v="2018"/>
    <d v="1899-12-30T11:50:28"/>
    <d v="1899-12-30T11:56:15"/>
    <n v="9.6388888888888857E-2"/>
    <x v="4"/>
    <x v="13"/>
    <m/>
    <s v=""/>
    <s v="TE"/>
    <s v=""/>
    <n v="9.6388888888888857E-2"/>
    <n v="4"/>
    <n v="4"/>
    <s v=""/>
    <n v="0.38555555555555543"/>
    <n v="8911.9999999611173"/>
    <m/>
    <s v=""/>
    <m/>
    <m/>
    <s v="Sabrina"/>
    <n v="1"/>
    <n v="0"/>
    <s v="43126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24"/>
    <x v="80"/>
    <s v="C61"/>
    <s v="207"/>
    <s v="FB 320+ / MA 80"/>
    <n v="681614"/>
    <s v="FIPRALONE DUO SP.ON CN X4  FVT"/>
    <s v="1x8"/>
    <n v="1340"/>
    <s v="1700"/>
    <x v="18"/>
    <s v="Janvier"/>
    <n v="2018"/>
    <d v="1899-12-30T11:56:15"/>
    <d v="1899-12-30T12:55:37"/>
    <n v="0.98944444444444501"/>
    <x v="0"/>
    <x v="8"/>
    <m/>
    <s v=""/>
    <m/>
    <s v=""/>
    <s v=""/>
    <n v="4"/>
    <n v="4"/>
    <s v=""/>
    <s v=""/>
    <n v="8911.9999999611173"/>
    <m/>
    <s v=""/>
    <m/>
    <m/>
    <s v="Sabrina"/>
    <n v="1"/>
    <n v="0"/>
    <s v="43126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25"/>
    <x v="80"/>
    <s v="C61"/>
    <s v="207"/>
    <s v="FB 320+ / MA 80"/>
    <n v="681614"/>
    <s v="FIPRALONE DUO SP.ON CN X4  FVT"/>
    <s v="1x8"/>
    <n v="1340"/>
    <s v="1700"/>
    <x v="18"/>
    <s v="Janvier"/>
    <n v="2018"/>
    <d v="1899-12-30T12:55:37"/>
    <d v="1899-12-30T13:02:12"/>
    <n v="0.10972222222222161"/>
    <x v="1"/>
    <x v="1"/>
    <m/>
    <s v=""/>
    <s v="TP"/>
    <n v="0.10972222222222161"/>
    <s v=""/>
    <n v="4"/>
    <n v="4"/>
    <n v="0.43888888888888644"/>
    <s v=""/>
    <n v="8911.9999999611173"/>
    <m/>
    <s v=""/>
    <m/>
    <m/>
    <s v="Sabrina"/>
    <n v="1"/>
    <n v="0"/>
    <s v="43126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26"/>
    <x v="80"/>
    <s v="C61"/>
    <s v="207"/>
    <s v="FB 320+ / MA 80"/>
    <n v="681614"/>
    <s v="FIPRALONE DUO SP.ON CN X4  FVT"/>
    <s v="1x8"/>
    <n v="1340"/>
    <s v="1700"/>
    <x v="18"/>
    <s v="Janvier"/>
    <n v="2018"/>
    <d v="1899-12-30T13:02:12"/>
    <d v="1899-12-30T14:08:24"/>
    <n v="1.1033333333333353"/>
    <x v="2"/>
    <x v="2"/>
    <m/>
    <m/>
    <s v="TE"/>
    <s v=""/>
    <n v="1.1033333333333353"/>
    <n v="4"/>
    <n v="4"/>
    <s v=""/>
    <n v="4.4133333333333411"/>
    <n v="8911.9999999611173"/>
    <m/>
    <s v=""/>
    <n v="14688"/>
    <m/>
    <s v="Sabrina"/>
    <n v="1"/>
    <n v="0"/>
    <s v="43126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27"/>
    <x v="80"/>
    <s v="C61"/>
    <s v="207"/>
    <s v="FB 320+ / MA 80"/>
    <n v="681614"/>
    <s v="FIPRALONE DUO SP.ON CN X4  FVT"/>
    <s v="1x8"/>
    <n v="1340"/>
    <s v="1700"/>
    <x v="18"/>
    <s v="Janvier"/>
    <n v="2018"/>
    <d v="1899-12-30T14:08:24"/>
    <d v="1899-12-30T14:38:34"/>
    <n v="0.50277777777777555"/>
    <x v="1"/>
    <x v="23"/>
    <s v="OF Clôturé"/>
    <m/>
    <s v="TP"/>
    <n v="0.50277777777777555"/>
    <s v=""/>
    <n v="4"/>
    <n v="4"/>
    <n v="2.0111111111111022"/>
    <s v=""/>
    <n v="8911.9999999611173"/>
    <n v="8811"/>
    <n v="8811"/>
    <n v="15399"/>
    <n v="1833.2142857142856"/>
    <s v="Sabrina"/>
    <n v="1"/>
    <n v="1"/>
    <s v="143126"/>
    <n v="96"/>
    <s v=""/>
    <s v=""/>
    <n v="6.74"/>
    <n v="5.18"/>
    <n v="2.34"/>
    <n v="4.4000000000000004"/>
    <n v="-0.77999999999999936"/>
    <n v="1.5600000000000005"/>
    <s v=""/>
    <s v=""/>
    <s v=""/>
    <s v=""/>
    <s v=""/>
    <s v=""/>
    <s v=""/>
    <s v=""/>
    <s v=""/>
    <s v=""/>
    <s v=""/>
    <s v=""/>
  </r>
  <r>
    <n v="1528"/>
    <x v="80"/>
    <s v="C61"/>
    <s v="207"/>
    <s v="FB 320+ / MA 80"/>
    <n v="681614"/>
    <s v="FIPRALONE DUO SP.ON CN X4  FVT"/>
    <s v="1x8"/>
    <n v="1340"/>
    <s v="1700"/>
    <x v="18"/>
    <s v="Janvier"/>
    <n v="2018"/>
    <d v="1899-12-30T14:38:34"/>
    <d v="1899-12-30T14:44:35"/>
    <n v="0.10027777777777924"/>
    <x v="1"/>
    <x v="2"/>
    <m/>
    <m/>
    <m/>
    <n v="1.64"/>
    <n v="8.4"/>
    <n v="4"/>
    <n v="4"/>
    <n v="6.58"/>
    <n v="33.619999999999997"/>
    <n v="8911.9999999611173"/>
    <m/>
    <s v=""/>
    <m/>
    <m/>
    <s v="Sabrina"/>
    <n v="1"/>
    <n v="1"/>
    <s v="43126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29"/>
    <x v="80"/>
    <s v="C61"/>
    <s v="207"/>
    <s v="FB 320+ / MA 80"/>
    <n v="681615"/>
    <s v="FIPRALONE DUO SP.ON TGN X4 FVT"/>
    <s v="1x8"/>
    <n v="1340"/>
    <s v="1700"/>
    <x v="18"/>
    <s v="Janvier"/>
    <n v="2018"/>
    <d v="1899-12-30T14:44:35"/>
    <d v="1899-12-30T15:55:35"/>
    <n v="1.1833333333333318"/>
    <x v="0"/>
    <x v="17"/>
    <s v="Fin de Poste"/>
    <s v=""/>
    <m/>
    <s v=""/>
    <s v=""/>
    <n v="4"/>
    <n v="4"/>
    <s v=""/>
    <s v=""/>
    <n v="0"/>
    <n v="0"/>
    <n v="0"/>
    <n v="0"/>
    <n v="0"/>
    <s v="Sabrina"/>
    <n v="1"/>
    <n v="2"/>
    <s v="243126"/>
    <n v="96"/>
    <s v=""/>
    <s v=""/>
    <n v="1.18"/>
    <n v="0"/>
    <n v="1.18"/>
    <n v="0"/>
    <n v="0"/>
    <n v="1.18"/>
    <n v="0.50713391739674585"/>
    <s v=""/>
    <s v=""/>
    <n v="0.12816020025031305"/>
    <s v=""/>
    <s v=""/>
    <n v="1.42"/>
    <s v=""/>
    <s v=""/>
    <n v="0.27734374999999967"/>
    <s v=""/>
    <s v=""/>
  </r>
  <r>
    <n v="1530"/>
    <x v="81"/>
    <s v="C61"/>
    <s v="207"/>
    <s v="FB 320+ / MA 80"/>
    <n v="681615"/>
    <s v="FIPRALONE DUO SP.ON TGN X4 FVT"/>
    <s v="1x8"/>
    <n v="1340"/>
    <s v="1700"/>
    <x v="19"/>
    <s v="Janvier"/>
    <n v="2018"/>
    <d v="1899-12-30T05:30:00"/>
    <d v="1899-12-30T05:38:37"/>
    <n v="0.14361111111111136"/>
    <x v="0"/>
    <x v="0"/>
    <m/>
    <m/>
    <m/>
    <s v=""/>
    <s v=""/>
    <n v="4"/>
    <n v="4"/>
    <s v=""/>
    <s v=""/>
    <n v="5000"/>
    <m/>
    <s v=""/>
    <m/>
    <m/>
    <s v="Vanessa"/>
    <n v="1"/>
    <n v="0"/>
    <s v="043129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31"/>
    <x v="81"/>
    <s v="C61"/>
    <s v="207"/>
    <s v="FB 320+ / MA 80"/>
    <n v="681615"/>
    <s v="FIPRALONE DUO SP.ON TGN X4 FVT"/>
    <s v="1x8"/>
    <n v="1340"/>
    <s v="1700"/>
    <x v="19"/>
    <s v="Janvier"/>
    <n v="2018"/>
    <d v="1899-12-30T05:38:37"/>
    <d v="1899-12-30T06:15:04"/>
    <n v="0.60749999999999971"/>
    <x v="1"/>
    <x v="12"/>
    <s v="Reprise OF"/>
    <m/>
    <s v="TP"/>
    <n v="0.60749999999999971"/>
    <s v=""/>
    <n v="4"/>
    <n v="4"/>
    <n v="2.4299999999999988"/>
    <s v=""/>
    <n v="5000"/>
    <m/>
    <s v=""/>
    <m/>
    <m/>
    <s v="Vanessa"/>
    <n v="1"/>
    <n v="0"/>
    <s v="43129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32"/>
    <x v="81"/>
    <s v="C61"/>
    <s v="207"/>
    <s v="FB 320+ / MA 80"/>
    <n v="681615"/>
    <s v="FIPRALONE DUO SP.ON TGN X4 FVT"/>
    <s v="1x8"/>
    <n v="1340"/>
    <s v="1700"/>
    <x v="19"/>
    <s v="Janvier"/>
    <n v="2018"/>
    <d v="1899-12-30T06:15:04"/>
    <d v="1899-12-30T06:22:37"/>
    <n v="0.12583333333333435"/>
    <x v="2"/>
    <x v="2"/>
    <m/>
    <m/>
    <s v="TE"/>
    <s v=""/>
    <n v="0.12583333333333435"/>
    <n v="4"/>
    <n v="4"/>
    <s v=""/>
    <n v="0.50333333333333741"/>
    <n v="5000"/>
    <m/>
    <s v=""/>
    <m/>
    <m/>
    <s v="Vanessa"/>
    <n v="1"/>
    <n v="0"/>
    <s v="43129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33"/>
    <x v="81"/>
    <s v="C61"/>
    <s v="207"/>
    <s v="FB 320+ / MA 80"/>
    <n v="681615"/>
    <s v="FIPRALONE DUO SP.ON TGN X4 FVT"/>
    <s v="1x8"/>
    <n v="1340"/>
    <s v="1700"/>
    <x v="19"/>
    <s v="Janvier"/>
    <n v="2018"/>
    <d v="1899-12-30T06:22:37"/>
    <d v="1899-12-30T06:28:15"/>
    <n v="9.3888888888888467E-2"/>
    <x v="4"/>
    <x v="4"/>
    <m/>
    <s v=""/>
    <s v="TE"/>
    <s v=""/>
    <n v="9.3888888888888467E-2"/>
    <n v="4"/>
    <n v="4"/>
    <s v=""/>
    <n v="0.37555555555555387"/>
    <n v="5000"/>
    <m/>
    <s v=""/>
    <m/>
    <m/>
    <s v="Vanessa"/>
    <n v="1"/>
    <n v="0"/>
    <s v="43129"/>
    <n v="96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34"/>
    <x v="81"/>
    <s v="C61"/>
    <s v="207"/>
    <s v="FB 320+ / MA 80"/>
    <n v="681615"/>
    <s v="FIPRALONE DUO SP.ON TGN X4 FVT"/>
    <s v="1x8"/>
    <n v="1340"/>
    <s v="1700"/>
    <x v="19"/>
    <s v="Janvier"/>
    <n v="2018"/>
    <d v="1899-12-30T06:28:15"/>
    <d v="1899-12-30T07:14:34"/>
    <n v="0.77194444444444432"/>
    <x v="2"/>
    <x v="2"/>
    <m/>
    <m/>
    <s v="TE"/>
    <s v=""/>
    <n v="0.77194444444444432"/>
    <n v="4"/>
    <n v="4"/>
    <s v=""/>
    <n v="3.0877777777777773"/>
    <n v="5000"/>
    <m/>
    <s v=""/>
    <m/>
    <m/>
    <s v="Vanessa"/>
    <n v="1"/>
    <n v="0"/>
    <s v="43129"/>
    <n v="96"/>
    <n v="18.335555555555555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35"/>
    <x v="81"/>
    <s v="C61"/>
    <s v="207"/>
    <s v="FB 320+ / MA 80"/>
    <n v="681615"/>
    <s v="FIPRALONE DUO SP.ON TGN X4 FVT"/>
    <s v="1x8"/>
    <n v="1340"/>
    <s v="1700"/>
    <x v="19"/>
    <s v="Janvier"/>
    <n v="2018"/>
    <d v="1899-12-30T07:14:34"/>
    <d v="1899-12-30T08:17:51"/>
    <n v="1.0547222222222215"/>
    <x v="3"/>
    <x v="24"/>
    <m/>
    <s v="probleme bumper cause bourrage pipette eteindre et ralumer la maichine fb+ à 3 reprise "/>
    <s v="TE"/>
    <s v=""/>
    <n v="1.0547222222222215"/>
    <n v="4"/>
    <n v="4"/>
    <s v=""/>
    <n v="4.2188888888888858"/>
    <n v="5000"/>
    <m/>
    <s v=""/>
    <m/>
    <m/>
    <s v="Vanessa"/>
    <n v="1"/>
    <n v="0"/>
    <s v="43129"/>
    <n v="97"/>
    <s v=""/>
    <n v="1.0547222222222215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36"/>
    <x v="81"/>
    <s v="C61"/>
    <s v="207"/>
    <s v="FB 320+ / MA 80"/>
    <n v="681615"/>
    <s v="FIPRALONE DUO SP.ON TGN X4 FVT"/>
    <s v="1x8"/>
    <n v="1340"/>
    <s v="1700"/>
    <x v="19"/>
    <s v="Janvier"/>
    <n v="2018"/>
    <d v="1899-12-30T08:17:51"/>
    <d v="1899-12-30T09:53:37"/>
    <n v="1.5961111111111119"/>
    <x v="2"/>
    <x v="2"/>
    <m/>
    <m/>
    <s v="TE"/>
    <s v=""/>
    <n v="1.5961111111111119"/>
    <n v="4"/>
    <n v="4"/>
    <s v=""/>
    <n v="6.3844444444444477"/>
    <n v="5000"/>
    <m/>
    <s v=""/>
    <m/>
    <m/>
    <s v="Vanessa"/>
    <n v="1"/>
    <n v="0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37"/>
    <x v="81"/>
    <s v="C61"/>
    <s v="207"/>
    <s v="FB 320+ / MA 80"/>
    <n v="681615"/>
    <s v="FIPRALONE DUO SP.ON TGN X4 FVT"/>
    <s v="1x8"/>
    <n v="1340"/>
    <s v="1700"/>
    <x v="19"/>
    <s v="Janvier"/>
    <n v="2018"/>
    <d v="1899-12-30T09:53:37"/>
    <d v="1899-12-30T10:07:41"/>
    <n v="0.23444444444444423"/>
    <x v="4"/>
    <x v="4"/>
    <m/>
    <s v=""/>
    <s v="TE"/>
    <s v=""/>
    <n v="0.23444444444444423"/>
    <n v="4"/>
    <n v="4"/>
    <s v=""/>
    <n v="0.93777777777777693"/>
    <n v="5000"/>
    <m/>
    <s v=""/>
    <m/>
    <m/>
    <s v="Vanessa"/>
    <n v="1"/>
    <n v="0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38"/>
    <x v="81"/>
    <s v="C61"/>
    <s v="207"/>
    <s v="FB 320+ / MA 80"/>
    <n v="681615"/>
    <s v="FIPRALONE DUO SP.ON TGN X4 FVT"/>
    <s v="1x8"/>
    <n v="1340"/>
    <s v="1700"/>
    <x v="19"/>
    <s v="Janvier"/>
    <n v="2018"/>
    <d v="1899-12-30T10:07:41"/>
    <d v="1899-12-30T10:40:58"/>
    <n v="0.55472222222222189"/>
    <x v="0"/>
    <x v="8"/>
    <m/>
    <s v=""/>
    <m/>
    <s v=""/>
    <s v=""/>
    <n v="4"/>
    <n v="4"/>
    <s v=""/>
    <s v=""/>
    <n v="5000"/>
    <m/>
    <s v=""/>
    <m/>
    <m/>
    <s v="Vanessa"/>
    <n v="1"/>
    <n v="0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39"/>
    <x v="81"/>
    <s v="C61"/>
    <s v="207"/>
    <s v="FB 320+ / MA 80"/>
    <n v="681615"/>
    <s v="FIPRALONE DUO SP.ON TGN X4 FVT"/>
    <s v="1x8"/>
    <n v="1340"/>
    <s v="1700"/>
    <x v="19"/>
    <s v="Janvier"/>
    <n v="2018"/>
    <d v="1899-12-30T10:40:58"/>
    <d v="1899-12-30T11:15:56"/>
    <n v="0.58277777777777873"/>
    <x v="1"/>
    <x v="23"/>
    <s v="OF Clôturé"/>
    <m/>
    <s v="TP"/>
    <n v="0.58277777777777873"/>
    <s v=""/>
    <n v="4"/>
    <n v="4"/>
    <n v="2.3311111111111149"/>
    <s v=""/>
    <n v="5000"/>
    <n v="4763"/>
    <n v="4763"/>
    <n v="4763"/>
    <n v="1227.5773195876288"/>
    <s v="Vanessa"/>
    <n v="1"/>
    <n v="1"/>
    <s v="143129"/>
    <n v="97"/>
    <s v=""/>
    <s v=""/>
    <n v="6.02"/>
    <n v="2.8"/>
    <n v="3.53"/>
    <n v="2.4899999999999998"/>
    <n v="-0.31000000000000005"/>
    <n v="3.2199999999999998"/>
    <s v=""/>
    <s v=""/>
    <s v=""/>
    <s v=""/>
    <s v=""/>
    <s v=""/>
    <s v=""/>
    <s v=""/>
    <s v=""/>
    <s v=""/>
    <s v=""/>
    <s v=""/>
  </r>
  <r>
    <n v="1540"/>
    <x v="81"/>
    <s v="C61"/>
    <s v="207"/>
    <s v="FB 320+ / MA 80"/>
    <n v="681615"/>
    <s v="FIPRALONE DUO SP.ON TGN X4 FVT"/>
    <s v="1x8"/>
    <n v="1340"/>
    <s v="1700"/>
    <x v="19"/>
    <s v="Janvier"/>
    <n v="2018"/>
    <d v="1899-12-30T11:15:56"/>
    <d v="1899-12-30T11:31:18"/>
    <n v="0.25611111111111029"/>
    <x v="1"/>
    <x v="23"/>
    <m/>
    <m/>
    <m/>
    <n v="1.19"/>
    <n v="3.88"/>
    <n v="4"/>
    <n v="4"/>
    <n v="4.76"/>
    <n v="15.51"/>
    <n v="5000"/>
    <m/>
    <s v=""/>
    <m/>
    <m/>
    <s v="Vanessa"/>
    <n v="1"/>
    <n v="1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41"/>
    <x v="81"/>
    <s v="C61"/>
    <s v="207"/>
    <s v="FB 320+ / MA 80"/>
    <n v="681871"/>
    <s v="EFFITIX TPN X4             VBI"/>
    <s v="1x8"/>
    <n v="1340"/>
    <s v="1700"/>
    <x v="19"/>
    <s v="Janvier"/>
    <n v="2018"/>
    <d v="1899-12-30T11:31:18"/>
    <d v="1899-12-30T12:01:19"/>
    <n v="0.50027777777777782"/>
    <x v="1"/>
    <x v="12"/>
    <s v="Début OF"/>
    <m/>
    <s v="TP"/>
    <n v="0.50027777777777782"/>
    <s v=""/>
    <n v="4"/>
    <n v="4"/>
    <n v="2.0011111111111113"/>
    <s v=""/>
    <n v="1100"/>
    <m/>
    <s v=""/>
    <m/>
    <m/>
    <s v="Vanessa"/>
    <n v="1"/>
    <n v="1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42"/>
    <x v="81"/>
    <s v="C61"/>
    <s v="207"/>
    <s v="FB 320+ / MA 80"/>
    <n v="681871"/>
    <s v="EFFITIX TPN X4             VBI"/>
    <s v="1x8"/>
    <n v="1340"/>
    <s v="1700"/>
    <x v="19"/>
    <s v="Janvier"/>
    <n v="2018"/>
    <d v="1899-12-30T12:01:19"/>
    <d v="1899-12-30T12:41:40"/>
    <n v="0.67250000000000121"/>
    <x v="2"/>
    <x v="2"/>
    <m/>
    <m/>
    <s v="TE"/>
    <s v=""/>
    <n v="0.67250000000000121"/>
    <n v="4"/>
    <n v="4"/>
    <s v=""/>
    <n v="2.6900000000000048"/>
    <n v="1100"/>
    <m/>
    <s v=""/>
    <m/>
    <m/>
    <s v="Vanessa"/>
    <n v="1"/>
    <n v="1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43"/>
    <x v="81"/>
    <s v="C61"/>
    <s v="207"/>
    <s v="FB 320+ / MA 80"/>
    <n v="681871"/>
    <s v="EFFITIX TPN X4             VBI"/>
    <s v="1x8"/>
    <n v="1340"/>
    <s v="1700"/>
    <x v="19"/>
    <s v="Janvier"/>
    <n v="2018"/>
    <d v="1899-12-30T12:41:40"/>
    <d v="1899-12-30T12:54:45"/>
    <n v="0.21805555555555323"/>
    <x v="1"/>
    <x v="23"/>
    <m/>
    <m/>
    <s v="TP"/>
    <n v="0.21805555555555323"/>
    <s v=""/>
    <n v="4"/>
    <n v="4"/>
    <n v="0.87222222222221291"/>
    <s v=""/>
    <n v="1100"/>
    <m/>
    <s v=""/>
    <m/>
    <m/>
    <s v="Vanessa"/>
    <n v="1"/>
    <n v="1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44"/>
    <x v="81"/>
    <s v="C61"/>
    <s v="207"/>
    <s v="FB 320+ / MA 80"/>
    <n v="681871"/>
    <s v="EFFITIX TPN X4             VBI"/>
    <s v="1x8"/>
    <n v="1340"/>
    <s v="1700"/>
    <x v="19"/>
    <s v="Janvier"/>
    <n v="2018"/>
    <d v="1899-12-30T12:54:45"/>
    <d v="1899-12-30T13:07:51"/>
    <n v="0.21833333333333549"/>
    <x v="0"/>
    <x v="6"/>
    <s v="Fin d'Equipe"/>
    <m/>
    <m/>
    <s v=""/>
    <s v=""/>
    <n v="4"/>
    <n v="4"/>
    <s v=""/>
    <s v=""/>
    <n v="1100"/>
    <n v="1100"/>
    <n v="1100"/>
    <n v="1100"/>
    <n v="1630.97"/>
    <s v="Vanessa"/>
    <n v="1"/>
    <n v="1"/>
    <s v="43129"/>
    <n v="97"/>
    <s v=""/>
    <s v=""/>
    <n v="1.76"/>
    <n v="0.65"/>
    <n v="1.0900000000000001"/>
    <n v="0.66999999999999993"/>
    <n v="1.9999999999999907E-2"/>
    <n v="1.1099999999999999"/>
    <s v=""/>
    <s v=""/>
    <s v=""/>
    <s v=""/>
    <s v=""/>
    <s v=""/>
    <s v=""/>
    <s v=""/>
    <s v=""/>
    <s v=""/>
    <s v=""/>
    <s v=""/>
  </r>
  <r>
    <n v="1545"/>
    <x v="81"/>
    <s v="C61"/>
    <s v="207"/>
    <s v="FB 320+ / MA 80"/>
    <n v="681871"/>
    <s v="EFFITIX TPN X4             VBI"/>
    <s v="1x8"/>
    <n v="1340"/>
    <s v="1700"/>
    <x v="19"/>
    <s v="Janvier"/>
    <n v="2018"/>
    <d v="1899-12-30T13:07:51"/>
    <d v="1899-12-30T13:08:02"/>
    <n v="3.0555555555542568E-3"/>
    <x v="1"/>
    <x v="12"/>
    <s v="Reprise OF"/>
    <m/>
    <s v="TP"/>
    <n v="3.0555555555542568E-3"/>
    <s v=""/>
    <n v="4"/>
    <n v="4"/>
    <n v="1.2222222222217027E-2"/>
    <s v=""/>
    <n v="1100"/>
    <m/>
    <s v=""/>
    <m/>
    <m/>
    <s v="Christelle"/>
    <n v="1"/>
    <n v="1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46"/>
    <x v="81"/>
    <s v="C61"/>
    <s v="207"/>
    <s v="FB 320+ / MA 80"/>
    <n v="681871"/>
    <s v="EFFITIX TPN X4             VBI"/>
    <s v="1x8"/>
    <n v="1340"/>
    <s v="1700"/>
    <x v="19"/>
    <s v="Janvier"/>
    <n v="2018"/>
    <d v="1899-12-30T13:08:02"/>
    <d v="1899-12-30T13:15:44"/>
    <n v="0.12833333333333474"/>
    <x v="1"/>
    <x v="23"/>
    <s v="OF Clôturé"/>
    <m/>
    <s v="TP"/>
    <n v="0.12833333333333474"/>
    <s v=""/>
    <n v="4"/>
    <n v="4"/>
    <n v="0.51333333333333897"/>
    <s v=""/>
    <n v="1100"/>
    <n v="0"/>
    <n v="1100"/>
    <n v="1100"/>
    <n v="1641.7910447761194"/>
    <s v="Christelle"/>
    <n v="1"/>
    <n v="2"/>
    <s v="243129"/>
    <n v="97"/>
    <s v=""/>
    <s v=""/>
    <n v="1.76"/>
    <n v="0"/>
    <n v="1.0900000000000001"/>
    <n v="0.66999999999999993"/>
    <n v="0.66999999999999993"/>
    <n v="1.76"/>
    <s v=""/>
    <s v=""/>
    <s v=""/>
    <s v=""/>
    <s v=""/>
    <s v=""/>
    <s v=""/>
    <s v=""/>
    <s v=""/>
    <s v=""/>
    <s v=""/>
    <s v=""/>
  </r>
  <r>
    <n v="1547"/>
    <x v="81"/>
    <s v="C61"/>
    <s v="207"/>
    <s v="FB 320+ / MA 80"/>
    <n v="681871"/>
    <s v="EFFITIX TPN X4             VBI"/>
    <s v="1x8"/>
    <n v="1340"/>
    <s v="1700"/>
    <x v="19"/>
    <s v="Janvier"/>
    <n v="2018"/>
    <d v="1899-12-30T13:15:44"/>
    <d v="1899-12-30T13:16:46"/>
    <n v="1.7222222222220473E-2"/>
    <x v="1"/>
    <x v="23"/>
    <m/>
    <m/>
    <m/>
    <n v="0.85"/>
    <n v="0.67"/>
    <n v="4"/>
    <n v="4"/>
    <n v="3.4"/>
    <n v="2.69"/>
    <n v="1100"/>
    <m/>
    <s v=""/>
    <m/>
    <m/>
    <s v="Christelle"/>
    <n v="1"/>
    <n v="2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48"/>
    <x v="81"/>
    <s v="C61"/>
    <s v="207"/>
    <s v="FB 320+ / MA 80"/>
    <n v="681891"/>
    <s v="EFFITIX SURBLISPIP(X2)XSETHIQ"/>
    <s v="1x8"/>
    <n v="6000"/>
    <s v="7300"/>
    <x v="19"/>
    <s v="Janvier"/>
    <n v="2018"/>
    <d v="1899-12-30T13:16:46"/>
    <d v="1899-12-30T13:39:58"/>
    <n v="0.38666666666666583"/>
    <x v="1"/>
    <x v="12"/>
    <s v="Début OF"/>
    <m/>
    <s v="TP"/>
    <n v="0.38666666666666583"/>
    <s v=""/>
    <n v="4"/>
    <n v="4"/>
    <n v="1.5466666666666633"/>
    <s v=""/>
    <n v="30000"/>
    <m/>
    <s v=""/>
    <m/>
    <m/>
    <s v="Christelle"/>
    <n v="1"/>
    <n v="2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49"/>
    <x v="81"/>
    <s v="C61"/>
    <s v="207"/>
    <s v="FB 320+ / MA 80"/>
    <n v="681891"/>
    <s v="EFFITIX SURBLISPIP(X2)XSETHIQ"/>
    <s v="1x8"/>
    <n v="6000"/>
    <s v="7300"/>
    <x v="19"/>
    <s v="Janvier"/>
    <n v="2018"/>
    <d v="1899-12-30T13:39:58"/>
    <d v="1899-12-30T15:22:40"/>
    <n v="1.7116666666666678"/>
    <x v="2"/>
    <x v="2"/>
    <m/>
    <m/>
    <s v="TE"/>
    <s v=""/>
    <n v="1.7116666666666678"/>
    <n v="4"/>
    <n v="4"/>
    <s v=""/>
    <n v="6.8466666666666711"/>
    <n v="30000"/>
    <m/>
    <s v=""/>
    <n v="12480"/>
    <m/>
    <s v="Christelle"/>
    <n v="1"/>
    <n v="2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50"/>
    <x v="81"/>
    <s v="C61"/>
    <s v="207"/>
    <s v="FB 320+ / MA 80"/>
    <n v="681891"/>
    <s v="EFFITIX SURBLISPIP(X2)XSETHIQ"/>
    <s v="1x8"/>
    <n v="6000"/>
    <s v="7300"/>
    <x v="19"/>
    <s v="Janvier"/>
    <n v="2018"/>
    <d v="1899-12-30T15:22:40"/>
    <d v="1899-12-30T15:28:33"/>
    <n v="9.8055555555555785E-2"/>
    <x v="4"/>
    <x v="4"/>
    <m/>
    <s v=""/>
    <s v="TE"/>
    <s v=""/>
    <n v="9.8055555555555785E-2"/>
    <n v="4"/>
    <n v="4"/>
    <s v=""/>
    <n v="0.39222222222222314"/>
    <n v="30000"/>
    <m/>
    <s v=""/>
    <m/>
    <m/>
    <s v="Christelle"/>
    <n v="1"/>
    <n v="2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51"/>
    <x v="81"/>
    <s v="C61"/>
    <s v="207"/>
    <s v="FB 320+ / MA 80"/>
    <n v="681891"/>
    <s v="EFFITIX SURBLISPIP(X2)XSETHIQ"/>
    <s v="1x8"/>
    <n v="6000"/>
    <s v="7300"/>
    <x v="19"/>
    <s v="Janvier"/>
    <n v="2018"/>
    <d v="1899-12-30T15:28:33"/>
    <d v="1899-12-30T16:52:37"/>
    <n v="1.4011111111111108"/>
    <x v="2"/>
    <x v="2"/>
    <m/>
    <m/>
    <s v="TE"/>
    <s v=""/>
    <n v="1.4011111111111108"/>
    <n v="4"/>
    <n v="4"/>
    <s v=""/>
    <n v="5.604444444444443"/>
    <n v="30000"/>
    <m/>
    <s v=""/>
    <n v="15360"/>
    <m/>
    <s v="Christelle"/>
    <n v="1"/>
    <n v="2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52"/>
    <x v="81"/>
    <s v="C61"/>
    <s v="207"/>
    <s v="FB 320+ / MA 80"/>
    <n v="681891"/>
    <s v="EFFITIX SURBLISPIP(X2)XSETHIQ"/>
    <s v="1x8"/>
    <n v="6000"/>
    <s v="7300"/>
    <x v="19"/>
    <s v="Janvier"/>
    <n v="2018"/>
    <d v="1899-12-30T16:52:37"/>
    <d v="1899-12-30T16:57:01"/>
    <n v="7.3333333333334139E-2"/>
    <x v="4"/>
    <x v="13"/>
    <m/>
    <s v=""/>
    <s v="TE"/>
    <s v=""/>
    <n v="7.3333333333334139E-2"/>
    <n v="4"/>
    <n v="4"/>
    <s v=""/>
    <n v="0.29333333333333655"/>
    <n v="30000"/>
    <m/>
    <s v=""/>
    <n v="23040"/>
    <m/>
    <s v="Christelle"/>
    <n v="1"/>
    <n v="2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53"/>
    <x v="81"/>
    <s v="C61"/>
    <s v="207"/>
    <s v="FB 320+ / MA 80"/>
    <n v="681891"/>
    <s v="EFFITIX SURBLISPIP(X2)XSETHIQ"/>
    <s v="1x8"/>
    <n v="6000"/>
    <s v="7300"/>
    <x v="19"/>
    <s v="Janvier"/>
    <n v="2018"/>
    <d v="1899-12-30T16:57:01"/>
    <d v="1899-12-30T17:37:36"/>
    <n v="0.67638888888888626"/>
    <x v="2"/>
    <x v="2"/>
    <m/>
    <m/>
    <s v="TE"/>
    <s v=""/>
    <n v="0.67638888888888626"/>
    <n v="4"/>
    <n v="4"/>
    <s v=""/>
    <n v="2.7055555555555451"/>
    <n v="30000"/>
    <m/>
    <s v=""/>
    <m/>
    <m/>
    <s v="Christelle"/>
    <n v="1"/>
    <n v="2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54"/>
    <x v="81"/>
    <s v="C61"/>
    <s v="207"/>
    <s v="FB 320+ / MA 80"/>
    <n v="681891"/>
    <s v="EFFITIX SURBLISPIP(X2)XSETHIQ"/>
    <s v="1x8"/>
    <n v="6000"/>
    <s v="7300"/>
    <x v="19"/>
    <s v="Janvier"/>
    <n v="2018"/>
    <d v="1899-12-30T17:37:36"/>
    <d v="1899-12-30T17:40:10"/>
    <n v="4.2777777777780912E-2"/>
    <x v="1"/>
    <x v="23"/>
    <m/>
    <m/>
    <s v="TP"/>
    <n v="4.2777777777780912E-2"/>
    <s v=""/>
    <n v="4"/>
    <n v="4"/>
    <n v="0.17111111111112365"/>
    <s v=""/>
    <n v="30000"/>
    <m/>
    <s v=""/>
    <m/>
    <m/>
    <s v="Christelle"/>
    <n v="1"/>
    <n v="2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55"/>
    <x v="81"/>
    <s v="C61"/>
    <s v="207"/>
    <s v="FB 320+ / MA 80"/>
    <n v="681891"/>
    <s v="EFFITIX SURBLISPIP(X2)XSETHIQ"/>
    <s v="1x8"/>
    <n v="6000"/>
    <s v="7300"/>
    <x v="19"/>
    <s v="Janvier"/>
    <n v="2018"/>
    <d v="1899-12-30T17:40:10"/>
    <d v="1899-12-30T18:09:30"/>
    <n v="0.48888888888888893"/>
    <x v="0"/>
    <x v="8"/>
    <m/>
    <s v=""/>
    <m/>
    <s v=""/>
    <s v=""/>
    <n v="4"/>
    <n v="4"/>
    <s v=""/>
    <s v=""/>
    <n v="30000"/>
    <m/>
    <s v=""/>
    <m/>
    <m/>
    <s v="Christelle"/>
    <n v="1"/>
    <n v="2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56"/>
    <x v="81"/>
    <s v="C61"/>
    <s v="207"/>
    <s v="FB 320+ / MA 80"/>
    <n v="681891"/>
    <s v="EFFITIX SURBLISPIP(X2)XSETHIQ"/>
    <s v="1x8"/>
    <n v="6000"/>
    <s v="7300"/>
    <x v="19"/>
    <s v="Janvier"/>
    <n v="2018"/>
    <d v="1899-12-30T18:09:30"/>
    <d v="1899-12-30T18:15:54"/>
    <n v="0.10666666666666735"/>
    <x v="1"/>
    <x v="23"/>
    <s v="OF Clôturé"/>
    <m/>
    <s v="TP"/>
    <n v="0.10666666666666735"/>
    <s v=""/>
    <n v="4"/>
    <n v="4"/>
    <n v="0.42666666666666941"/>
    <s v=""/>
    <n v="30000"/>
    <n v="29641"/>
    <n v="29641"/>
    <n v="29641"/>
    <n v="7485.1010101010106"/>
    <s v="Christelle"/>
    <n v="1"/>
    <n v="3"/>
    <s v="343129"/>
    <n v="97"/>
    <s v=""/>
    <s v=""/>
    <n v="5"/>
    <n v="4.0599999999999996"/>
    <n v="1.21"/>
    <n v="3.79"/>
    <n v="-0.26999999999999957"/>
    <n v="0.94000000000000039"/>
    <s v=""/>
    <s v=""/>
    <s v=""/>
    <s v=""/>
    <s v=""/>
    <s v=""/>
    <s v=""/>
    <s v=""/>
    <s v=""/>
    <s v=""/>
    <s v=""/>
    <s v=""/>
  </r>
  <r>
    <n v="1557"/>
    <x v="81"/>
    <s v="C61"/>
    <s v="207"/>
    <s v="FB 320+ / MA 80"/>
    <n v="681891"/>
    <s v="EFFITIX SURBLISPIP(X2)XSETHIQ"/>
    <s v="1x8"/>
    <n v="6000"/>
    <s v="7300"/>
    <x v="19"/>
    <s v="Janvier"/>
    <n v="2018"/>
    <d v="1899-12-30T18:15:54"/>
    <d v="1899-12-30T18:16:40"/>
    <n v="1.2777777777776222E-2"/>
    <x v="1"/>
    <x v="2"/>
    <m/>
    <m/>
    <m/>
    <n v="0.54"/>
    <n v="3.96"/>
    <n v="4"/>
    <n v="4"/>
    <n v="2.14"/>
    <n v="15.84"/>
    <n v="30000"/>
    <m/>
    <s v=""/>
    <m/>
    <m/>
    <s v="Christelle"/>
    <n v="1"/>
    <n v="3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58"/>
    <x v="81"/>
    <s v="C61"/>
    <s v="207"/>
    <s v="FB 320+ / MA 80"/>
    <n v="681884"/>
    <s v="EFFITIX PN X4              VBI"/>
    <s v="1x8"/>
    <n v="1340"/>
    <s v="1700"/>
    <x v="19"/>
    <s v="Janvier"/>
    <n v="2018"/>
    <d v="1899-12-30T18:16:40"/>
    <d v="1899-12-30T19:01:33"/>
    <n v="0.74805555555555614"/>
    <x v="1"/>
    <x v="12"/>
    <s v="Début OF"/>
    <m/>
    <s v="TP"/>
    <n v="0.74805555555555614"/>
    <s v=""/>
    <n v="4"/>
    <n v="4"/>
    <n v="2.9922222222222246"/>
    <s v=""/>
    <n v="1180.6666669913102"/>
    <m/>
    <s v=""/>
    <m/>
    <m/>
    <s v="Christelle"/>
    <n v="1"/>
    <n v="3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59"/>
    <x v="81"/>
    <s v="C61"/>
    <s v="207"/>
    <s v="FB 320+ / MA 80"/>
    <n v="681884"/>
    <s v="EFFITIX PN X4              VBI"/>
    <s v="1x8"/>
    <n v="1340"/>
    <s v="1700"/>
    <x v="19"/>
    <s v="Janvier"/>
    <n v="2018"/>
    <d v="1899-12-30T19:01:33"/>
    <d v="1899-12-30T19:19:48"/>
    <n v="0.30416666666666359"/>
    <x v="2"/>
    <x v="2"/>
    <m/>
    <m/>
    <s v="TE"/>
    <s v=""/>
    <n v="0.30416666666666359"/>
    <n v="4"/>
    <n v="4"/>
    <s v=""/>
    <n v="1.2166666666666544"/>
    <n v="1180.6666669913102"/>
    <m/>
    <s v=""/>
    <m/>
    <m/>
    <s v="Christelle"/>
    <n v="1"/>
    <n v="3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60"/>
    <x v="81"/>
    <s v="C61"/>
    <s v="207"/>
    <s v="FB 320+ / MA 80"/>
    <n v="681884"/>
    <s v="EFFITIX PN X4              VBI"/>
    <s v="1x8"/>
    <n v="1340"/>
    <s v="1700"/>
    <x v="19"/>
    <s v="Janvier"/>
    <n v="2018"/>
    <d v="1899-12-30T19:19:48"/>
    <d v="1899-12-30T19:25:02"/>
    <n v="8.7222222222223422E-2"/>
    <x v="4"/>
    <x v="4"/>
    <m/>
    <s v=""/>
    <s v="TE"/>
    <s v=""/>
    <n v="8.7222222222223422E-2"/>
    <n v="4"/>
    <n v="4"/>
    <s v=""/>
    <n v="0.34888888888889369"/>
    <n v="1180.6666669913102"/>
    <m/>
    <s v=""/>
    <m/>
    <m/>
    <s v="Christelle"/>
    <n v="1"/>
    <n v="3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61"/>
    <x v="81"/>
    <s v="C61"/>
    <s v="207"/>
    <s v="FB 320+ / MA 80"/>
    <n v="681884"/>
    <s v="EFFITIX PN X4              VBI"/>
    <s v="1x8"/>
    <n v="1340"/>
    <s v="1700"/>
    <x v="19"/>
    <s v="Janvier"/>
    <n v="2018"/>
    <d v="1899-12-30T19:25:02"/>
    <d v="1899-12-30T20:08:24"/>
    <n v="0.72277777777778063"/>
    <x v="2"/>
    <x v="2"/>
    <m/>
    <m/>
    <s v="TE"/>
    <s v=""/>
    <n v="0.72277777777778063"/>
    <n v="4"/>
    <n v="4"/>
    <s v=""/>
    <n v="2.8911111111111225"/>
    <n v="1180.6666669913102"/>
    <m/>
    <s v=""/>
    <n v="1200"/>
    <m/>
    <s v="Christelle"/>
    <n v="1"/>
    <n v="3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62"/>
    <x v="81"/>
    <s v="C61"/>
    <s v="207"/>
    <s v="FB 320+ / MA 80"/>
    <n v="681884"/>
    <s v="EFFITIX PN X4              VBI"/>
    <s v="1x8"/>
    <n v="1340"/>
    <s v="1700"/>
    <x v="19"/>
    <s v="Janvier"/>
    <n v="2018"/>
    <d v="1899-12-30T20:08:24"/>
    <d v="1899-12-30T20:21:32"/>
    <n v="0.21888888888888669"/>
    <x v="1"/>
    <x v="23"/>
    <s v="OF Clôturé"/>
    <m/>
    <s v="TP"/>
    <n v="0.21888888888888669"/>
    <s v=""/>
    <n v="4"/>
    <n v="4"/>
    <n v="0.87555555555554676"/>
    <s v=""/>
    <n v="1180.6666669913102"/>
    <n v="2000"/>
    <n v="2000"/>
    <n v="2000"/>
    <n v="1801.8018018018017"/>
    <s v="Christelle"/>
    <n v="1"/>
    <n v="4"/>
    <s v="443129"/>
    <n v="97"/>
    <s v=""/>
    <s v=""/>
    <n v="2.1"/>
    <n v="1.18"/>
    <n v="1.07"/>
    <n v="1.03"/>
    <n v="-0.14999999999999991"/>
    <n v="0.92000000000000015"/>
    <s v=""/>
    <s v=""/>
    <s v=""/>
    <s v=""/>
    <s v=""/>
    <s v=""/>
    <s v=""/>
    <s v=""/>
    <s v=""/>
    <s v=""/>
    <s v=""/>
    <s v=""/>
  </r>
  <r>
    <n v="1563"/>
    <x v="81"/>
    <s v="C61"/>
    <s v="207"/>
    <s v="FB 320+ / MA 80"/>
    <n v="681884"/>
    <s v="EFFITIX PN X4              VBI"/>
    <s v="1x8"/>
    <n v="1340"/>
    <s v="1700"/>
    <x v="19"/>
    <s v="Janvier"/>
    <n v="2018"/>
    <d v="1899-12-30T20:21:32"/>
    <d v="1899-12-30T20:22:34"/>
    <n v="1.7222222222223138E-2"/>
    <x v="1"/>
    <x v="2"/>
    <m/>
    <m/>
    <m/>
    <n v="0.97"/>
    <n v="1.1100000000000001"/>
    <n v="4"/>
    <n v="4"/>
    <n v="3.87"/>
    <n v="4.46"/>
    <n v="1180.6666669913102"/>
    <m/>
    <s v=""/>
    <m/>
    <m/>
    <s v="Christelle"/>
    <n v="1"/>
    <n v="4"/>
    <s v="43129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64"/>
    <x v="81"/>
    <s v="C61"/>
    <s v="207"/>
    <s v="FB 320+ / MA 80"/>
    <n v="681892"/>
    <s v="EFFITIX SURBLISPIP(X2)S ETHIQ"/>
    <s v="1x8"/>
    <n v="6000"/>
    <s v="7300"/>
    <x v="19"/>
    <s v="Janvier"/>
    <n v="2018"/>
    <d v="1899-12-30T20:22:34"/>
    <d v="1899-12-30T20:28:31"/>
    <n v="9.9166666666666181E-2"/>
    <x v="0"/>
    <x v="16"/>
    <s v="Fin de Poste"/>
    <s v=""/>
    <m/>
    <s v=""/>
    <s v=""/>
    <n v="4"/>
    <n v="4"/>
    <s v=""/>
    <s v=""/>
    <n v="0"/>
    <n v="0"/>
    <n v="0"/>
    <n v="0"/>
    <n v="0"/>
    <s v="Christelle"/>
    <n v="1"/>
    <n v="5"/>
    <s v="543129"/>
    <n v="97"/>
    <s v=""/>
    <s v=""/>
    <n v="0.1"/>
    <n v="0"/>
    <n v="0.1"/>
    <n v="0"/>
    <n v="0"/>
    <n v="0.1"/>
    <s v=""/>
    <s v=""/>
    <s v=""/>
    <s v=""/>
    <s v=""/>
    <s v=""/>
    <s v=""/>
    <s v=""/>
    <s v=""/>
    <s v=""/>
    <s v=""/>
    <s v=""/>
  </r>
  <r>
    <n v="1565"/>
    <x v="82"/>
    <s v="C61"/>
    <s v="207"/>
    <s v="FB 320+ / MA 80"/>
    <n v="681892"/>
    <s v="EFFITIX SURBLISPIP(X2)S ETHIQ"/>
    <s v="2x8"/>
    <n v="6000"/>
    <s v="7300"/>
    <x v="19"/>
    <s v="Janvier"/>
    <n v="2018"/>
    <d v="1899-12-30T08:20:00"/>
    <d v="1899-12-30T08:24:15"/>
    <n v="7.0833333333332416E-2"/>
    <x v="0"/>
    <x v="0"/>
    <m/>
    <m/>
    <m/>
    <s v=""/>
    <s v=""/>
    <n v="4"/>
    <n v="4"/>
    <s v=""/>
    <s v=""/>
    <n v="60000"/>
    <m/>
    <s v=""/>
    <m/>
    <m/>
    <s v="Vanessa"/>
    <n v="1"/>
    <n v="0"/>
    <s v="0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66"/>
    <x v="82"/>
    <s v="C61"/>
    <s v="207"/>
    <s v="FB 320+ / MA 80"/>
    <n v="681892"/>
    <s v="EFFITIX SURBLISPIP(X2)S ETHIQ"/>
    <s v="2x8"/>
    <n v="6000"/>
    <s v="7300"/>
    <x v="19"/>
    <s v="Janvier"/>
    <n v="2018"/>
    <d v="1899-12-30T08:24:15"/>
    <d v="1899-12-30T08:42:56"/>
    <n v="0.31138888888888916"/>
    <x v="1"/>
    <x v="12"/>
    <s v="Reprise OF"/>
    <m/>
    <s v="TP"/>
    <n v="0.31138888888888916"/>
    <s v=""/>
    <n v="4"/>
    <n v="4"/>
    <n v="1.2455555555555566"/>
    <s v=""/>
    <n v="60000"/>
    <m/>
    <s v=""/>
    <m/>
    <m/>
    <s v="Vanessa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67"/>
    <x v="82"/>
    <s v="C61"/>
    <s v="207"/>
    <s v="FB 320+ / MA 80"/>
    <n v="681892"/>
    <s v="EFFITIX SURBLISPIP(X2)S ETHIQ"/>
    <s v="2x8"/>
    <n v="6000"/>
    <s v="7300"/>
    <x v="19"/>
    <s v="Janvier"/>
    <n v="2018"/>
    <d v="1899-12-30T08:42:56"/>
    <d v="1899-12-30T09:53:21"/>
    <n v="1.1736111111111098"/>
    <x v="2"/>
    <x v="2"/>
    <m/>
    <m/>
    <s v="TE"/>
    <s v=""/>
    <n v="1.1736111111111098"/>
    <n v="4"/>
    <n v="4"/>
    <s v=""/>
    <n v="4.6944444444444393"/>
    <n v="60000"/>
    <m/>
    <s v=""/>
    <m/>
    <m/>
    <s v="Vanessa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68"/>
    <x v="82"/>
    <s v="C61"/>
    <s v="207"/>
    <s v="FB 320+ / MA 80"/>
    <n v="681892"/>
    <s v="EFFITIX SURBLISPIP(X2)S ETHIQ"/>
    <s v="2x8"/>
    <n v="6000"/>
    <s v="7300"/>
    <x v="19"/>
    <s v="Janvier"/>
    <n v="2018"/>
    <d v="1899-12-30T09:53:21"/>
    <d v="1899-12-30T10:22:35"/>
    <n v="0.487222222222222"/>
    <x v="0"/>
    <x v="8"/>
    <m/>
    <s v=""/>
    <m/>
    <s v=""/>
    <s v=""/>
    <n v="4"/>
    <n v="4"/>
    <s v=""/>
    <s v=""/>
    <n v="60000"/>
    <m/>
    <s v=""/>
    <m/>
    <m/>
    <s v="Vanessa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69"/>
    <x v="82"/>
    <s v="C61"/>
    <s v="207"/>
    <s v="FB 320+ / MA 80"/>
    <n v="681892"/>
    <s v="EFFITIX SURBLISPIP(X2)S ETHIQ"/>
    <s v="2x8"/>
    <n v="6000"/>
    <s v="7300"/>
    <x v="19"/>
    <s v="Janvier"/>
    <n v="2018"/>
    <d v="1899-12-30T10:22:35"/>
    <d v="1899-12-30T10:26:37"/>
    <n v="6.722222222222296E-2"/>
    <x v="1"/>
    <x v="1"/>
    <m/>
    <s v=""/>
    <s v="TP"/>
    <n v="6.722222222222296E-2"/>
    <s v=""/>
    <n v="4"/>
    <n v="4"/>
    <n v="0.26888888888889184"/>
    <s v=""/>
    <n v="60000"/>
    <m/>
    <s v=""/>
    <m/>
    <m/>
    <s v="Vanessa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70"/>
    <x v="82"/>
    <s v="C61"/>
    <s v="207"/>
    <s v="FB 320+ / MA 80"/>
    <n v="681892"/>
    <s v="EFFITIX SURBLISPIP(X2)S ETHIQ"/>
    <s v="2x8"/>
    <n v="6000"/>
    <s v="7300"/>
    <x v="19"/>
    <s v="Janvier"/>
    <n v="2018"/>
    <d v="1899-12-30T10:26:37"/>
    <d v="1899-12-30T10:46:12"/>
    <n v="0.32638888888888884"/>
    <x v="2"/>
    <x v="2"/>
    <m/>
    <m/>
    <s v="TE"/>
    <s v=""/>
    <n v="0.32638888888888884"/>
    <n v="4"/>
    <n v="4"/>
    <s v=""/>
    <n v="1.3055555555555554"/>
    <n v="60000"/>
    <m/>
    <s v=""/>
    <m/>
    <m/>
    <s v="Vanessa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71"/>
    <x v="82"/>
    <s v="C61"/>
    <s v="207"/>
    <s v="FB 320+ / MA 80"/>
    <n v="681892"/>
    <s v="EFFITIX SURBLISPIP(X2)S ETHIQ"/>
    <s v="2x8"/>
    <n v="6000"/>
    <s v="7300"/>
    <x v="19"/>
    <s v="Janvier"/>
    <n v="2018"/>
    <d v="1899-12-30T10:46:12"/>
    <d v="1899-12-30T10:51:49"/>
    <n v="9.3611111111112866E-2"/>
    <x v="4"/>
    <x v="13"/>
    <m/>
    <s v=""/>
    <s v="TE"/>
    <s v=""/>
    <n v="9.3611111111112866E-2"/>
    <n v="4"/>
    <n v="4"/>
    <s v=""/>
    <n v="0.37444444444445146"/>
    <n v="60000"/>
    <m/>
    <s v=""/>
    <m/>
    <m/>
    <s v="Vanessa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72"/>
    <x v="82"/>
    <s v="C61"/>
    <s v="207"/>
    <s v="FB 320+ / MA 80"/>
    <n v="681892"/>
    <s v="EFFITIX SURBLISPIP(X2)S ETHIQ"/>
    <s v="2x8"/>
    <n v="6000"/>
    <s v="7300"/>
    <x v="19"/>
    <s v="Janvier"/>
    <n v="2018"/>
    <d v="1899-12-30T10:51:49"/>
    <d v="1899-12-30T10:56:01"/>
    <n v="6.999999999999762E-2"/>
    <x v="2"/>
    <x v="2"/>
    <m/>
    <m/>
    <s v="TE"/>
    <s v=""/>
    <n v="6.999999999999762E-2"/>
    <n v="4"/>
    <n v="4"/>
    <s v=""/>
    <n v="0.27999999999999048"/>
    <n v="60000"/>
    <m/>
    <s v=""/>
    <m/>
    <m/>
    <s v="Vanessa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73"/>
    <x v="82"/>
    <s v="C61"/>
    <s v="207"/>
    <s v="FB 320+ / MA 80"/>
    <n v="681892"/>
    <s v="EFFITIX SURBLISPIP(X2)S ETHIQ"/>
    <s v="2x8"/>
    <n v="6000"/>
    <s v="7300"/>
    <x v="19"/>
    <s v="Janvier"/>
    <n v="2018"/>
    <d v="1899-12-30T10:56:01"/>
    <d v="1899-12-30T11:00:35"/>
    <n v="7.6111111111112795E-2"/>
    <x v="4"/>
    <x v="4"/>
    <m/>
    <s v=""/>
    <s v="TE"/>
    <s v=""/>
    <n v="7.6111111111112795E-2"/>
    <n v="4"/>
    <n v="4"/>
    <s v=""/>
    <n v="0.30444444444445118"/>
    <n v="60000"/>
    <m/>
    <s v=""/>
    <m/>
    <m/>
    <s v="Vanessa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74"/>
    <x v="82"/>
    <s v="C61"/>
    <s v="207"/>
    <s v="FB 320+ / MA 80"/>
    <n v="681892"/>
    <s v="EFFITIX SURBLISPIP(X2)S ETHIQ"/>
    <s v="2x8"/>
    <n v="6000"/>
    <s v="7300"/>
    <x v="19"/>
    <s v="Janvier"/>
    <n v="2018"/>
    <d v="1899-12-30T11:00:35"/>
    <d v="1899-12-30T12:53:13"/>
    <n v="1.8772222222222208"/>
    <x v="2"/>
    <x v="2"/>
    <m/>
    <m/>
    <s v="TE"/>
    <s v=""/>
    <n v="1.8772222222222208"/>
    <n v="4"/>
    <n v="4"/>
    <s v=""/>
    <n v="7.5088888888888832"/>
    <n v="60000"/>
    <m/>
    <s v=""/>
    <n v="24960"/>
    <m/>
    <s v="Vanessa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75"/>
    <x v="82"/>
    <s v="C61"/>
    <s v="207"/>
    <s v="FB 320+ / MA 80"/>
    <n v="681892"/>
    <s v="EFFITIX SURBLISPIP(X2)S ETHIQ"/>
    <s v="2x8"/>
    <n v="6000"/>
    <s v="7300"/>
    <x v="19"/>
    <s v="Janvier"/>
    <n v="2018"/>
    <d v="1899-12-30T12:53:13"/>
    <d v="1899-12-30T12:56:09"/>
    <n v="4.8888888888889426E-2"/>
    <x v="0"/>
    <x v="16"/>
    <m/>
    <s v=""/>
    <m/>
    <s v=""/>
    <s v=""/>
    <n v="4"/>
    <n v="4"/>
    <s v=""/>
    <s v=""/>
    <n v="60000"/>
    <m/>
    <s v=""/>
    <m/>
    <m/>
    <s v="Vanessa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76"/>
    <x v="82"/>
    <s v="C61"/>
    <s v="207"/>
    <s v="FB 320+ / MA 80"/>
    <n v="681892"/>
    <s v="EFFITIX SURBLISPIP(X2)S ETHIQ"/>
    <s v="2x8"/>
    <n v="6000"/>
    <s v="7300"/>
    <x v="19"/>
    <s v="Janvier"/>
    <n v="2018"/>
    <d v="1899-12-30T12:56:09"/>
    <d v="1899-12-30T13:08:44"/>
    <n v="0.20972222222222126"/>
    <x v="0"/>
    <x v="6"/>
    <s v="Fin d'Equipe"/>
    <m/>
    <m/>
    <s v=""/>
    <s v=""/>
    <n v="4"/>
    <n v="4"/>
    <s v=""/>
    <s v=""/>
    <n v="60000"/>
    <n v="26880"/>
    <n v="59485"/>
    <n v="26880"/>
    <n v="7415.17"/>
    <s v="Vanessa"/>
    <n v="1"/>
    <n v="0"/>
    <s v="43130"/>
    <n v="97"/>
    <s v=""/>
    <s v=""/>
    <n v="9.2899999999999991"/>
    <n v="3.68"/>
    <n v="2.0299999999999998"/>
    <n v="7.26"/>
    <n v="3.5799999999999996"/>
    <n v="5.6099999999999994"/>
    <s v=""/>
    <s v=""/>
    <s v=""/>
    <s v=""/>
    <s v=""/>
    <s v=""/>
    <s v=""/>
    <s v=""/>
    <s v=""/>
    <s v=""/>
    <s v=""/>
    <s v=""/>
  </r>
  <r>
    <n v="1577"/>
    <x v="82"/>
    <s v="C61"/>
    <s v="207"/>
    <s v="FB 320+ / MA 80"/>
    <n v="681892"/>
    <s v="EFFITIX SURBLISPIP(X2)S ETHIQ"/>
    <s v="2x8"/>
    <n v="6000"/>
    <s v="7300"/>
    <x v="19"/>
    <s v="Janvier"/>
    <n v="2018"/>
    <d v="1899-12-30T13:08:44"/>
    <d v="1899-12-30T13:15:48"/>
    <n v="0.11777777777777931"/>
    <x v="1"/>
    <x v="1"/>
    <s v="Reprise OF"/>
    <m/>
    <s v="TP"/>
    <n v="0.11777777777777931"/>
    <s v=""/>
    <n v="4"/>
    <n v="4"/>
    <n v="0.47111111111111725"/>
    <s v=""/>
    <n v="60000"/>
    <m/>
    <s v=""/>
    <m/>
    <m/>
    <s v="Christelle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78"/>
    <x v="82"/>
    <s v="C61"/>
    <s v="207"/>
    <s v="FB 320+ / MA 80"/>
    <n v="681892"/>
    <s v="EFFITIX SURBLISPIP(X2)S ETHIQ"/>
    <s v="2x8"/>
    <n v="6000"/>
    <s v="7300"/>
    <x v="19"/>
    <s v="Janvier"/>
    <n v="2018"/>
    <d v="1899-12-30T13:15:48"/>
    <d v="1899-12-30T13:42:48"/>
    <n v="0.4499999999999984"/>
    <x v="2"/>
    <x v="2"/>
    <m/>
    <m/>
    <s v="TE"/>
    <s v=""/>
    <n v="0.4499999999999984"/>
    <n v="4"/>
    <n v="4"/>
    <s v=""/>
    <n v="1.7999999999999936"/>
    <n v="60000"/>
    <m/>
    <s v=""/>
    <m/>
    <m/>
    <s v="Christelle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79"/>
    <x v="82"/>
    <s v="C61"/>
    <s v="207"/>
    <s v="FB 320+ / MA 80"/>
    <n v="681892"/>
    <s v="EFFITIX SURBLISPIP(X2)S ETHIQ"/>
    <s v="2x8"/>
    <n v="6000"/>
    <s v="7300"/>
    <x v="19"/>
    <s v="Janvier"/>
    <n v="2018"/>
    <d v="1899-12-30T13:42:48"/>
    <d v="1899-12-30T13:48:11"/>
    <n v="8.9722222222223813E-2"/>
    <x v="4"/>
    <x v="4"/>
    <m/>
    <s v=""/>
    <s v="TE"/>
    <s v=""/>
    <n v="8.9722222222223813E-2"/>
    <n v="4"/>
    <n v="4"/>
    <s v=""/>
    <n v="0.35888888888889525"/>
    <n v="60000"/>
    <m/>
    <s v=""/>
    <m/>
    <m/>
    <s v="Christelle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80"/>
    <x v="82"/>
    <s v="C61"/>
    <s v="207"/>
    <s v="FB 320+ / MA 80"/>
    <n v="681892"/>
    <s v="EFFITIX SURBLISPIP(X2)S ETHIQ"/>
    <s v="2x8"/>
    <n v="6000"/>
    <s v="7300"/>
    <x v="19"/>
    <s v="Janvier"/>
    <n v="2018"/>
    <d v="1899-12-30T13:48:11"/>
    <d v="1899-12-30T14:58:49"/>
    <n v="1.1772222222222206"/>
    <x v="2"/>
    <x v="2"/>
    <m/>
    <m/>
    <s v="TE"/>
    <s v=""/>
    <n v="1.1772222222222206"/>
    <n v="4"/>
    <n v="4"/>
    <s v=""/>
    <n v="4.7088888888888825"/>
    <n v="60000"/>
    <m/>
    <s v=""/>
    <n v="37440"/>
    <m/>
    <s v="Christelle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81"/>
    <x v="82"/>
    <s v="C61"/>
    <s v="207"/>
    <s v="FB 320+ / MA 80"/>
    <n v="681892"/>
    <s v="EFFITIX SURBLISPIP(X2)S ETHIQ"/>
    <s v="2x8"/>
    <n v="6000"/>
    <s v="7300"/>
    <x v="19"/>
    <s v="Janvier"/>
    <n v="2018"/>
    <d v="1899-12-30T14:58:49"/>
    <d v="1899-12-30T15:04:13"/>
    <n v="9.0000000000000746E-2"/>
    <x v="4"/>
    <x v="13"/>
    <m/>
    <s v=""/>
    <s v="TE"/>
    <s v=""/>
    <n v="9.0000000000000746E-2"/>
    <n v="4"/>
    <n v="4"/>
    <s v=""/>
    <n v="0.36000000000000298"/>
    <n v="60000"/>
    <m/>
    <s v=""/>
    <m/>
    <m/>
    <s v="Christelle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82"/>
    <x v="82"/>
    <s v="C61"/>
    <s v="207"/>
    <s v="FB 320+ / MA 80"/>
    <n v="681892"/>
    <s v="EFFITIX SURBLISPIP(X2)S ETHIQ"/>
    <s v="2x8"/>
    <n v="6000"/>
    <s v="7300"/>
    <x v="19"/>
    <s v="Janvier"/>
    <n v="2018"/>
    <d v="1899-12-30T15:04:13"/>
    <d v="1899-12-30T16:05:54"/>
    <n v="1.0280555555555546"/>
    <x v="2"/>
    <x v="2"/>
    <m/>
    <m/>
    <s v="TE"/>
    <s v=""/>
    <n v="1.0280555555555546"/>
    <n v="4"/>
    <n v="4"/>
    <s v=""/>
    <n v="4.1122222222222184"/>
    <n v="60000"/>
    <m/>
    <s v=""/>
    <n v="46080"/>
    <m/>
    <s v="Christelle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83"/>
    <x v="82"/>
    <s v="C61"/>
    <s v="207"/>
    <s v="FB 320+ / MA 80"/>
    <n v="681892"/>
    <s v="EFFITIX SURBLISPIP(X2)S ETHIQ"/>
    <s v="2x8"/>
    <n v="6000"/>
    <s v="7300"/>
    <x v="19"/>
    <s v="Janvier"/>
    <n v="2018"/>
    <d v="1899-12-30T16:05:54"/>
    <d v="1899-12-30T16:15:22"/>
    <n v="0.15777777777777757"/>
    <x v="4"/>
    <x v="4"/>
    <m/>
    <s v=""/>
    <s v="TE"/>
    <s v=""/>
    <n v="0.15777777777777757"/>
    <n v="4"/>
    <n v="4"/>
    <s v=""/>
    <n v="0.63111111111111029"/>
    <n v="60000"/>
    <m/>
    <s v=""/>
    <n v="49920"/>
    <m/>
    <s v="Christelle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84"/>
    <x v="82"/>
    <s v="C61"/>
    <s v="207"/>
    <s v="FB 320+ / MA 80"/>
    <n v="681892"/>
    <s v="EFFITIX SURBLISPIP(X2)S ETHIQ"/>
    <s v="2x8"/>
    <n v="6000"/>
    <s v="7300"/>
    <x v="19"/>
    <s v="Janvier"/>
    <n v="2018"/>
    <d v="1899-12-30T16:15:22"/>
    <d v="1899-12-30T17:25:06"/>
    <n v="1.1622222222222236"/>
    <x v="2"/>
    <x v="2"/>
    <m/>
    <m/>
    <s v="TE"/>
    <s v=""/>
    <n v="1.1622222222222236"/>
    <n v="4"/>
    <n v="4"/>
    <s v=""/>
    <n v="4.6488888888888944"/>
    <n v="60000"/>
    <m/>
    <s v=""/>
    <n v="53760"/>
    <m/>
    <s v="Christelle"/>
    <n v="1"/>
    <n v="0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85"/>
    <x v="82"/>
    <s v="C61"/>
    <s v="207"/>
    <s v="FB 320+ / MA 80"/>
    <n v="681892"/>
    <s v="EFFITIX SURBLISPIP(X2)S ETHIQ"/>
    <s v="2x8"/>
    <n v="6000"/>
    <s v="7300"/>
    <x v="19"/>
    <s v="Janvier"/>
    <n v="2018"/>
    <d v="1899-12-30T17:25:06"/>
    <d v="1899-12-30T17:36:11"/>
    <n v="0.18472222222222268"/>
    <x v="1"/>
    <x v="23"/>
    <s v="OF Clôturé"/>
    <m/>
    <s v="TP"/>
    <n v="0.18472222222222268"/>
    <s v=""/>
    <n v="4"/>
    <n v="4"/>
    <n v="0.7388888888888907"/>
    <s v=""/>
    <n v="60000"/>
    <n v="32605"/>
    <n v="59485"/>
    <n v="59485"/>
    <n v="7655.7271557271561"/>
    <s v="Christelle"/>
    <n v="1"/>
    <n v="1"/>
    <s v="143130"/>
    <n v="97"/>
    <s v=""/>
    <s v=""/>
    <n v="9.2899999999999991"/>
    <n v="4.47"/>
    <n v="2.0299999999999998"/>
    <n v="7.26"/>
    <n v="2.79"/>
    <n v="4.82"/>
    <s v=""/>
    <s v=""/>
    <s v=""/>
    <s v=""/>
    <s v=""/>
    <s v=""/>
    <s v=""/>
    <s v=""/>
    <s v=""/>
    <s v=""/>
    <s v=""/>
    <s v=""/>
  </r>
  <r>
    <n v="1586"/>
    <x v="82"/>
    <s v="C61"/>
    <s v="207"/>
    <s v="FB 320+ / MA 80"/>
    <n v="681892"/>
    <s v="EFFITIX SURBLISPIP(X2)S ETHIQ"/>
    <s v="2x8"/>
    <n v="6000"/>
    <s v="7300"/>
    <x v="19"/>
    <s v="Janvier"/>
    <n v="2018"/>
    <d v="1899-12-30T17:36:11"/>
    <d v="1899-12-30T17:37:39"/>
    <n v="2.4444444444444713E-2"/>
    <x v="1"/>
    <x v="23"/>
    <m/>
    <m/>
    <m/>
    <n v="0.68"/>
    <n v="7.77"/>
    <n v="4"/>
    <n v="4"/>
    <n v="2.72"/>
    <n v="31.09"/>
    <n v="60000"/>
    <m/>
    <s v=""/>
    <m/>
    <m/>
    <s v="Christelle"/>
    <n v="1"/>
    <n v="1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87"/>
    <x v="82"/>
    <s v="C61"/>
    <s v="207"/>
    <s v="FB 320+ / MA 80"/>
    <n v="681885"/>
    <s v="EFFITIX CN X4           FR VBI"/>
    <s v="2x8"/>
    <n v="1340"/>
    <s v="1700"/>
    <x v="19"/>
    <s v="Janvier"/>
    <n v="2018"/>
    <d v="1899-12-30T17:37:39"/>
    <d v="1899-12-30T17:43:23"/>
    <n v="9.5555555555552729E-2"/>
    <x v="1"/>
    <x v="12"/>
    <s v="Début OF"/>
    <m/>
    <s v="TP"/>
    <n v="9.5555555555552729E-2"/>
    <s v=""/>
    <n v="4"/>
    <n v="4"/>
    <n v="0.38222222222221092"/>
    <s v=""/>
    <n v="1950"/>
    <m/>
    <s v=""/>
    <m/>
    <m/>
    <s v="Christelle"/>
    <n v="1"/>
    <n v="1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88"/>
    <x v="82"/>
    <s v="C61"/>
    <s v="207"/>
    <s v="FB 320+ / MA 80"/>
    <n v="681885"/>
    <s v="EFFITIX CN X4           FR VBI"/>
    <s v="2x8"/>
    <n v="1340"/>
    <s v="1700"/>
    <x v="19"/>
    <s v="Janvier"/>
    <n v="2018"/>
    <d v="1899-12-30T17:43:23"/>
    <d v="1899-12-30T18:11:05"/>
    <n v="0.46166666666666956"/>
    <x v="0"/>
    <x v="8"/>
    <m/>
    <s v=""/>
    <m/>
    <s v=""/>
    <s v=""/>
    <n v="4"/>
    <n v="4"/>
    <s v=""/>
    <s v=""/>
    <n v="1950"/>
    <m/>
    <s v=""/>
    <m/>
    <m/>
    <s v="Christelle"/>
    <n v="1"/>
    <n v="1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89"/>
    <x v="82"/>
    <s v="C61"/>
    <s v="207"/>
    <s v="FB 320+ / MA 80"/>
    <n v="681885"/>
    <s v="EFFITIX CN X4           FR VBI"/>
    <s v="2x8"/>
    <n v="1340"/>
    <s v="1700"/>
    <x v="19"/>
    <s v="Janvier"/>
    <n v="2018"/>
    <d v="1899-12-30T18:11:05"/>
    <d v="1899-12-30T18:44:02"/>
    <n v="0.54916666666666458"/>
    <x v="1"/>
    <x v="12"/>
    <m/>
    <s v=""/>
    <s v="TP"/>
    <n v="0.54916666666666458"/>
    <s v=""/>
    <n v="4"/>
    <n v="4"/>
    <n v="2.1966666666666583"/>
    <s v=""/>
    <n v="1950"/>
    <m/>
    <s v=""/>
    <m/>
    <m/>
    <s v="Christelle"/>
    <n v="1"/>
    <n v="1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90"/>
    <x v="82"/>
    <s v="C61"/>
    <s v="207"/>
    <s v="FB 320+ / MA 80"/>
    <n v="681885"/>
    <s v="EFFITIX CN X4           FR VBI"/>
    <s v="2x8"/>
    <n v="1340"/>
    <s v="1700"/>
    <x v="19"/>
    <s v="Janvier"/>
    <n v="2018"/>
    <d v="1899-12-30T18:44:02"/>
    <d v="1899-12-30T20:03:25"/>
    <n v="1.3230555555555554"/>
    <x v="2"/>
    <x v="2"/>
    <m/>
    <m/>
    <s v="TE"/>
    <s v=""/>
    <n v="1.3230555555555554"/>
    <n v="4"/>
    <n v="4"/>
    <s v=""/>
    <n v="5.2922222222222217"/>
    <n v="1950"/>
    <m/>
    <s v=""/>
    <n v="840"/>
    <m/>
    <s v="Christelle"/>
    <n v="1"/>
    <n v="1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91"/>
    <x v="82"/>
    <s v="C61"/>
    <s v="207"/>
    <s v="FB 320+ / MA 80"/>
    <n v="681885"/>
    <s v="EFFITIX CN X4           FR VBI"/>
    <s v="2x8"/>
    <n v="1340"/>
    <s v="1700"/>
    <x v="19"/>
    <s v="Janvier"/>
    <n v="2018"/>
    <d v="1899-12-30T20:03:25"/>
    <d v="1899-12-30T20:15:07"/>
    <n v="0.19500000000000117"/>
    <x v="1"/>
    <x v="23"/>
    <s v="OF Clôturé"/>
    <m/>
    <s v="TP"/>
    <n v="0.19500000000000117"/>
    <s v=""/>
    <n v="4"/>
    <n v="4"/>
    <n v="0.78000000000000469"/>
    <s v=""/>
    <n v="1950"/>
    <n v="1950"/>
    <n v="1950"/>
    <n v="1950"/>
    <n v="1477.2727272727273"/>
    <s v="Christelle"/>
    <n v="1"/>
    <n v="2"/>
    <s v="243130"/>
    <n v="97"/>
    <s v=""/>
    <s v=""/>
    <n v="2.65"/>
    <n v="1.1499999999999999"/>
    <n v="1.32"/>
    <n v="1.3299999999999998"/>
    <n v="0.17999999999999994"/>
    <n v="1.5"/>
    <s v=""/>
    <s v=""/>
    <s v=""/>
    <s v=""/>
    <s v=""/>
    <s v=""/>
    <s v=""/>
    <s v=""/>
    <s v=""/>
    <s v=""/>
    <s v=""/>
    <s v=""/>
  </r>
  <r>
    <n v="1592"/>
    <x v="82"/>
    <s v="C61"/>
    <s v="207"/>
    <s v="FB 320+ / MA 80"/>
    <n v="681885"/>
    <s v="EFFITIX CN X4           FR VBI"/>
    <s v="2x8"/>
    <n v="1340"/>
    <s v="1700"/>
    <x v="19"/>
    <s v="Janvier"/>
    <n v="2018"/>
    <d v="1899-12-30T20:15:07"/>
    <d v="1899-12-30T20:16:30"/>
    <n v="2.3055555555554719E-2"/>
    <x v="1"/>
    <x v="2"/>
    <m/>
    <m/>
    <m/>
    <n v="0.84"/>
    <n v="1.32"/>
    <n v="4"/>
    <n v="4"/>
    <n v="3.36"/>
    <n v="5.29"/>
    <n v="1950"/>
    <m/>
    <s v=""/>
    <m/>
    <m/>
    <s v="Christelle"/>
    <n v="1"/>
    <n v="2"/>
    <s v="43130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93"/>
    <x v="82"/>
    <s v="C61"/>
    <s v="207"/>
    <s v="FB 320+ / MA 80"/>
    <n v="681886"/>
    <s v="EFFITIX CN X4              VBI"/>
    <s v="2x8"/>
    <n v="1340"/>
    <s v="1700"/>
    <x v="19"/>
    <s v="Janvier"/>
    <n v="2018"/>
    <d v="1899-12-30T20:16:30"/>
    <d v="1899-12-30T20:25:20"/>
    <n v="0.14722222222222214"/>
    <x v="0"/>
    <x v="16"/>
    <s v="Fin de Poste"/>
    <s v=""/>
    <m/>
    <s v=""/>
    <s v=""/>
    <n v="4"/>
    <n v="4"/>
    <s v=""/>
    <s v=""/>
    <n v="1200"/>
    <n v="0"/>
    <n v="0"/>
    <n v="0"/>
    <n v="0"/>
    <s v="Christelle"/>
    <n v="1"/>
    <n v="3"/>
    <s v="343130"/>
    <n v="97"/>
    <s v=""/>
    <s v=""/>
    <n v="0.15"/>
    <n v="0"/>
    <n v="0.15"/>
    <n v="0"/>
    <n v="0"/>
    <n v="0.15"/>
    <s v=""/>
    <s v=""/>
    <s v=""/>
    <s v=""/>
    <s v=""/>
    <s v=""/>
    <s v=""/>
    <s v=""/>
    <s v=""/>
    <s v=""/>
    <s v=""/>
    <s v=""/>
  </r>
  <r>
    <n v="1594"/>
    <x v="83"/>
    <s v="C61"/>
    <s v="207"/>
    <s v="FB 320+ / MA 80"/>
    <n v="681886"/>
    <s v="EFFITIX CN X4              VBI"/>
    <s v="2x8"/>
    <n v="1340"/>
    <s v="1700"/>
    <x v="19"/>
    <s v="Janvier"/>
    <n v="2018"/>
    <d v="1899-12-30T05:30:00"/>
    <d v="1899-12-30T05:37:58"/>
    <n v="0.13277777777777833"/>
    <x v="0"/>
    <x v="0"/>
    <m/>
    <m/>
    <m/>
    <s v=""/>
    <s v=""/>
    <n v="4"/>
    <n v="4"/>
    <s v=""/>
    <s v=""/>
    <n v="1200"/>
    <m/>
    <s v=""/>
    <m/>
    <m/>
    <s v="Vanessa"/>
    <n v="1"/>
    <n v="0"/>
    <s v="043131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95"/>
    <x v="83"/>
    <s v="C61"/>
    <s v="207"/>
    <s v="FB 320+ / MA 80"/>
    <n v="681886"/>
    <s v="EFFITIX CN X4              VBI"/>
    <s v="2x8"/>
    <n v="1340"/>
    <s v="1700"/>
    <x v="19"/>
    <s v="Janvier"/>
    <n v="2018"/>
    <d v="1899-12-30T05:37:58"/>
    <d v="1899-12-30T06:21:31"/>
    <n v="0.72583333333333355"/>
    <x v="1"/>
    <x v="12"/>
    <s v="Reprise OF"/>
    <m/>
    <s v="TP"/>
    <n v="0.72583333333333355"/>
    <s v=""/>
    <n v="4"/>
    <n v="4"/>
    <n v="2.9033333333333342"/>
    <s v=""/>
    <n v="1200"/>
    <m/>
    <s v=""/>
    <m/>
    <m/>
    <s v="Vanessa"/>
    <n v="1"/>
    <n v="0"/>
    <s v="43131"/>
    <n v="97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96"/>
    <x v="83"/>
    <s v="C61"/>
    <s v="207"/>
    <s v="FB 320+ / MA 80"/>
    <n v="681886"/>
    <s v="EFFITIX CN X4              VBI"/>
    <s v="2x8"/>
    <n v="1340"/>
    <s v="1700"/>
    <x v="19"/>
    <s v="Janvier"/>
    <n v="2018"/>
    <d v="1899-12-30T06:21:31"/>
    <d v="1899-12-30T06:35:01"/>
    <n v="0.2249999999999992"/>
    <x v="2"/>
    <x v="2"/>
    <m/>
    <m/>
    <s v="TE"/>
    <s v=""/>
    <n v="0.2249999999999992"/>
    <n v="4"/>
    <n v="4"/>
    <s v=""/>
    <n v="0.8999999999999968"/>
    <n v="1200"/>
    <m/>
    <s v=""/>
    <m/>
    <m/>
    <s v="Vanessa"/>
    <n v="1"/>
    <n v="0"/>
    <s v="43131"/>
    <n v="97"/>
    <n v="26.404999999999994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97"/>
    <x v="83"/>
    <s v="C61"/>
    <s v="207"/>
    <s v="FB 320+ / MA 80"/>
    <n v="681886"/>
    <s v="EFFITIX CN X4              VBI"/>
    <s v="2x8"/>
    <n v="1340"/>
    <s v="1700"/>
    <x v="19"/>
    <s v="Janvier"/>
    <n v="2018"/>
    <d v="1899-12-30T06:35:01"/>
    <d v="1899-12-30T07:47:43"/>
    <n v="1.2116666666666669"/>
    <x v="3"/>
    <x v="5"/>
    <m/>
    <s v="reglage magasin notice + retraitement blister problemes de mention legale"/>
    <s v="TE"/>
    <s v=""/>
    <n v="1.2116666666666669"/>
    <n v="4"/>
    <n v="4"/>
    <s v=""/>
    <n v="4.8466666666666676"/>
    <n v="1200"/>
    <m/>
    <s v=""/>
    <m/>
    <m/>
    <s v="Vanessa"/>
    <n v="1"/>
    <n v="0"/>
    <s v="43131"/>
    <n v="98"/>
    <s v=""/>
    <n v="1.2116666666666669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98"/>
    <x v="83"/>
    <s v="C61"/>
    <s v="207"/>
    <s v="FB 320+ / MA 80"/>
    <n v="681886"/>
    <s v="EFFITIX CN X4              VBI"/>
    <s v="2x8"/>
    <n v="1340"/>
    <s v="1700"/>
    <x v="19"/>
    <s v="Janvier"/>
    <n v="2018"/>
    <d v="1899-12-30T07:47:43"/>
    <d v="1899-12-30T08:29:28"/>
    <n v="0.69583333333333419"/>
    <x v="2"/>
    <x v="2"/>
    <m/>
    <m/>
    <s v="TE"/>
    <s v=""/>
    <n v="0.69583333333333419"/>
    <n v="4"/>
    <n v="4"/>
    <s v=""/>
    <n v="2.7833333333333368"/>
    <n v="1200"/>
    <m/>
    <s v=""/>
    <m/>
    <m/>
    <s v="Vanessa"/>
    <n v="1"/>
    <n v="0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599"/>
    <x v="83"/>
    <s v="C61"/>
    <s v="207"/>
    <s v="FB 320+ / MA 80"/>
    <n v="681886"/>
    <s v="EFFITIX CN X4              VBI"/>
    <s v="2x8"/>
    <n v="1340"/>
    <s v="1700"/>
    <x v="19"/>
    <s v="Janvier"/>
    <n v="2018"/>
    <d v="1899-12-30T08:29:28"/>
    <d v="1899-12-30T09:02:42"/>
    <n v="0.55388888888888843"/>
    <x v="1"/>
    <x v="23"/>
    <s v="OF Clôturé"/>
    <m/>
    <s v="TP"/>
    <n v="0.55388888888888843"/>
    <s v=""/>
    <n v="4"/>
    <n v="4"/>
    <n v="2.2155555555555537"/>
    <s v=""/>
    <n v="1200"/>
    <n v="1200"/>
    <n v="1200"/>
    <n v="1200"/>
    <n v="563.38028169014092"/>
    <s v="Vanessa"/>
    <n v="1"/>
    <n v="1"/>
    <s v="143131"/>
    <n v="98"/>
    <s v=""/>
    <s v=""/>
    <n v="3.58"/>
    <n v="0.71"/>
    <n v="2.66"/>
    <n v="0.91999999999999993"/>
    <n v="0.20999999999999996"/>
    <n v="2.87"/>
    <s v=""/>
    <s v=""/>
    <s v=""/>
    <s v=""/>
    <s v=""/>
    <s v=""/>
    <s v=""/>
    <s v=""/>
    <s v=""/>
    <s v=""/>
    <s v=""/>
    <s v=""/>
  </r>
  <r>
    <n v="1600"/>
    <x v="83"/>
    <s v="C61"/>
    <s v="207"/>
    <s v="FB 320+ / MA 80"/>
    <n v="681886"/>
    <s v="EFFITIX CN X4              VBI"/>
    <s v="2x8"/>
    <n v="1340"/>
    <s v="1700"/>
    <x v="19"/>
    <s v="Janvier"/>
    <n v="2018"/>
    <d v="1899-12-30T09:02:42"/>
    <d v="1899-12-30T09:04:52"/>
    <n v="3.6111111111110539E-2"/>
    <x v="1"/>
    <x v="23"/>
    <m/>
    <m/>
    <m/>
    <n v="1.28"/>
    <n v="2.13"/>
    <n v="4"/>
    <n v="4"/>
    <n v="5.12"/>
    <n v="8.5299999999999994"/>
    <n v="1200"/>
    <m/>
    <s v=""/>
    <m/>
    <m/>
    <s v="Vanessa"/>
    <n v="1"/>
    <n v="1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01"/>
    <x v="83"/>
    <s v="C61"/>
    <s v="207"/>
    <s v="FB 320+ / MA 80"/>
    <n v="681887"/>
    <s v="EFFITIX CN X4           PT VBI"/>
    <s v="2x8"/>
    <n v="1340"/>
    <s v="1700"/>
    <x v="19"/>
    <s v="Janvier"/>
    <n v="2018"/>
    <d v="1899-12-30T09:04:52"/>
    <d v="1899-12-30T09:20:47"/>
    <n v="0.26527777777777839"/>
    <x v="1"/>
    <x v="12"/>
    <s v="Début OF"/>
    <m/>
    <s v="TP"/>
    <n v="0.26527777777777839"/>
    <s v=""/>
    <n v="4"/>
    <n v="4"/>
    <n v="1.0611111111111136"/>
    <s v=""/>
    <n v="1000"/>
    <m/>
    <s v=""/>
    <m/>
    <m/>
    <s v="Vanessa"/>
    <n v="1"/>
    <n v="1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02"/>
    <x v="83"/>
    <s v="C61"/>
    <s v="207"/>
    <s v="FB 320+ / MA 80"/>
    <n v="681887"/>
    <s v="EFFITIX CN X4           PT VBI"/>
    <s v="2x8"/>
    <n v="1340"/>
    <s v="1700"/>
    <x v="19"/>
    <s v="Janvier"/>
    <n v="2018"/>
    <d v="1899-12-30T09:20:47"/>
    <d v="1899-12-30T09:53:29"/>
    <n v="0.54499999999999993"/>
    <x v="2"/>
    <x v="2"/>
    <m/>
    <m/>
    <s v="TE"/>
    <s v=""/>
    <n v="0.54499999999999993"/>
    <n v="4"/>
    <n v="4"/>
    <s v=""/>
    <n v="2.1799999999999997"/>
    <n v="1000"/>
    <m/>
    <s v=""/>
    <m/>
    <m/>
    <s v="Vanessa"/>
    <n v="1"/>
    <n v="1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03"/>
    <x v="83"/>
    <s v="C61"/>
    <s v="207"/>
    <s v="FB 320+ / MA 80"/>
    <n v="681887"/>
    <s v="EFFITIX CN X4           PT VBI"/>
    <s v="2x8"/>
    <n v="1340"/>
    <s v="1700"/>
    <x v="19"/>
    <s v="Janvier"/>
    <n v="2018"/>
    <d v="1899-12-30T09:53:29"/>
    <d v="1899-12-30T10:35:30"/>
    <n v="0.70027777777777711"/>
    <x v="4"/>
    <x v="14"/>
    <m/>
    <s v="mauvaise manip nous somme parti en pause"/>
    <s v="TE"/>
    <s v=""/>
    <n v="0.70027777777777711"/>
    <n v="4"/>
    <n v="4"/>
    <s v=""/>
    <n v="2.8011111111111084"/>
    <n v="1000"/>
    <m/>
    <s v=""/>
    <m/>
    <m/>
    <s v="Vanessa"/>
    <n v="1"/>
    <n v="1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04"/>
    <x v="83"/>
    <s v="C61"/>
    <s v="207"/>
    <s v="FB 320+ / MA 80"/>
    <n v="681887"/>
    <s v="EFFITIX CN X4           PT VBI"/>
    <s v="2x8"/>
    <n v="1340"/>
    <s v="1700"/>
    <x v="19"/>
    <s v="Janvier"/>
    <n v="2018"/>
    <d v="1899-12-30T10:35:30"/>
    <d v="1899-12-30T10:39:59"/>
    <n v="7.4722222222222801E-2"/>
    <x v="1"/>
    <x v="12"/>
    <m/>
    <s v=""/>
    <s v="TP"/>
    <n v="7.4722222222222801E-2"/>
    <s v=""/>
    <n v="4"/>
    <n v="4"/>
    <n v="0.2988888888888912"/>
    <s v=""/>
    <n v="1000"/>
    <m/>
    <s v=""/>
    <m/>
    <m/>
    <s v="Vanessa"/>
    <n v="1"/>
    <n v="1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05"/>
    <x v="83"/>
    <s v="C61"/>
    <s v="207"/>
    <s v="FB 320+ / MA 80"/>
    <n v="681887"/>
    <s v="EFFITIX CN X4           PT VBI"/>
    <s v="2x8"/>
    <n v="1340"/>
    <s v="1700"/>
    <x v="19"/>
    <s v="Janvier"/>
    <n v="2018"/>
    <d v="1899-12-30T10:39:59"/>
    <d v="1899-12-30T10:52:57"/>
    <n v="0.2161111111111107"/>
    <x v="1"/>
    <x v="23"/>
    <s v="OF Clôturé"/>
    <m/>
    <s v="TP"/>
    <n v="0.2161111111111107"/>
    <s v=""/>
    <n v="4"/>
    <n v="4"/>
    <n v="0.86444444444444279"/>
    <s v=""/>
    <n v="1000"/>
    <n v="982"/>
    <n v="982"/>
    <n v="982"/>
    <n v="785.6"/>
    <s v="Vanessa"/>
    <n v="1"/>
    <n v="2"/>
    <s v="243131"/>
    <n v="98"/>
    <s v=""/>
    <s v=""/>
    <n v="1.81"/>
    <n v="0.57999999999999996"/>
    <n v="1.27"/>
    <n v="0.54"/>
    <n v="-3.9999999999999925E-2"/>
    <n v="1.23"/>
    <s v=""/>
    <s v=""/>
    <s v=""/>
    <s v=""/>
    <s v=""/>
    <s v=""/>
    <s v=""/>
    <s v=""/>
    <s v=""/>
    <s v=""/>
    <s v=""/>
    <s v=""/>
  </r>
  <r>
    <n v="1606"/>
    <x v="83"/>
    <s v="C61"/>
    <s v="207"/>
    <s v="FB 320+ / MA 80"/>
    <n v="681887"/>
    <s v="EFFITIX CN X4           PT VBI"/>
    <s v="2x8"/>
    <n v="1340"/>
    <s v="1700"/>
    <x v="19"/>
    <s v="Janvier"/>
    <n v="2018"/>
    <d v="1899-12-30T10:52:57"/>
    <d v="1899-12-30T10:53:32"/>
    <n v="9.7222222222219656E-3"/>
    <x v="1"/>
    <x v="2"/>
    <m/>
    <m/>
    <m/>
    <n v="0.56000000000000005"/>
    <n v="1.25"/>
    <n v="4"/>
    <n v="4"/>
    <n v="2.2200000000000002"/>
    <n v="4.9800000000000004"/>
    <n v="1000"/>
    <m/>
    <s v=""/>
    <m/>
    <m/>
    <s v="Vanessa"/>
    <n v="1"/>
    <n v="2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07"/>
    <x v="83"/>
    <s v="C61"/>
    <s v="207"/>
    <s v="FB 320+ / MA 80"/>
    <n v="681890"/>
    <s v="EFFITIX SURBLISPIP(X2) M ETHIQ"/>
    <s v="2x8"/>
    <n v="6000"/>
    <s v="7300"/>
    <x v="19"/>
    <s v="Janvier"/>
    <n v="2018"/>
    <d v="1899-12-30T10:53:32"/>
    <d v="1899-12-30T11:30:05"/>
    <n v="0.60916666666666597"/>
    <x v="1"/>
    <x v="12"/>
    <s v="Début OF"/>
    <m/>
    <s v="TP"/>
    <n v="0.60916666666666597"/>
    <s v=""/>
    <n v="4"/>
    <n v="4"/>
    <n v="2.4366666666666639"/>
    <s v=""/>
    <n v="3600"/>
    <m/>
    <s v=""/>
    <m/>
    <m/>
    <s v="Vanessa"/>
    <n v="1"/>
    <n v="2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08"/>
    <x v="83"/>
    <s v="C61"/>
    <s v="207"/>
    <s v="FB 320+ / MA 80"/>
    <n v="681890"/>
    <s v="EFFITIX SURBLISPIP(X2) M ETHIQ"/>
    <s v="2x8"/>
    <n v="6000"/>
    <s v="7300"/>
    <x v="19"/>
    <s v="Janvier"/>
    <n v="2018"/>
    <d v="1899-12-30T11:30:05"/>
    <d v="1899-12-30T11:45:10"/>
    <n v="0.25138888888889044"/>
    <x v="2"/>
    <x v="2"/>
    <m/>
    <m/>
    <s v="TE"/>
    <s v=""/>
    <n v="0.25138888888889044"/>
    <n v="4"/>
    <n v="4"/>
    <s v=""/>
    <n v="1.0055555555555618"/>
    <n v="3600"/>
    <m/>
    <s v=""/>
    <m/>
    <m/>
    <s v="Vanessa"/>
    <n v="1"/>
    <n v="2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09"/>
    <x v="83"/>
    <s v="C61"/>
    <s v="207"/>
    <s v="FB 320+ / MA 80"/>
    <n v="681890"/>
    <s v="EFFITIX SURBLISPIP(X2) M ETHIQ"/>
    <s v="2x8"/>
    <n v="6000"/>
    <s v="7300"/>
    <x v="19"/>
    <s v="Janvier"/>
    <n v="2018"/>
    <d v="1899-12-30T11:45:10"/>
    <d v="1899-12-30T12:00:24"/>
    <n v="0.25388888888888683"/>
    <x v="1"/>
    <x v="23"/>
    <s v="OF Clôturé"/>
    <m/>
    <s v="TP"/>
    <n v="0.25388888888888683"/>
    <s v=""/>
    <n v="4"/>
    <n v="4"/>
    <n v="1.0155555555555473"/>
    <s v=""/>
    <n v="3600"/>
    <n v="3201"/>
    <n v="3201"/>
    <n v="3201"/>
    <n v="12804"/>
    <s v="Vanessa"/>
    <n v="1"/>
    <n v="3"/>
    <s v="343131"/>
    <n v="98"/>
    <s v=""/>
    <s v=""/>
    <n v="1.1399999999999999"/>
    <n v="0.44"/>
    <n v="0.89"/>
    <n v="0.24999999999999989"/>
    <n v="-0.19000000000000011"/>
    <n v="0.7"/>
    <s v=""/>
    <s v=""/>
    <s v=""/>
    <s v=""/>
    <s v=""/>
    <s v=""/>
    <s v=""/>
    <s v=""/>
    <s v=""/>
    <s v=""/>
    <s v=""/>
    <s v=""/>
  </r>
  <r>
    <n v="1610"/>
    <x v="83"/>
    <s v="C61"/>
    <s v="207"/>
    <s v="FB 320+ / MA 80"/>
    <n v="681890"/>
    <s v="EFFITIX SURBLISPIP(X2) M ETHIQ"/>
    <s v="2x8"/>
    <n v="6000"/>
    <s v="7300"/>
    <x v="19"/>
    <s v="Janvier"/>
    <n v="2018"/>
    <d v="1899-12-30T12:00:24"/>
    <d v="1899-12-30T12:01:44"/>
    <n v="2.222222222222392E-2"/>
    <x v="1"/>
    <x v="2"/>
    <m/>
    <m/>
    <m/>
    <n v="0.86"/>
    <n v="0.25"/>
    <n v="4"/>
    <n v="4"/>
    <n v="3.45"/>
    <n v="1.01"/>
    <n v="3600"/>
    <m/>
    <s v=""/>
    <m/>
    <m/>
    <s v="Vanessa"/>
    <n v="1"/>
    <n v="3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11"/>
    <x v="83"/>
    <s v="C61"/>
    <s v="207"/>
    <s v="FB 320+ / MA 80"/>
    <n v="681893"/>
    <s v="EFFITIX SURBLISPIP(X2)M ETHIQ"/>
    <s v="2x8"/>
    <n v="6000"/>
    <s v="7300"/>
    <x v="19"/>
    <s v="Janvier"/>
    <n v="2018"/>
    <d v="1899-12-30T12:01:44"/>
    <d v="1899-12-30T12:18:48"/>
    <n v="0.28444444444444272"/>
    <x v="1"/>
    <x v="12"/>
    <s v="Début OF"/>
    <m/>
    <s v="TP"/>
    <n v="0.28444444444444272"/>
    <s v=""/>
    <n v="4"/>
    <n v="4"/>
    <n v="1.1377777777777709"/>
    <s v=""/>
    <n v="26400"/>
    <m/>
    <s v=""/>
    <m/>
    <m/>
    <s v="Vanessa"/>
    <n v="1"/>
    <n v="3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12"/>
    <x v="83"/>
    <s v="C61"/>
    <s v="207"/>
    <s v="FB 320+ / MA 80"/>
    <n v="681893"/>
    <s v="EFFITIX SURBLISPIP(X2)M ETHIQ"/>
    <s v="2x8"/>
    <n v="6000"/>
    <s v="7300"/>
    <x v="19"/>
    <s v="Janvier"/>
    <n v="2018"/>
    <d v="1899-12-30T12:18:48"/>
    <d v="1899-12-30T12:49:36"/>
    <n v="0.51333333333333364"/>
    <x v="2"/>
    <x v="2"/>
    <m/>
    <m/>
    <s v="TE"/>
    <s v=""/>
    <n v="0.51333333333333364"/>
    <n v="4"/>
    <n v="4"/>
    <s v=""/>
    <n v="2.0533333333333346"/>
    <n v="26400"/>
    <m/>
    <s v=""/>
    <m/>
    <m/>
    <s v="Vanessa"/>
    <n v="1"/>
    <n v="3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13"/>
    <x v="83"/>
    <s v="C61"/>
    <s v="207"/>
    <s v="FB 320+ / MA 80"/>
    <n v="681893"/>
    <s v="EFFITIX SURBLISPIP(X2)M ETHIQ"/>
    <s v="2x8"/>
    <n v="6000"/>
    <s v="7300"/>
    <x v="19"/>
    <s v="Janvier"/>
    <n v="2018"/>
    <d v="1899-12-30T12:49:36"/>
    <d v="1899-12-30T12:56:19"/>
    <n v="0.11194444444444507"/>
    <x v="0"/>
    <x v="16"/>
    <m/>
    <s v=""/>
    <m/>
    <s v=""/>
    <s v=""/>
    <n v="4"/>
    <n v="4"/>
    <s v=""/>
    <s v=""/>
    <n v="26400"/>
    <m/>
    <s v=""/>
    <m/>
    <m/>
    <s v="Vanessa"/>
    <n v="1"/>
    <n v="3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14"/>
    <x v="83"/>
    <s v="C61"/>
    <s v="207"/>
    <s v="FB 320+ / MA 80"/>
    <n v="681893"/>
    <s v="EFFITIX SURBLISPIP(X2)M ETHIQ"/>
    <s v="2x8"/>
    <n v="6000"/>
    <s v="7300"/>
    <x v="19"/>
    <s v="Janvier"/>
    <n v="2018"/>
    <d v="1899-12-30T12:56:19"/>
    <d v="1899-12-30T13:03:02"/>
    <n v="0.11194444444444507"/>
    <x v="0"/>
    <x v="6"/>
    <s v="Fin d'Equipe"/>
    <m/>
    <m/>
    <s v=""/>
    <s v=""/>
    <n v="4"/>
    <n v="4"/>
    <s v=""/>
    <s v=""/>
    <n v="26400"/>
    <n v="3966"/>
    <n v="26125"/>
    <n v="3966"/>
    <n v="7734.34"/>
    <s v="Vanessa"/>
    <n v="1"/>
    <n v="3"/>
    <s v="43131"/>
    <n v="98"/>
    <s v=""/>
    <s v=""/>
    <n v="4.26"/>
    <n v="0.54"/>
    <n v="1.18"/>
    <n v="3.08"/>
    <n v="2.54"/>
    <n v="3.7199999999999998"/>
    <s v=""/>
    <s v=""/>
    <s v=""/>
    <s v=""/>
    <s v=""/>
    <s v=""/>
    <s v=""/>
    <s v=""/>
    <s v=""/>
    <s v=""/>
    <s v=""/>
    <s v=""/>
  </r>
  <r>
    <n v="1615"/>
    <x v="83"/>
    <s v="C61"/>
    <s v="207"/>
    <s v="FB 320+ / MA 80"/>
    <n v="681893"/>
    <s v="EFFITIX SURBLISPIP(X2)M ETHIQ"/>
    <s v="2x8"/>
    <n v="6000"/>
    <s v="7300"/>
    <x v="19"/>
    <s v="Janvier"/>
    <n v="2018"/>
    <d v="1899-12-30T13:03:02"/>
    <d v="1899-12-30T13:14:37"/>
    <n v="0.19305555555555465"/>
    <x v="1"/>
    <x v="1"/>
    <s v="Reprise OF"/>
    <m/>
    <s v="TP"/>
    <n v="0.19305555555555465"/>
    <s v=""/>
    <n v="3"/>
    <n v="3"/>
    <n v="0.57916666666666394"/>
    <s v=""/>
    <n v="26400"/>
    <m/>
    <s v=""/>
    <m/>
    <m/>
    <s v="Christelle"/>
    <n v="1"/>
    <n v="3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16"/>
    <x v="83"/>
    <s v="C61"/>
    <s v="207"/>
    <s v="FB 320+ / MA 80"/>
    <n v="681893"/>
    <s v="EFFITIX SURBLISPIP(X2)M ETHIQ"/>
    <s v="2x8"/>
    <n v="6000"/>
    <s v="7300"/>
    <x v="19"/>
    <s v="Janvier"/>
    <n v="2018"/>
    <d v="1899-12-30T13:14:37"/>
    <d v="1899-12-30T14:15:10"/>
    <n v="1.0091666666666672"/>
    <x v="2"/>
    <x v="2"/>
    <m/>
    <m/>
    <s v="TE"/>
    <s v=""/>
    <n v="1.0091666666666672"/>
    <n v="3"/>
    <n v="3"/>
    <s v=""/>
    <n v="3.0275000000000016"/>
    <n v="26400"/>
    <m/>
    <s v=""/>
    <n v="8736"/>
    <m/>
    <s v="Christelle"/>
    <n v="1"/>
    <n v="3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17"/>
    <x v="83"/>
    <s v="C61"/>
    <s v="207"/>
    <s v="FB 320+ / MA 80"/>
    <n v="681893"/>
    <s v="EFFITIX SURBLISPIP(X2)M ETHIQ"/>
    <s v="2x8"/>
    <n v="6000"/>
    <s v="7300"/>
    <x v="19"/>
    <s v="Janvier"/>
    <n v="2018"/>
    <d v="1899-12-30T14:15:10"/>
    <d v="1899-12-30T14:25:22"/>
    <n v="0.16999999999999993"/>
    <x v="4"/>
    <x v="13"/>
    <m/>
    <s v="ET LAIZE BAREX"/>
    <s v="TE"/>
    <s v=""/>
    <n v="0.16999999999999993"/>
    <n v="3"/>
    <n v="3"/>
    <s v=""/>
    <n v="0.50999999999999979"/>
    <n v="26400"/>
    <m/>
    <s v=""/>
    <m/>
    <m/>
    <s v="Christelle"/>
    <n v="1"/>
    <n v="3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18"/>
    <x v="83"/>
    <s v="C61"/>
    <s v="207"/>
    <s v="FB 320+ / MA 80"/>
    <n v="681893"/>
    <s v="EFFITIX SURBLISPIP(X2)M ETHIQ"/>
    <s v="2x8"/>
    <n v="6000"/>
    <s v="7300"/>
    <x v="19"/>
    <s v="Janvier"/>
    <n v="2018"/>
    <d v="1899-12-30T14:25:22"/>
    <d v="1899-12-30T15:58:50"/>
    <n v="1.5577777777777779"/>
    <x v="2"/>
    <x v="2"/>
    <m/>
    <m/>
    <s v="TE"/>
    <s v=""/>
    <n v="1.5577777777777779"/>
    <n v="3"/>
    <n v="3"/>
    <s v=""/>
    <n v="4.6733333333333338"/>
    <n v="26400"/>
    <m/>
    <s v=""/>
    <n v="21504"/>
    <m/>
    <s v="Christelle"/>
    <n v="1"/>
    <n v="3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19"/>
    <x v="83"/>
    <s v="C61"/>
    <s v="207"/>
    <s v="FB 320+ / MA 80"/>
    <n v="681893"/>
    <s v="EFFITIX SURBLISPIP(X2)M ETHIQ"/>
    <s v="2x8"/>
    <n v="6000"/>
    <s v="7300"/>
    <x v="19"/>
    <s v="Janvier"/>
    <n v="2018"/>
    <d v="1899-12-30T15:58:50"/>
    <d v="1899-12-30T16:16:23"/>
    <n v="0.29250000000000043"/>
    <x v="1"/>
    <x v="23"/>
    <s v="OF Clôturé"/>
    <m/>
    <s v="TP"/>
    <n v="0.29250000000000043"/>
    <s v=""/>
    <n v="3"/>
    <n v="3"/>
    <n v="0.87750000000000128"/>
    <s v=""/>
    <n v="26400"/>
    <n v="22159"/>
    <n v="26125"/>
    <n v="26095"/>
    <n v="8029.2307692307695"/>
    <s v="Christelle"/>
    <n v="1"/>
    <n v="4"/>
    <s v="443131"/>
    <n v="98"/>
    <s v=""/>
    <s v=""/>
    <n v="4.26"/>
    <n v="3.04"/>
    <n v="1.18"/>
    <n v="3.08"/>
    <n v="4.0000000000000036E-2"/>
    <n v="1.22"/>
    <s v=""/>
    <s v=""/>
    <s v=""/>
    <s v=""/>
    <s v=""/>
    <s v=""/>
    <s v=""/>
    <s v=""/>
    <s v=""/>
    <s v=""/>
    <s v=""/>
    <s v=""/>
  </r>
  <r>
    <n v="1620"/>
    <x v="83"/>
    <s v="C61"/>
    <s v="207"/>
    <s v="FB 320+ / MA 80"/>
    <n v="681893"/>
    <s v="EFFITIX SURBLISPIP(X2)M ETHIQ"/>
    <s v="2x8"/>
    <n v="6000"/>
    <s v="7300"/>
    <x v="19"/>
    <s v="Janvier"/>
    <n v="2018"/>
    <d v="1899-12-30T16:16:23"/>
    <d v="1899-12-30T16:17:18"/>
    <n v="1.5277777777779278E-2"/>
    <x v="1"/>
    <x v="23"/>
    <m/>
    <m/>
    <m/>
    <n v="0.77"/>
    <n v="3.25"/>
    <n v="3"/>
    <n v="3"/>
    <n v="2.59"/>
    <n v="10.26"/>
    <n v="26400"/>
    <m/>
    <s v=""/>
    <m/>
    <m/>
    <s v="Christelle"/>
    <n v="1"/>
    <n v="4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21"/>
    <x v="83"/>
    <s v="C61"/>
    <s v="207"/>
    <s v="FB 320+ / MA 80"/>
    <n v="681888"/>
    <s v="EFFITIX TGN X4             VBI"/>
    <s v="2x8"/>
    <n v="1340"/>
    <s v="1700"/>
    <x v="19"/>
    <s v="Janvier"/>
    <n v="2018"/>
    <d v="1899-12-30T16:17:18"/>
    <d v="1899-12-30T17:10:31"/>
    <n v="0.88694444444444365"/>
    <x v="1"/>
    <x v="12"/>
    <s v="Début OF"/>
    <m/>
    <s v="TP"/>
    <n v="0.88694444444444365"/>
    <s v=""/>
    <n v="4"/>
    <n v="4"/>
    <n v="3.5477777777777746"/>
    <s v=""/>
    <n v="1500"/>
    <m/>
    <s v=""/>
    <m/>
    <m/>
    <s v="Christelle"/>
    <n v="1"/>
    <n v="4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22"/>
    <x v="83"/>
    <s v="C61"/>
    <s v="207"/>
    <s v="FB 320+ / MA 80"/>
    <n v="681888"/>
    <s v="EFFITIX TGN X4             VBI"/>
    <s v="2x8"/>
    <n v="1340"/>
    <s v="1700"/>
    <x v="19"/>
    <s v="Janvier"/>
    <n v="2018"/>
    <d v="1899-12-30T17:10:31"/>
    <d v="1899-12-30T17:36:44"/>
    <n v="0.43694444444444258"/>
    <x v="2"/>
    <x v="2"/>
    <m/>
    <m/>
    <s v="TE"/>
    <s v=""/>
    <n v="0.43694444444444258"/>
    <n v="4"/>
    <n v="4"/>
    <s v=""/>
    <n v="1.7477777777777703"/>
    <n v="1500"/>
    <m/>
    <s v=""/>
    <m/>
    <m/>
    <s v="Christelle"/>
    <n v="1"/>
    <n v="4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23"/>
    <x v="83"/>
    <s v="C61"/>
    <s v="207"/>
    <s v="FB 320+ / MA 80"/>
    <n v="681888"/>
    <s v="EFFITIX TGN X4             VBI"/>
    <s v="2x8"/>
    <n v="1340"/>
    <s v="1700"/>
    <x v="19"/>
    <s v="Janvier"/>
    <n v="2018"/>
    <d v="1899-12-30T17:36:44"/>
    <d v="1899-12-30T18:02:32"/>
    <n v="0.4300000000000006"/>
    <x v="0"/>
    <x v="8"/>
    <m/>
    <s v=""/>
    <m/>
    <s v=""/>
    <s v=""/>
    <n v="4"/>
    <n v="4"/>
    <s v=""/>
    <s v=""/>
    <n v="1500"/>
    <m/>
    <s v=""/>
    <m/>
    <m/>
    <s v="Christelle"/>
    <n v="1"/>
    <n v="4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24"/>
    <x v="83"/>
    <s v="C61"/>
    <s v="207"/>
    <s v="FB 320+ / MA 80"/>
    <n v="681888"/>
    <s v="EFFITIX TGN X4             VBI"/>
    <s v="2x8"/>
    <n v="1340"/>
    <s v="1700"/>
    <x v="19"/>
    <s v="Janvier"/>
    <n v="2018"/>
    <d v="1899-12-30T18:02:32"/>
    <d v="1899-12-30T18:09:08"/>
    <n v="0.10999999999999854"/>
    <x v="1"/>
    <x v="1"/>
    <m/>
    <s v=""/>
    <s v="TP"/>
    <n v="0.10999999999999854"/>
    <s v=""/>
    <n v="4"/>
    <n v="4"/>
    <n v="0.43999999999999417"/>
    <s v=""/>
    <n v="1500"/>
    <m/>
    <s v=""/>
    <m/>
    <m/>
    <s v="Christelle"/>
    <n v="1"/>
    <n v="4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25"/>
    <x v="83"/>
    <s v="C61"/>
    <s v="207"/>
    <s v="FB 320+ / MA 80"/>
    <n v="681888"/>
    <s v="EFFITIX TGN X4             VBI"/>
    <s v="2x8"/>
    <n v="1340"/>
    <s v="1700"/>
    <x v="19"/>
    <s v="Janvier"/>
    <n v="2018"/>
    <d v="1899-12-30T18:09:08"/>
    <d v="1899-12-30T18:34:05"/>
    <n v="0.41583333333333705"/>
    <x v="2"/>
    <x v="2"/>
    <m/>
    <m/>
    <s v="TE"/>
    <s v=""/>
    <n v="0.41583333333333705"/>
    <n v="4"/>
    <n v="4"/>
    <s v=""/>
    <n v="1.6633333333333482"/>
    <n v="1500"/>
    <m/>
    <s v=""/>
    <n v="960"/>
    <m/>
    <s v="Christelle"/>
    <n v="1"/>
    <n v="4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26"/>
    <x v="83"/>
    <s v="C61"/>
    <s v="207"/>
    <s v="FB 320+ / MA 80"/>
    <n v="681888"/>
    <s v="EFFITIX TGN X4             VBI"/>
    <s v="2x8"/>
    <n v="1340"/>
    <s v="1700"/>
    <x v="19"/>
    <s v="Janvier"/>
    <n v="2018"/>
    <d v="1899-12-30T18:34:05"/>
    <d v="1899-12-30T18:56:13"/>
    <n v="0.36888888888888882"/>
    <x v="1"/>
    <x v="23"/>
    <s v="OF Clôturé"/>
    <m/>
    <s v="TP"/>
    <n v="0.36888888888888882"/>
    <s v=""/>
    <n v="4"/>
    <n v="4"/>
    <n v="1.4755555555555553"/>
    <s v=""/>
    <n v="1500"/>
    <n v="1274"/>
    <n v="1274"/>
    <n v="1274"/>
    <n v="1498.8235294117646"/>
    <s v="Christelle"/>
    <n v="1"/>
    <n v="5"/>
    <s v="543131"/>
    <n v="98"/>
    <s v=""/>
    <s v=""/>
    <n v="2.67"/>
    <n v="0.75"/>
    <n v="1.81"/>
    <n v="0.85999999999999988"/>
    <n v="0.10999999999999988"/>
    <n v="1.92"/>
    <s v=""/>
    <s v=""/>
    <s v=""/>
    <s v=""/>
    <s v=""/>
    <s v=""/>
    <s v=""/>
    <s v=""/>
    <s v=""/>
    <s v=""/>
    <s v=""/>
    <s v=""/>
  </r>
  <r>
    <n v="1627"/>
    <x v="83"/>
    <s v="C61"/>
    <s v="207"/>
    <s v="FB 320+ / MA 80"/>
    <n v="681888"/>
    <s v="EFFITIX TGN X4             VBI"/>
    <s v="2x8"/>
    <n v="1340"/>
    <s v="1700"/>
    <x v="19"/>
    <s v="Janvier"/>
    <n v="2018"/>
    <d v="1899-12-30T18:56:13"/>
    <d v="1899-12-30T18:57:19"/>
    <n v="1.833333333333087E-2"/>
    <x v="1"/>
    <x v="2"/>
    <m/>
    <m/>
    <m/>
    <n v="1.37"/>
    <n v="0.85"/>
    <n v="4"/>
    <n v="4"/>
    <n v="5.46"/>
    <n v="3.41"/>
    <n v="1500"/>
    <m/>
    <s v=""/>
    <m/>
    <m/>
    <s v="Christelle"/>
    <n v="1"/>
    <n v="5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28"/>
    <x v="83"/>
    <s v="C61"/>
    <s v="207"/>
    <s v="FB 320+ / MA 80"/>
    <n v="681895"/>
    <s v="EFFITIX SURBLISPIP(X2)XLETHIQ"/>
    <s v="2x8"/>
    <n v="6000"/>
    <s v="7300"/>
    <x v="19"/>
    <s v="Janvier"/>
    <n v="2018"/>
    <d v="1899-12-30T18:57:19"/>
    <d v="1899-12-30T19:25:07"/>
    <n v="0.46333333333333382"/>
    <x v="1"/>
    <x v="12"/>
    <s v="Début OF"/>
    <m/>
    <s v="TP"/>
    <n v="0.46333333333333382"/>
    <s v=""/>
    <n v="3"/>
    <n v="3"/>
    <n v="1.3900000000000015"/>
    <s v=""/>
    <n v="2832.8358235303313"/>
    <m/>
    <s v=""/>
    <m/>
    <m/>
    <s v="Christelle"/>
    <n v="1"/>
    <n v="5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29"/>
    <x v="83"/>
    <s v="C61"/>
    <s v="207"/>
    <s v="FB 320+ / MA 80"/>
    <n v="681895"/>
    <s v="EFFITIX SURBLISPIP(X2)XLETHIQ"/>
    <s v="2x8"/>
    <n v="6000"/>
    <s v="7300"/>
    <x v="19"/>
    <s v="Janvier"/>
    <n v="2018"/>
    <d v="1899-12-30T19:25:07"/>
    <d v="1899-12-30T20:14:18"/>
    <n v="0.81972222222222335"/>
    <x v="2"/>
    <x v="2"/>
    <m/>
    <m/>
    <s v="TE"/>
    <s v=""/>
    <n v="0.81972222222222335"/>
    <n v="3"/>
    <n v="3"/>
    <s v=""/>
    <n v="2.4591666666666701"/>
    <n v="2832.8358235303313"/>
    <m/>
    <s v=""/>
    <m/>
    <m/>
    <s v="Christelle"/>
    <n v="1"/>
    <n v="5"/>
    <s v="43131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30"/>
    <x v="83"/>
    <s v="C61"/>
    <s v="207"/>
    <s v="FB 320+ / MA 80"/>
    <n v="681895"/>
    <s v="EFFITIX SURBLISPIP(X2)XLETHIQ"/>
    <s v="2x8"/>
    <n v="6000"/>
    <s v="7300"/>
    <x v="19"/>
    <s v="Janvier"/>
    <n v="2018"/>
    <d v="1899-12-30T20:14:18"/>
    <d v="1899-12-30T20:25:20"/>
    <n v="0.18388888888888655"/>
    <x v="0"/>
    <x v="16"/>
    <s v="Fin de Poste"/>
    <s v=""/>
    <m/>
    <s v=""/>
    <s v=""/>
    <n v="3"/>
    <n v="3"/>
    <s v=""/>
    <s v=""/>
    <n v="2832.8358235303313"/>
    <n v="5808"/>
    <n v="5808"/>
    <n v="5808"/>
    <n v="5835.56"/>
    <s v="Christelle"/>
    <n v="1"/>
    <n v="6"/>
    <s v="643131"/>
    <n v="98"/>
    <s v=""/>
    <s v=""/>
    <n v="1.47"/>
    <n v="0.8"/>
    <n v="0.65"/>
    <n v="0.82"/>
    <n v="1.9999999999999907E-2"/>
    <n v="0.66999999999999993"/>
    <s v=""/>
    <n v="0.48812564534536196"/>
    <s v=""/>
    <s v=""/>
    <n v="8.9436564437923111E-2"/>
    <s v=""/>
    <s v=""/>
    <n v="2.9"/>
    <s v=""/>
    <s v=""/>
    <n v="0.17621442797826012"/>
    <s v=""/>
  </r>
  <r>
    <n v="1631"/>
    <x v="84"/>
    <s v="C61"/>
    <s v="207"/>
    <s v="FB 320+ / MA 80"/>
    <n v="681895"/>
    <s v="EFFITIX SURBLISPIP(X2)XLETHIQ"/>
    <s v="2x8"/>
    <n v="6000"/>
    <s v="7300"/>
    <x v="19"/>
    <s v="Février"/>
    <n v="2018"/>
    <d v="1899-12-30T05:30:00"/>
    <d v="1899-12-30T05:43:13"/>
    <n v="0.22027777777777802"/>
    <x v="0"/>
    <x v="0"/>
    <m/>
    <m/>
    <m/>
    <s v=""/>
    <s v=""/>
    <n v="4"/>
    <n v="4"/>
    <s v=""/>
    <s v=""/>
    <n v="16992.000000318512"/>
    <m/>
    <s v=""/>
    <m/>
    <m/>
    <s v="Amel"/>
    <n v="1"/>
    <n v="0"/>
    <s v="0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32"/>
    <x v="84"/>
    <s v="C61"/>
    <s v="207"/>
    <s v="FB 320+ / MA 80"/>
    <n v="681895"/>
    <s v="EFFITIX SURBLISPIP(X2)XLETHIQ"/>
    <s v="2x8"/>
    <n v="6000"/>
    <s v="7300"/>
    <x v="19"/>
    <s v="Février"/>
    <n v="2018"/>
    <d v="1899-12-30T05:43:13"/>
    <d v="1899-12-30T05:51:46"/>
    <n v="0.14249999999999963"/>
    <x v="1"/>
    <x v="1"/>
    <s v="Reprise OF"/>
    <m/>
    <s v="TP"/>
    <n v="0.14249999999999963"/>
    <s v=""/>
    <n v="4"/>
    <n v="4"/>
    <n v="0.56999999999999851"/>
    <s v=""/>
    <n v="16992.000000318512"/>
    <m/>
    <s v=""/>
    <m/>
    <m/>
    <s v="Amel"/>
    <n v="1"/>
    <n v="0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33"/>
    <x v="84"/>
    <s v="C61"/>
    <s v="207"/>
    <s v="FB 320+ / MA 80"/>
    <n v="681895"/>
    <s v="EFFITIX SURBLISPIP(X2)XLETHIQ"/>
    <s v="2x8"/>
    <n v="6000"/>
    <s v="7300"/>
    <x v="19"/>
    <s v="Février"/>
    <n v="2018"/>
    <d v="1899-12-30T05:51:46"/>
    <d v="1899-12-30T06:59:33"/>
    <n v="1.1297222222222219"/>
    <x v="2"/>
    <x v="2"/>
    <m/>
    <m/>
    <s v="TE"/>
    <s v=""/>
    <n v="1.1297222222222219"/>
    <n v="4"/>
    <n v="4"/>
    <s v=""/>
    <n v="4.5188888888888874"/>
    <n v="16992.000000318512"/>
    <m/>
    <s v=""/>
    <m/>
    <m/>
    <s v="Amel"/>
    <n v="1"/>
    <n v="0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34"/>
    <x v="84"/>
    <s v="C61"/>
    <s v="207"/>
    <s v="FB 320+ / MA 80"/>
    <n v="681895"/>
    <s v="EFFITIX SURBLISPIP(X2)XLETHIQ"/>
    <s v="2x8"/>
    <n v="6000"/>
    <s v="7300"/>
    <x v="19"/>
    <s v="Février"/>
    <n v="2018"/>
    <d v="1899-12-30T06:59:33"/>
    <d v="1899-12-30T07:04:20"/>
    <n v="7.972222222222225E-2"/>
    <x v="4"/>
    <x v="13"/>
    <m/>
    <s v=""/>
    <s v="TE"/>
    <s v=""/>
    <n v="7.972222222222225E-2"/>
    <n v="4"/>
    <n v="4"/>
    <s v=""/>
    <n v="0.318888888888889"/>
    <n v="16992.000000318512"/>
    <m/>
    <s v=""/>
    <m/>
    <m/>
    <s v="Amel"/>
    <n v="1"/>
    <n v="0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35"/>
    <x v="84"/>
    <s v="C61"/>
    <s v="207"/>
    <s v="FB 320+ / MA 80"/>
    <n v="681895"/>
    <s v="EFFITIX SURBLISPIP(X2)XLETHIQ"/>
    <s v="2x8"/>
    <n v="6000"/>
    <s v="7300"/>
    <x v="19"/>
    <s v="Février"/>
    <n v="2018"/>
    <d v="1899-12-30T07:04:20"/>
    <d v="1899-12-30T07:25:51"/>
    <n v="0.35861111111111166"/>
    <x v="2"/>
    <x v="2"/>
    <m/>
    <m/>
    <s v="TE"/>
    <s v=""/>
    <n v="0.35861111111111166"/>
    <n v="4"/>
    <n v="4"/>
    <s v=""/>
    <n v="1.4344444444444466"/>
    <n v="16992.000000318512"/>
    <m/>
    <s v=""/>
    <n v="14784"/>
    <m/>
    <s v="Amel"/>
    <n v="1"/>
    <n v="0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36"/>
    <x v="84"/>
    <s v="C61"/>
    <s v="207"/>
    <s v="FB 320+ / MA 80"/>
    <n v="681895"/>
    <s v="EFFITIX SURBLISPIP(X2)XLETHIQ"/>
    <s v="2x8"/>
    <n v="6000"/>
    <s v="7300"/>
    <x v="19"/>
    <s v="Février"/>
    <n v="2018"/>
    <d v="1899-12-30T07:25:51"/>
    <d v="1899-12-30T07:30:01"/>
    <n v="6.9444444444445086E-2"/>
    <x v="4"/>
    <x v="4"/>
    <m/>
    <s v=""/>
    <s v="TE"/>
    <s v=""/>
    <n v="6.9444444444445086E-2"/>
    <n v="4"/>
    <n v="4"/>
    <s v=""/>
    <n v="0.27777777777778034"/>
    <n v="16992.000000318512"/>
    <m/>
    <s v=""/>
    <m/>
    <m/>
    <s v="Amel"/>
    <n v="1"/>
    <n v="0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37"/>
    <x v="84"/>
    <s v="C61"/>
    <s v="207"/>
    <s v="FB 320+ / MA 80"/>
    <n v="681895"/>
    <s v="EFFITIX SURBLISPIP(X2)XLETHIQ"/>
    <s v="2x8"/>
    <n v="6000"/>
    <s v="7300"/>
    <x v="19"/>
    <s v="Février"/>
    <n v="2018"/>
    <d v="1899-12-30T07:30:01"/>
    <d v="1899-12-30T08:08:57"/>
    <n v="0.64888888888888729"/>
    <x v="2"/>
    <x v="2"/>
    <m/>
    <m/>
    <s v="TE"/>
    <s v=""/>
    <n v="0.64888888888888729"/>
    <n v="4"/>
    <n v="4"/>
    <s v=""/>
    <n v="2.5955555555555492"/>
    <n v="16992.000000318512"/>
    <m/>
    <s v=""/>
    <m/>
    <m/>
    <s v="Amel"/>
    <n v="1"/>
    <n v="0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38"/>
    <x v="84"/>
    <s v="C61"/>
    <s v="207"/>
    <s v="FB 320+ / MA 80"/>
    <n v="681895"/>
    <s v="EFFITIX SURBLISPIP(X2)XLETHIQ"/>
    <s v="2x8"/>
    <n v="6000"/>
    <s v="7300"/>
    <x v="19"/>
    <s v="Février"/>
    <n v="2018"/>
    <d v="1899-12-30T08:08:57"/>
    <d v="1899-12-30T08:25:48"/>
    <n v="0.2808333333333346"/>
    <x v="1"/>
    <x v="23"/>
    <s v="OF Clôturé"/>
    <m/>
    <s v="TP"/>
    <n v="0.2808333333333346"/>
    <s v=""/>
    <n v="4"/>
    <n v="4"/>
    <n v="1.1233333333333384"/>
    <s v=""/>
    <n v="16992.000000318512"/>
    <n v="22568"/>
    <n v="22568"/>
    <n v="22568"/>
    <n v="7256.5916398713825"/>
    <s v="Amel"/>
    <n v="1"/>
    <n v="1"/>
    <s v="143132"/>
    <n v="98"/>
    <s v=""/>
    <s v=""/>
    <n v="2.98"/>
    <n v="3.09"/>
    <n v="0.84"/>
    <n v="2.14"/>
    <n v="-0.94999999999999973"/>
    <n v="-0.10999999999999976"/>
    <s v=""/>
    <s v=""/>
    <s v=""/>
    <s v=""/>
    <s v=""/>
    <s v=""/>
    <s v=""/>
    <s v=""/>
    <s v=""/>
    <s v=""/>
    <s v=""/>
    <s v=""/>
  </r>
  <r>
    <n v="1639"/>
    <x v="84"/>
    <s v="C61"/>
    <s v="207"/>
    <s v="FB 320+ / MA 80"/>
    <n v="681895"/>
    <s v="EFFITIX SURBLISPIP(X2)XLETHIQ"/>
    <s v="2x8"/>
    <n v="6000"/>
    <s v="7300"/>
    <x v="19"/>
    <s v="Février"/>
    <n v="2018"/>
    <d v="1899-12-30T08:25:48"/>
    <d v="1899-12-30T08:28:49"/>
    <n v="5.0277777777776755E-2"/>
    <x v="1"/>
    <x v="23"/>
    <m/>
    <m/>
    <m/>
    <n v="0.89"/>
    <n v="3.11"/>
    <n v="4"/>
    <n v="4"/>
    <n v="3.08"/>
    <n v="11.6"/>
    <n v="16992.000000318512"/>
    <m/>
    <s v=""/>
    <m/>
    <m/>
    <s v="Amel"/>
    <n v="1"/>
    <n v="1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40"/>
    <x v="84"/>
    <s v="C61"/>
    <s v="207"/>
    <s v="FB 320+ / MA 80"/>
    <n v="681889"/>
    <s v="FIPRATIX GN X4             FVT"/>
    <s v="2x8"/>
    <n v="1340"/>
    <s v="1700"/>
    <x v="19"/>
    <s v="Février"/>
    <n v="2018"/>
    <d v="1899-12-30T08:28:49"/>
    <d v="1899-12-30T09:02:51"/>
    <n v="0.56722222222222252"/>
    <x v="1"/>
    <x v="12"/>
    <s v="Début OF"/>
    <m/>
    <s v="TP"/>
    <n v="0.56722222222222252"/>
    <s v=""/>
    <n v="4"/>
    <n v="4"/>
    <n v="2.2688888888888901"/>
    <s v=""/>
    <n v="854"/>
    <m/>
    <s v=""/>
    <m/>
    <m/>
    <s v="Amel"/>
    <n v="1"/>
    <n v="1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41"/>
    <x v="84"/>
    <s v="C61"/>
    <s v="207"/>
    <s v="FB 320+ / MA 80"/>
    <n v="681889"/>
    <s v="FIPRATIX GN X4             FVT"/>
    <s v="2x8"/>
    <n v="1340"/>
    <s v="1700"/>
    <x v="19"/>
    <s v="Février"/>
    <n v="2018"/>
    <d v="1899-12-30T09:02:51"/>
    <d v="1899-12-30T09:36:36"/>
    <n v="0.5625"/>
    <x v="2"/>
    <x v="2"/>
    <m/>
    <m/>
    <s v="TE"/>
    <s v=""/>
    <n v="0.5625"/>
    <n v="4"/>
    <n v="4"/>
    <s v=""/>
    <n v="2.25"/>
    <n v="854"/>
    <m/>
    <s v=""/>
    <m/>
    <m/>
    <s v="Amel"/>
    <n v="1"/>
    <n v="1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42"/>
    <x v="84"/>
    <s v="C61"/>
    <s v="207"/>
    <s v="FB 320+ / MA 80"/>
    <n v="681889"/>
    <s v="FIPRATIX GN X4             FVT"/>
    <s v="2x8"/>
    <n v="1340"/>
    <s v="1700"/>
    <x v="19"/>
    <s v="Février"/>
    <n v="2018"/>
    <d v="1899-12-30T09:36:36"/>
    <d v="1899-12-30T09:55:31"/>
    <n v="0.31527777777777821"/>
    <x v="1"/>
    <x v="23"/>
    <s v="OF Clôturé"/>
    <m/>
    <s v="TP"/>
    <n v="0.31527777777777821"/>
    <s v=""/>
    <n v="4"/>
    <n v="4"/>
    <n v="1.2611111111111128"/>
    <s v=""/>
    <n v="854"/>
    <n v="812"/>
    <n v="812"/>
    <n v="812"/>
    <n v="1449.9999999999998"/>
    <s v="Amel"/>
    <n v="1"/>
    <n v="2"/>
    <s v="243132"/>
    <n v="98"/>
    <s v=""/>
    <s v=""/>
    <n v="1.47"/>
    <n v="0.48"/>
    <n v="0.9"/>
    <n v="0.56999999999999995"/>
    <n v="8.9999999999999969E-2"/>
    <n v="0.99"/>
    <s v=""/>
    <s v=""/>
    <s v=""/>
    <s v=""/>
    <s v=""/>
    <s v=""/>
    <s v=""/>
    <s v=""/>
    <s v=""/>
    <s v=""/>
    <s v=""/>
    <s v=""/>
  </r>
  <r>
    <n v="1643"/>
    <x v="84"/>
    <s v="C61"/>
    <s v="207"/>
    <s v="FB 320+ / MA 80"/>
    <n v="681889"/>
    <s v="FIPRATIX GN X4             FVT"/>
    <s v="2x8"/>
    <n v="1340"/>
    <s v="1700"/>
    <x v="19"/>
    <s v="Février"/>
    <n v="2018"/>
    <d v="1899-12-30T09:55:31"/>
    <d v="1899-12-30T09:56:48"/>
    <n v="2.1388888888889124E-2"/>
    <x v="1"/>
    <x v="2"/>
    <m/>
    <m/>
    <m/>
    <n v="0.88"/>
    <n v="0.56000000000000005"/>
    <n v="4"/>
    <n v="4"/>
    <n v="3.53"/>
    <n v="2.25"/>
    <n v="854"/>
    <m/>
    <s v=""/>
    <m/>
    <m/>
    <s v="Amel"/>
    <n v="1"/>
    <n v="2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44"/>
    <x v="84"/>
    <s v="C61"/>
    <s v="207"/>
    <s v="FB 320+ / MA 80"/>
    <n v="681894"/>
    <s v="EFFITIX SURBLISPIP(X2)L ETHIQ"/>
    <s v="2x8"/>
    <n v="6000"/>
    <s v="7300"/>
    <x v="19"/>
    <s v="Février"/>
    <n v="2018"/>
    <d v="1899-12-30T09:56:48"/>
    <d v="1899-12-30T10:21:30"/>
    <n v="0.41166666666666574"/>
    <x v="0"/>
    <x v="8"/>
    <m/>
    <s v=""/>
    <m/>
    <s v=""/>
    <s v=""/>
    <n v="4"/>
    <n v="4"/>
    <s v=""/>
    <s v=""/>
    <n v="28800"/>
    <m/>
    <s v=""/>
    <m/>
    <m/>
    <s v="Amel"/>
    <n v="1"/>
    <n v="2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45"/>
    <x v="84"/>
    <s v="C61"/>
    <s v="207"/>
    <s v="FB 320+ / MA 80"/>
    <n v="681894"/>
    <s v="EFFITIX SURBLISPIP(X2)L ETHIQ"/>
    <s v="2x8"/>
    <n v="6000"/>
    <s v="7300"/>
    <x v="19"/>
    <s v="Février"/>
    <n v="2018"/>
    <d v="1899-12-30T10:21:30"/>
    <d v="1899-12-30T10:43:05"/>
    <n v="0.35972222222222205"/>
    <x v="1"/>
    <x v="12"/>
    <m/>
    <s v=""/>
    <s v="TP"/>
    <n v="0.35972222222222205"/>
    <s v=""/>
    <n v="4"/>
    <n v="4"/>
    <n v="1.4388888888888882"/>
    <s v=""/>
    <n v="28800"/>
    <m/>
    <s v=""/>
    <m/>
    <m/>
    <s v="Amel"/>
    <n v="1"/>
    <n v="2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46"/>
    <x v="84"/>
    <s v="C61"/>
    <s v="207"/>
    <s v="FB 320+ / MA 80"/>
    <n v="681894"/>
    <s v="EFFITIX SURBLISPIP(X2)L ETHIQ"/>
    <s v="2x8"/>
    <n v="6000"/>
    <s v="7300"/>
    <x v="19"/>
    <s v="Février"/>
    <n v="2018"/>
    <d v="1899-12-30T10:43:05"/>
    <d v="1899-12-30T11:31:39"/>
    <n v="0.80944444444444485"/>
    <x v="2"/>
    <x v="2"/>
    <m/>
    <m/>
    <s v="TE"/>
    <s v=""/>
    <n v="0.80944444444444485"/>
    <n v="4"/>
    <n v="4"/>
    <s v=""/>
    <n v="3.2377777777777794"/>
    <n v="28800"/>
    <m/>
    <s v=""/>
    <m/>
    <m/>
    <s v="Amel"/>
    <n v="1"/>
    <n v="2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47"/>
    <x v="84"/>
    <s v="C61"/>
    <s v="207"/>
    <s v="FB 320+ / MA 80"/>
    <n v="681894"/>
    <s v="EFFITIX SURBLISPIP(X2)L ETHIQ"/>
    <s v="2x8"/>
    <n v="6000"/>
    <s v="7300"/>
    <x v="19"/>
    <s v="Février"/>
    <n v="2018"/>
    <d v="1899-12-30T11:31:39"/>
    <d v="1899-12-30T11:36:16"/>
    <n v="7.6944444444444926E-2"/>
    <x v="4"/>
    <x v="13"/>
    <m/>
    <s v=""/>
    <s v="TE"/>
    <s v=""/>
    <n v="7.6944444444444926E-2"/>
    <n v="4"/>
    <n v="4"/>
    <s v=""/>
    <n v="0.3077777777777797"/>
    <n v="28800"/>
    <m/>
    <s v=""/>
    <m/>
    <m/>
    <s v="Amel"/>
    <n v="1"/>
    <n v="2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48"/>
    <x v="84"/>
    <s v="C61"/>
    <s v="207"/>
    <s v="FB 320+ / MA 80"/>
    <n v="681894"/>
    <s v="EFFITIX SURBLISPIP(X2)L ETHIQ"/>
    <s v="2x8"/>
    <n v="6000"/>
    <s v="7300"/>
    <x v="19"/>
    <s v="Février"/>
    <n v="2018"/>
    <d v="1899-12-30T11:36:16"/>
    <d v="1899-12-30T12:31:54"/>
    <n v="0.92722222222222284"/>
    <x v="2"/>
    <x v="2"/>
    <m/>
    <m/>
    <s v="TE"/>
    <s v=""/>
    <n v="0.92722222222222284"/>
    <n v="4"/>
    <n v="4"/>
    <s v=""/>
    <n v="3.7088888888888913"/>
    <n v="28800"/>
    <m/>
    <s v=""/>
    <n v="12144"/>
    <m/>
    <s v="Amel"/>
    <n v="1"/>
    <n v="2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49"/>
    <x v="84"/>
    <s v="C61"/>
    <s v="207"/>
    <s v="FB 320+ / MA 80"/>
    <n v="681894"/>
    <s v="EFFITIX SURBLISPIP(X2)L ETHIQ"/>
    <s v="2x8"/>
    <n v="6000"/>
    <s v="7300"/>
    <x v="19"/>
    <s v="Février"/>
    <n v="2018"/>
    <d v="1899-12-30T12:31:54"/>
    <d v="1899-12-30T12:35:26"/>
    <n v="5.8888888888888324E-2"/>
    <x v="4"/>
    <x v="4"/>
    <m/>
    <s v=""/>
    <s v="TE"/>
    <s v=""/>
    <n v="5.8888888888888324E-2"/>
    <n v="4"/>
    <n v="4"/>
    <s v=""/>
    <n v="0.2355555555555533"/>
    <n v="28800"/>
    <m/>
    <s v=""/>
    <m/>
    <m/>
    <s v="Amel"/>
    <n v="1"/>
    <n v="2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50"/>
    <x v="84"/>
    <s v="C61"/>
    <s v="207"/>
    <s v="FB 320+ / MA 80"/>
    <n v="681894"/>
    <s v="EFFITIX SURBLISPIP(X2)L ETHIQ"/>
    <s v="2x8"/>
    <n v="6000"/>
    <s v="7300"/>
    <x v="19"/>
    <s v="Février"/>
    <n v="2018"/>
    <d v="1899-12-30T12:35:26"/>
    <d v="1899-12-30T12:52:27"/>
    <n v="0.28361111111111192"/>
    <x v="2"/>
    <x v="2"/>
    <m/>
    <m/>
    <s v="TE"/>
    <s v=""/>
    <n v="0.28361111111111192"/>
    <n v="4"/>
    <n v="4"/>
    <s v=""/>
    <n v="1.1344444444444477"/>
    <n v="28800"/>
    <m/>
    <s v=""/>
    <n v="14256"/>
    <m/>
    <s v="Amel"/>
    <n v="1"/>
    <n v="2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51"/>
    <x v="84"/>
    <s v="C61"/>
    <s v="207"/>
    <s v="FB 320+ / MA 80"/>
    <n v="681894"/>
    <s v="EFFITIX SURBLISPIP(X2)L ETHIQ"/>
    <s v="2x8"/>
    <n v="6000"/>
    <s v="7300"/>
    <x v="19"/>
    <s v="Février"/>
    <n v="2018"/>
    <d v="1899-12-30T12:52:27"/>
    <d v="1899-12-30T12:56:14"/>
    <n v="6.3055555555555642E-2"/>
    <x v="0"/>
    <x v="16"/>
    <m/>
    <s v=""/>
    <m/>
    <s v=""/>
    <s v=""/>
    <n v="4"/>
    <n v="4"/>
    <s v=""/>
    <s v=""/>
    <n v="28800"/>
    <m/>
    <s v=""/>
    <m/>
    <m/>
    <s v="Amel"/>
    <n v="1"/>
    <n v="2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52"/>
    <x v="84"/>
    <s v="C61"/>
    <s v="207"/>
    <s v="FB 320+ / MA 80"/>
    <n v="681894"/>
    <s v="EFFITIX SURBLISPIP(X2)L ETHIQ"/>
    <s v="2x8"/>
    <n v="6000"/>
    <s v="7300"/>
    <x v="19"/>
    <s v="Février"/>
    <n v="2018"/>
    <d v="1899-12-30T12:56:14"/>
    <d v="1899-12-30T13:10:58"/>
    <n v="0.24555555555555486"/>
    <x v="0"/>
    <x v="6"/>
    <s v="Fin d'Equipe"/>
    <m/>
    <m/>
    <s v=""/>
    <s v=""/>
    <n v="4"/>
    <n v="4"/>
    <s v=""/>
    <s v=""/>
    <n v="28800"/>
    <n v="16368"/>
    <n v="26636"/>
    <n v="16368"/>
    <n v="7567.07"/>
    <s v="Amel"/>
    <n v="1"/>
    <n v="2"/>
    <s v="43132"/>
    <n v="98"/>
    <s v=""/>
    <s v=""/>
    <n v="5.0999999999999996"/>
    <n v="2.2400000000000002"/>
    <n v="1.73"/>
    <n v="3.3699999999999997"/>
    <n v="1.1299999999999994"/>
    <n v="2.8599999999999994"/>
    <s v=""/>
    <s v=""/>
    <s v=""/>
    <s v=""/>
    <s v=""/>
    <s v=""/>
    <s v=""/>
    <s v=""/>
    <s v=""/>
    <s v=""/>
    <s v=""/>
    <s v=""/>
  </r>
  <r>
    <n v="1653"/>
    <x v="84"/>
    <s v="C61"/>
    <s v="207"/>
    <s v="FB 320+ / MA 80"/>
    <n v="681894"/>
    <s v="EFFITIX SURBLISPIP(X2)L ETHIQ"/>
    <s v="2x8"/>
    <n v="6000"/>
    <s v="7300"/>
    <x v="19"/>
    <s v="Février"/>
    <n v="2018"/>
    <d v="1899-12-30T13:10:58"/>
    <d v="1899-12-30T13:16:58"/>
    <n v="9.9999999999999645E-2"/>
    <x v="1"/>
    <x v="12"/>
    <s v="Reprise OF"/>
    <m/>
    <s v="TP"/>
    <n v="9.9999999999999645E-2"/>
    <s v=""/>
    <n v="4"/>
    <n v="4"/>
    <n v="0.39999999999999858"/>
    <s v=""/>
    <n v="28800"/>
    <m/>
    <s v=""/>
    <m/>
    <m/>
    <s v="Christelle"/>
    <n v="1"/>
    <n v="2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54"/>
    <x v="84"/>
    <s v="C61"/>
    <s v="207"/>
    <s v="FB 320+ / MA 80"/>
    <n v="681894"/>
    <s v="EFFITIX SURBLISPIP(X2)L ETHIQ"/>
    <s v="2x8"/>
    <n v="6000"/>
    <s v="7300"/>
    <x v="19"/>
    <s v="Février"/>
    <n v="2018"/>
    <d v="1899-12-30T13:16:58"/>
    <d v="1899-12-30T14:38:06"/>
    <n v="1.3522222222222213"/>
    <x v="2"/>
    <x v="2"/>
    <m/>
    <m/>
    <s v="TE"/>
    <s v=""/>
    <n v="1.3522222222222213"/>
    <n v="4"/>
    <n v="4"/>
    <s v=""/>
    <n v="5.4088888888888853"/>
    <n v="28800"/>
    <m/>
    <s v=""/>
    <n v="25344"/>
    <m/>
    <s v="Christelle"/>
    <n v="1"/>
    <n v="2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55"/>
    <x v="84"/>
    <s v="C61"/>
    <s v="207"/>
    <s v="FB 320+ / MA 80"/>
    <n v="681894"/>
    <s v="EFFITIX SURBLISPIP(X2)L ETHIQ"/>
    <s v="2x8"/>
    <n v="6000"/>
    <s v="7300"/>
    <x v="19"/>
    <s v="Février"/>
    <n v="2018"/>
    <d v="1899-12-30T14:38:06"/>
    <d v="1899-12-30T14:58:13"/>
    <n v="0.33527777777777867"/>
    <x v="1"/>
    <x v="23"/>
    <s v="OF Clôturé"/>
    <m/>
    <s v="TP"/>
    <n v="0.33527777777777867"/>
    <s v=""/>
    <n v="4"/>
    <n v="4"/>
    <n v="1.3411111111111147"/>
    <s v=""/>
    <n v="28800"/>
    <n v="10268"/>
    <n v="26636"/>
    <n v="26636"/>
    <n v="7588.6039886039889"/>
    <s v="Christelle"/>
    <n v="1"/>
    <n v="3"/>
    <s v="343132"/>
    <n v="98"/>
    <s v=""/>
    <s v=""/>
    <n v="5.0999999999999996"/>
    <n v="1.41"/>
    <n v="1.73"/>
    <n v="3.3699999999999997"/>
    <n v="1.9599999999999997"/>
    <n v="3.6899999999999995"/>
    <s v=""/>
    <s v=""/>
    <s v=""/>
    <s v=""/>
    <s v=""/>
    <s v=""/>
    <s v=""/>
    <s v=""/>
    <s v=""/>
    <s v=""/>
    <s v=""/>
    <s v=""/>
  </r>
  <r>
    <n v="1656"/>
    <x v="84"/>
    <s v="C61"/>
    <s v="207"/>
    <s v="FB 320+ / MA 80"/>
    <n v="681894"/>
    <s v="EFFITIX SURBLISPIP(X2)L ETHIQ"/>
    <s v="2x8"/>
    <n v="6000"/>
    <s v="7300"/>
    <x v="19"/>
    <s v="Février"/>
    <n v="2018"/>
    <d v="1899-12-30T14:58:13"/>
    <d v="1899-12-30T15:02:58"/>
    <n v="7.9166666666668384E-2"/>
    <x v="1"/>
    <x v="23"/>
    <m/>
    <m/>
    <m/>
    <n v="0.8"/>
    <n v="3.51"/>
    <n v="4"/>
    <n v="4"/>
    <n v="3.18"/>
    <n v="14.03"/>
    <n v="28800"/>
    <m/>
    <s v=""/>
    <m/>
    <m/>
    <s v="Christelle"/>
    <n v="1"/>
    <n v="3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57"/>
    <x v="84"/>
    <s v="C61"/>
    <s v="207"/>
    <s v="FB 320+ / MA 80"/>
    <n v="681873"/>
    <s v="SYNERGIX PN X4             VTC"/>
    <s v="2x8"/>
    <n v="1340"/>
    <s v="1700"/>
    <x v="19"/>
    <s v="Février"/>
    <n v="2018"/>
    <d v="1899-12-30T15:02:58"/>
    <d v="1899-12-30T15:54:10"/>
    <n v="0.8533333333333335"/>
    <x v="1"/>
    <x v="12"/>
    <s v="Début OF"/>
    <m/>
    <s v="TP"/>
    <n v="0.8533333333333335"/>
    <s v=""/>
    <n v="4"/>
    <n v="4"/>
    <n v="3.413333333333334"/>
    <s v=""/>
    <n v="3000"/>
    <m/>
    <s v=""/>
    <m/>
    <m/>
    <s v="Christelle"/>
    <n v="1"/>
    <n v="3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58"/>
    <x v="84"/>
    <s v="C61"/>
    <s v="207"/>
    <s v="FB 320+ / MA 80"/>
    <n v="681873"/>
    <s v="SYNERGIX PN X4             VTC"/>
    <s v="2x8"/>
    <n v="1340"/>
    <s v="1700"/>
    <x v="19"/>
    <s v="Février"/>
    <n v="2018"/>
    <d v="1899-12-30T15:54:10"/>
    <d v="1899-12-30T16:03:25"/>
    <n v="0.15416666666666412"/>
    <x v="2"/>
    <x v="2"/>
    <m/>
    <m/>
    <s v="TE"/>
    <s v=""/>
    <n v="0.15416666666666412"/>
    <n v="4"/>
    <n v="4"/>
    <s v=""/>
    <n v="0.61666666666665648"/>
    <n v="3000"/>
    <m/>
    <s v=""/>
    <m/>
    <m/>
    <s v="Christelle"/>
    <n v="1"/>
    <n v="3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59"/>
    <x v="84"/>
    <s v="C61"/>
    <s v="207"/>
    <s v="FB 320+ / MA 80"/>
    <n v="681873"/>
    <s v="SYNERGIX PN X4             VTC"/>
    <s v="2x8"/>
    <n v="1340"/>
    <s v="1700"/>
    <x v="19"/>
    <s v="Février"/>
    <n v="2018"/>
    <d v="1899-12-30T16:03:25"/>
    <d v="1899-12-30T16:08:15"/>
    <n v="8.0555555555555713E-2"/>
    <x v="4"/>
    <x v="4"/>
    <m/>
    <s v=""/>
    <s v="TE"/>
    <s v=""/>
    <n v="8.0555555555555713E-2"/>
    <n v="4"/>
    <n v="4"/>
    <s v=""/>
    <n v="0.32222222222222285"/>
    <n v="3000"/>
    <m/>
    <s v=""/>
    <m/>
    <m/>
    <s v="Christelle"/>
    <n v="1"/>
    <n v="3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60"/>
    <x v="84"/>
    <s v="C61"/>
    <s v="207"/>
    <s v="FB 320+ / MA 80"/>
    <n v="681873"/>
    <s v="SYNERGIX PN X4             VTC"/>
    <s v="2x8"/>
    <n v="1340"/>
    <s v="1700"/>
    <x v="19"/>
    <s v="Février"/>
    <n v="2018"/>
    <d v="1899-12-30T16:08:15"/>
    <d v="1899-12-30T17:03:16"/>
    <n v="0.91694444444444567"/>
    <x v="2"/>
    <x v="2"/>
    <m/>
    <m/>
    <s v="TE"/>
    <s v=""/>
    <n v="0.91694444444444567"/>
    <n v="4"/>
    <n v="4"/>
    <s v=""/>
    <n v="3.6677777777777827"/>
    <n v="3000"/>
    <m/>
    <s v=""/>
    <n v="1400"/>
    <m/>
    <s v="Christelle"/>
    <n v="1"/>
    <n v="3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61"/>
    <x v="84"/>
    <s v="C61"/>
    <s v="207"/>
    <s v="FB 320+ / MA 80"/>
    <n v="681873"/>
    <s v="SYNERGIX PN X4             VTC"/>
    <s v="2x8"/>
    <n v="1340"/>
    <s v="1700"/>
    <x v="19"/>
    <s v="Février"/>
    <n v="2018"/>
    <d v="1899-12-30T17:03:16"/>
    <d v="1899-12-30T17:10:12"/>
    <n v="0.11555555555555586"/>
    <x v="4"/>
    <x v="13"/>
    <m/>
    <s v=""/>
    <s v="TE"/>
    <s v=""/>
    <n v="0.11555555555555586"/>
    <n v="4"/>
    <n v="4"/>
    <s v=""/>
    <n v="0.46222222222222342"/>
    <n v="3000"/>
    <m/>
    <s v=""/>
    <m/>
    <m/>
    <s v="Christelle"/>
    <n v="1"/>
    <n v="3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62"/>
    <x v="84"/>
    <s v="C61"/>
    <s v="207"/>
    <s v="FB 320+ / MA 80"/>
    <n v="681873"/>
    <s v="SYNERGIX PN X4             VTC"/>
    <s v="2x8"/>
    <n v="1340"/>
    <s v="1700"/>
    <x v="19"/>
    <s v="Février"/>
    <n v="2018"/>
    <d v="1899-12-30T17:10:12"/>
    <d v="1899-12-30T17:36:27"/>
    <n v="0.43750000000000178"/>
    <x v="2"/>
    <x v="2"/>
    <m/>
    <m/>
    <s v="TE"/>
    <s v=""/>
    <n v="0.43750000000000178"/>
    <n v="4"/>
    <n v="4"/>
    <s v=""/>
    <n v="1.7500000000000071"/>
    <n v="3000"/>
    <m/>
    <s v=""/>
    <m/>
    <m/>
    <s v="Christelle"/>
    <n v="1"/>
    <n v="3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63"/>
    <x v="84"/>
    <s v="C61"/>
    <s v="207"/>
    <s v="FB 320+ / MA 80"/>
    <n v="681873"/>
    <s v="SYNERGIX PN X4             VTC"/>
    <s v="2x8"/>
    <n v="1340"/>
    <s v="1700"/>
    <x v="19"/>
    <s v="Février"/>
    <n v="2018"/>
    <d v="1899-12-30T17:36:27"/>
    <d v="1899-12-30T17:39:02"/>
    <n v="4.3055555555552516E-2"/>
    <x v="1"/>
    <x v="23"/>
    <m/>
    <m/>
    <s v="TP"/>
    <n v="4.3055555555552516E-2"/>
    <s v=""/>
    <n v="4"/>
    <n v="4"/>
    <n v="0.17222222222221006"/>
    <s v=""/>
    <n v="3000"/>
    <m/>
    <s v=""/>
    <m/>
    <m/>
    <s v="Christelle"/>
    <n v="1"/>
    <n v="3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64"/>
    <x v="84"/>
    <s v="C61"/>
    <s v="207"/>
    <s v="FB 320+ / MA 80"/>
    <n v="681873"/>
    <s v="SYNERGIX PN X4             VTC"/>
    <s v="2x8"/>
    <n v="1340"/>
    <s v="1700"/>
    <x v="19"/>
    <s v="Février"/>
    <n v="2018"/>
    <d v="1899-12-30T17:39:02"/>
    <d v="1899-12-30T18:11:46"/>
    <n v="0.54555555555555646"/>
    <x v="0"/>
    <x v="8"/>
    <m/>
    <s v=""/>
    <m/>
    <s v=""/>
    <s v=""/>
    <n v="4"/>
    <n v="4"/>
    <s v=""/>
    <s v=""/>
    <n v="3000"/>
    <m/>
    <s v=""/>
    <m/>
    <m/>
    <s v="Christelle"/>
    <n v="1"/>
    <n v="3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65"/>
    <x v="84"/>
    <s v="C61"/>
    <s v="207"/>
    <s v="FB 320+ / MA 80"/>
    <n v="681873"/>
    <s v="SYNERGIX PN X4             VTC"/>
    <s v="2x8"/>
    <n v="1340"/>
    <s v="1700"/>
    <x v="19"/>
    <s v="Février"/>
    <n v="2018"/>
    <d v="1899-12-30T18:11:46"/>
    <d v="1899-12-30T18:26:49"/>
    <n v="0.25083333333333258"/>
    <x v="1"/>
    <x v="23"/>
    <s v="OF Clôturé"/>
    <m/>
    <s v="TP"/>
    <n v="0.25083333333333258"/>
    <s v=""/>
    <n v="4"/>
    <n v="4"/>
    <n v="1.0033333333333303"/>
    <s v=""/>
    <n v="3000"/>
    <n v="2880"/>
    <n v="2880"/>
    <n v="2882"/>
    <n v="1695.2941176470588"/>
    <s v="Christelle"/>
    <n v="1"/>
    <n v="4"/>
    <s v="443132"/>
    <n v="98"/>
    <s v=""/>
    <s v=""/>
    <n v="3.42"/>
    <n v="1.69"/>
    <n v="1.91"/>
    <n v="1.51"/>
    <n v="-0.17999999999999994"/>
    <n v="1.73"/>
    <s v=""/>
    <s v=""/>
    <s v=""/>
    <s v=""/>
    <s v=""/>
    <s v=""/>
    <s v=""/>
    <s v=""/>
    <s v=""/>
    <s v=""/>
    <s v=""/>
    <s v=""/>
  </r>
  <r>
    <n v="1666"/>
    <x v="84"/>
    <s v="C61"/>
    <s v="207"/>
    <s v="FB 320+ / MA 80"/>
    <n v="681873"/>
    <s v="SYNERGIX PN X4             VTC"/>
    <s v="2x8"/>
    <n v="1340"/>
    <s v="1700"/>
    <x v="19"/>
    <s v="Février"/>
    <n v="2018"/>
    <d v="1899-12-30T18:26:49"/>
    <d v="1899-12-30T18:28:15"/>
    <n v="2.3888888888890847E-2"/>
    <x v="1"/>
    <x v="2"/>
    <m/>
    <m/>
    <m/>
    <n v="1.1499999999999999"/>
    <n v="1.7"/>
    <n v="4"/>
    <n v="4"/>
    <n v="4.59"/>
    <n v="6.82"/>
    <n v="3000"/>
    <m/>
    <s v=""/>
    <m/>
    <m/>
    <s v="Christelle"/>
    <n v="1"/>
    <n v="4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67"/>
    <x v="84"/>
    <s v="C61"/>
    <s v="207"/>
    <s v="FB 320+ / MA 80"/>
    <n v="681874"/>
    <s v="EFFITIX PN X4              VBI"/>
    <s v="2x8"/>
    <n v="1340"/>
    <s v="1700"/>
    <x v="19"/>
    <s v="Février"/>
    <n v="2018"/>
    <d v="1899-12-30T18:28:15"/>
    <d v="1899-12-30T18:53:43"/>
    <n v="0.42444444444444329"/>
    <x v="1"/>
    <x v="12"/>
    <s v="Début OF"/>
    <m/>
    <s v="TP"/>
    <n v="0.42444444444444329"/>
    <s v=""/>
    <n v="4"/>
    <n v="4"/>
    <n v="1.6977777777777732"/>
    <s v=""/>
    <n v="0"/>
    <m/>
    <s v=""/>
    <m/>
    <m/>
    <s v="Christelle"/>
    <n v="1"/>
    <n v="4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68"/>
    <x v="84"/>
    <s v="C61"/>
    <s v="207"/>
    <s v="FB 320+ / MA 80"/>
    <n v="681874"/>
    <s v="EFFITIX PN X4              VBI"/>
    <s v="2x8"/>
    <n v="1340"/>
    <s v="1700"/>
    <x v="19"/>
    <s v="Février"/>
    <n v="2018"/>
    <d v="1899-12-30T18:53:43"/>
    <d v="1899-12-30T18:59:53"/>
    <n v="0.10277777777777697"/>
    <x v="8"/>
    <x v="14"/>
    <m/>
    <s v="pipette mouille dans carton du trie a 100 suite cassure laize barex"/>
    <s v="TP"/>
    <n v="0.10277777777777697"/>
    <s v=""/>
    <n v="4"/>
    <n v="4"/>
    <n v="0.41111111111110787"/>
    <s v=""/>
    <n v="0"/>
    <m/>
    <s v=""/>
    <m/>
    <m/>
    <s v="Christelle"/>
    <n v="1"/>
    <n v="4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69"/>
    <x v="84"/>
    <s v="C61"/>
    <s v="207"/>
    <s v="FB 320+ / MA 80"/>
    <n v="681874"/>
    <s v="EFFITIX PN X4              VBI"/>
    <s v="2x8"/>
    <n v="1340"/>
    <s v="1700"/>
    <x v="19"/>
    <s v="Février"/>
    <n v="2018"/>
    <d v="1899-12-30T18:59:53"/>
    <d v="1899-12-30T19:13:10"/>
    <n v="0.22138888888888975"/>
    <x v="1"/>
    <x v="12"/>
    <m/>
    <s v=""/>
    <s v="TP"/>
    <n v="0.22138888888888975"/>
    <s v=""/>
    <n v="4"/>
    <n v="4"/>
    <n v="0.88555555555555898"/>
    <s v=""/>
    <n v="0"/>
    <m/>
    <s v=""/>
    <m/>
    <m/>
    <s v="Christelle"/>
    <n v="1"/>
    <n v="4"/>
    <s v="43132"/>
    <n v="98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70"/>
    <x v="84"/>
    <s v="C61"/>
    <s v="207"/>
    <s v="FB 320+ / MA 80"/>
    <n v="681874"/>
    <s v="EFFITIX PN X4              VBI"/>
    <s v="2x8"/>
    <n v="1340"/>
    <s v="1700"/>
    <x v="19"/>
    <s v="Février"/>
    <n v="2018"/>
    <d v="1899-12-30T19:13:10"/>
    <d v="1899-12-30T19:16:59"/>
    <n v="6.3611111111112173E-2"/>
    <x v="2"/>
    <x v="2"/>
    <m/>
    <m/>
    <s v="TE"/>
    <s v=""/>
    <n v="6.3611111111112173E-2"/>
    <n v="4"/>
    <n v="4"/>
    <s v=""/>
    <n v="0.25444444444444869"/>
    <n v="0"/>
    <m/>
    <s v=""/>
    <m/>
    <m/>
    <s v="Christelle"/>
    <n v="1"/>
    <n v="4"/>
    <s v="43132"/>
    <n v="98"/>
    <n v="27.62166666666667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71"/>
    <x v="84"/>
    <s v="C61"/>
    <s v="207"/>
    <s v="FB 320+ / MA 80"/>
    <n v="681874"/>
    <s v="EFFITIX PN X4              VBI"/>
    <s v="2x8"/>
    <n v="1340"/>
    <s v="1700"/>
    <x v="19"/>
    <s v="Février"/>
    <n v="2018"/>
    <d v="1899-12-30T19:16:59"/>
    <d v="1899-12-30T19:48:27"/>
    <n v="0.52444444444444294"/>
    <x v="3"/>
    <x v="24"/>
    <m/>
    <s v=""/>
    <s v="TE"/>
    <s v=""/>
    <n v="0.52444444444444294"/>
    <n v="4"/>
    <n v="4"/>
    <s v=""/>
    <n v="2.0977777777777717"/>
    <n v="0"/>
    <m/>
    <s v=""/>
    <m/>
    <m/>
    <s v="Christelle"/>
    <n v="1"/>
    <n v="4"/>
    <s v="43132"/>
    <n v="99"/>
    <s v=""/>
    <n v="0.52444444444444294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72"/>
    <x v="84"/>
    <s v="C61"/>
    <s v="207"/>
    <s v="FB 320+ / MA 80"/>
    <n v="681874"/>
    <s v="EFFITIX PN X4              VBI"/>
    <s v="2x8"/>
    <n v="1340"/>
    <s v="1700"/>
    <x v="19"/>
    <s v="Février"/>
    <n v="2018"/>
    <d v="1899-12-30T19:48:27"/>
    <d v="1899-12-30T20:12:24"/>
    <n v="0.39916666666666778"/>
    <x v="2"/>
    <x v="2"/>
    <m/>
    <m/>
    <s v="TE"/>
    <s v=""/>
    <n v="0.39916666666666778"/>
    <n v="4"/>
    <n v="4"/>
    <s v=""/>
    <n v="1.5966666666666711"/>
    <n v="0"/>
    <m/>
    <s v=""/>
    <m/>
    <m/>
    <s v="Christelle"/>
    <n v="1"/>
    <n v="4"/>
    <s v="43132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73"/>
    <x v="84"/>
    <s v="C61"/>
    <s v="207"/>
    <s v="FB 320+ / MA 80"/>
    <n v="681874"/>
    <s v="EFFITIX PN X4              VBI"/>
    <s v="2x8"/>
    <n v="1340"/>
    <s v="1700"/>
    <x v="19"/>
    <s v="Février"/>
    <n v="2018"/>
    <d v="1899-12-30T20:12:24"/>
    <d v="1899-12-30T20:22:39"/>
    <n v="0.17083333333333339"/>
    <x v="0"/>
    <x v="16"/>
    <s v="Fin de Poste"/>
    <s v=""/>
    <m/>
    <s v=""/>
    <s v=""/>
    <n v="4"/>
    <n v="4"/>
    <s v=""/>
    <s v=""/>
    <n v="0"/>
    <n v="460"/>
    <n v="460"/>
    <n v="460"/>
    <n v="398.08"/>
    <s v="Christelle"/>
    <n v="1"/>
    <n v="5"/>
    <s v="543132"/>
    <n v="99"/>
    <s v=""/>
    <s v=""/>
    <n v="1.91"/>
    <n v="0.27"/>
    <n v="1.34"/>
    <n v="0.56999999999999984"/>
    <n v="0.29999999999999982"/>
    <n v="1.64"/>
    <s v=""/>
    <s v=""/>
    <s v=""/>
    <s v=""/>
    <s v=""/>
    <s v=""/>
    <s v=""/>
    <s v=""/>
    <s v=""/>
    <s v=""/>
    <s v=""/>
    <s v=""/>
  </r>
  <r>
    <n v="1674"/>
    <x v="85"/>
    <s v="C61"/>
    <s v="207"/>
    <s v="FB 320+ / MA 80"/>
    <n v="681874"/>
    <s v="EFFITIX PN X4              VBI"/>
    <s v="2x8"/>
    <n v="1340"/>
    <s v="1700"/>
    <x v="19"/>
    <s v="Février"/>
    <n v="2018"/>
    <d v="1899-12-30T05:30:00"/>
    <d v="1899-12-30T05:41:43"/>
    <n v="0.19527777777777811"/>
    <x v="0"/>
    <x v="0"/>
    <m/>
    <m/>
    <m/>
    <s v=""/>
    <s v=""/>
    <n v="4"/>
    <n v="4"/>
    <s v=""/>
    <s v=""/>
    <n v="1139.9999998987187"/>
    <m/>
    <s v=""/>
    <m/>
    <m/>
    <s v="Amel"/>
    <n v="1"/>
    <n v="0"/>
    <s v="0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75"/>
    <x v="85"/>
    <s v="C61"/>
    <s v="207"/>
    <s v="FB 320+ / MA 80"/>
    <n v="681874"/>
    <s v="EFFITIX PN X4              VBI"/>
    <s v="2x8"/>
    <n v="1340"/>
    <s v="1700"/>
    <x v="19"/>
    <s v="Février"/>
    <n v="2018"/>
    <d v="1899-12-30T05:41:43"/>
    <d v="1899-12-30T06:06:10"/>
    <n v="0.40750000000000042"/>
    <x v="1"/>
    <x v="1"/>
    <s v="Reprise OF"/>
    <m/>
    <s v="TP"/>
    <n v="0.40750000000000042"/>
    <s v=""/>
    <n v="4"/>
    <n v="4"/>
    <n v="1.6300000000000017"/>
    <s v=""/>
    <n v="1139.9999998987187"/>
    <m/>
    <s v=""/>
    <m/>
    <m/>
    <s v="Amel"/>
    <n v="1"/>
    <n v="0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76"/>
    <x v="85"/>
    <s v="C61"/>
    <s v="207"/>
    <s v="FB 320+ / MA 80"/>
    <n v="681874"/>
    <s v="EFFITIX PN X4              VBI"/>
    <s v="2x8"/>
    <n v="1340"/>
    <s v="1700"/>
    <x v="19"/>
    <s v="Février"/>
    <n v="2018"/>
    <d v="1899-12-30T06:06:10"/>
    <d v="1899-12-30T06:26:29"/>
    <n v="0.33861111111110986"/>
    <x v="2"/>
    <x v="2"/>
    <m/>
    <m/>
    <s v="TE"/>
    <s v=""/>
    <n v="0.33861111111110986"/>
    <n v="4"/>
    <n v="4"/>
    <s v=""/>
    <n v="1.3544444444444395"/>
    <n v="1139.9999998987187"/>
    <m/>
    <s v=""/>
    <m/>
    <m/>
    <s v="Amel"/>
    <n v="1"/>
    <n v="0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77"/>
    <x v="85"/>
    <s v="C61"/>
    <s v="207"/>
    <s v="FB 320+ / MA 80"/>
    <n v="681874"/>
    <s v="EFFITIX PN X4              VBI"/>
    <s v="2x8"/>
    <n v="1340"/>
    <s v="1700"/>
    <x v="19"/>
    <s v="Février"/>
    <n v="2018"/>
    <d v="1899-12-30T06:26:29"/>
    <d v="1899-12-30T06:42:22"/>
    <n v="0.26472222222222319"/>
    <x v="4"/>
    <x v="13"/>
    <m/>
    <s v="+ barex"/>
    <s v="TE"/>
    <s v=""/>
    <n v="0.26472222222222319"/>
    <n v="4"/>
    <n v="4"/>
    <s v=""/>
    <n v="1.0588888888888928"/>
    <n v="1139.9999998987187"/>
    <m/>
    <s v=""/>
    <m/>
    <m/>
    <s v="Amel"/>
    <n v="1"/>
    <n v="0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78"/>
    <x v="85"/>
    <s v="C61"/>
    <s v="207"/>
    <s v="FB 320+ / MA 80"/>
    <n v="681874"/>
    <s v="EFFITIX PN X4              VBI"/>
    <s v="2x8"/>
    <n v="1340"/>
    <s v="1700"/>
    <x v="19"/>
    <s v="Février"/>
    <n v="2018"/>
    <d v="1899-12-30T06:42:22"/>
    <d v="1899-12-30T07:12:11"/>
    <n v="0.49694444444444397"/>
    <x v="2"/>
    <x v="2"/>
    <m/>
    <m/>
    <s v="TE"/>
    <s v=""/>
    <n v="0.49694444444444397"/>
    <n v="4"/>
    <n v="4"/>
    <s v=""/>
    <n v="1.9877777777777759"/>
    <n v="1139.9999998987187"/>
    <m/>
    <s v=""/>
    <m/>
    <m/>
    <s v="Amel"/>
    <n v="1"/>
    <n v="0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79"/>
    <x v="85"/>
    <s v="C61"/>
    <s v="207"/>
    <s v="FB 320+ / MA 80"/>
    <n v="681874"/>
    <s v="EFFITIX PN X4              VBI"/>
    <s v="2x8"/>
    <n v="1340"/>
    <s v="1700"/>
    <x v="19"/>
    <s v="Février"/>
    <n v="2018"/>
    <d v="1899-12-30T07:12:11"/>
    <d v="1899-12-30T07:39:30"/>
    <n v="0.45527777777777745"/>
    <x v="1"/>
    <x v="23"/>
    <s v="OF Clôturé"/>
    <m/>
    <s v="TP"/>
    <n v="0.45527777777777745"/>
    <s v=""/>
    <n v="4"/>
    <n v="4"/>
    <n v="1.8211111111111098"/>
    <s v=""/>
    <n v="1139.9999998987187"/>
    <n v="1480"/>
    <n v="1480"/>
    <n v="1480"/>
    <n v="708.13397129186603"/>
    <s v="Amel"/>
    <n v="1"/>
    <n v="1"/>
    <s v="143133"/>
    <n v="99"/>
    <s v=""/>
    <s v=""/>
    <n v="2.2000000000000002"/>
    <n v="0.87"/>
    <n v="1.37"/>
    <n v="0.83000000000000007"/>
    <n v="-3.9999999999999925E-2"/>
    <n v="1.33"/>
    <s v=""/>
    <s v=""/>
    <s v=""/>
    <s v=""/>
    <s v=""/>
    <s v=""/>
    <s v=""/>
    <s v=""/>
    <s v=""/>
    <s v=""/>
    <s v=""/>
    <s v=""/>
  </r>
  <r>
    <n v="1680"/>
    <x v="85"/>
    <s v="C61"/>
    <s v="207"/>
    <s v="FB 320+ / MA 80"/>
    <n v="681874"/>
    <s v="EFFITIX PN X4              VBI"/>
    <s v="2x8"/>
    <n v="1340"/>
    <s v="1700"/>
    <x v="19"/>
    <s v="Février"/>
    <n v="2018"/>
    <d v="1899-12-30T07:39:30"/>
    <d v="1899-12-30T07:42:10"/>
    <n v="4.4444444444445175E-2"/>
    <x v="1"/>
    <x v="23"/>
    <m/>
    <m/>
    <m/>
    <n v="1.61"/>
    <n v="2.09"/>
    <n v="4"/>
    <n v="4"/>
    <n v="6.45"/>
    <n v="8.35"/>
    <n v="1139.9999998987187"/>
    <m/>
    <s v=""/>
    <m/>
    <m/>
    <s v="Amel"/>
    <n v="1"/>
    <n v="1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81"/>
    <x v="85"/>
    <s v="C61"/>
    <s v="207"/>
    <s v="FB 320+ / MA 80"/>
    <n v="681876"/>
    <s v="EFFITIX PN X4           FR VBI"/>
    <s v="2x8"/>
    <n v="1340"/>
    <s v="1700"/>
    <x v="19"/>
    <s v="Février"/>
    <n v="2018"/>
    <d v="1899-12-30T07:42:10"/>
    <d v="1899-12-30T08:17:32"/>
    <n v="0.58944444444444377"/>
    <x v="1"/>
    <x v="12"/>
    <s v="Début OF"/>
    <m/>
    <s v="TP"/>
    <n v="0.58944444444444377"/>
    <s v=""/>
    <n v="4"/>
    <n v="4"/>
    <n v="2.3577777777777751"/>
    <s v=""/>
    <n v="2550"/>
    <m/>
    <s v=""/>
    <m/>
    <m/>
    <s v="Amel"/>
    <n v="1"/>
    <n v="1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82"/>
    <x v="85"/>
    <s v="C61"/>
    <s v="207"/>
    <s v="FB 320+ / MA 80"/>
    <n v="681876"/>
    <s v="EFFITIX PN X4           FR VBI"/>
    <s v="2x8"/>
    <n v="1340"/>
    <s v="1700"/>
    <x v="19"/>
    <s v="Février"/>
    <n v="2018"/>
    <d v="1899-12-30T08:17:32"/>
    <d v="1899-12-30T08:37:58"/>
    <n v="0.34055555555555506"/>
    <x v="2"/>
    <x v="2"/>
    <m/>
    <m/>
    <s v="TE"/>
    <s v=""/>
    <n v="0.34055555555555506"/>
    <n v="4"/>
    <n v="4"/>
    <s v=""/>
    <n v="1.3622222222222202"/>
    <n v="2550"/>
    <m/>
    <s v=""/>
    <m/>
    <m/>
    <s v="Amel"/>
    <n v="1"/>
    <n v="1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83"/>
    <x v="85"/>
    <s v="C61"/>
    <s v="207"/>
    <s v="FB 320+ / MA 80"/>
    <n v="681876"/>
    <s v="EFFITIX PN X4           FR VBI"/>
    <s v="2x8"/>
    <n v="1340"/>
    <s v="1700"/>
    <x v="19"/>
    <s v="Février"/>
    <n v="2018"/>
    <d v="1899-12-30T08:37:58"/>
    <d v="1899-12-30T08:43:08"/>
    <n v="8.6111111111113026E-2"/>
    <x v="4"/>
    <x v="14"/>
    <m/>
    <s v="ETUIS MAUVAISE QUALITE  DANS LES CARTONS"/>
    <s v="TE"/>
    <s v=""/>
    <n v="8.6111111111113026E-2"/>
    <n v="4"/>
    <n v="4"/>
    <s v=""/>
    <n v="0.3444444444444521"/>
    <n v="2550"/>
    <m/>
    <s v=""/>
    <m/>
    <m/>
    <s v="Amel"/>
    <n v="1"/>
    <n v="1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84"/>
    <x v="85"/>
    <s v="C61"/>
    <s v="207"/>
    <s v="FB 320+ / MA 80"/>
    <n v="681876"/>
    <s v="EFFITIX PN X4           FR VBI"/>
    <s v="2x8"/>
    <n v="1340"/>
    <s v="1700"/>
    <x v="19"/>
    <s v="Février"/>
    <n v="2018"/>
    <d v="1899-12-30T08:43:08"/>
    <d v="1899-12-30T10:02:55"/>
    <n v="1.3297222222222205"/>
    <x v="2"/>
    <x v="2"/>
    <m/>
    <m/>
    <s v="TE"/>
    <s v=""/>
    <n v="1.3297222222222205"/>
    <n v="4"/>
    <n v="4"/>
    <s v=""/>
    <n v="5.3188888888888819"/>
    <n v="2550"/>
    <m/>
    <s v=""/>
    <m/>
    <m/>
    <s v="Amel"/>
    <n v="1"/>
    <n v="1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85"/>
    <x v="85"/>
    <s v="C61"/>
    <s v="207"/>
    <s v="FB 320+ / MA 80"/>
    <n v="681876"/>
    <s v="EFFITIX PN X4           FR VBI"/>
    <s v="2x8"/>
    <n v="1340"/>
    <s v="1700"/>
    <x v="19"/>
    <s v="Février"/>
    <n v="2018"/>
    <d v="1899-12-30T10:02:55"/>
    <d v="1899-12-30T10:06:06"/>
    <n v="5.3055555555556744E-2"/>
    <x v="1"/>
    <x v="23"/>
    <m/>
    <m/>
    <s v="TP"/>
    <n v="5.3055555555556744E-2"/>
    <s v=""/>
    <n v="4"/>
    <n v="4"/>
    <n v="0.21222222222222697"/>
    <s v=""/>
    <n v="2550"/>
    <m/>
    <s v=""/>
    <m/>
    <m/>
    <s v="Amel"/>
    <n v="1"/>
    <n v="1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86"/>
    <x v="85"/>
    <s v="C61"/>
    <s v="207"/>
    <s v="FB 320+ / MA 80"/>
    <n v="681876"/>
    <s v="EFFITIX PN X4           FR VBI"/>
    <s v="2x8"/>
    <n v="1340"/>
    <s v="1700"/>
    <x v="19"/>
    <s v="Février"/>
    <n v="2018"/>
    <d v="1899-12-30T10:06:06"/>
    <d v="1899-12-30T10:36:39"/>
    <n v="0.50916666666666632"/>
    <x v="0"/>
    <x v="8"/>
    <m/>
    <s v=""/>
    <m/>
    <s v=""/>
    <s v=""/>
    <n v="4"/>
    <n v="4"/>
    <s v=""/>
    <s v=""/>
    <n v="2550"/>
    <m/>
    <s v=""/>
    <m/>
    <m/>
    <s v="Amel"/>
    <n v="1"/>
    <n v="1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87"/>
    <x v="85"/>
    <s v="C61"/>
    <s v="207"/>
    <s v="FB 320+ / MA 80"/>
    <n v="681876"/>
    <s v="EFFITIX PN X4           FR VBI"/>
    <s v="2x8"/>
    <n v="1340"/>
    <s v="1700"/>
    <x v="19"/>
    <s v="Février"/>
    <n v="2018"/>
    <d v="1899-12-30T10:36:39"/>
    <d v="1899-12-30T11:04:24"/>
    <n v="0.46250000000000036"/>
    <x v="1"/>
    <x v="23"/>
    <m/>
    <m/>
    <s v="TP"/>
    <n v="0.46250000000000036"/>
    <s v=""/>
    <n v="4"/>
    <n v="4"/>
    <n v="1.8500000000000014"/>
    <s v=""/>
    <n v="2550"/>
    <m/>
    <s v=""/>
    <m/>
    <m/>
    <s v="Amel"/>
    <n v="1"/>
    <n v="1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88"/>
    <x v="85"/>
    <s v="C61"/>
    <s v="207"/>
    <s v="FB 320+ / MA 80"/>
    <n v="681876"/>
    <s v="EFFITIX PN X4           FR VBI"/>
    <s v="2x8"/>
    <n v="1340"/>
    <s v="1700"/>
    <x v="19"/>
    <s v="Février"/>
    <n v="2018"/>
    <d v="1899-12-30T11:04:24"/>
    <d v="1899-12-30T11:04:46"/>
    <n v="6.1111111111111782E-3"/>
    <x v="1"/>
    <x v="12"/>
    <s v="Début OF"/>
    <m/>
    <s v="TP"/>
    <n v="6.1111111111111782E-3"/>
    <s v=""/>
    <n v="4"/>
    <n v="4"/>
    <n v="2.4444444444444713E-2"/>
    <s v=""/>
    <n v="2550"/>
    <m/>
    <s v=""/>
    <m/>
    <m/>
    <s v="Amel"/>
    <n v="1"/>
    <n v="1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89"/>
    <x v="85"/>
    <s v="C61"/>
    <s v="207"/>
    <s v="FB 320+ / MA 80"/>
    <n v="681876"/>
    <s v="EFFITIX PN X4           FR VBI"/>
    <s v="2x8"/>
    <n v="1340"/>
    <s v="1700"/>
    <x v="19"/>
    <s v="Février"/>
    <n v="2018"/>
    <d v="1899-12-30T11:04:46"/>
    <d v="1899-12-30T11:05:04"/>
    <n v="5.0000000000007816E-3"/>
    <x v="1"/>
    <x v="12"/>
    <m/>
    <s v=""/>
    <s v="TP"/>
    <n v="5.0000000000007816E-3"/>
    <s v=""/>
    <n v="4"/>
    <n v="4"/>
    <n v="2.0000000000003126E-2"/>
    <s v=""/>
    <n v="2550"/>
    <m/>
    <s v=""/>
    <m/>
    <m/>
    <s v="Amel"/>
    <n v="1"/>
    <n v="1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90"/>
    <x v="85"/>
    <s v="C61"/>
    <s v="207"/>
    <s v="FB 320+ / MA 80"/>
    <n v="681876"/>
    <s v="EFFITIX PN X4           FR VBI"/>
    <s v="2x8"/>
    <n v="1340"/>
    <s v="1700"/>
    <x v="19"/>
    <s v="Février"/>
    <n v="2018"/>
    <d v="1899-12-30T11:05:04"/>
    <d v="1899-12-30T11:05:38"/>
    <n v="9.4444444444437003E-3"/>
    <x v="1"/>
    <x v="23"/>
    <s v="OF Clôturé"/>
    <m/>
    <s v="TP"/>
    <n v="9.4444444444437003E-3"/>
    <s v=""/>
    <n v="4"/>
    <n v="4"/>
    <n v="3.7777777777774801E-2"/>
    <s v=""/>
    <n v="2550"/>
    <n v="2592"/>
    <n v="2592"/>
    <n v="2592"/>
    <n v="1472.7272727272727"/>
    <s v="Amel"/>
    <n v="1"/>
    <n v="2"/>
    <s v="243133"/>
    <n v="99"/>
    <s v=""/>
    <s v=""/>
    <n v="3.46"/>
    <n v="1.52"/>
    <n v="1.79"/>
    <n v="1.67"/>
    <n v="0.14999999999999991"/>
    <n v="1.94"/>
    <s v=""/>
    <s v=""/>
    <s v=""/>
    <s v=""/>
    <s v=""/>
    <s v=""/>
    <s v=""/>
    <s v=""/>
    <s v=""/>
    <s v=""/>
    <s v=""/>
    <s v=""/>
  </r>
  <r>
    <n v="1691"/>
    <x v="85"/>
    <s v="C61"/>
    <s v="207"/>
    <s v="FB 320+ / MA 80"/>
    <n v="681876"/>
    <s v="EFFITIX PN X4           FR VBI"/>
    <s v="2x8"/>
    <n v="1340"/>
    <s v="1700"/>
    <x v="19"/>
    <s v="Février"/>
    <n v="2018"/>
    <d v="1899-12-30T11:05:38"/>
    <d v="1899-12-30T11:09:47"/>
    <n v="6.9166666666665488E-2"/>
    <x v="1"/>
    <x v="2"/>
    <m/>
    <m/>
    <m/>
    <n v="1.1299999999999999"/>
    <n v="1.76"/>
    <n v="4"/>
    <n v="4"/>
    <n v="4.5"/>
    <n v="7.03"/>
    <n v="2550"/>
    <m/>
    <s v=""/>
    <m/>
    <m/>
    <s v="Amel"/>
    <n v="1"/>
    <n v="2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92"/>
    <x v="85"/>
    <s v="C61"/>
    <s v="207"/>
    <s v="FB 320+ / MA 80"/>
    <n v="681877"/>
    <s v="EFFITIX PN X4           CH VBI"/>
    <s v="2x8"/>
    <n v="1340"/>
    <s v="1700"/>
    <x v="19"/>
    <s v="Février"/>
    <n v="2018"/>
    <d v="1899-12-30T11:09:47"/>
    <d v="1899-12-30T11:27:29"/>
    <n v="0.29500000000000082"/>
    <x v="1"/>
    <x v="12"/>
    <s v="Début OF"/>
    <m/>
    <s v="TP"/>
    <n v="0.29500000000000082"/>
    <s v=""/>
    <n v="4"/>
    <n v="4"/>
    <n v="1.1800000000000033"/>
    <s v=""/>
    <n v="1000"/>
    <m/>
    <s v=""/>
    <m/>
    <m/>
    <s v="Amel"/>
    <n v="1"/>
    <n v="2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93"/>
    <x v="85"/>
    <s v="C61"/>
    <s v="207"/>
    <s v="FB 320+ / MA 80"/>
    <n v="681877"/>
    <s v="EFFITIX PN X4           CH VBI"/>
    <s v="2x8"/>
    <n v="1340"/>
    <s v="1700"/>
    <x v="19"/>
    <s v="Février"/>
    <n v="2018"/>
    <d v="1899-12-30T11:27:29"/>
    <d v="1899-12-30T12:12:35"/>
    <n v="0.75166666666666559"/>
    <x v="2"/>
    <x v="2"/>
    <m/>
    <m/>
    <s v="TE"/>
    <s v=""/>
    <n v="0.75166666666666559"/>
    <n v="4"/>
    <n v="4"/>
    <s v=""/>
    <n v="3.0066666666666624"/>
    <n v="1000"/>
    <m/>
    <s v=""/>
    <m/>
    <m/>
    <s v="Amel"/>
    <n v="1"/>
    <n v="2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94"/>
    <x v="85"/>
    <s v="C61"/>
    <s v="207"/>
    <s v="FB 320+ / MA 80"/>
    <n v="681877"/>
    <s v="EFFITIX PN X4           CH VBI"/>
    <s v="2x8"/>
    <n v="1340"/>
    <s v="1700"/>
    <x v="19"/>
    <s v="Février"/>
    <n v="2018"/>
    <d v="1899-12-30T12:12:35"/>
    <d v="1899-12-30T12:27:33"/>
    <n v="0.24944444444444525"/>
    <x v="1"/>
    <x v="23"/>
    <s v="OF Clôturé"/>
    <m/>
    <s v="TP"/>
    <n v="0.24944444444444525"/>
    <s v=""/>
    <n v="4"/>
    <n v="4"/>
    <n v="0.99777777777778098"/>
    <s v=""/>
    <n v="1000"/>
    <n v="1000"/>
    <n v="1000"/>
    <n v="1000"/>
    <n v="1333.3333333333333"/>
    <s v="Amel"/>
    <n v="1"/>
    <n v="3"/>
    <s v="343133"/>
    <n v="99"/>
    <s v=""/>
    <s v=""/>
    <n v="1.35"/>
    <n v="0.59"/>
    <n v="0.59"/>
    <n v="0.76000000000000012"/>
    <n v="0.17000000000000015"/>
    <n v="0.76000000000000012"/>
    <s v=""/>
    <s v=""/>
    <s v=""/>
    <s v=""/>
    <s v=""/>
    <s v=""/>
    <s v=""/>
    <s v=""/>
    <s v=""/>
    <s v=""/>
    <s v=""/>
    <s v=""/>
  </r>
  <r>
    <n v="1695"/>
    <x v="85"/>
    <s v="C61"/>
    <s v="207"/>
    <s v="FB 320+ / MA 80"/>
    <n v="681877"/>
    <s v="EFFITIX PN X4           CH VBI"/>
    <s v="2x8"/>
    <n v="1340"/>
    <s v="1700"/>
    <x v="19"/>
    <s v="Février"/>
    <n v="2018"/>
    <d v="1899-12-30T12:27:33"/>
    <d v="1899-12-30T12:30:30"/>
    <n v="4.9166666666666359E-2"/>
    <x v="1"/>
    <x v="2"/>
    <m/>
    <m/>
    <m/>
    <n v="0.54"/>
    <n v="0.75"/>
    <n v="4"/>
    <n v="4"/>
    <n v="2.1800000000000002"/>
    <n v="3.01"/>
    <n v="1000"/>
    <m/>
    <s v=""/>
    <m/>
    <m/>
    <s v="Amel"/>
    <n v="1"/>
    <n v="3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96"/>
    <x v="85"/>
    <s v="C61"/>
    <s v="207"/>
    <s v="FB 320+ / MA 80"/>
    <n v="681879"/>
    <s v="EFFITIX PN X4              VBI"/>
    <s v="2x8"/>
    <n v="1340"/>
    <s v="1700"/>
    <x v="19"/>
    <s v="Février"/>
    <n v="2018"/>
    <d v="1899-12-30T12:30:30"/>
    <d v="1899-12-30T12:48:45"/>
    <n v="0.30416666666666625"/>
    <x v="1"/>
    <x v="12"/>
    <s v="Début OF"/>
    <m/>
    <s v="TP"/>
    <n v="0.30416666666666625"/>
    <s v=""/>
    <n v="4"/>
    <n v="4"/>
    <n v="1.216666666666665"/>
    <s v=""/>
    <n v="1300"/>
    <m/>
    <s v=""/>
    <m/>
    <m/>
    <s v="Amel"/>
    <n v="1"/>
    <n v="3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97"/>
    <x v="85"/>
    <s v="C61"/>
    <s v="207"/>
    <s v="FB 320+ / MA 80"/>
    <n v="681879"/>
    <s v="EFFITIX PN X4              VBI"/>
    <s v="2x8"/>
    <n v="1340"/>
    <s v="1700"/>
    <x v="19"/>
    <s v="Février"/>
    <n v="2018"/>
    <d v="1899-12-30T12:48:45"/>
    <d v="1899-12-30T12:55:54"/>
    <n v="0.11916666666666664"/>
    <x v="0"/>
    <x v="16"/>
    <m/>
    <s v=""/>
    <m/>
    <s v=""/>
    <s v=""/>
    <n v="4"/>
    <n v="4"/>
    <s v=""/>
    <s v=""/>
    <n v="1300"/>
    <m/>
    <s v=""/>
    <m/>
    <m/>
    <s v="Amel"/>
    <n v="1"/>
    <n v="3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698"/>
    <x v="85"/>
    <s v="C61"/>
    <s v="207"/>
    <s v="FB 320+ / MA 80"/>
    <n v="681879"/>
    <s v="EFFITIX PN X4              VBI"/>
    <s v="2x8"/>
    <n v="1340"/>
    <s v="1700"/>
    <x v="19"/>
    <s v="Février"/>
    <n v="2018"/>
    <d v="1899-12-30T12:55:54"/>
    <d v="1899-12-30T13:12:30"/>
    <n v="0.27666666666666728"/>
    <x v="0"/>
    <x v="6"/>
    <s v="Fin d'Equipe"/>
    <m/>
    <m/>
    <s v=""/>
    <s v=""/>
    <n v="4"/>
    <n v="4"/>
    <s v=""/>
    <s v=""/>
    <n v="1300"/>
    <n v="0"/>
    <n v="1300"/>
    <n v="0"/>
    <n v="0"/>
    <s v="Amel"/>
    <n v="1"/>
    <n v="3"/>
    <s v="43133"/>
    <n v="99"/>
    <s v=""/>
    <s v=""/>
    <n v="2.04"/>
    <n v="0"/>
    <n v="1.22"/>
    <n v="0.82000000000000006"/>
    <n v="0.82000000000000006"/>
    <n v="2.04"/>
    <s v=""/>
    <s v=""/>
    <s v=""/>
    <s v=""/>
    <s v=""/>
    <s v=""/>
    <s v=""/>
    <s v=""/>
    <s v=""/>
    <s v=""/>
    <s v=""/>
    <s v=""/>
  </r>
  <r>
    <n v="1699"/>
    <x v="85"/>
    <s v="C61"/>
    <s v="207"/>
    <s v="FB 320+ / MA 80"/>
    <n v="681879"/>
    <s v="EFFITIX PN X4              VBI"/>
    <s v="2x8"/>
    <n v="1340"/>
    <s v="1700"/>
    <x v="19"/>
    <s v="Février"/>
    <n v="2018"/>
    <d v="1899-12-30T13:12:30"/>
    <d v="1899-12-30T13:24:46"/>
    <n v="0.20444444444444621"/>
    <x v="1"/>
    <x v="12"/>
    <s v="Reprise OF"/>
    <m/>
    <s v="TP"/>
    <n v="0.20444444444444621"/>
    <s v=""/>
    <n v="4"/>
    <n v="4"/>
    <n v="0.81777777777778482"/>
    <s v=""/>
    <n v="1300"/>
    <m/>
    <s v=""/>
    <m/>
    <m/>
    <s v="Christelle"/>
    <n v="1"/>
    <n v="3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00"/>
    <x v="85"/>
    <s v="C61"/>
    <s v="207"/>
    <s v="FB 320+ / MA 80"/>
    <n v="681879"/>
    <s v="EFFITIX PN X4              VBI"/>
    <s v="2x8"/>
    <n v="1340"/>
    <s v="1700"/>
    <x v="19"/>
    <s v="Février"/>
    <n v="2018"/>
    <d v="1899-12-30T13:24:46"/>
    <d v="1899-12-30T14:14:26"/>
    <n v="0.82777777777777573"/>
    <x v="2"/>
    <x v="2"/>
    <m/>
    <m/>
    <s v="TE"/>
    <s v=""/>
    <n v="0.82777777777777573"/>
    <n v="4"/>
    <n v="4"/>
    <s v=""/>
    <n v="3.3111111111111029"/>
    <n v="1300"/>
    <m/>
    <s v=""/>
    <n v="960"/>
    <m/>
    <s v="Christelle"/>
    <n v="1"/>
    <n v="3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01"/>
    <x v="85"/>
    <s v="C61"/>
    <s v="207"/>
    <s v="FB 320+ / MA 80"/>
    <n v="681879"/>
    <s v="EFFITIX PN X4              VBI"/>
    <s v="2x8"/>
    <n v="1340"/>
    <s v="1700"/>
    <x v="19"/>
    <s v="Février"/>
    <n v="2018"/>
    <d v="1899-12-30T14:14:26"/>
    <d v="1899-12-30T14:31:51"/>
    <n v="0.29027777777777963"/>
    <x v="1"/>
    <x v="23"/>
    <s v="OF Clôturé"/>
    <m/>
    <s v="TP"/>
    <n v="0.29027777777777963"/>
    <s v=""/>
    <n v="4"/>
    <n v="4"/>
    <n v="1.1611111111111185"/>
    <s v=""/>
    <n v="1300"/>
    <n v="1300"/>
    <n v="1300"/>
    <n v="1300"/>
    <n v="1566.265060240964"/>
    <s v="Christelle"/>
    <n v="1"/>
    <n v="4"/>
    <s v="443133"/>
    <n v="99"/>
    <s v=""/>
    <s v=""/>
    <n v="2.04"/>
    <n v="0.76"/>
    <n v="1.22"/>
    <n v="0.82000000000000006"/>
    <n v="6.0000000000000053E-2"/>
    <n v="1.28"/>
    <s v=""/>
    <s v=""/>
    <s v=""/>
    <s v=""/>
    <s v=""/>
    <s v=""/>
    <s v=""/>
    <s v=""/>
    <s v=""/>
    <s v=""/>
    <s v=""/>
    <s v=""/>
  </r>
  <r>
    <n v="1702"/>
    <x v="85"/>
    <s v="C61"/>
    <s v="207"/>
    <s v="FB 320+ / MA 80"/>
    <n v="681879"/>
    <s v="EFFITIX PN X4              VBI"/>
    <s v="2x8"/>
    <n v="1340"/>
    <s v="1700"/>
    <x v="19"/>
    <s v="Février"/>
    <n v="2018"/>
    <d v="1899-12-30T14:31:51"/>
    <d v="1899-12-30T14:33:08"/>
    <n v="2.1388888888887791E-2"/>
    <x v="1"/>
    <x v="23"/>
    <m/>
    <m/>
    <m/>
    <n v="0.8"/>
    <n v="0.83"/>
    <n v="4"/>
    <n v="4"/>
    <n v="3.2"/>
    <n v="3.31"/>
    <n v="1300"/>
    <m/>
    <s v=""/>
    <m/>
    <m/>
    <s v="Christelle"/>
    <n v="1"/>
    <n v="4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03"/>
    <x v="85"/>
    <s v="C61"/>
    <s v="207"/>
    <s v="FB 320+ / MA 80"/>
    <n v="681883"/>
    <s v="EFFITIX PN X4           PT VBI"/>
    <s v="2x8"/>
    <n v="1340"/>
    <s v="1700"/>
    <x v="19"/>
    <s v="Février"/>
    <n v="2018"/>
    <d v="1899-12-30T14:33:08"/>
    <d v="1899-12-30T14:58:06"/>
    <n v="0.41611111111111132"/>
    <x v="1"/>
    <x v="12"/>
    <s v="Début OF"/>
    <m/>
    <s v="TP"/>
    <n v="0.41611111111111132"/>
    <s v=""/>
    <n v="4"/>
    <n v="4"/>
    <n v="1.6644444444444453"/>
    <s v=""/>
    <n v="1550"/>
    <m/>
    <s v=""/>
    <m/>
    <m/>
    <s v="Christelle"/>
    <n v="1"/>
    <n v="4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04"/>
    <x v="85"/>
    <s v="C61"/>
    <s v="207"/>
    <s v="FB 320+ / MA 80"/>
    <n v="681883"/>
    <s v="EFFITIX PN X4           PT VBI"/>
    <s v="2x8"/>
    <n v="1340"/>
    <s v="1700"/>
    <x v="19"/>
    <s v="Février"/>
    <n v="2018"/>
    <d v="1899-12-30T14:58:06"/>
    <d v="1899-12-30T15:15:36"/>
    <n v="0.29166666666666696"/>
    <x v="2"/>
    <x v="2"/>
    <m/>
    <m/>
    <s v="TE"/>
    <s v=""/>
    <n v="0.29166666666666696"/>
    <n v="4"/>
    <n v="4"/>
    <s v=""/>
    <n v="1.1666666666666679"/>
    <n v="1550"/>
    <m/>
    <s v=""/>
    <m/>
    <m/>
    <s v="Christelle"/>
    <n v="1"/>
    <n v="4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05"/>
    <x v="85"/>
    <s v="C61"/>
    <s v="207"/>
    <s v="FB 320+ / MA 80"/>
    <n v="681883"/>
    <s v="EFFITIX PN X4           PT VBI"/>
    <s v="2x8"/>
    <n v="1340"/>
    <s v="1700"/>
    <x v="19"/>
    <s v="Février"/>
    <n v="2018"/>
    <d v="1899-12-30T15:15:36"/>
    <d v="1899-12-30T15:20:28"/>
    <n v="8.1111111111109579E-2"/>
    <x v="4"/>
    <x v="13"/>
    <m/>
    <s v=""/>
    <s v="TE"/>
    <s v=""/>
    <n v="8.1111111111109579E-2"/>
    <n v="4"/>
    <n v="4"/>
    <s v=""/>
    <n v="0.32444444444443832"/>
    <n v="1550"/>
    <m/>
    <s v=""/>
    <m/>
    <m/>
    <s v="Christelle"/>
    <n v="1"/>
    <n v="4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06"/>
    <x v="85"/>
    <s v="C61"/>
    <s v="207"/>
    <s v="FB 320+ / MA 80"/>
    <n v="681883"/>
    <s v="EFFITIX PN X4           PT VBI"/>
    <s v="2x8"/>
    <n v="1340"/>
    <s v="1700"/>
    <x v="19"/>
    <s v="Février"/>
    <n v="2018"/>
    <d v="1899-12-30T15:20:28"/>
    <d v="1899-12-30T15:42:51"/>
    <n v="0.37305555555555614"/>
    <x v="2"/>
    <x v="2"/>
    <m/>
    <m/>
    <s v="TE"/>
    <s v=""/>
    <n v="0.37305555555555614"/>
    <n v="4"/>
    <n v="4"/>
    <s v=""/>
    <n v="1.4922222222222246"/>
    <n v="1550"/>
    <m/>
    <s v=""/>
    <m/>
    <m/>
    <s v="Christelle"/>
    <n v="1"/>
    <n v="4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07"/>
    <x v="85"/>
    <s v="C61"/>
    <s v="207"/>
    <s v="FB 320+ / MA 80"/>
    <n v="681883"/>
    <s v="EFFITIX PN X4           PT VBI"/>
    <s v="2x8"/>
    <n v="1340"/>
    <s v="1700"/>
    <x v="19"/>
    <s v="Février"/>
    <n v="2018"/>
    <d v="1899-12-30T15:42:51"/>
    <d v="1899-12-30T16:02:51"/>
    <n v="0.33333333333333215"/>
    <x v="1"/>
    <x v="23"/>
    <s v="OF Clôturé"/>
    <m/>
    <s v="TP"/>
    <n v="0.33333333333333215"/>
    <s v=""/>
    <n v="4"/>
    <n v="4"/>
    <n v="1.3333333333333286"/>
    <s v=""/>
    <n v="1550"/>
    <n v="1156"/>
    <n v="1156"/>
    <n v="1156"/>
    <n v="1541.3333333333333"/>
    <s v="Christelle"/>
    <n v="1"/>
    <n v="5"/>
    <s v="543133"/>
    <n v="99"/>
    <s v=""/>
    <s v=""/>
    <n v="1.54"/>
    <n v="0.68"/>
    <n v="0.88"/>
    <n v="0.66"/>
    <n v="-2.0000000000000018E-2"/>
    <n v="0.86"/>
    <s v=""/>
    <s v=""/>
    <s v=""/>
    <s v=""/>
    <s v=""/>
    <s v=""/>
    <s v=""/>
    <s v=""/>
    <s v=""/>
    <s v=""/>
    <s v=""/>
    <s v=""/>
  </r>
  <r>
    <n v="1708"/>
    <x v="85"/>
    <s v="C61"/>
    <s v="207"/>
    <s v="FB 320+ / MA 80"/>
    <n v="681883"/>
    <s v="EFFITIX PN X4           PT VBI"/>
    <s v="2x8"/>
    <n v="1340"/>
    <s v="1700"/>
    <x v="19"/>
    <s v="Février"/>
    <n v="2018"/>
    <d v="1899-12-30T16:02:51"/>
    <d v="1899-12-30T16:05:36"/>
    <n v="4.5833333333335169E-2"/>
    <x v="1"/>
    <x v="2"/>
    <m/>
    <m/>
    <m/>
    <n v="0.75"/>
    <n v="0.75"/>
    <n v="4"/>
    <n v="4"/>
    <n v="3"/>
    <n v="2.98"/>
    <n v="1550"/>
    <m/>
    <s v=""/>
    <m/>
    <m/>
    <s v="Christelle"/>
    <n v="1"/>
    <n v="5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09"/>
    <x v="85"/>
    <s v="C61"/>
    <s v="207"/>
    <s v="FB 320+ / MA 80"/>
    <n v="681977"/>
    <s v="FIPROSOIN SURBLISPIP(X2) CTLVM"/>
    <s v="2x8"/>
    <n v="6000"/>
    <s v="7300"/>
    <x v="19"/>
    <s v="Février"/>
    <n v="2018"/>
    <d v="1899-12-30T16:05:36"/>
    <d v="1899-12-30T16:43:12"/>
    <n v="0.62666666666666604"/>
    <x v="1"/>
    <x v="12"/>
    <s v="Début OF"/>
    <m/>
    <s v="TP"/>
    <n v="0.62666666666666604"/>
    <s v=""/>
    <n v="4"/>
    <n v="4"/>
    <n v="2.5066666666666642"/>
    <s v=""/>
    <n v="12000"/>
    <m/>
    <s v=""/>
    <m/>
    <m/>
    <s v="Christelle"/>
    <n v="1"/>
    <n v="5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10"/>
    <x v="85"/>
    <s v="C61"/>
    <s v="207"/>
    <s v="FB 320+ / MA 80"/>
    <n v="681977"/>
    <s v="FIPROSOIN SURBLISPIP(X2) CTLVM"/>
    <s v="2x8"/>
    <n v="6000"/>
    <s v="7300"/>
    <x v="19"/>
    <s v="Février"/>
    <n v="2018"/>
    <d v="1899-12-30T16:43:12"/>
    <d v="1899-12-30T17:41:22"/>
    <n v="0.96944444444444322"/>
    <x v="2"/>
    <x v="2"/>
    <m/>
    <m/>
    <s v="TE"/>
    <s v=""/>
    <n v="0.96944444444444322"/>
    <n v="4"/>
    <n v="4"/>
    <s v=""/>
    <n v="3.8777777777777729"/>
    <n v="12000"/>
    <m/>
    <s v=""/>
    <n v="4800"/>
    <m/>
    <s v="Christelle"/>
    <n v="1"/>
    <n v="5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11"/>
    <x v="85"/>
    <s v="C61"/>
    <s v="207"/>
    <s v="FB 320+ / MA 80"/>
    <n v="681977"/>
    <s v="FIPROSOIN SURBLISPIP(X2) CTLVM"/>
    <s v="2x8"/>
    <n v="6000"/>
    <s v="7300"/>
    <x v="19"/>
    <s v="Février"/>
    <n v="2018"/>
    <d v="1899-12-30T17:41:22"/>
    <d v="1899-12-30T18:09:21"/>
    <n v="0.46638888888889074"/>
    <x v="0"/>
    <x v="8"/>
    <m/>
    <s v=""/>
    <m/>
    <s v=""/>
    <s v=""/>
    <n v="4"/>
    <n v="4"/>
    <s v=""/>
    <s v=""/>
    <n v="12000"/>
    <m/>
    <s v=""/>
    <m/>
    <m/>
    <s v="Christelle"/>
    <n v="1"/>
    <n v="5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12"/>
    <x v="85"/>
    <s v="C61"/>
    <s v="207"/>
    <s v="FB 320+ / MA 80"/>
    <n v="681977"/>
    <s v="FIPROSOIN SURBLISPIP(X2) CTLVM"/>
    <s v="2x8"/>
    <n v="6000"/>
    <s v="7300"/>
    <x v="19"/>
    <s v="Février"/>
    <n v="2018"/>
    <d v="1899-12-30T18:09:21"/>
    <d v="1899-12-30T18:18:09"/>
    <n v="0.14666666666666561"/>
    <x v="1"/>
    <x v="1"/>
    <m/>
    <s v=""/>
    <s v="TP"/>
    <n v="0.14666666666666561"/>
    <s v=""/>
    <n v="4"/>
    <n v="4"/>
    <n v="0.58666666666666245"/>
    <s v=""/>
    <n v="12000"/>
    <m/>
    <s v=""/>
    <m/>
    <m/>
    <s v="Christelle"/>
    <n v="1"/>
    <n v="5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13"/>
    <x v="85"/>
    <s v="C61"/>
    <s v="207"/>
    <s v="FB 320+ / MA 80"/>
    <n v="681977"/>
    <s v="FIPROSOIN SURBLISPIP(X2) CTLVM"/>
    <s v="2x8"/>
    <n v="6000"/>
    <s v="7300"/>
    <x v="19"/>
    <s v="Février"/>
    <n v="2018"/>
    <d v="1899-12-30T18:18:09"/>
    <d v="1899-12-30T18:55:50"/>
    <n v="0.6280555555555587"/>
    <x v="2"/>
    <x v="2"/>
    <m/>
    <m/>
    <s v="TE"/>
    <s v=""/>
    <n v="0.6280555555555587"/>
    <n v="4"/>
    <n v="4"/>
    <s v=""/>
    <n v="2.5122222222222348"/>
    <n v="12000"/>
    <m/>
    <s v=""/>
    <n v="11442"/>
    <m/>
    <s v="Christelle"/>
    <n v="1"/>
    <n v="5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14"/>
    <x v="85"/>
    <s v="C61"/>
    <s v="207"/>
    <s v="FB 320+ / MA 80"/>
    <n v="681977"/>
    <s v="FIPROSOIN SURBLISPIP(X2) CTLVM"/>
    <s v="2x8"/>
    <n v="6000"/>
    <s v="7300"/>
    <x v="19"/>
    <s v="Février"/>
    <n v="2018"/>
    <d v="1899-12-30T18:55:50"/>
    <d v="1899-12-30T19:11:58"/>
    <n v="0.26888888888888651"/>
    <x v="1"/>
    <x v="23"/>
    <s v="OF Clôturé"/>
    <m/>
    <s v="TP"/>
    <n v="0.26888888888888651"/>
    <s v=""/>
    <n v="4"/>
    <n v="4"/>
    <n v="1.0755555555555461"/>
    <s v=""/>
    <n v="12000"/>
    <n v="11623"/>
    <n v="11623"/>
    <n v="11623"/>
    <n v="7264.375"/>
    <s v="Christelle"/>
    <n v="1"/>
    <n v="6"/>
    <s v="643133"/>
    <n v="99"/>
    <s v=""/>
    <s v=""/>
    <n v="3.21"/>
    <n v="1.59"/>
    <n v="1.61"/>
    <n v="1.5999999999999999"/>
    <n v="9.9999999999997868E-3"/>
    <n v="1.6199999999999999"/>
    <s v=""/>
    <s v=""/>
    <s v=""/>
    <s v=""/>
    <s v=""/>
    <s v=""/>
    <s v=""/>
    <s v=""/>
    <s v=""/>
    <s v=""/>
    <s v=""/>
    <s v=""/>
  </r>
  <r>
    <n v="1715"/>
    <x v="85"/>
    <s v="C61"/>
    <s v="207"/>
    <s v="FB 320+ / MA 80"/>
    <n v="681977"/>
    <s v="FIPROSOIN SURBLISPIP(X2) CTLVM"/>
    <s v="2x8"/>
    <n v="6000"/>
    <s v="7300"/>
    <x v="19"/>
    <s v="Février"/>
    <n v="2018"/>
    <d v="1899-12-30T19:11:58"/>
    <d v="1899-12-30T19:18:04"/>
    <n v="0.10166666666666657"/>
    <x v="1"/>
    <x v="2"/>
    <m/>
    <m/>
    <m/>
    <n v="1.04"/>
    <n v="1.6"/>
    <n v="4"/>
    <n v="4"/>
    <n v="4.17"/>
    <n v="6.39"/>
    <n v="12000"/>
    <m/>
    <s v=""/>
    <m/>
    <m/>
    <s v="Christelle"/>
    <n v="1"/>
    <n v="6"/>
    <s v="43133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16"/>
    <x v="85"/>
    <s v="C61"/>
    <s v="207"/>
    <s v="FB 320+ / MA 80"/>
    <n v="681979"/>
    <s v="FIPROMEDIC3 50MG SPON CTX4 FRX"/>
    <s v="2x8"/>
    <n v="1340"/>
    <s v="1700"/>
    <x v="19"/>
    <s v="Février"/>
    <n v="2018"/>
    <d v="1899-12-30T19:18:04"/>
    <d v="1899-12-30T20:20:27"/>
    <n v="1.0397222222222204"/>
    <x v="0"/>
    <x v="17"/>
    <s v="Fin de Poste"/>
    <s v=""/>
    <m/>
    <s v=""/>
    <s v=""/>
    <n v="4"/>
    <n v="4"/>
    <s v=""/>
    <s v=""/>
    <n v="2100.0000000104774"/>
    <n v="0"/>
    <n v="0"/>
    <n v="0"/>
    <n v="0"/>
    <s v="Christelle"/>
    <n v="1"/>
    <n v="7"/>
    <s v="743133"/>
    <n v="99"/>
    <s v=""/>
    <s v=""/>
    <n v="1.04"/>
    <n v="0"/>
    <n v="1.04"/>
    <n v="0"/>
    <n v="0"/>
    <n v="1.04"/>
    <n v="0.42518848890304772"/>
    <s v=""/>
    <s v=""/>
    <n v="2.9636119075430942E-2"/>
    <s v=""/>
    <s v=""/>
    <n v="1.98"/>
    <s v=""/>
    <s v=""/>
    <n v="0.70946551209316266"/>
    <s v=""/>
    <s v=""/>
  </r>
  <r>
    <n v="1717"/>
    <x v="86"/>
    <s v="C61"/>
    <s v="207"/>
    <s v="FB 320+ / MA 80"/>
    <n v="681979"/>
    <s v="FIPROMEDIC3 50MG SPON CTX4 FRX"/>
    <s v="2x8"/>
    <n v="1340"/>
    <s v="1700"/>
    <x v="20"/>
    <s v="Février"/>
    <n v="2018"/>
    <d v="1899-12-30T05:30:00"/>
    <d v="1899-12-30T05:42:18"/>
    <n v="0.20500000000000007"/>
    <x v="0"/>
    <x v="0"/>
    <m/>
    <m/>
    <m/>
    <s v=""/>
    <s v=""/>
    <n v="4"/>
    <n v="4"/>
    <s v=""/>
    <s v=""/>
    <n v="3000"/>
    <m/>
    <s v=""/>
    <m/>
    <m/>
    <s v="Sabrina"/>
    <n v="1"/>
    <n v="0"/>
    <s v="043136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18"/>
    <x v="86"/>
    <s v="C61"/>
    <s v="207"/>
    <s v="FB 320+ / MA 80"/>
    <n v="681979"/>
    <s v="FIPROMEDIC3 50MG SPON CTX4 FRX"/>
    <s v="2x8"/>
    <n v="1340"/>
    <s v="1700"/>
    <x v="20"/>
    <s v="Février"/>
    <n v="2018"/>
    <d v="1899-12-30T05:42:18"/>
    <d v="1899-12-30T05:43:19"/>
    <n v="1.6944444444444873E-2"/>
    <x v="1"/>
    <x v="12"/>
    <s v="Reprise OF"/>
    <m/>
    <s v="TP"/>
    <n v="1.6944444444444873E-2"/>
    <s v=""/>
    <n v="4"/>
    <n v="4"/>
    <n v="6.7777777777779491E-2"/>
    <s v=""/>
    <n v="3000"/>
    <m/>
    <s v=""/>
    <m/>
    <m/>
    <s v="Sabrina"/>
    <n v="1"/>
    <n v="0"/>
    <s v="43136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19"/>
    <x v="86"/>
    <s v="C61"/>
    <s v="207"/>
    <s v="FB 320+ / MA 80"/>
    <n v="681979"/>
    <s v="FIPROMEDIC3 50MG SPON CTX4 FRX"/>
    <s v="2x8"/>
    <n v="1340"/>
    <s v="1700"/>
    <x v="20"/>
    <s v="Février"/>
    <n v="2018"/>
    <d v="1899-12-30T05:43:19"/>
    <d v="1899-12-30T06:05:13"/>
    <n v="0.36500000000000044"/>
    <x v="1"/>
    <x v="12"/>
    <m/>
    <s v=""/>
    <s v="TP"/>
    <n v="0.36500000000000044"/>
    <s v=""/>
    <n v="4"/>
    <n v="4"/>
    <n v="1.4600000000000017"/>
    <s v=""/>
    <n v="3000"/>
    <m/>
    <s v=""/>
    <m/>
    <m/>
    <s v="Sabrina"/>
    <n v="1"/>
    <n v="0"/>
    <s v="43136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20"/>
    <x v="86"/>
    <s v="C61"/>
    <s v="207"/>
    <s v="FB 320+ / MA 80"/>
    <n v="681978"/>
    <s v="FIPROMED3 SURBLISPIP(X2)CTFRX"/>
    <s v="2x8"/>
    <n v="6000"/>
    <s v="7300"/>
    <x v="20"/>
    <s v="Février"/>
    <n v="2018"/>
    <d v="1899-12-30T06:05:13"/>
    <d v="1899-12-30T06:53:30"/>
    <n v="0.80472222222222101"/>
    <x v="2"/>
    <x v="2"/>
    <m/>
    <m/>
    <s v="TE"/>
    <s v=""/>
    <n v="0.80472222222222101"/>
    <n v="4"/>
    <n v="4"/>
    <s v=""/>
    <n v="3.218888888888884"/>
    <n v="12000"/>
    <m/>
    <s v=""/>
    <n v="3840"/>
    <m/>
    <s v="Sabrina"/>
    <n v="1"/>
    <n v="0"/>
    <s v="43136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21"/>
    <x v="86"/>
    <s v="C61"/>
    <s v="207"/>
    <s v="FB 320+ / MA 80"/>
    <n v="681978"/>
    <s v="FIPROMED3 SURBLISPIP(X2)CTFRX"/>
    <s v="2x8"/>
    <n v="6000"/>
    <s v="7300"/>
    <x v="20"/>
    <s v="Février"/>
    <n v="2018"/>
    <d v="1899-12-30T06:53:30"/>
    <d v="1899-12-30T07:02:16"/>
    <n v="0.14611111111111175"/>
    <x v="4"/>
    <x v="4"/>
    <m/>
    <s v="erreur controle de pas"/>
    <s v="TE"/>
    <s v=""/>
    <n v="0.14611111111111175"/>
    <n v="4"/>
    <n v="4"/>
    <s v=""/>
    <n v="0.58444444444444699"/>
    <n v="12000"/>
    <m/>
    <s v=""/>
    <m/>
    <m/>
    <s v="Sabrina"/>
    <n v="1"/>
    <n v="0"/>
    <s v="43136"/>
    <n v="99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22"/>
    <x v="86"/>
    <s v="C61"/>
    <s v="207"/>
    <s v="FB 320+ / MA 80"/>
    <n v="681978"/>
    <s v="FIPROMED3 SURBLISPIP(X2)CTFRX"/>
    <s v="2x8"/>
    <n v="6000"/>
    <s v="7300"/>
    <x v="20"/>
    <s v="Février"/>
    <n v="2018"/>
    <d v="1899-12-30T07:02:16"/>
    <d v="1899-12-30T07:32:16"/>
    <n v="0.49999999999999956"/>
    <x v="2"/>
    <x v="2"/>
    <m/>
    <m/>
    <s v="TE"/>
    <s v=""/>
    <n v="0.49999999999999956"/>
    <n v="4"/>
    <n v="4"/>
    <s v=""/>
    <n v="1.9999999999999982"/>
    <n v="12000"/>
    <m/>
    <s v=""/>
    <m/>
    <m/>
    <s v="Sabrina"/>
    <n v="1"/>
    <n v="0"/>
    <s v="43136"/>
    <n v="99"/>
    <n v="17.973055555555554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23"/>
    <x v="86"/>
    <s v="C61"/>
    <s v="207"/>
    <s v="FB 320+ / MA 80"/>
    <n v="681978"/>
    <s v="FIPROMED3 SURBLISPIP(X2)CTFRX"/>
    <s v="2x8"/>
    <n v="6000"/>
    <s v="7300"/>
    <x v="20"/>
    <s v="Février"/>
    <n v="2018"/>
    <d v="1899-12-30T07:32:16"/>
    <d v="1899-12-30T07:37:12"/>
    <n v="8.2222222222222641E-2"/>
    <x v="3"/>
    <x v="3"/>
    <m/>
    <s v="erreur controle de pas "/>
    <s v="TE"/>
    <s v=""/>
    <n v="8.2222222222222641E-2"/>
    <n v="4"/>
    <n v="4"/>
    <s v=""/>
    <n v="0.32888888888889056"/>
    <n v="12000"/>
    <m/>
    <s v=""/>
    <m/>
    <m/>
    <s v="Sabrina"/>
    <n v="1"/>
    <n v="0"/>
    <s v="43136"/>
    <n v="100"/>
    <s v=""/>
    <n v="8.2222222222222641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24"/>
    <x v="86"/>
    <s v="C61"/>
    <s v="207"/>
    <s v="FB 320+ / MA 80"/>
    <n v="681978"/>
    <s v="FIPROMED3 SURBLISPIP(X2)CTFRX"/>
    <s v="2x8"/>
    <n v="6000"/>
    <s v="7300"/>
    <x v="20"/>
    <s v="Février"/>
    <n v="2018"/>
    <d v="1899-12-30T07:37:12"/>
    <d v="1899-12-30T07:57:01"/>
    <n v="0.33027777777777789"/>
    <x v="2"/>
    <x v="2"/>
    <m/>
    <m/>
    <s v="TE"/>
    <s v=""/>
    <n v="0.33027777777777789"/>
    <n v="4"/>
    <n v="4"/>
    <s v=""/>
    <n v="1.3211111111111116"/>
    <n v="12000"/>
    <m/>
    <s v=""/>
    <m/>
    <m/>
    <s v="Sabrina"/>
    <n v="1"/>
    <n v="0"/>
    <s v="43136"/>
    <n v="1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25"/>
    <x v="86"/>
    <s v="C61"/>
    <s v="207"/>
    <s v="FB 320+ / MA 80"/>
    <n v="681978"/>
    <s v="FIPROMED3 SURBLISPIP(X2)CTFRX"/>
    <s v="2x8"/>
    <n v="6000"/>
    <s v="7300"/>
    <x v="20"/>
    <s v="Février"/>
    <n v="2018"/>
    <d v="1899-12-30T07:57:01"/>
    <d v="1899-12-30T08:04:23"/>
    <n v="0.12277777777777743"/>
    <x v="1"/>
    <x v="23"/>
    <s v="OF Clôturé"/>
    <m/>
    <s v="TP"/>
    <n v="0.12277777777777743"/>
    <s v=""/>
    <n v="4"/>
    <n v="4"/>
    <n v="0.49111111111110972"/>
    <s v=""/>
    <n v="12000"/>
    <n v="11528"/>
    <n v="11528"/>
    <n v="11528"/>
    <n v="6197.8494623655906"/>
    <s v="Sabrina"/>
    <n v="1"/>
    <n v="1"/>
    <s v="143136"/>
    <n v="100"/>
    <s v=""/>
    <s v=""/>
    <n v="2.0499999999999998"/>
    <n v="1.58"/>
    <n v="0.42"/>
    <n v="1.63"/>
    <n v="4.9999999999999822E-2"/>
    <n v="0.46999999999999981"/>
    <s v=""/>
    <s v=""/>
    <s v=""/>
    <s v=""/>
    <s v=""/>
    <s v=""/>
    <s v=""/>
    <s v=""/>
    <s v=""/>
    <s v=""/>
    <s v=""/>
    <s v=""/>
  </r>
  <r>
    <n v="1726"/>
    <x v="86"/>
    <s v="C61"/>
    <s v="207"/>
    <s v="FB 320+ / MA 80"/>
    <n v="681978"/>
    <s v="FIPROMED3 SURBLISPIP(X2)CTFRX"/>
    <s v="2x8"/>
    <n v="6000"/>
    <s v="7300"/>
    <x v="20"/>
    <s v="Février"/>
    <n v="2018"/>
    <d v="1899-12-30T08:04:23"/>
    <d v="1899-12-30T08:08:23"/>
    <n v="6.666666666666643E-2"/>
    <x v="1"/>
    <x v="2"/>
    <m/>
    <m/>
    <m/>
    <n v="0.12"/>
    <n v="1.86"/>
    <n v="4"/>
    <n v="4"/>
    <n v="0.49"/>
    <n v="7.45"/>
    <n v="12000"/>
    <m/>
    <s v=""/>
    <m/>
    <m/>
    <s v="Sabrina"/>
    <n v="1"/>
    <n v="1"/>
    <s v="43136"/>
    <n v="1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27"/>
    <x v="86"/>
    <s v="C61"/>
    <s v="207"/>
    <s v="FB 320+ / MA 80"/>
    <n v="681979"/>
    <s v="FIPROMEDIC3 50MG SPON CTX4 FRX"/>
    <s v="2x8"/>
    <n v="1340"/>
    <s v="1700"/>
    <x v="20"/>
    <s v="Février"/>
    <n v="2018"/>
    <d v="1899-12-30T08:08:23"/>
    <d v="1899-12-30T08:55:31"/>
    <n v="0.78555555555555534"/>
    <x v="1"/>
    <x v="12"/>
    <s v="Début OF"/>
    <m/>
    <s v="TP"/>
    <n v="0.78555555555555534"/>
    <s v=""/>
    <n v="4"/>
    <n v="4"/>
    <n v="3.1422222222222214"/>
    <s v=""/>
    <n v="3000"/>
    <m/>
    <s v=""/>
    <m/>
    <m/>
    <s v="Sabrina"/>
    <n v="1"/>
    <n v="1"/>
    <s v="43136"/>
    <n v="1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28"/>
    <x v="86"/>
    <s v="C61"/>
    <s v="207"/>
    <s v="FB 320+ / MA 80"/>
    <n v="681979"/>
    <s v="FIPROMEDIC3 50MG SPON CTX4 FRX"/>
    <s v="2x8"/>
    <n v="1340"/>
    <s v="1700"/>
    <x v="20"/>
    <s v="Février"/>
    <n v="2018"/>
    <d v="1899-12-30T08:55:31"/>
    <d v="1899-12-30T08:57:28"/>
    <n v="3.2500000000001084E-2"/>
    <x v="2"/>
    <x v="2"/>
    <m/>
    <m/>
    <s v="TE"/>
    <s v=""/>
    <n v="3.2500000000001084E-2"/>
    <n v="4"/>
    <n v="4"/>
    <s v=""/>
    <n v="0.13000000000000433"/>
    <n v="3000"/>
    <m/>
    <s v=""/>
    <m/>
    <m/>
    <s v="Sabrina"/>
    <n v="1"/>
    <n v="1"/>
    <s v="43136"/>
    <n v="1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29"/>
    <x v="86"/>
    <s v="C61"/>
    <s v="207"/>
    <s v="FB 320+ / MA 80"/>
    <n v="681979"/>
    <s v="FIPROMEDIC3 50MG SPON CTX4 FRX"/>
    <s v="2x8"/>
    <n v="1340"/>
    <s v="1700"/>
    <x v="20"/>
    <s v="Février"/>
    <n v="2018"/>
    <d v="1899-12-30T08:57:28"/>
    <d v="1899-12-30T09:02:59"/>
    <n v="9.1944444444443274E-2"/>
    <x v="4"/>
    <x v="13"/>
    <m/>
    <s v=""/>
    <s v="TE"/>
    <s v=""/>
    <n v="9.1944444444443274E-2"/>
    <n v="4"/>
    <n v="4"/>
    <s v=""/>
    <n v="0.3677777777777731"/>
    <n v="3000"/>
    <m/>
    <s v=""/>
    <m/>
    <m/>
    <s v="Sabrina"/>
    <n v="1"/>
    <n v="1"/>
    <s v="43136"/>
    <n v="100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30"/>
    <x v="86"/>
    <s v="C61"/>
    <s v="207"/>
    <s v="FB 320+ / MA 80"/>
    <n v="681979"/>
    <s v="FIPROMEDIC3 50MG SPON CTX4 FRX"/>
    <s v="2x8"/>
    <n v="1340"/>
    <s v="1700"/>
    <x v="20"/>
    <s v="Février"/>
    <n v="2018"/>
    <d v="1899-12-30T09:02:59"/>
    <d v="1899-12-30T09:17:42"/>
    <n v="0.24527777777777793"/>
    <x v="2"/>
    <x v="2"/>
    <m/>
    <m/>
    <s v="TE"/>
    <s v=""/>
    <n v="0.24527777777777793"/>
    <n v="4"/>
    <n v="4"/>
    <s v=""/>
    <n v="0.98111111111111171"/>
    <n v="3000"/>
    <m/>
    <s v=""/>
    <m/>
    <m/>
    <s v="Sabrina"/>
    <n v="1"/>
    <n v="1"/>
    <s v="43136"/>
    <n v="100"/>
    <n v="1.757222222222222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31"/>
    <x v="86"/>
    <s v="C61"/>
    <s v="207"/>
    <s v="FB 320+ / MA 80"/>
    <n v="681979"/>
    <s v="FIPROMEDIC3 50MG SPON CTX4 FRX"/>
    <s v="2x8"/>
    <n v="1340"/>
    <s v="1700"/>
    <x v="20"/>
    <s v="Février"/>
    <n v="2018"/>
    <d v="1899-12-30T09:17:42"/>
    <d v="1899-12-30T09:22:44"/>
    <n v="8.3888888888889568E-2"/>
    <x v="3"/>
    <x v="27"/>
    <m/>
    <s v=""/>
    <s v="TE"/>
    <s v=""/>
    <n v="8.3888888888889568E-2"/>
    <n v="4"/>
    <n v="4"/>
    <s v=""/>
    <n v="0.33555555555555827"/>
    <n v="3000"/>
    <m/>
    <s v=""/>
    <m/>
    <m/>
    <s v="Sabrina"/>
    <n v="1"/>
    <n v="1"/>
    <s v="43136"/>
    <n v="101"/>
    <s v=""/>
    <n v="8.3888888888889568E-2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32"/>
    <x v="86"/>
    <s v="C61"/>
    <s v="207"/>
    <s v="FB 320+ / MA 80"/>
    <n v="681979"/>
    <s v="FIPROMEDIC3 50MG SPON CTX4 FRX"/>
    <s v="2x8"/>
    <n v="1340"/>
    <s v="1700"/>
    <x v="20"/>
    <s v="Février"/>
    <n v="2018"/>
    <d v="1899-12-30T09:22:44"/>
    <d v="1899-12-30T09:44:48"/>
    <n v="0.36777777777777709"/>
    <x v="2"/>
    <x v="2"/>
    <m/>
    <m/>
    <s v="TE"/>
    <s v=""/>
    <n v="0.36777777777777709"/>
    <n v="4"/>
    <n v="4"/>
    <s v=""/>
    <n v="1.4711111111111084"/>
    <n v="3000"/>
    <m/>
    <s v=""/>
    <m/>
    <m/>
    <s v="Sabrina"/>
    <n v="1"/>
    <n v="1"/>
    <s v="43136"/>
    <n v="10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33"/>
    <x v="86"/>
    <s v="C61"/>
    <s v="207"/>
    <s v="FB 320+ / MA 80"/>
    <n v="681979"/>
    <s v="FIPROMEDIC3 50MG SPON CTX4 FRX"/>
    <s v="2x8"/>
    <n v="1340"/>
    <s v="1700"/>
    <x v="20"/>
    <s v="Février"/>
    <n v="2018"/>
    <d v="1899-12-30T09:44:48"/>
    <d v="1899-12-30T10:01:30"/>
    <n v="0.27833333333333421"/>
    <x v="4"/>
    <x v="14"/>
    <m/>
    <s v="reprise etuis sur trieuse ponderale "/>
    <s v="TE"/>
    <s v=""/>
    <n v="0.27833333333333421"/>
    <n v="4"/>
    <n v="4"/>
    <s v=""/>
    <n v="1.1133333333333368"/>
    <n v="3000"/>
    <m/>
    <s v=""/>
    <m/>
    <m/>
    <s v="Sabrina"/>
    <n v="1"/>
    <n v="1"/>
    <s v="43136"/>
    <n v="10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34"/>
    <x v="86"/>
    <s v="C61"/>
    <s v="207"/>
    <s v="FB 320+ / MA 80"/>
    <n v="681979"/>
    <s v="FIPROMEDIC3 50MG SPON CTX4 FRX"/>
    <s v="2x8"/>
    <n v="1340"/>
    <s v="1700"/>
    <x v="20"/>
    <s v="Février"/>
    <n v="2018"/>
    <d v="1899-12-30T10:01:30"/>
    <d v="1899-12-30T10:34:11"/>
    <n v="0.54472222222222166"/>
    <x v="0"/>
    <x v="8"/>
    <m/>
    <s v=""/>
    <m/>
    <s v=""/>
    <s v=""/>
    <n v="4"/>
    <n v="4"/>
    <s v=""/>
    <s v=""/>
    <n v="3000"/>
    <m/>
    <s v=""/>
    <m/>
    <m/>
    <s v="Sabrina"/>
    <n v="1"/>
    <n v="1"/>
    <s v="43136"/>
    <n v="10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35"/>
    <x v="86"/>
    <s v="C61"/>
    <s v="207"/>
    <s v="FB 320+ / MA 80"/>
    <n v="681979"/>
    <s v="FIPROMEDIC3 50MG SPON CTX4 FRX"/>
    <s v="2x8"/>
    <n v="1340"/>
    <s v="1700"/>
    <x v="20"/>
    <s v="Février"/>
    <n v="2018"/>
    <d v="1899-12-30T10:34:11"/>
    <d v="1899-12-30T10:41:25"/>
    <n v="0.12055555555555664"/>
    <x v="1"/>
    <x v="1"/>
    <m/>
    <s v=""/>
    <s v="TP"/>
    <n v="0.12055555555555664"/>
    <s v=""/>
    <n v="4"/>
    <n v="4"/>
    <n v="0.48222222222222655"/>
    <s v=""/>
    <n v="3000"/>
    <m/>
    <s v=""/>
    <m/>
    <m/>
    <s v="Sabrina"/>
    <n v="1"/>
    <n v="1"/>
    <s v="43136"/>
    <n v="101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36"/>
    <x v="86"/>
    <s v="C61"/>
    <s v="207"/>
    <s v="FB 320+ / MA 80"/>
    <n v="681979"/>
    <s v="FIPROMEDIC3 50MG SPON CTX4 FRX"/>
    <s v="2x8"/>
    <n v="1340"/>
    <s v="1700"/>
    <x v="20"/>
    <s v="Février"/>
    <n v="2018"/>
    <d v="1899-12-30T10:41:25"/>
    <d v="1899-12-30T11:11:47"/>
    <n v="0.5061111111111094"/>
    <x v="2"/>
    <x v="2"/>
    <m/>
    <m/>
    <s v="TE"/>
    <s v=""/>
    <n v="0.5061111111111094"/>
    <n v="4"/>
    <n v="4"/>
    <s v=""/>
    <n v="2.0244444444444376"/>
    <n v="3000"/>
    <m/>
    <s v=""/>
    <n v="1656"/>
    <m/>
    <s v="Sabrina"/>
    <n v="1"/>
    <n v="1"/>
    <s v="43136"/>
    <n v="101"/>
    <n v="1.9013888888888886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37"/>
    <x v="86"/>
    <s v="C61"/>
    <s v="207"/>
    <s v="FB 320+ / MA 80"/>
    <n v="681979"/>
    <s v="FIPROMEDIC3 50MG SPON CTX4 FRX"/>
    <s v="2x8"/>
    <n v="1340"/>
    <s v="1700"/>
    <x v="20"/>
    <s v="Février"/>
    <n v="2018"/>
    <d v="1899-12-30T11:11:47"/>
    <d v="1899-12-30T11:52:06"/>
    <n v="0.67194444444444601"/>
    <x v="3"/>
    <x v="14"/>
    <m/>
    <s v="trieuse ponderale "/>
    <s v="TE"/>
    <s v=""/>
    <n v="0.67194444444444601"/>
    <n v="4"/>
    <n v="4"/>
    <s v=""/>
    <n v="2.687777777777784"/>
    <n v="3000"/>
    <m/>
    <s v=""/>
    <m/>
    <m/>
    <s v="Sabrina"/>
    <n v="1"/>
    <n v="1"/>
    <s v="43136"/>
    <n v="102"/>
    <s v=""/>
    <n v="0.67194444444444601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38"/>
    <x v="86"/>
    <s v="C61"/>
    <s v="207"/>
    <s v="FB 320+ / MA 80"/>
    <n v="681979"/>
    <s v="FIPROMEDIC3 50MG SPON CTX4 FRX"/>
    <s v="2x8"/>
    <n v="1340"/>
    <s v="1700"/>
    <x v="20"/>
    <s v="Février"/>
    <n v="2018"/>
    <d v="1899-12-30T11:52:06"/>
    <d v="1899-12-30T12:06:08"/>
    <n v="0.23388888888888903"/>
    <x v="2"/>
    <x v="2"/>
    <m/>
    <m/>
    <s v="TE"/>
    <s v=""/>
    <n v="0.23388888888888903"/>
    <n v="4"/>
    <n v="4"/>
    <s v=""/>
    <n v="0.93555555555555614"/>
    <n v="3000"/>
    <m/>
    <s v=""/>
    <n v="2160"/>
    <m/>
    <s v="Sabrina"/>
    <n v="1"/>
    <n v="1"/>
    <s v="43136"/>
    <n v="102"/>
    <n v="0.90583333333333504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39"/>
    <x v="86"/>
    <s v="C61"/>
    <s v="207"/>
    <s v="FB 320+ / MA 80"/>
    <n v="681979"/>
    <s v="FIPROMEDIC3 50MG SPON CTX4 FRX"/>
    <s v="2x8"/>
    <n v="1340"/>
    <s v="1700"/>
    <x v="20"/>
    <s v="Février"/>
    <n v="2018"/>
    <d v="1899-12-30T12:06:08"/>
    <d v="1899-12-30T12:18:31"/>
    <n v="0.2063888888888874"/>
    <x v="3"/>
    <x v="28"/>
    <m/>
    <s v="trieuse ponderale , intervention technicien"/>
    <s v="TE"/>
    <s v=""/>
    <n v="0.2063888888888874"/>
    <n v="4"/>
    <n v="4"/>
    <s v=""/>
    <n v="0.8255555555555496"/>
    <n v="3000"/>
    <m/>
    <s v=""/>
    <m/>
    <m/>
    <s v="Sabrina"/>
    <n v="1"/>
    <n v="1"/>
    <s v="43136"/>
    <n v="103"/>
    <s v=""/>
    <n v="0.2063888888888874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40"/>
    <x v="86"/>
    <s v="C61"/>
    <s v="207"/>
    <s v="FB 320+ / MA 80"/>
    <n v="681979"/>
    <s v="FIPROMEDIC3 50MG SPON CTX4 FRX"/>
    <s v="2x8"/>
    <n v="1340"/>
    <s v="1700"/>
    <x v="20"/>
    <s v="Février"/>
    <n v="2018"/>
    <d v="1899-12-30T12:18:31"/>
    <d v="1899-12-30T12:33:50"/>
    <n v="0.25527777777777683"/>
    <x v="2"/>
    <x v="2"/>
    <m/>
    <m/>
    <s v="TE"/>
    <s v=""/>
    <n v="0.25527777777777683"/>
    <n v="4"/>
    <n v="4"/>
    <s v=""/>
    <n v="1.0211111111111073"/>
    <n v="3000"/>
    <m/>
    <s v=""/>
    <m/>
    <m/>
    <s v="Sabrina"/>
    <n v="1"/>
    <n v="1"/>
    <s v="43136"/>
    <n v="103"/>
    <n v="0.46166666666666423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41"/>
    <x v="86"/>
    <s v="C61"/>
    <s v="207"/>
    <s v="FB 320+ / MA 80"/>
    <n v="681979"/>
    <s v="FIPROMEDIC3 50MG SPON CTX4 FRX"/>
    <s v="2x8"/>
    <n v="1340"/>
    <s v="1700"/>
    <x v="20"/>
    <s v="Février"/>
    <n v="2018"/>
    <d v="1899-12-30T12:33:50"/>
    <d v="1899-12-30T12:52:06"/>
    <n v="0.30444444444444585"/>
    <x v="3"/>
    <x v="27"/>
    <m/>
    <s v=""/>
    <s v="TE"/>
    <s v=""/>
    <n v="0.30444444444444585"/>
    <n v="4"/>
    <n v="4"/>
    <s v=""/>
    <n v="1.2177777777777834"/>
    <n v="3000"/>
    <m/>
    <s v=""/>
    <n v="2736"/>
    <m/>
    <s v="Sabrina"/>
    <n v="1"/>
    <n v="1"/>
    <s v="43136"/>
    <n v="104"/>
    <s v=""/>
    <n v="0.30444444444444585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42"/>
    <x v="86"/>
    <s v="C61"/>
    <s v="207"/>
    <s v="FB 320+ / MA 80"/>
    <n v="681979"/>
    <s v="FIPROMEDIC3 50MG SPON CTX4 FRX"/>
    <s v="2x8"/>
    <n v="1340"/>
    <s v="1700"/>
    <x v="20"/>
    <s v="Février"/>
    <n v="2018"/>
    <d v="1899-12-30T12:52:06"/>
    <d v="1899-12-30T12:56:05"/>
    <n v="6.6388888888889497E-2"/>
    <x v="0"/>
    <x v="16"/>
    <m/>
    <s v=""/>
    <m/>
    <s v=""/>
    <s v=""/>
    <n v="4"/>
    <n v="4"/>
    <s v=""/>
    <s v=""/>
    <n v="3000"/>
    <m/>
    <s v=""/>
    <m/>
    <m/>
    <s v="Sabrina"/>
    <n v="1"/>
    <n v="1"/>
    <s v="43136"/>
    <n v="10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43"/>
    <x v="86"/>
    <s v="C61"/>
    <s v="207"/>
    <s v="FB 320+ / MA 80"/>
    <n v="681979"/>
    <s v="FIPROMEDIC3 50MG SPON CTX4 FRX"/>
    <s v="2x8"/>
    <n v="1340"/>
    <s v="1700"/>
    <x v="20"/>
    <s v="Février"/>
    <n v="2018"/>
    <d v="1899-12-30T12:56:05"/>
    <d v="1899-12-30T13:12:09"/>
    <n v="0.26777777777777878"/>
    <x v="0"/>
    <x v="6"/>
    <s v="Fin d'Equipe"/>
    <m/>
    <m/>
    <s v=""/>
    <s v=""/>
    <n v="4"/>
    <n v="4"/>
    <s v=""/>
    <s v=""/>
    <n v="3000"/>
    <n v="2736"/>
    <n v="2736"/>
    <n v="2736"/>
    <n v="833.37"/>
    <s v="Sabrina"/>
    <n v="1"/>
    <n v="1"/>
    <s v="43136"/>
    <n v="104"/>
    <s v=""/>
    <s v=""/>
    <n v="5.89"/>
    <n v="1.61"/>
    <n v="4.25"/>
    <n v="1.6399999999999997"/>
    <n v="2.9999999999999583E-2"/>
    <n v="4.2799999999999994"/>
    <s v=""/>
    <s v=""/>
    <s v=""/>
    <s v=""/>
    <s v=""/>
    <s v=""/>
    <s v=""/>
    <s v=""/>
    <s v=""/>
    <s v=""/>
    <s v=""/>
    <s v=""/>
  </r>
  <r>
    <n v="1744"/>
    <x v="86"/>
    <s v="C61"/>
    <s v="207"/>
    <s v="FB 320+ / MA 80"/>
    <n v="681979"/>
    <s v="FIPROMEDIC3 50MG SPON CTX4 FRX"/>
    <s v="2x8"/>
    <n v="1340"/>
    <s v="1700"/>
    <x v="20"/>
    <s v="Février"/>
    <n v="2018"/>
    <d v="1899-12-30T13:12:09"/>
    <d v="1899-12-30T13:26:44"/>
    <n v="0.24305555555555447"/>
    <x v="1"/>
    <x v="1"/>
    <s v="Reprise OF"/>
    <m/>
    <s v="TP"/>
    <n v="0.24305555555555447"/>
    <s v=""/>
    <n v="4"/>
    <n v="4"/>
    <n v="0.97222222222221788"/>
    <s v=""/>
    <n v="3000"/>
    <m/>
    <s v=""/>
    <m/>
    <m/>
    <s v="Amel"/>
    <n v="1"/>
    <n v="1"/>
    <s v="43136"/>
    <n v="104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n v="1745"/>
    <x v="86"/>
    <s v="C61"/>
    <s v="207"/>
    <s v="FB 320+ / MA 80"/>
    <n v="681979"/>
    <s v="FIPROMEDIC3 50MG SPON CTX4 FRX"/>
    <s v="2x8"/>
    <n v="1340"/>
    <s v="1700"/>
    <x v="20"/>
    <s v="Février"/>
    <n v="2018"/>
    <d v="1899-12-30T13:26:44"/>
    <m/>
    <s v=""/>
    <x v="2"/>
    <x v="2"/>
    <m/>
    <m/>
    <s v="TE"/>
    <s v=""/>
    <s v=""/>
    <n v="4"/>
    <n v="4"/>
    <s v=""/>
    <s v=""/>
    <n v="3000"/>
    <m/>
    <s v=""/>
    <m/>
    <m/>
    <s v="Amel"/>
    <n v="1"/>
    <n v="1"/>
    <s v="43136"/>
    <n v="104"/>
    <s v=""/>
    <s v=""/>
    <s v=""/>
    <s v=""/>
    <s v=""/>
    <s v=""/>
    <s v=""/>
    <s v=""/>
    <n v="0.40176322418136029"/>
    <n v="0.41026785714285707"/>
    <n v="0.47288143000743016"/>
    <n v="0.16988525048978484"/>
    <n v="4.1815476190476215E-2"/>
    <n v="8.0112563067853554E-2"/>
    <n v="7.0000000000000007E-2"/>
    <n v="1.46"/>
    <n v="4.3600000000000003"/>
    <n v="5.1894563426688536E-2"/>
    <n v="0.7793594306049817"/>
    <n v="0.2378542203364145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areto_Arrêts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54">
  <location ref="A5:B25" firstHeaderRow="1" firstDataRow="1" firstDataCol="1" rowPageCount="1" colPageCount="1"/>
  <pivotFields count="57">
    <pivotField showAll="0" defaultSubtota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22">
        <item x="10"/>
        <item x="11"/>
        <item x="12"/>
        <item x="13"/>
        <item x="0"/>
        <item x="1"/>
        <item x="2"/>
        <item x="3"/>
        <item x="4"/>
        <item x="5"/>
        <item x="6"/>
        <item x="7"/>
        <item x="8"/>
        <item x="9"/>
        <item x="14"/>
        <item x="15"/>
        <item x="16"/>
        <item n="5" x="17"/>
        <item x="18"/>
        <item x="19"/>
        <item x="20"/>
        <item t="default"/>
      </items>
    </pivotField>
    <pivotField showAll="0"/>
    <pivotField showAll="0"/>
    <pivotField numFmtId="164" showAll="0"/>
    <pivotField numFmtId="164" showAll="0"/>
    <pivotField dataField="1" numFmtId="2" showAll="0"/>
    <pivotField axis="axisRow" showAll="0" sortType="descending">
      <items count="10">
        <item h="1" x="2"/>
        <item x="3"/>
        <item x="1"/>
        <item x="0"/>
        <item x="4"/>
        <item x="8"/>
        <item x="5"/>
        <item x="7"/>
        <item h="1"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 sortType="descending">
      <items count="47">
        <item x="6"/>
        <item x="1"/>
        <item x="8"/>
        <item x="18"/>
        <item x="0"/>
        <item x="17"/>
        <item x="16"/>
        <item x="23"/>
        <item x="2"/>
        <item m="1" x="39"/>
        <item m="1" x="42"/>
        <item m="1" x="32"/>
        <item m="1" x="34"/>
        <item m="1" x="36"/>
        <item m="1" x="37"/>
        <item m="1" x="30"/>
        <item m="1" x="31"/>
        <item m="1" x="29"/>
        <item m="1" x="44"/>
        <item m="1" x="35"/>
        <item m="1" x="33"/>
        <item m="1" x="45"/>
        <item m="1" x="41"/>
        <item m="1" x="40"/>
        <item m="1" x="38"/>
        <item m="1" x="43"/>
        <item x="3"/>
        <item x="4"/>
        <item x="5"/>
        <item x="7"/>
        <item x="9"/>
        <item x="10"/>
        <item x="11"/>
        <item x="12"/>
        <item x="13"/>
        <item x="14"/>
        <item x="15"/>
        <item x="19"/>
        <item x="20"/>
        <item x="21"/>
        <item x="22"/>
        <item x="24"/>
        <item x="25"/>
        <item x="26"/>
        <item x="27"/>
        <item x="2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16"/>
    <field x="17"/>
  </rowFields>
  <rowItems count="20">
    <i>
      <x v="2"/>
    </i>
    <i r="1">
      <x v="33"/>
    </i>
    <i r="1">
      <x v="1"/>
    </i>
    <i r="1">
      <x v="7"/>
    </i>
    <i r="1">
      <x v="8"/>
    </i>
    <i>
      <x v="1"/>
    </i>
    <i r="1">
      <x v="35"/>
    </i>
    <i r="1">
      <x v="44"/>
    </i>
    <i r="1">
      <x v="45"/>
    </i>
    <i r="1">
      <x v="26"/>
    </i>
    <i>
      <x v="3"/>
    </i>
    <i r="1">
      <x v="2"/>
    </i>
    <i r="1">
      <x/>
    </i>
    <i r="1">
      <x v="4"/>
    </i>
    <i r="1">
      <x v="6"/>
    </i>
    <i>
      <x v="4"/>
    </i>
    <i r="1">
      <x v="35"/>
    </i>
    <i r="1">
      <x v="27"/>
    </i>
    <i r="1">
      <x v="34"/>
    </i>
    <i t="grand">
      <x/>
    </i>
  </rowItems>
  <colItems count="1">
    <i/>
  </colItems>
  <pageFields count="1">
    <pageField fld="10" item="20" hier="-1"/>
  </pageFields>
  <dataFields count="1">
    <dataField name="Somme de Temps" fld="15" baseField="0" baseItem="0" numFmtId="165"/>
  </dataFields>
  <formats count="1">
    <format dxfId="0">
      <pivotArea outline="0" collapsedLevelsAreSubtotals="1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6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Causes_Arrêts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0">
  <location ref="A53:B59" firstHeaderRow="1" firstDataRow="1" firstDataCol="1" rowPageCount="1" colPageCount="1"/>
  <pivotFields count="57"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n="5" x="17"/>
        <item x="18"/>
        <item x="19"/>
        <item x="20"/>
        <item t="default"/>
      </items>
    </pivotField>
    <pivotField showAll="0"/>
    <pivotField showAll="0"/>
    <pivotField numFmtId="164" showAll="0"/>
    <pivotField showAll="0"/>
    <pivotField dataField="1" showAll="0"/>
    <pivotField axis="axisRow" showAll="0" sortType="descending">
      <items count="10">
        <item h="1" x="7"/>
        <item h="1" x="4"/>
        <item h="1" x="0"/>
        <item h="1" x="8"/>
        <item h="1" x="1"/>
        <item x="3"/>
        <item h="1" x="5"/>
        <item h="1" x="2"/>
        <item h="1"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Row" showAll="0" sortType="descending">
      <items count="47">
        <item x="22"/>
        <item m="1" x="45"/>
        <item m="1" x="43"/>
        <item m="1" x="32"/>
        <item x="14"/>
        <item m="1" x="33"/>
        <item x="24"/>
        <item x="6"/>
        <item m="1" x="29"/>
        <item x="13"/>
        <item x="4"/>
        <item m="1" x="39"/>
        <item x="10"/>
        <item x="12"/>
        <item x="11"/>
        <item x="1"/>
        <item m="1" x="35"/>
        <item m="1" x="41"/>
        <item x="15"/>
        <item x="3"/>
        <item x="20"/>
        <item x="26"/>
        <item x="19"/>
        <item x="5"/>
        <item m="1" x="44"/>
        <item m="1" x="36"/>
        <item m="1" x="30"/>
        <item m="1" x="38"/>
        <item m="1" x="42"/>
        <item x="8"/>
        <item m="1" x="40"/>
        <item m="1" x="31"/>
        <item x="25"/>
        <item x="7"/>
        <item x="21"/>
        <item x="18"/>
        <item m="1" x="37"/>
        <item x="0"/>
        <item x="17"/>
        <item x="16"/>
        <item x="9"/>
        <item x="23"/>
        <item m="1" x="34"/>
        <item x="2"/>
        <item x="27"/>
        <item x="2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6"/>
    <field x="17"/>
  </rowFields>
  <rowItems count="6">
    <i>
      <x v="5"/>
    </i>
    <i r="1">
      <x v="4"/>
    </i>
    <i r="1">
      <x v="44"/>
    </i>
    <i r="1">
      <x v="45"/>
    </i>
    <i r="1">
      <x v="19"/>
    </i>
    <i t="grand">
      <x/>
    </i>
  </rowItems>
  <colItems count="1">
    <i/>
  </colItems>
  <pageFields count="1">
    <pageField fld="10" item="20" hier="-1"/>
  </pageFields>
  <dataFields count="1">
    <dataField name="Somme de Temps" fld="15" baseField="0" baseItem="0" numFmtId="165"/>
  </dataFields>
  <formats count="1">
    <format dxfId="1">
      <pivotArea outline="0" collapsedLevelsAreSubtotals="1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solidFill>
            <a:schemeClr val="accent1">
              <a:shade val="50000"/>
              <a:alpha val="93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003">
          <a:schemeClr val="dk2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W30"/>
  <sheetViews>
    <sheetView showGridLines="0" tabSelected="1" zoomScaleNormal="100" workbookViewId="0">
      <selection activeCell="AB14" sqref="AB14"/>
    </sheetView>
  </sheetViews>
  <sheetFormatPr baseColWidth="10" defaultColWidth="5.7109375" defaultRowHeight="15" x14ac:dyDescent="0.25"/>
  <cols>
    <col min="1" max="1" width="3.42578125" style="5" customWidth="1"/>
    <col min="2" max="2" width="2.28515625" style="5" customWidth="1"/>
    <col min="3" max="8" width="5.7109375" style="5"/>
    <col min="9" max="9" width="7.42578125" style="5" customWidth="1"/>
    <col min="10" max="17" width="5.7109375" style="5"/>
    <col min="18" max="18" width="7.140625" style="5" customWidth="1"/>
    <col min="19" max="21" width="5.7109375" style="5"/>
    <col min="22" max="22" width="3.85546875" style="5" customWidth="1"/>
    <col min="23" max="23" width="3.5703125" style="5" customWidth="1"/>
    <col min="24" max="24" width="5.7109375" style="5"/>
    <col min="25" max="25" width="5.85546875" style="5" customWidth="1"/>
    <col min="26" max="16384" width="5.7109375" style="5"/>
  </cols>
  <sheetData>
    <row r="1" spans="2:23" ht="9.75" customHeight="1" x14ac:dyDescent="0.25"/>
    <row r="2" spans="2:23" x14ac:dyDescent="0.2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2:23" ht="15" customHeight="1" x14ac:dyDescent="0.25">
      <c r="B3" s="4"/>
      <c r="C3" s="4"/>
      <c r="D3" s="4"/>
      <c r="E3" s="4"/>
      <c r="F3" s="4"/>
      <c r="G3" s="55" t="s">
        <v>3</v>
      </c>
      <c r="H3" s="55"/>
      <c r="I3" s="55"/>
      <c r="J3" s="55"/>
      <c r="K3" s="55"/>
      <c r="L3" s="55"/>
      <c r="M3" s="55"/>
      <c r="N3" s="55"/>
      <c r="O3" s="55"/>
      <c r="P3" s="55"/>
      <c r="Q3" s="55"/>
      <c r="R3" s="4"/>
      <c r="S3" s="4"/>
      <c r="T3" s="4"/>
      <c r="U3" s="4"/>
      <c r="V3" s="4"/>
      <c r="W3" s="4"/>
    </row>
    <row r="4" spans="2:23" x14ac:dyDescent="0.25">
      <c r="B4" s="4"/>
      <c r="C4" s="4"/>
      <c r="D4" s="4"/>
      <c r="E4" s="4"/>
      <c r="F4" s="4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4"/>
      <c r="S4" s="4"/>
      <c r="T4" s="4"/>
      <c r="U4" s="4"/>
      <c r="V4" s="4"/>
      <c r="W4" s="4"/>
    </row>
    <row r="5" spans="2:23" ht="15.75" thickBot="1" x14ac:dyDescent="0.3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2:23" ht="19.5" thickBot="1" x14ac:dyDescent="0.3">
      <c r="B6" s="4"/>
      <c r="C6" s="44" t="s">
        <v>5</v>
      </c>
      <c r="D6" s="45"/>
      <c r="E6" s="45"/>
      <c r="F6" s="46"/>
      <c r="G6" s="56">
        <v>2018</v>
      </c>
      <c r="H6" s="57"/>
      <c r="I6" s="58"/>
      <c r="J6" s="6"/>
      <c r="K6" s="6"/>
      <c r="L6" s="44" t="s">
        <v>4</v>
      </c>
      <c r="M6" s="45"/>
      <c r="N6" s="45"/>
      <c r="O6" s="46"/>
      <c r="P6" s="51" t="s">
        <v>25</v>
      </c>
      <c r="Q6" s="52"/>
      <c r="R6" s="53"/>
      <c r="S6" s="51" t="s">
        <v>25</v>
      </c>
      <c r="T6" s="52"/>
      <c r="U6" s="53"/>
      <c r="V6" s="4"/>
      <c r="W6" s="4"/>
    </row>
    <row r="7" spans="2:23" x14ac:dyDescent="0.25">
      <c r="B7" s="4"/>
      <c r="C7" s="4"/>
      <c r="D7" s="6"/>
      <c r="E7" s="6"/>
      <c r="F7" s="6"/>
      <c r="G7" s="6"/>
      <c r="H7" s="6"/>
      <c r="I7" s="71"/>
      <c r="J7" s="71"/>
      <c r="K7" s="71"/>
      <c r="L7" s="6"/>
      <c r="M7" s="6"/>
      <c r="N7" s="6"/>
      <c r="O7" s="6"/>
      <c r="P7" s="6"/>
      <c r="Q7" s="6"/>
      <c r="R7" s="6"/>
      <c r="S7" s="6"/>
      <c r="T7" s="4"/>
      <c r="U7" s="4"/>
      <c r="V7" s="4"/>
      <c r="W7" s="4"/>
    </row>
    <row r="8" spans="2:23" x14ac:dyDescent="0.25">
      <c r="B8" s="4"/>
      <c r="C8" s="4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4" t="s">
        <v>9</v>
      </c>
      <c r="U8" s="4"/>
      <c r="V8" s="4"/>
      <c r="W8" s="4"/>
    </row>
    <row r="9" spans="2:23" ht="15" customHeight="1" x14ac:dyDescent="0.25">
      <c r="B9" s="4"/>
      <c r="C9" s="33"/>
      <c r="D9" s="33"/>
      <c r="E9" s="72" t="s">
        <v>64</v>
      </c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34"/>
      <c r="V9" s="34"/>
      <c r="W9" s="4"/>
    </row>
    <row r="10" spans="2:23" ht="15.75" customHeight="1" thickBot="1" x14ac:dyDescent="0.35">
      <c r="B10" s="7"/>
      <c r="C10" s="33"/>
      <c r="D10" s="33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34"/>
      <c r="V10" s="34"/>
      <c r="W10" s="4"/>
    </row>
    <row r="11" spans="2:23" ht="18.75" customHeight="1" x14ac:dyDescent="0.25">
      <c r="B11" s="4"/>
      <c r="C11" s="34"/>
      <c r="D11" s="34"/>
      <c r="E11" s="35"/>
      <c r="F11" s="35"/>
      <c r="G11" s="35"/>
      <c r="H11" s="39"/>
      <c r="I11" s="39"/>
      <c r="J11" s="39"/>
      <c r="K11" s="36"/>
      <c r="L11" s="59" t="s">
        <v>65</v>
      </c>
      <c r="M11" s="60"/>
      <c r="N11" s="60"/>
      <c r="O11" s="61"/>
      <c r="P11" s="34"/>
      <c r="Q11" s="40"/>
      <c r="R11" s="40"/>
      <c r="S11" s="40"/>
      <c r="T11" s="34"/>
      <c r="U11" s="34"/>
      <c r="V11" s="34"/>
      <c r="W11" s="4"/>
    </row>
    <row r="12" spans="2:23" ht="15" customHeight="1" x14ac:dyDescent="0.25">
      <c r="B12" s="4"/>
      <c r="C12" s="34"/>
      <c r="D12" s="34"/>
      <c r="E12" s="37"/>
      <c r="F12" s="37"/>
      <c r="G12" s="37"/>
      <c r="H12" s="39"/>
      <c r="I12" s="39"/>
      <c r="J12" s="39"/>
      <c r="K12" s="38" t="s">
        <v>21</v>
      </c>
      <c r="L12" s="62"/>
      <c r="M12" s="63"/>
      <c r="N12" s="63"/>
      <c r="O12" s="64"/>
      <c r="P12" s="34"/>
      <c r="Q12" s="40"/>
      <c r="R12" s="40"/>
      <c r="S12" s="40"/>
      <c r="T12" s="34"/>
      <c r="U12" s="34"/>
      <c r="V12" s="34"/>
      <c r="W12" s="4"/>
    </row>
    <row r="13" spans="2:23" ht="18.75" x14ac:dyDescent="0.25">
      <c r="B13" s="4"/>
      <c r="C13" s="34"/>
      <c r="D13" s="34"/>
      <c r="E13" s="35"/>
      <c r="F13" s="35"/>
      <c r="G13" s="35"/>
      <c r="H13" s="35"/>
      <c r="I13" s="35"/>
      <c r="J13" s="35"/>
      <c r="K13" s="36"/>
      <c r="L13" s="65">
        <v>43136.649016203701</v>
      </c>
      <c r="M13" s="66"/>
      <c r="N13" s="66"/>
      <c r="O13" s="67"/>
      <c r="P13" s="34"/>
      <c r="Q13" s="41"/>
      <c r="R13" s="41"/>
      <c r="S13" s="41"/>
      <c r="T13" s="34"/>
      <c r="U13" s="34"/>
      <c r="V13" s="34"/>
      <c r="W13" s="4"/>
    </row>
    <row r="14" spans="2:23" ht="19.5" thickBot="1" x14ac:dyDescent="0.3">
      <c r="B14" s="4"/>
      <c r="C14" s="34"/>
      <c r="D14" s="34"/>
      <c r="E14" s="35"/>
      <c r="F14" s="35"/>
      <c r="G14" s="35"/>
      <c r="H14" s="35"/>
      <c r="I14" s="35"/>
      <c r="J14" s="35"/>
      <c r="K14" s="36"/>
      <c r="L14" s="68"/>
      <c r="M14" s="69"/>
      <c r="N14" s="69"/>
      <c r="O14" s="70"/>
      <c r="P14" s="34"/>
      <c r="Q14" s="41"/>
      <c r="R14" s="41"/>
      <c r="S14" s="41"/>
      <c r="T14" s="34"/>
      <c r="U14" s="34"/>
      <c r="V14" s="34"/>
      <c r="W14" s="4"/>
    </row>
    <row r="15" spans="2:23" x14ac:dyDescent="0.25">
      <c r="B15" s="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4"/>
    </row>
    <row r="16" spans="2:23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2:23" ht="15" customHeight="1" x14ac:dyDescent="0.25">
      <c r="B17" s="4"/>
      <c r="C17" s="43" t="s">
        <v>14</v>
      </c>
      <c r="D17" s="43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4"/>
    </row>
    <row r="18" spans="2:23" ht="15.75" customHeight="1" thickBot="1" x14ac:dyDescent="0.3">
      <c r="B18" s="4"/>
      <c r="C18" s="43"/>
      <c r="D18" s="43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4"/>
    </row>
    <row r="19" spans="2:23" ht="19.5" thickBot="1" x14ac:dyDescent="0.3">
      <c r="B19" s="4"/>
      <c r="C19" s="8"/>
      <c r="D19" s="8"/>
      <c r="E19" s="44" t="s">
        <v>8</v>
      </c>
      <c r="F19" s="45"/>
      <c r="G19" s="45"/>
      <c r="H19" s="46"/>
      <c r="I19" s="56">
        <f>N20</f>
        <v>6</v>
      </c>
      <c r="J19" s="57"/>
      <c r="K19" s="5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4"/>
    </row>
    <row r="20" spans="2:23" ht="15.75" thickBot="1" x14ac:dyDescent="0.3">
      <c r="B20" s="4"/>
      <c r="C20" s="8"/>
      <c r="D20" s="8"/>
      <c r="E20" s="8"/>
      <c r="F20" s="8"/>
      <c r="G20" s="8"/>
      <c r="H20" s="8"/>
      <c r="I20" s="50"/>
      <c r="J20" s="50"/>
      <c r="K20" s="50"/>
      <c r="L20" s="8"/>
      <c r="M20" s="42"/>
      <c r="N20" s="42">
        <v>6</v>
      </c>
      <c r="O20" s="8"/>
      <c r="P20" s="8"/>
      <c r="Q20" s="8"/>
      <c r="R20" s="8"/>
      <c r="S20" s="8"/>
      <c r="T20" s="8"/>
      <c r="U20" s="8"/>
      <c r="V20" s="8"/>
      <c r="W20" s="4"/>
    </row>
    <row r="21" spans="2:23" ht="19.5" thickBot="1" x14ac:dyDescent="0.3">
      <c r="B21" s="4"/>
      <c r="C21" s="8"/>
      <c r="D21" s="8"/>
      <c r="E21" s="44" t="s">
        <v>6</v>
      </c>
      <c r="F21" s="45"/>
      <c r="G21" s="45"/>
      <c r="H21" s="46"/>
      <c r="I21" s="47">
        <v>43136.685277777775</v>
      </c>
      <c r="J21" s="48"/>
      <c r="K21" s="49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4"/>
    </row>
    <row r="22" spans="2:23" x14ac:dyDescent="0.25">
      <c r="B22" s="4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4"/>
    </row>
    <row r="23" spans="2:23" x14ac:dyDescent="0.25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2:23" ht="15" customHeight="1" x14ac:dyDescent="0.25">
      <c r="B24" s="4"/>
      <c r="C24" s="43" t="s">
        <v>13</v>
      </c>
      <c r="D24" s="43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4"/>
    </row>
    <row r="25" spans="2:23" ht="15.75" customHeight="1" thickBot="1" x14ac:dyDescent="0.3">
      <c r="B25" s="4"/>
      <c r="C25" s="43"/>
      <c r="D25" s="43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4"/>
    </row>
    <row r="26" spans="2:23" ht="19.5" thickBot="1" x14ac:dyDescent="0.3">
      <c r="B26" s="4"/>
      <c r="C26" s="8"/>
      <c r="D26" s="8"/>
      <c r="E26" s="44" t="s">
        <v>7</v>
      </c>
      <c r="F26" s="45"/>
      <c r="G26" s="45"/>
      <c r="H26" s="46"/>
      <c r="I26" s="51">
        <f>DATE(G6,1,7)-MOD(DATE(G6,1,7)-2,7)+N27</f>
        <v>43136</v>
      </c>
      <c r="J26" s="52"/>
      <c r="K26" s="53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4"/>
    </row>
    <row r="27" spans="2:23" ht="15.75" thickBot="1" x14ac:dyDescent="0.3">
      <c r="B27" s="4"/>
      <c r="C27" s="8"/>
      <c r="D27" s="8"/>
      <c r="E27" s="54"/>
      <c r="F27" s="54"/>
      <c r="G27" s="54"/>
      <c r="H27" s="54"/>
      <c r="I27" s="50">
        <v>14</v>
      </c>
      <c r="J27" s="50"/>
      <c r="K27" s="50"/>
      <c r="L27" s="8"/>
      <c r="M27" s="42"/>
      <c r="N27" s="42">
        <v>35</v>
      </c>
      <c r="O27" s="8"/>
      <c r="P27" s="8"/>
      <c r="Q27" s="8"/>
      <c r="R27" s="8"/>
      <c r="S27" s="8"/>
      <c r="T27" s="8"/>
      <c r="U27" s="8"/>
      <c r="V27" s="8"/>
      <c r="W27" s="4"/>
    </row>
    <row r="28" spans="2:23" ht="19.5" thickBot="1" x14ac:dyDescent="0.3">
      <c r="B28" s="4"/>
      <c r="C28" s="8"/>
      <c r="D28" s="8"/>
      <c r="E28" s="44" t="s">
        <v>6</v>
      </c>
      <c r="F28" s="45"/>
      <c r="G28" s="45"/>
      <c r="H28" s="46"/>
      <c r="I28" s="47">
        <v>43130.716863425929</v>
      </c>
      <c r="J28" s="48"/>
      <c r="K28" s="49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4"/>
    </row>
    <row r="29" spans="2:23" x14ac:dyDescent="0.25">
      <c r="B29" s="4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4"/>
    </row>
    <row r="30" spans="2:23" x14ac:dyDescent="0.25"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</sheetData>
  <sheetProtection selectLockedCells="1"/>
  <mergeCells count="23">
    <mergeCell ref="S6:U6"/>
    <mergeCell ref="C6:F6"/>
    <mergeCell ref="G6:I6"/>
    <mergeCell ref="I7:K7"/>
    <mergeCell ref="E9:T10"/>
    <mergeCell ref="G3:Q4"/>
    <mergeCell ref="I28:K28"/>
    <mergeCell ref="E28:H28"/>
    <mergeCell ref="E26:H26"/>
    <mergeCell ref="L6:O6"/>
    <mergeCell ref="P6:R6"/>
    <mergeCell ref="E19:H19"/>
    <mergeCell ref="I20:K20"/>
    <mergeCell ref="I19:K19"/>
    <mergeCell ref="L11:O12"/>
    <mergeCell ref="L13:O14"/>
    <mergeCell ref="C17:D18"/>
    <mergeCell ref="C24:D25"/>
    <mergeCell ref="E21:H21"/>
    <mergeCell ref="I21:K21"/>
    <mergeCell ref="I27:K27"/>
    <mergeCell ref="I26:K26"/>
    <mergeCell ref="E27:H2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locked="0" defaultSize="0" autoPict="0">
                <anchor moveWithCells="1" sizeWithCells="1">
                  <from>
                    <xdr:col>11</xdr:col>
                    <xdr:colOff>95250</xdr:colOff>
                    <xdr:row>24</xdr:row>
                    <xdr:rowOff>85725</xdr:rowOff>
                  </from>
                  <to>
                    <xdr:col>12</xdr:col>
                    <xdr:colOff>0</xdr:colOff>
                    <xdr:row>26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Spinner 2">
              <controlPr locked="0" defaultSize="0" autoPict="0">
                <anchor moveWithCells="1" sizeWithCells="1">
                  <from>
                    <xdr:col>11</xdr:col>
                    <xdr:colOff>76200</xdr:colOff>
                    <xdr:row>17</xdr:row>
                    <xdr:rowOff>85725</xdr:rowOff>
                  </from>
                  <to>
                    <xdr:col>11</xdr:col>
                    <xdr:colOff>371475</xdr:colOff>
                    <xdr:row>19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Spinner 4">
              <controlPr locked="0" defaultSize="0" autoPict="0">
                <anchor moveWithCells="1" sizeWithCells="1">
                  <from>
                    <xdr:col>9</xdr:col>
                    <xdr:colOff>142875</xdr:colOff>
                    <xdr:row>4</xdr:row>
                    <xdr:rowOff>142875</xdr:rowOff>
                  </from>
                  <to>
                    <xdr:col>10</xdr:col>
                    <xdr:colOff>9525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B1:R102"/>
  <sheetViews>
    <sheetView showGridLines="0" zoomScale="40" zoomScaleNormal="40" zoomScaleSheetLayoutView="100" workbookViewId="0">
      <selection activeCell="B4" sqref="B4:R4"/>
    </sheetView>
  </sheetViews>
  <sheetFormatPr baseColWidth="10" defaultRowHeight="15" x14ac:dyDescent="0.25"/>
  <cols>
    <col min="1" max="1" width="1.85546875" customWidth="1"/>
    <col min="2" max="3" width="40.7109375" customWidth="1"/>
    <col min="4" max="4" width="4.85546875" customWidth="1"/>
    <col min="5" max="6" width="25.7109375" customWidth="1"/>
    <col min="7" max="13" width="40.7109375" customWidth="1"/>
    <col min="14" max="14" width="4.5703125" customWidth="1"/>
    <col min="15" max="15" width="33" bestFit="1" customWidth="1"/>
    <col min="16" max="16" width="30.5703125" bestFit="1" customWidth="1"/>
    <col min="17" max="17" width="29.7109375" bestFit="1" customWidth="1"/>
  </cols>
  <sheetData>
    <row r="1" spans="2:18" ht="6" customHeight="1" thickBot="1" x14ac:dyDescent="0.3"/>
    <row r="2" spans="2:18" ht="24.95" customHeight="1" x14ac:dyDescent="0.25">
      <c r="B2" s="80" t="str">
        <f>Indicateurs!P6&amp;" - INDICATEURS DE PERFORMANCE SEMAINE DU"</f>
        <v>Machine - INDICATEURS DE PERFORMANCE SEMAINE DU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2"/>
    </row>
    <row r="3" spans="2:18" ht="45.75" customHeight="1" thickBot="1" x14ac:dyDescent="0.3">
      <c r="B3" s="83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5"/>
    </row>
    <row r="4" spans="2:18" ht="62.25" customHeight="1" thickBot="1" x14ac:dyDescent="0.3">
      <c r="B4" s="77">
        <f>Indicateurs!I19</f>
        <v>6</v>
      </c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9"/>
    </row>
    <row r="5" spans="2:18" ht="12" customHeight="1" thickBot="1" x14ac:dyDescent="0.3"/>
    <row r="6" spans="2:18" ht="80.099999999999994" customHeight="1" x14ac:dyDescent="0.25">
      <c r="B6" s="103" t="s">
        <v>10</v>
      </c>
      <c r="C6" s="105" t="s">
        <v>34</v>
      </c>
      <c r="E6" s="92" t="s">
        <v>35</v>
      </c>
      <c r="F6" s="93"/>
      <c r="G6" s="93"/>
      <c r="H6" s="93"/>
      <c r="I6" s="93"/>
      <c r="J6" s="93"/>
      <c r="K6" s="93"/>
      <c r="L6" s="93"/>
      <c r="M6" s="94"/>
      <c r="O6" s="107" t="s">
        <v>36</v>
      </c>
      <c r="P6" s="108"/>
      <c r="Q6" s="108"/>
      <c r="R6" s="109"/>
    </row>
    <row r="7" spans="2:18" ht="80.099999999999994" customHeight="1" x14ac:dyDescent="0.25">
      <c r="B7" s="104"/>
      <c r="C7" s="106"/>
      <c r="E7" s="89" t="e">
        <f>ROUND(SUMIFS(#REF!,#REF!,Cellule_SEMAINE),2)</f>
        <v>#REF!</v>
      </c>
      <c r="F7" s="90"/>
      <c r="G7" s="90"/>
      <c r="H7" s="90"/>
      <c r="I7" s="90"/>
      <c r="J7" s="90"/>
      <c r="K7" s="90"/>
      <c r="L7" s="90"/>
      <c r="M7" s="91"/>
      <c r="O7" s="147" t="s">
        <v>33</v>
      </c>
      <c r="P7" s="148" t="e">
        <f>SUMIFS(#REF!,#REF!,Cellule_SEMAINE,#REF!,"OF Clôturé")+SUMIFS(#REF!,#REF!,Cellule_SEMAINE,#REF!,"Fin de Poste")</f>
        <v>#REF!</v>
      </c>
      <c r="Q7" s="110" t="e">
        <f>IF(P9="","",IF(P9&gt;=P7,"J",IF(P7*0.95&gt;=P9,"L","K")))</f>
        <v>#REF!</v>
      </c>
      <c r="R7" s="111"/>
    </row>
    <row r="8" spans="2:18" ht="115.5" customHeight="1" x14ac:dyDescent="0.25">
      <c r="B8" s="116" t="e">
        <f>M13/E7</f>
        <v>#REF!</v>
      </c>
      <c r="C8" s="143">
        <v>0.4</v>
      </c>
      <c r="E8" s="144" t="s">
        <v>37</v>
      </c>
      <c r="F8" s="145"/>
      <c r="G8" s="98" t="s">
        <v>38</v>
      </c>
      <c r="H8" s="98"/>
      <c r="I8" s="98"/>
      <c r="J8" s="98"/>
      <c r="K8" s="98"/>
      <c r="L8" s="98"/>
      <c r="M8" s="87"/>
      <c r="O8" s="147"/>
      <c r="P8" s="148"/>
      <c r="Q8" s="112"/>
      <c r="R8" s="113"/>
    </row>
    <row r="9" spans="2:18" ht="80.099999999999994" customHeight="1" thickBot="1" x14ac:dyDescent="0.3">
      <c r="B9" s="117"/>
      <c r="C9" s="136"/>
      <c r="E9" s="146" t="e">
        <f>E7-G11</f>
        <v>#REF!</v>
      </c>
      <c r="F9" s="90"/>
      <c r="G9" s="90" t="e">
        <f>ROUND(SUMIFS(#REF!,#REF!,Cellule_SEMAINE),2)</f>
        <v>#REF!</v>
      </c>
      <c r="H9" s="90"/>
      <c r="I9" s="90"/>
      <c r="J9" s="90"/>
      <c r="K9" s="90"/>
      <c r="L9" s="95"/>
      <c r="M9" s="87"/>
      <c r="O9" s="147" t="s">
        <v>32</v>
      </c>
      <c r="P9" s="149" t="e">
        <f>SUMIFS(#REF!,#REF!,Cellule_SEMAINE)</f>
        <v>#REF!</v>
      </c>
      <c r="Q9" s="112"/>
      <c r="R9" s="113"/>
    </row>
    <row r="10" spans="2:18" ht="80.099999999999994" customHeight="1" x14ac:dyDescent="0.25">
      <c r="B10" s="119" t="e">
        <f>IF(B8="","",IF(B8&gt;=C8,"J",IF(C8*0.95&gt;=B8,"L","K")))</f>
        <v>#REF!</v>
      </c>
      <c r="C10" s="120"/>
      <c r="E10" s="169"/>
      <c r="F10" s="170"/>
      <c r="G10" s="96" t="s">
        <v>31</v>
      </c>
      <c r="H10" s="96"/>
      <c r="I10" s="96"/>
      <c r="J10" s="96"/>
      <c r="K10" s="97"/>
      <c r="L10" s="86"/>
      <c r="M10" s="87"/>
      <c r="O10" s="147"/>
      <c r="P10" s="149"/>
      <c r="Q10" s="112"/>
      <c r="R10" s="113"/>
    </row>
    <row r="11" spans="2:18" ht="80.099999999999994" customHeight="1" x14ac:dyDescent="0.25">
      <c r="B11" s="121"/>
      <c r="C11" s="113"/>
      <c r="E11" s="171"/>
      <c r="F11" s="172"/>
      <c r="G11" s="178" t="e">
        <f>SUM(G13:J13)</f>
        <v>#REF!</v>
      </c>
      <c r="H11" s="178"/>
      <c r="I11" s="178"/>
      <c r="J11" s="178"/>
      <c r="K11" s="178"/>
      <c r="L11" s="86"/>
      <c r="M11" s="88"/>
      <c r="O11" s="99" t="s">
        <v>39</v>
      </c>
      <c r="P11" s="101" t="e">
        <f>COUNTIFS(#REF!,Cellule_SEMAINE,#REF!,"OF Clôturé")</f>
        <v>#REF!</v>
      </c>
      <c r="Q11" s="112"/>
      <c r="R11" s="113"/>
    </row>
    <row r="12" spans="2:18" ht="80.099999999999994" customHeight="1" x14ac:dyDescent="0.25">
      <c r="B12" s="121"/>
      <c r="C12" s="113"/>
      <c r="E12" s="171"/>
      <c r="F12" s="172"/>
      <c r="G12" s="22" t="s">
        <v>53</v>
      </c>
      <c r="H12" s="22" t="s">
        <v>40</v>
      </c>
      <c r="I12" s="22" t="s">
        <v>51</v>
      </c>
      <c r="J12" s="22" t="s">
        <v>29</v>
      </c>
      <c r="K12" s="22" t="s">
        <v>52</v>
      </c>
      <c r="L12" s="23" t="s">
        <v>30</v>
      </c>
      <c r="M12" s="24" t="s">
        <v>26</v>
      </c>
      <c r="O12" s="100"/>
      <c r="P12" s="102"/>
      <c r="Q12" s="112"/>
      <c r="R12" s="113"/>
    </row>
    <row r="13" spans="2:18" ht="80.099999999999994" customHeight="1" x14ac:dyDescent="0.25">
      <c r="B13" s="121"/>
      <c r="C13" s="113"/>
      <c r="E13" s="171"/>
      <c r="F13" s="172"/>
      <c r="G13" s="25" t="e">
        <f>SUMIFS(#REF!,#REF!,Cellule_SEMAINE,#REF!,"Arrêt Programmé")</f>
        <v>#REF!</v>
      </c>
      <c r="H13" s="25" t="e">
        <f>SUMIFS(#REF!,#REF!,Cellule_SEMAINE,#REF!,"Panne")</f>
        <v>#REF!</v>
      </c>
      <c r="I13" s="25" t="e">
        <f>SUMIFS(#REF!,#REF!,Cellule_SEMAINE,#REF!,"Arrêt Autre")</f>
        <v>#REF!</v>
      </c>
      <c r="J13" s="25" t="e">
        <f>SUMIFS(#REF!,#REF!,Cellule_SEMAINE,#REF!,"Changement")</f>
        <v>#REF!</v>
      </c>
      <c r="K13" s="25" t="e">
        <f>SUMIFS(#REF!,#REF!,Cellule_SEMAINE,#REF!,"Arrêt Qualité")</f>
        <v>#REF!</v>
      </c>
      <c r="L13" s="25" t="e">
        <f>SUMIFS(#REF!,#REF!,Cellule_SEMAINE)</f>
        <v>#REF!</v>
      </c>
      <c r="M13" s="26" t="e">
        <f>SUMIFS(#REF!,#REF!,Cellule_SEMAINE)</f>
        <v>#REF!</v>
      </c>
      <c r="N13" s="20"/>
      <c r="O13" s="147" t="s">
        <v>41</v>
      </c>
      <c r="P13" s="176" t="e">
        <f>P9/P7</f>
        <v>#REF!</v>
      </c>
      <c r="Q13" s="112"/>
      <c r="R13" s="113"/>
    </row>
    <row r="14" spans="2:18" ht="80.099999999999994" customHeight="1" thickBot="1" x14ac:dyDescent="0.3">
      <c r="B14" s="122"/>
      <c r="C14" s="115"/>
      <c r="E14" s="173"/>
      <c r="F14" s="174"/>
      <c r="G14" s="10" t="e">
        <f>G13/E7</f>
        <v>#REF!</v>
      </c>
      <c r="H14" s="10" t="e">
        <f>H13/E7</f>
        <v>#REF!</v>
      </c>
      <c r="I14" s="10" t="e">
        <f>I13/E7</f>
        <v>#REF!</v>
      </c>
      <c r="J14" s="10" t="e">
        <f>J13/E7</f>
        <v>#REF!</v>
      </c>
      <c r="K14" s="10" t="e">
        <f>K13/E7</f>
        <v>#REF!</v>
      </c>
      <c r="L14" s="10" t="e">
        <f>L13/E7</f>
        <v>#REF!</v>
      </c>
      <c r="M14" s="11" t="e">
        <f>M13/E7</f>
        <v>#REF!</v>
      </c>
      <c r="N14" s="21"/>
      <c r="O14" s="175"/>
      <c r="P14" s="177"/>
      <c r="Q14" s="114"/>
      <c r="R14" s="115"/>
    </row>
    <row r="15" spans="2:18" ht="23.25" customHeight="1" x14ac:dyDescent="0.25"/>
    <row r="16" spans="2:18" x14ac:dyDescent="0.25">
      <c r="H16" s="2"/>
    </row>
    <row r="79" ht="252" customHeight="1" x14ac:dyDescent="0.25"/>
    <row r="80" ht="211.5" customHeight="1" x14ac:dyDescent="0.25"/>
    <row r="81" spans="2:18" ht="39.950000000000003" customHeight="1" x14ac:dyDescent="0.25">
      <c r="B81" s="141" t="s">
        <v>50</v>
      </c>
      <c r="C81" s="142"/>
      <c r="D81" s="142"/>
      <c r="E81" s="142"/>
      <c r="F81" s="142"/>
      <c r="G81" s="142"/>
      <c r="H81" s="142"/>
      <c r="I81" s="142"/>
      <c r="J81" s="142"/>
      <c r="K81" s="142"/>
      <c r="L81" s="142"/>
      <c r="M81" s="142"/>
      <c r="N81" s="142"/>
      <c r="O81" s="142"/>
      <c r="P81" s="142"/>
      <c r="Q81" s="142"/>
      <c r="R81" s="142"/>
    </row>
    <row r="82" spans="2:18" ht="39.950000000000003" customHeight="1" x14ac:dyDescent="0.25">
      <c r="B82" s="141"/>
      <c r="C82" s="142"/>
      <c r="D82" s="142"/>
      <c r="E82" s="142"/>
      <c r="F82" s="142"/>
      <c r="G82" s="142"/>
      <c r="H82" s="142"/>
      <c r="I82" s="142"/>
      <c r="J82" s="142"/>
      <c r="K82" s="142"/>
      <c r="L82" s="142"/>
      <c r="M82" s="142"/>
      <c r="N82" s="142"/>
      <c r="O82" s="142"/>
      <c r="P82" s="142"/>
      <c r="Q82" s="142"/>
      <c r="R82" s="142"/>
    </row>
    <row r="83" spans="2:18" ht="29.25" customHeight="1" thickBot="1" x14ac:dyDescent="0.3"/>
    <row r="84" spans="2:18" ht="80.099999999999994" customHeight="1" x14ac:dyDescent="0.25">
      <c r="B84" s="137" t="s">
        <v>42</v>
      </c>
      <c r="C84" s="126" t="s">
        <v>43</v>
      </c>
      <c r="E84" s="92" t="s">
        <v>44</v>
      </c>
      <c r="F84" s="93"/>
      <c r="G84" s="93"/>
      <c r="H84" s="93"/>
      <c r="I84" s="94"/>
      <c r="J84" s="12"/>
      <c r="K84" s="13"/>
    </row>
    <row r="85" spans="2:18" ht="80.099999999999994" customHeight="1" thickBot="1" x14ac:dyDescent="0.3">
      <c r="B85" s="138"/>
      <c r="C85" s="127"/>
      <c r="E85" s="128"/>
      <c r="F85" s="129"/>
      <c r="G85" s="129"/>
      <c r="H85" s="129"/>
      <c r="I85" s="130"/>
      <c r="J85" s="12"/>
      <c r="K85" s="13"/>
    </row>
    <row r="86" spans="2:18" ht="80.099999999999994" customHeight="1" x14ac:dyDescent="0.25">
      <c r="B86" s="134" t="e">
        <f>H14</f>
        <v>#REF!</v>
      </c>
      <c r="C86" s="135">
        <v>0.05</v>
      </c>
      <c r="E86" s="131"/>
      <c r="F86" s="132"/>
      <c r="G86" s="132"/>
      <c r="H86" s="132"/>
      <c r="I86" s="133"/>
      <c r="J86" s="12"/>
      <c r="K86" s="14"/>
    </row>
    <row r="87" spans="2:18" ht="80.099999999999994" customHeight="1" thickBot="1" x14ac:dyDescent="0.3">
      <c r="B87" s="117"/>
      <c r="C87" s="136"/>
      <c r="E87" s="73"/>
      <c r="F87" s="27"/>
      <c r="G87" s="139" t="s">
        <v>27</v>
      </c>
      <c r="H87" s="139" t="s">
        <v>28</v>
      </c>
      <c r="I87" s="139" t="s">
        <v>22</v>
      </c>
      <c r="J87" s="15"/>
      <c r="K87" s="16"/>
    </row>
    <row r="88" spans="2:18" ht="80.099999999999994" customHeight="1" x14ac:dyDescent="0.25">
      <c r="B88" s="119" t="e">
        <f>IF(B86="","",IF(B86&gt;=C86,"J",IF(C86*0.95&gt;=B86,"L","K")))</f>
        <v>#REF!</v>
      </c>
      <c r="C88" s="120"/>
      <c r="E88" s="167"/>
      <c r="F88" s="28"/>
      <c r="G88" s="140"/>
      <c r="H88" s="140"/>
      <c r="I88" s="140"/>
      <c r="J88" s="15"/>
      <c r="K88" s="118"/>
    </row>
    <row r="89" spans="2:18" ht="80.099999999999994" customHeight="1" x14ac:dyDescent="0.25">
      <c r="B89" s="121"/>
      <c r="C89" s="113"/>
      <c r="E89" s="165" t="s">
        <v>20</v>
      </c>
      <c r="F89" s="166"/>
      <c r="G89" s="30"/>
      <c r="H89" s="31"/>
      <c r="I89" s="31"/>
      <c r="J89" s="15"/>
      <c r="K89" s="118"/>
    </row>
    <row r="90" spans="2:18" ht="80.099999999999994" customHeight="1" x14ac:dyDescent="0.25">
      <c r="B90" s="121"/>
      <c r="C90" s="113"/>
      <c r="E90" s="167" t="s">
        <v>61</v>
      </c>
      <c r="F90" s="168"/>
      <c r="G90" s="29" t="e">
        <f>AVERAGEIFS(#REF!,#REF!,Cellule_SEMAINE)</f>
        <v>#REF!</v>
      </c>
      <c r="H90" s="29" t="e">
        <f>AVERAGEIFS(#REF!,#REF!,Cellule_SEMAINE)</f>
        <v>#REF!</v>
      </c>
      <c r="I90" s="31"/>
      <c r="J90" s="15"/>
      <c r="K90" s="13"/>
    </row>
    <row r="91" spans="2:18" ht="80.099999999999994" customHeight="1" x14ac:dyDescent="0.25">
      <c r="B91" s="121"/>
      <c r="C91" s="113"/>
      <c r="E91" s="73" t="s">
        <v>62</v>
      </c>
      <c r="F91" s="74"/>
      <c r="G91" s="30"/>
      <c r="H91" s="32"/>
      <c r="I91" s="31"/>
      <c r="J91" s="15"/>
      <c r="K91" s="17"/>
    </row>
    <row r="92" spans="2:18" ht="80.099999999999994" customHeight="1" thickBot="1" x14ac:dyDescent="0.3">
      <c r="B92" s="122"/>
      <c r="C92" s="115"/>
      <c r="E92" s="75"/>
      <c r="F92" s="76"/>
      <c r="G92" s="30"/>
      <c r="H92" s="32"/>
      <c r="I92" s="31"/>
      <c r="J92" s="15"/>
      <c r="K92" s="18"/>
    </row>
    <row r="93" spans="2:18" ht="80.099999999999994" customHeight="1" thickBot="1" x14ac:dyDescent="0.3"/>
    <row r="94" spans="2:18" ht="80.099999999999994" customHeight="1" thickBot="1" x14ac:dyDescent="0.3">
      <c r="B94" s="123" t="s">
        <v>45</v>
      </c>
      <c r="C94" s="124"/>
      <c r="D94" s="124"/>
      <c r="E94" s="124"/>
      <c r="F94" s="124"/>
      <c r="G94" s="124"/>
      <c r="H94" s="124"/>
      <c r="I94" s="125"/>
    </row>
    <row r="95" spans="2:18" ht="80.099999999999994" customHeight="1" x14ac:dyDescent="0.25">
      <c r="B95" s="150" t="s">
        <v>46</v>
      </c>
      <c r="C95" s="151"/>
      <c r="D95" s="154">
        <v>1</v>
      </c>
      <c r="E95" s="154"/>
      <c r="F95" s="154"/>
      <c r="G95" s="154"/>
      <c r="H95" s="121" t="e">
        <f>IF(D97="","",IF(D97&gt;=D95,"J",IF(D95*0.95&gt;=D97,"L","K")))</f>
        <v>#REF!</v>
      </c>
      <c r="I95" s="113"/>
    </row>
    <row r="96" spans="2:18" ht="80.099999999999994" customHeight="1" x14ac:dyDescent="0.25">
      <c r="B96" s="152"/>
      <c r="C96" s="153"/>
      <c r="D96" s="155"/>
      <c r="E96" s="155"/>
      <c r="F96" s="155"/>
      <c r="G96" s="155"/>
      <c r="H96" s="121"/>
      <c r="I96" s="113"/>
    </row>
    <row r="97" spans="2:9" ht="80.099999999999994" customHeight="1" x14ac:dyDescent="0.25">
      <c r="B97" s="152" t="s">
        <v>47</v>
      </c>
      <c r="C97" s="153"/>
      <c r="D97" s="155" t="e">
        <f>SUMIFS(#REF!,#REF!,"Panne",#REF!,Cellule_SEMAINE)</f>
        <v>#REF!</v>
      </c>
      <c r="E97" s="155"/>
      <c r="F97" s="155"/>
      <c r="G97" s="155"/>
      <c r="H97" s="121"/>
      <c r="I97" s="113"/>
    </row>
    <row r="98" spans="2:9" ht="80.099999999999994" customHeight="1" x14ac:dyDescent="0.25">
      <c r="B98" s="152"/>
      <c r="C98" s="153"/>
      <c r="D98" s="155"/>
      <c r="E98" s="155"/>
      <c r="F98" s="155"/>
      <c r="G98" s="155"/>
      <c r="H98" s="121"/>
      <c r="I98" s="113"/>
    </row>
    <row r="99" spans="2:9" ht="80.099999999999994" customHeight="1" x14ac:dyDescent="0.25">
      <c r="B99" s="152" t="s">
        <v>48</v>
      </c>
      <c r="C99" s="153"/>
      <c r="D99" s="156">
        <v>2</v>
      </c>
      <c r="E99" s="156"/>
      <c r="F99" s="156"/>
      <c r="G99" s="156"/>
      <c r="H99" s="121"/>
      <c r="I99" s="113"/>
    </row>
    <row r="100" spans="2:9" ht="80.099999999999994" customHeight="1" x14ac:dyDescent="0.25">
      <c r="B100" s="152"/>
      <c r="C100" s="153"/>
      <c r="D100" s="156"/>
      <c r="E100" s="156"/>
      <c r="F100" s="156"/>
      <c r="G100" s="156"/>
      <c r="H100" s="121"/>
      <c r="I100" s="113"/>
    </row>
    <row r="101" spans="2:9" ht="80.099999999999994" customHeight="1" x14ac:dyDescent="0.25">
      <c r="B101" s="152" t="s">
        <v>49</v>
      </c>
      <c r="C101" s="153"/>
      <c r="D101" s="159" t="e">
        <f>D95/D97</f>
        <v>#REF!</v>
      </c>
      <c r="E101" s="160"/>
      <c r="F101" s="160"/>
      <c r="G101" s="161"/>
      <c r="H101" s="121"/>
      <c r="I101" s="113"/>
    </row>
    <row r="102" spans="2:9" ht="80.099999999999994" customHeight="1" thickBot="1" x14ac:dyDescent="0.3">
      <c r="B102" s="157"/>
      <c r="C102" s="158"/>
      <c r="D102" s="162"/>
      <c r="E102" s="163"/>
      <c r="F102" s="163"/>
      <c r="G102" s="164"/>
      <c r="H102" s="122"/>
      <c r="I102" s="115"/>
    </row>
  </sheetData>
  <mergeCells count="54">
    <mergeCell ref="B10:C14"/>
    <mergeCell ref="E10:F14"/>
    <mergeCell ref="O13:O14"/>
    <mergeCell ref="E87:E88"/>
    <mergeCell ref="P13:P14"/>
    <mergeCell ref="G11:K11"/>
    <mergeCell ref="O7:O8"/>
    <mergeCell ref="P7:P8"/>
    <mergeCell ref="O9:O10"/>
    <mergeCell ref="P9:P10"/>
    <mergeCell ref="B95:C96"/>
    <mergeCell ref="D95:G96"/>
    <mergeCell ref="H95:I102"/>
    <mergeCell ref="B97:C98"/>
    <mergeCell ref="D97:G98"/>
    <mergeCell ref="B99:C100"/>
    <mergeCell ref="D99:G100"/>
    <mergeCell ref="B101:C102"/>
    <mergeCell ref="D101:G102"/>
    <mergeCell ref="H87:H88"/>
    <mergeCell ref="E89:F89"/>
    <mergeCell ref="E90:F90"/>
    <mergeCell ref="Q7:R14"/>
    <mergeCell ref="B8:B9"/>
    <mergeCell ref="K88:K89"/>
    <mergeCell ref="B88:C92"/>
    <mergeCell ref="B94:I94"/>
    <mergeCell ref="C84:C85"/>
    <mergeCell ref="E84:I86"/>
    <mergeCell ref="B86:B87"/>
    <mergeCell ref="C86:C87"/>
    <mergeCell ref="B84:B85"/>
    <mergeCell ref="I87:I88"/>
    <mergeCell ref="B81:R82"/>
    <mergeCell ref="C8:C9"/>
    <mergeCell ref="E8:F8"/>
    <mergeCell ref="E9:F9"/>
    <mergeCell ref="G87:G88"/>
    <mergeCell ref="E91:F91"/>
    <mergeCell ref="E92:F92"/>
    <mergeCell ref="B4:R4"/>
    <mergeCell ref="B2:R3"/>
    <mergeCell ref="L10:L11"/>
    <mergeCell ref="M8:M11"/>
    <mergeCell ref="E7:M7"/>
    <mergeCell ref="E6:M6"/>
    <mergeCell ref="G9:L9"/>
    <mergeCell ref="G10:K10"/>
    <mergeCell ref="G8:L8"/>
    <mergeCell ref="O11:O12"/>
    <mergeCell ref="P11:P12"/>
    <mergeCell ref="B6:B7"/>
    <mergeCell ref="C6:C7"/>
    <mergeCell ref="O6:R6"/>
  </mergeCells>
  <conditionalFormatting sqref="B10">
    <cfRule type="cellIs" dxfId="13" priority="10" operator="equal">
      <formula>"L"</formula>
    </cfRule>
    <cfRule type="cellIs" dxfId="12" priority="11" operator="equal">
      <formula>"K"</formula>
    </cfRule>
    <cfRule type="cellIs" dxfId="11" priority="12" operator="equal">
      <formula>"J"</formula>
    </cfRule>
  </conditionalFormatting>
  <conditionalFormatting sqref="Q7">
    <cfRule type="cellIs" dxfId="10" priority="7" operator="equal">
      <formula>"L"</formula>
    </cfRule>
    <cfRule type="cellIs" dxfId="9" priority="8" operator="equal">
      <formula>"K"</formula>
    </cfRule>
    <cfRule type="cellIs" dxfId="8" priority="9" operator="equal">
      <formula>"J"</formula>
    </cfRule>
  </conditionalFormatting>
  <conditionalFormatting sqref="B88">
    <cfRule type="cellIs" dxfId="7" priority="4" operator="equal">
      <formula>"L"</formula>
    </cfRule>
    <cfRule type="cellIs" dxfId="6" priority="5" operator="equal">
      <formula>"K"</formula>
    </cfRule>
    <cfRule type="cellIs" dxfId="5" priority="6" operator="equal">
      <formula>"J"</formula>
    </cfRule>
  </conditionalFormatting>
  <conditionalFormatting sqref="H95">
    <cfRule type="cellIs" dxfId="4" priority="1" operator="equal">
      <formula>"L"</formula>
    </cfRule>
    <cfRule type="cellIs" dxfId="3" priority="2" operator="equal">
      <formula>"K"</formula>
    </cfRule>
    <cfRule type="cellIs" dxfId="2" priority="3" operator="equal">
      <formula>"J"</formula>
    </cfRule>
  </conditionalFormatting>
  <pageMargins left="0.19685039370078741" right="0.19685039370078741" top="0.19685039370078741" bottom="0.19685039370078741" header="0.31496062992125984" footer="0.31496062992125984"/>
  <pageSetup paperSize="9" scale="26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G68"/>
  <sheetViews>
    <sheetView zoomScale="85" zoomScaleNormal="85" workbookViewId="0">
      <selection activeCell="D27" sqref="D27"/>
    </sheetView>
  </sheetViews>
  <sheetFormatPr baseColWidth="10" defaultRowHeight="15" x14ac:dyDescent="0.25"/>
  <cols>
    <col min="1" max="1" width="21" customWidth="1"/>
    <col min="2" max="2" width="16.85546875" customWidth="1"/>
    <col min="3" max="3" width="7.7109375" customWidth="1"/>
    <col min="4" max="4" width="20.85546875" bestFit="1" customWidth="1"/>
    <col min="5" max="5" width="20.42578125" bestFit="1" customWidth="1"/>
    <col min="6" max="6" width="22.5703125" bestFit="1" customWidth="1"/>
    <col min="7" max="7" width="27.5703125" bestFit="1" customWidth="1"/>
    <col min="8" max="8" width="21.7109375" customWidth="1"/>
    <col min="9" max="9" width="7.7109375" customWidth="1"/>
    <col min="10" max="10" width="4.140625" customWidth="1"/>
    <col min="11" max="11" width="5.5703125" customWidth="1"/>
    <col min="12" max="12" width="6.140625" customWidth="1"/>
    <col min="13" max="13" width="6.28515625" customWidth="1"/>
    <col min="14" max="14" width="8.85546875" customWidth="1"/>
    <col min="15" max="15" width="5.7109375" customWidth="1"/>
    <col min="16" max="16" width="11.28515625" customWidth="1"/>
    <col min="17" max="17" width="9" customWidth="1"/>
    <col min="18" max="18" width="14.140625" bestFit="1" customWidth="1"/>
    <col min="19" max="19" width="6.28515625" customWidth="1"/>
    <col min="20" max="20" width="12.5703125" bestFit="1" customWidth="1"/>
  </cols>
  <sheetData>
    <row r="3" spans="1:2" x14ac:dyDescent="0.25">
      <c r="A3" s="3" t="s">
        <v>15</v>
      </c>
      <c r="B3" s="1">
        <v>6</v>
      </c>
    </row>
    <row r="5" spans="1:2" x14ac:dyDescent="0.25">
      <c r="A5" s="3" t="s">
        <v>2</v>
      </c>
      <c r="B5" t="s">
        <v>1</v>
      </c>
    </row>
    <row r="6" spans="1:2" x14ac:dyDescent="0.25">
      <c r="A6" s="1" t="s">
        <v>12</v>
      </c>
      <c r="B6" s="9">
        <v>1.7205555555555556</v>
      </c>
    </row>
    <row r="7" spans="1:2" x14ac:dyDescent="0.25">
      <c r="A7" s="19" t="s">
        <v>57</v>
      </c>
      <c r="B7" s="9">
        <v>1.1675000000000006</v>
      </c>
    </row>
    <row r="8" spans="1:2" x14ac:dyDescent="0.25">
      <c r="A8" s="19" t="s">
        <v>19</v>
      </c>
      <c r="B8" s="9">
        <v>0.36361111111111111</v>
      </c>
    </row>
    <row r="9" spans="1:2" x14ac:dyDescent="0.25">
      <c r="A9" s="19" t="s">
        <v>24</v>
      </c>
      <c r="B9" s="9">
        <v>0.12277777777777743</v>
      </c>
    </row>
    <row r="10" spans="1:2" x14ac:dyDescent="0.25">
      <c r="A10" s="19" t="s">
        <v>63</v>
      </c>
      <c r="B10" s="9">
        <v>6.666666666666643E-2</v>
      </c>
    </row>
    <row r="11" spans="1:2" x14ac:dyDescent="0.25">
      <c r="A11" s="1" t="s">
        <v>16</v>
      </c>
      <c r="B11" s="9">
        <v>1.3488888888888915</v>
      </c>
    </row>
    <row r="12" spans="1:2" x14ac:dyDescent="0.25">
      <c r="A12" s="19" t="s">
        <v>59</v>
      </c>
      <c r="B12" s="9">
        <v>0.67194444444444601</v>
      </c>
    </row>
    <row r="13" spans="1:2" x14ac:dyDescent="0.25">
      <c r="A13" s="19" t="s">
        <v>66</v>
      </c>
      <c r="B13" s="9">
        <v>0.38833333333333542</v>
      </c>
    </row>
    <row r="14" spans="1:2" x14ac:dyDescent="0.25">
      <c r="A14" s="19" t="s">
        <v>67</v>
      </c>
      <c r="B14" s="9">
        <v>0.2063888888888874</v>
      </c>
    </row>
    <row r="15" spans="1:2" x14ac:dyDescent="0.25">
      <c r="A15" s="19" t="s">
        <v>60</v>
      </c>
      <c r="B15" s="9">
        <v>8.2222222222222641E-2</v>
      </c>
    </row>
    <row r="16" spans="1:2" x14ac:dyDescent="0.25">
      <c r="A16" s="1" t="s">
        <v>11</v>
      </c>
      <c r="B16" s="9">
        <v>1.08388888888889</v>
      </c>
    </row>
    <row r="17" spans="1:2" x14ac:dyDescent="0.25">
      <c r="A17" s="19" t="s">
        <v>18</v>
      </c>
      <c r="B17" s="9">
        <v>0.54472222222222166</v>
      </c>
    </row>
    <row r="18" spans="1:2" x14ac:dyDescent="0.25">
      <c r="A18" s="19" t="s">
        <v>56</v>
      </c>
      <c r="B18" s="9">
        <v>0.26777777777777878</v>
      </c>
    </row>
    <row r="19" spans="1:2" x14ac:dyDescent="0.25">
      <c r="A19" s="19" t="s">
        <v>17</v>
      </c>
      <c r="B19" s="9">
        <v>0.20500000000000007</v>
      </c>
    </row>
    <row r="20" spans="1:2" x14ac:dyDescent="0.25">
      <c r="A20" s="19" t="s">
        <v>23</v>
      </c>
      <c r="B20" s="9">
        <v>6.6388888888889497E-2</v>
      </c>
    </row>
    <row r="21" spans="1:2" x14ac:dyDescent="0.25">
      <c r="A21" s="1" t="s">
        <v>54</v>
      </c>
      <c r="B21" s="9">
        <v>0.51638888888888923</v>
      </c>
    </row>
    <row r="22" spans="1:2" x14ac:dyDescent="0.25">
      <c r="A22" s="19" t="s">
        <v>59</v>
      </c>
      <c r="B22" s="9">
        <v>0.27833333333333421</v>
      </c>
    </row>
    <row r="23" spans="1:2" x14ac:dyDescent="0.25">
      <c r="A23" s="19" t="s">
        <v>55</v>
      </c>
      <c r="B23" s="9">
        <v>0.14611111111111175</v>
      </c>
    </row>
    <row r="24" spans="1:2" x14ac:dyDescent="0.25">
      <c r="A24" s="19" t="s">
        <v>58</v>
      </c>
      <c r="B24" s="9">
        <v>9.1944444444443274E-2</v>
      </c>
    </row>
    <row r="25" spans="1:2" x14ac:dyDescent="0.25">
      <c r="A25" s="1" t="s">
        <v>0</v>
      </c>
      <c r="B25" s="9">
        <v>4.6697222222222265</v>
      </c>
    </row>
    <row r="51" spans="1:2" x14ac:dyDescent="0.25">
      <c r="A51" s="3" t="s">
        <v>15</v>
      </c>
      <c r="B51" s="1">
        <v>6</v>
      </c>
    </row>
    <row r="53" spans="1:2" x14ac:dyDescent="0.25">
      <c r="A53" s="3" t="s">
        <v>2</v>
      </c>
      <c r="B53" t="s">
        <v>1</v>
      </c>
    </row>
    <row r="54" spans="1:2" x14ac:dyDescent="0.25">
      <c r="A54" s="1" t="s">
        <v>16</v>
      </c>
      <c r="B54" s="9">
        <v>1.3488888888888915</v>
      </c>
    </row>
    <row r="55" spans="1:2" x14ac:dyDescent="0.25">
      <c r="A55" s="19" t="s">
        <v>59</v>
      </c>
      <c r="B55" s="9">
        <v>0.67194444444444601</v>
      </c>
    </row>
    <row r="56" spans="1:2" x14ac:dyDescent="0.25">
      <c r="A56" s="19" t="s">
        <v>66</v>
      </c>
      <c r="B56" s="9">
        <v>0.38833333333333542</v>
      </c>
    </row>
    <row r="57" spans="1:2" x14ac:dyDescent="0.25">
      <c r="A57" s="19" t="s">
        <v>67</v>
      </c>
      <c r="B57" s="9">
        <v>0.2063888888888874</v>
      </c>
    </row>
    <row r="58" spans="1:2" x14ac:dyDescent="0.25">
      <c r="A58" s="19" t="s">
        <v>60</v>
      </c>
      <c r="B58" s="9">
        <v>8.2222222222222641E-2</v>
      </c>
    </row>
    <row r="59" spans="1:2" x14ac:dyDescent="0.25">
      <c r="A59" s="1" t="s">
        <v>0</v>
      </c>
      <c r="B59" s="9">
        <v>1.3488888888888915</v>
      </c>
    </row>
    <row r="68" spans="7:7" x14ac:dyDescent="0.25">
      <c r="G68" t="s">
        <v>68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Indicateurs</vt:lpstr>
      <vt:lpstr>Synthèse Hebdo</vt:lpstr>
      <vt:lpstr>Graphiques Hebdo</vt:lpstr>
      <vt:lpstr>Cellule_DATE</vt:lpstr>
      <vt:lpstr>Cellule_Dernière_MAJ</vt:lpstr>
      <vt:lpstr>Cellule_Filtre</vt:lpstr>
      <vt:lpstr>Cellule_PDC</vt:lpstr>
      <vt:lpstr>Cellule_SEMAINE</vt:lpstr>
    </vt:vector>
  </TitlesOfParts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Administrateur</cp:lastModifiedBy>
  <cp:lastPrinted>2017-12-21T13:14:50Z</cp:lastPrinted>
  <dcterms:created xsi:type="dcterms:W3CDTF">2016-12-19T13:26:46Z</dcterms:created>
  <dcterms:modified xsi:type="dcterms:W3CDTF">2018-02-06T15:06:54Z</dcterms:modified>
</cp:coreProperties>
</file>