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Desktop\AQUAPLAST\"/>
    </mc:Choice>
  </mc:AlternateContent>
  <bookViews>
    <workbookView xWindow="0" yWindow="0" windowWidth="24000" windowHeight="9735" tabRatio="513" activeTab="1"/>
  </bookViews>
  <sheets>
    <sheet name="Produits" sheetId="7" r:id="rId1"/>
    <sheet name="FicheCommande" sheetId="8" r:id="rId2"/>
    <sheet name="Total cde par client" sheetId="11" r:id="rId3"/>
    <sheet name="Qté produits par ref" sheetId="10" r:id="rId4"/>
  </sheets>
  <definedNames>
    <definedName name="_xlnm._FilterDatabase" localSheetId="1" hidden="1">FicheCommande!$A$1:$O$32</definedName>
    <definedName name="_xlnm._FilterDatabase" localSheetId="0" hidden="1">Produits!$F$2:$F$262</definedName>
    <definedName name="_xlnm.Print_Titles" localSheetId="0">Produits!$3:$6</definedName>
    <definedName name="produits">Produits!$B$1:$E$79</definedName>
    <definedName name="ref" localSheetId="0">Produits!$A$1:$A$79</definedName>
    <definedName name="_xlnm.Print_Area" localSheetId="0">Produits!$A$1:$E$79</definedName>
  </definedNames>
  <calcPr calcId="152511"/>
  <pivotCaches>
    <pivotCache cacheId="36" r:id="rId5"/>
    <pivotCache cacheId="42" r:id="rId6"/>
  </pivotCaches>
</workbook>
</file>

<file path=xl/calcChain.xml><?xml version="1.0" encoding="utf-8"?>
<calcChain xmlns="http://schemas.openxmlformats.org/spreadsheetml/2006/main">
  <c r="H11" i="8" l="1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10" i="8"/>
  <c r="O3" i="8"/>
  <c r="F3" i="8" s="1"/>
  <c r="O4" i="8"/>
  <c r="F4" i="8" s="1"/>
  <c r="O5" i="8"/>
  <c r="F5" i="8" s="1"/>
  <c r="O6" i="8"/>
  <c r="F6" i="8" s="1"/>
  <c r="O7" i="8"/>
  <c r="F7" i="8" s="1"/>
  <c r="O8" i="8"/>
  <c r="F8" i="8" s="1"/>
  <c r="O9" i="8"/>
  <c r="F9" i="8" s="1"/>
  <c r="O10" i="8"/>
  <c r="F10" i="8" s="1"/>
  <c r="O11" i="8"/>
  <c r="F11" i="8" s="1"/>
  <c r="O12" i="8"/>
  <c r="F12" i="8" s="1"/>
  <c r="O13" i="8"/>
  <c r="F13" i="8" s="1"/>
  <c r="O14" i="8"/>
  <c r="F14" i="8" s="1"/>
  <c r="O15" i="8"/>
  <c r="F15" i="8" s="1"/>
  <c r="O16" i="8"/>
  <c r="F16" i="8" s="1"/>
  <c r="O17" i="8"/>
  <c r="F17" i="8" s="1"/>
  <c r="O18" i="8"/>
  <c r="F18" i="8" s="1"/>
  <c r="O19" i="8"/>
  <c r="F19" i="8" s="1"/>
  <c r="O20" i="8"/>
  <c r="F20" i="8" s="1"/>
  <c r="O21" i="8"/>
  <c r="F21" i="8" s="1"/>
  <c r="O22" i="8"/>
  <c r="F22" i="8" s="1"/>
  <c r="O23" i="8"/>
  <c r="F23" i="8" s="1"/>
  <c r="O24" i="8"/>
  <c r="F24" i="8" s="1"/>
  <c r="O25" i="8"/>
  <c r="F25" i="8" s="1"/>
  <c r="O26" i="8"/>
  <c r="F26" i="8" s="1"/>
  <c r="O27" i="8"/>
  <c r="F27" i="8" s="1"/>
  <c r="O2" i="8"/>
  <c r="F2" i="8" s="1"/>
  <c r="N3" i="8"/>
  <c r="E3" i="8" s="1"/>
  <c r="N4" i="8"/>
  <c r="E4" i="8" s="1"/>
  <c r="N5" i="8"/>
  <c r="E5" i="8" s="1"/>
  <c r="N6" i="8"/>
  <c r="E6" i="8" s="1"/>
  <c r="N7" i="8"/>
  <c r="E7" i="8" s="1"/>
  <c r="N8" i="8"/>
  <c r="E8" i="8" s="1"/>
  <c r="N9" i="8"/>
  <c r="E9" i="8" s="1"/>
  <c r="N10" i="8"/>
  <c r="E10" i="8" s="1"/>
  <c r="N11" i="8"/>
  <c r="E11" i="8" s="1"/>
  <c r="N2" i="8"/>
  <c r="E2" i="8" s="1"/>
  <c r="N12" i="8"/>
  <c r="E12" i="8" s="1"/>
  <c r="N13" i="8"/>
  <c r="N14" i="8"/>
  <c r="E14" i="8" s="1"/>
  <c r="N15" i="8"/>
  <c r="E15" i="8" s="1"/>
  <c r="N16" i="8"/>
  <c r="E16" i="8" s="1"/>
  <c r="N17" i="8"/>
  <c r="E17" i="8" s="1"/>
  <c r="N18" i="8"/>
  <c r="E18" i="8" s="1"/>
  <c r="N19" i="8"/>
  <c r="E19" i="8" s="1"/>
  <c r="N20" i="8"/>
  <c r="E20" i="8" s="1"/>
  <c r="N21" i="8"/>
  <c r="E21" i="8" s="1"/>
  <c r="N22" i="8"/>
  <c r="E22" i="8" s="1"/>
  <c r="N23" i="8"/>
  <c r="E23" i="8" s="1"/>
  <c r="N24" i="8"/>
  <c r="E24" i="8" s="1"/>
  <c r="N25" i="8"/>
  <c r="E25" i="8" s="1"/>
  <c r="N26" i="8"/>
  <c r="E26" i="8" s="1"/>
  <c r="N27" i="8"/>
  <c r="E27" i="8" s="1"/>
  <c r="M3" i="8"/>
  <c r="D3" i="8" s="1"/>
  <c r="M4" i="8"/>
  <c r="D4" i="8" s="1"/>
  <c r="M5" i="8"/>
  <c r="D5" i="8" s="1"/>
  <c r="M6" i="8"/>
  <c r="D6" i="8" s="1"/>
  <c r="M7" i="8"/>
  <c r="D7" i="8" s="1"/>
  <c r="M8" i="8"/>
  <c r="D8" i="8" s="1"/>
  <c r="M9" i="8"/>
  <c r="D9" i="8" s="1"/>
  <c r="M10" i="8"/>
  <c r="D10" i="8" s="1"/>
  <c r="M11" i="8"/>
  <c r="D11" i="8" s="1"/>
  <c r="M12" i="8"/>
  <c r="D12" i="8" s="1"/>
  <c r="M13" i="8"/>
  <c r="D13" i="8" s="1"/>
  <c r="M14" i="8"/>
  <c r="D14" i="8" s="1"/>
  <c r="M15" i="8"/>
  <c r="D15" i="8" s="1"/>
  <c r="M16" i="8"/>
  <c r="D16" i="8" s="1"/>
  <c r="M17" i="8"/>
  <c r="D17" i="8" s="1"/>
  <c r="M18" i="8"/>
  <c r="D18" i="8" s="1"/>
  <c r="M19" i="8"/>
  <c r="D19" i="8" s="1"/>
  <c r="M20" i="8"/>
  <c r="D20" i="8" s="1"/>
  <c r="M21" i="8"/>
  <c r="M22" i="8"/>
  <c r="D22" i="8" s="1"/>
  <c r="M23" i="8"/>
  <c r="D23" i="8" s="1"/>
  <c r="M24" i="8"/>
  <c r="D24" i="8" s="1"/>
  <c r="M25" i="8"/>
  <c r="D25" i="8" s="1"/>
  <c r="M26" i="8"/>
  <c r="D26" i="8" s="1"/>
  <c r="M27" i="8"/>
  <c r="D27" i="8" s="1"/>
  <c r="M2" i="8"/>
  <c r="D2" i="8" s="1"/>
  <c r="L3" i="8"/>
  <c r="L4" i="8"/>
  <c r="C4" i="8" s="1"/>
  <c r="L5" i="8"/>
  <c r="C5" i="8" s="1"/>
  <c r="L6" i="8"/>
  <c r="C6" i="8" s="1"/>
  <c r="L7" i="8"/>
  <c r="C7" i="8" s="1"/>
  <c r="L8" i="8"/>
  <c r="C8" i="8" s="1"/>
  <c r="L9" i="8"/>
  <c r="C9" i="8" s="1"/>
  <c r="L10" i="8"/>
  <c r="C10" i="8" s="1"/>
  <c r="L11" i="8"/>
  <c r="C11" i="8" s="1"/>
  <c r="L12" i="8"/>
  <c r="C12" i="8" s="1"/>
  <c r="L13" i="8"/>
  <c r="C13" i="8" s="1"/>
  <c r="L14" i="8"/>
  <c r="C14" i="8" s="1"/>
  <c r="L15" i="8"/>
  <c r="C15" i="8" s="1"/>
  <c r="L16" i="8"/>
  <c r="C16" i="8" s="1"/>
  <c r="L17" i="8"/>
  <c r="C17" i="8" s="1"/>
  <c r="L18" i="8"/>
  <c r="C18" i="8" s="1"/>
  <c r="L19" i="8"/>
  <c r="C19" i="8" s="1"/>
  <c r="L20" i="8"/>
  <c r="C20" i="8" s="1"/>
  <c r="L21" i="8"/>
  <c r="C21" i="8" s="1"/>
  <c r="L22" i="8"/>
  <c r="C22" i="8" s="1"/>
  <c r="L23" i="8"/>
  <c r="C23" i="8" s="1"/>
  <c r="L24" i="8"/>
  <c r="C24" i="8" s="1"/>
  <c r="L25" i="8"/>
  <c r="C25" i="8" s="1"/>
  <c r="L26" i="8"/>
  <c r="C26" i="8" s="1"/>
  <c r="L27" i="8"/>
  <c r="C27" i="8" s="1"/>
  <c r="L2" i="8"/>
  <c r="C2" i="8" s="1"/>
  <c r="C3" i="8"/>
  <c r="E13" i="8"/>
  <c r="D21" i="8"/>
  <c r="H9" i="8" l="1"/>
  <c r="H8" i="8"/>
  <c r="H7" i="8"/>
  <c r="H6" i="8"/>
  <c r="H5" i="8"/>
  <c r="H4" i="8"/>
  <c r="H3" i="8"/>
  <c r="H2" i="8"/>
  <c r="J2" i="8" l="1"/>
</calcChain>
</file>

<file path=xl/sharedStrings.xml><?xml version="1.0" encoding="utf-8"?>
<sst xmlns="http://schemas.openxmlformats.org/spreadsheetml/2006/main" count="86" uniqueCount="43">
  <si>
    <t>Sel</t>
  </si>
  <si>
    <t>PH -</t>
  </si>
  <si>
    <t>PH +</t>
  </si>
  <si>
    <t>20 L</t>
  </si>
  <si>
    <t>10 kg</t>
  </si>
  <si>
    <t>5 kg</t>
  </si>
  <si>
    <t>25 kg</t>
  </si>
  <si>
    <t>Alca Poudre</t>
  </si>
  <si>
    <t>Alca</t>
  </si>
  <si>
    <t>Famille de produit</t>
  </si>
  <si>
    <t>Produit</t>
  </si>
  <si>
    <t>Poids livré</t>
  </si>
  <si>
    <t>Prix Unitaire</t>
  </si>
  <si>
    <t>N° article</t>
  </si>
  <si>
    <t>Designation</t>
  </si>
  <si>
    <t>Designation 2</t>
  </si>
  <si>
    <t>poids</t>
  </si>
  <si>
    <t>Prix</t>
  </si>
  <si>
    <t>recuperation infos</t>
  </si>
  <si>
    <t>Renseigner la Qté</t>
  </si>
  <si>
    <t>NOM</t>
  </si>
  <si>
    <t>Ch</t>
  </si>
  <si>
    <t>Choc</t>
  </si>
  <si>
    <t>250g</t>
  </si>
  <si>
    <t>Liquide</t>
  </si>
  <si>
    <t>pastilles</t>
  </si>
  <si>
    <t xml:space="preserve">choc </t>
  </si>
  <si>
    <t>lent</t>
  </si>
  <si>
    <t>br</t>
  </si>
  <si>
    <t>Pastilles</t>
  </si>
  <si>
    <t>sac</t>
  </si>
  <si>
    <t>tr</t>
  </si>
  <si>
    <t>m</t>
  </si>
  <si>
    <t>c</t>
  </si>
  <si>
    <t>Étiquettes de lignes</t>
  </si>
  <si>
    <t>Total général</t>
  </si>
  <si>
    <t/>
  </si>
  <si>
    <t>Montant par ligne</t>
  </si>
  <si>
    <t>Somme de Montant par ligne</t>
  </si>
  <si>
    <t>(vide)</t>
  </si>
  <si>
    <t>Nombre de Renseigner la Qté</t>
  </si>
  <si>
    <t>Référence produit</t>
  </si>
  <si>
    <t>MONTANT TOTAL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</si>
</sst>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#,##0.00\ &quot;€&quot;"/>
    <numFmt numFmtId="166" formatCode="_-* #,##0.00\ [$€-40C]_-;\-* #,##0.00\ [$€-40C]_-;_-* &quot;-&quot;??\ [$€-40C]_-;_-@_-"/>
  </numFmts>
  <fonts count="10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8"/>
      <color rgb="FFFF000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7E8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6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NumberFormat="1" applyFont="1" applyFill="1"/>
    <xf numFmtId="0" fontId="2" fillId="0" borderId="0" xfId="0" applyNumberFormat="1" applyFont="1"/>
    <xf numFmtId="0" fontId="2" fillId="2" borderId="0" xfId="0" applyNumberFormat="1" applyFont="1" applyFill="1"/>
    <xf numFmtId="0" fontId="2" fillId="0" borderId="0" xfId="0" applyFont="1"/>
    <xf numFmtId="166" fontId="2" fillId="0" borderId="0" xfId="0" applyNumberFormat="1" applyFont="1" applyFill="1" applyAlignment="1">
      <alignment horizontal="center" vertical="center"/>
    </xf>
    <xf numFmtId="166" fontId="5" fillId="0" borderId="0" xfId="0" applyNumberFormat="1" applyFont="1" applyFill="1"/>
    <xf numFmtId="166" fontId="5" fillId="2" borderId="0" xfId="0" applyNumberFormat="1" applyFont="1" applyFill="1"/>
    <xf numFmtId="2" fontId="5" fillId="0" borderId="0" xfId="0" applyNumberFormat="1" applyFont="1" applyFill="1" applyAlignment="1">
      <alignment horizontal="center"/>
    </xf>
    <xf numFmtId="166" fontId="3" fillId="0" borderId="0" xfId="0" applyNumberFormat="1" applyFont="1" applyFill="1"/>
    <xf numFmtId="1" fontId="2" fillId="0" borderId="0" xfId="0" applyNumberFormat="1" applyFont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2" fillId="0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left"/>
    </xf>
    <xf numFmtId="49" fontId="2" fillId="0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left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/>
    <xf numFmtId="49" fontId="2" fillId="0" borderId="0" xfId="0" applyNumberFormat="1" applyFont="1"/>
    <xf numFmtId="0" fontId="7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2" applyFont="1"/>
    <xf numFmtId="0" fontId="0" fillId="4" borderId="1" xfId="0" applyFill="1" applyBorder="1" applyAlignment="1">
      <alignment horizontal="center"/>
    </xf>
    <xf numFmtId="164" fontId="0" fillId="0" borderId="0" xfId="2" applyFont="1" applyAlignment="1">
      <alignment horizontal="center"/>
    </xf>
    <xf numFmtId="164" fontId="0" fillId="0" borderId="1" xfId="2" applyFont="1" applyBorder="1" applyAlignment="1">
      <alignment horizont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/>
    </xf>
    <xf numFmtId="164" fontId="0" fillId="0" borderId="1" xfId="2" applyFont="1" applyBorder="1" applyProtection="1"/>
    <xf numFmtId="0" fontId="9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164" fontId="7" fillId="0" borderId="1" xfId="2" applyFont="1" applyBorder="1" applyAlignment="1" applyProtection="1">
      <alignment horizontal="center" vertical="center" wrapText="1"/>
    </xf>
    <xf numFmtId="1" fontId="2" fillId="5" borderId="0" xfId="0" applyNumberFormat="1" applyFont="1" applyFill="1" applyAlignment="1">
      <alignment horizontal="center"/>
    </xf>
    <xf numFmtId="49" fontId="2" fillId="5" borderId="0" xfId="0" applyNumberFormat="1" applyFont="1" applyFill="1"/>
    <xf numFmtId="49" fontId="2" fillId="5" borderId="0" xfId="0" applyNumberFormat="1" applyFont="1" applyFill="1" applyAlignment="1">
      <alignment horizontal="left"/>
    </xf>
    <xf numFmtId="1" fontId="2" fillId="6" borderId="0" xfId="0" applyNumberFormat="1" applyFont="1" applyFill="1" applyAlignment="1">
      <alignment horizontal="center"/>
    </xf>
    <xf numFmtId="49" fontId="2" fillId="6" borderId="0" xfId="0" applyNumberFormat="1" applyFont="1" applyFill="1"/>
    <xf numFmtId="49" fontId="2" fillId="6" borderId="0" xfId="0" applyNumberFormat="1" applyFont="1" applyFill="1" applyAlignment="1">
      <alignment horizontal="left" vertical="center"/>
    </xf>
    <xf numFmtId="1" fontId="2" fillId="7" borderId="0" xfId="0" applyNumberFormat="1" applyFont="1" applyFill="1" applyAlignment="1">
      <alignment horizontal="center"/>
    </xf>
    <xf numFmtId="49" fontId="2" fillId="7" borderId="0" xfId="0" applyNumberFormat="1" applyFont="1" applyFill="1"/>
    <xf numFmtId="49" fontId="2" fillId="7" borderId="0" xfId="0" applyNumberFormat="1" applyFont="1" applyFill="1" applyAlignment="1">
      <alignment horizontal="left" vertical="center"/>
    </xf>
    <xf numFmtId="1" fontId="2" fillId="3" borderId="0" xfId="0" applyNumberFormat="1" applyFont="1" applyFill="1" applyAlignment="1">
      <alignment horizontal="center"/>
    </xf>
    <xf numFmtId="49" fontId="2" fillId="3" borderId="0" xfId="0" applyNumberFormat="1" applyFont="1" applyFill="1"/>
    <xf numFmtId="49" fontId="2" fillId="3" borderId="0" xfId="0" applyNumberFormat="1" applyFont="1" applyFill="1" applyAlignment="1">
      <alignment horizontal="left"/>
    </xf>
    <xf numFmtId="49" fontId="2" fillId="6" borderId="0" xfId="0" applyNumberFormat="1" applyFont="1" applyFill="1" applyAlignment="1">
      <alignment horizontal="left"/>
    </xf>
    <xf numFmtId="49" fontId="2" fillId="7" borderId="0" xfId="0" applyNumberFormat="1" applyFont="1" applyFill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8" fillId="0" borderId="1" xfId="0" applyFont="1" applyBorder="1" applyAlignment="1" applyProtection="1">
      <alignment horizontal="center" vertical="center" wrapText="1"/>
    </xf>
    <xf numFmtId="165" fontId="7" fillId="0" borderId="2" xfId="2" applyNumberFormat="1" applyFont="1" applyBorder="1" applyAlignment="1">
      <alignment horizontal="center" vertical="center"/>
    </xf>
    <xf numFmtId="165" fontId="7" fillId="0" borderId="3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0" fontId="9" fillId="0" borderId="0" xfId="0" applyFont="1" applyAlignment="1">
      <alignment horizontal="center" vertical="center"/>
    </xf>
    <xf numFmtId="0" fontId="2" fillId="0" borderId="1" xfId="0" applyFont="1" applyFill="1" applyBorder="1"/>
    <xf numFmtId="0" fontId="0" fillId="0" borderId="1" xfId="0" applyBorder="1"/>
  </cellXfs>
  <cellStyles count="3">
    <cellStyle name="Monétaire" xfId="2" builtinId="4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6600"/>
      <color rgb="FFE7E8CE"/>
      <color rgb="FF99FF66"/>
      <color rgb="FFFF99FF"/>
      <color rgb="FFFF66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H" refreshedDate="42763.557612037039" createdVersion="5" refreshedVersion="5" minRefreshableVersion="3" recordCount="26">
  <cacheSource type="worksheet">
    <worksheetSource ref="A1:H27" sheet="FicheCommande"/>
  </cacheSource>
  <cacheFields count="8">
    <cacheField name="NOM" numFmtId="0">
      <sharedItems containsBlank="1"/>
    </cacheField>
    <cacheField name="Renseigner la référence" numFmtId="0">
      <sharedItems containsString="0" containsBlank="1" containsNumber="1" containsInteger="1" minValue="20160100" maxValue="20160200"/>
    </cacheField>
    <cacheField name="Designation" numFmtId="0">
      <sharedItems count="3">
        <s v="Ch"/>
        <s v="br"/>
        <s v=""/>
      </sharedItems>
    </cacheField>
    <cacheField name="Designation 2" numFmtId="0">
      <sharedItems count="6">
        <s v="lent"/>
        <s v="Pastilles"/>
        <s v="choc "/>
        <s v="Choc"/>
        <s v="250g"/>
        <s v=""/>
      </sharedItems>
    </cacheField>
    <cacheField name="poids" numFmtId="0">
      <sharedItems/>
    </cacheField>
    <cacheField name="Prix" numFmtId="164">
      <sharedItems containsMixedTypes="1" containsNumber="1" containsInteger="1" minValue="1" maxValue="9"/>
    </cacheField>
    <cacheField name="Renseigner la Qté" numFmtId="0">
      <sharedItems containsString="0" containsBlank="1" containsNumber="1" containsInteger="1" minValue="1" maxValue="5" count="5">
        <n v="1"/>
        <n v="4"/>
        <n v="5"/>
        <n v="2"/>
        <m/>
      </sharedItems>
    </cacheField>
    <cacheField name="Montant par ligne" numFmtId="164">
      <sharedItems containsMixedTypes="1" containsNumber="1" containsInteger="1" minValue="1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VID H" refreshedDate="42763.559090625" createdVersion="5" refreshedVersion="5" minRefreshableVersion="3" recordCount="26">
  <cacheSource type="worksheet">
    <worksheetSource ref="A1:H27" sheet="FicheCommande"/>
  </cacheSource>
  <cacheFields count="8">
    <cacheField name="NOM" numFmtId="0">
      <sharedItems containsBlank="1" count="4">
        <s v="tr"/>
        <s v="m"/>
        <s v="c"/>
        <m/>
      </sharedItems>
    </cacheField>
    <cacheField name="Renseigner la référence" numFmtId="0">
      <sharedItems containsString="0" containsBlank="1" containsNumber="1" containsInteger="1" minValue="20160100" maxValue="20160200"/>
    </cacheField>
    <cacheField name="Designation" numFmtId="0">
      <sharedItems/>
    </cacheField>
    <cacheField name="Designation 2" numFmtId="0">
      <sharedItems/>
    </cacheField>
    <cacheField name="poids" numFmtId="0">
      <sharedItems count="3">
        <s v="5 kg"/>
        <s v="10 kg"/>
        <s v=""/>
      </sharedItems>
    </cacheField>
    <cacheField name="Prix" numFmtId="164">
      <sharedItems containsMixedTypes="1" containsNumber="1" containsInteger="1" minValue="1" maxValue="9"/>
    </cacheField>
    <cacheField name="Renseigner la Qté" numFmtId="0">
      <sharedItems containsString="0" containsBlank="1" containsNumber="1" containsInteger="1" minValue="1" maxValue="5"/>
    </cacheField>
    <cacheField name="Montant par ligne" numFmtId="164">
      <sharedItems containsMixedTypes="1" containsNumber="1" containsInteger="1" minValue="1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s v="tr"/>
    <n v="20160100"/>
    <x v="0"/>
    <x v="0"/>
    <s v="5 kg"/>
    <n v="1"/>
    <x v="0"/>
    <n v="1"/>
  </r>
  <r>
    <s v="tr"/>
    <n v="20160200"/>
    <x v="1"/>
    <x v="1"/>
    <s v="5 kg"/>
    <n v="9"/>
    <x v="1"/>
    <n v="36"/>
  </r>
  <r>
    <s v="m"/>
    <n v="20160100"/>
    <x v="0"/>
    <x v="0"/>
    <s v="5 kg"/>
    <n v="1"/>
    <x v="2"/>
    <n v="5"/>
  </r>
  <r>
    <s v="c"/>
    <n v="20160101"/>
    <x v="0"/>
    <x v="0"/>
    <s v="10 kg"/>
    <n v="2"/>
    <x v="0"/>
    <n v="2"/>
  </r>
  <r>
    <s v="c"/>
    <n v="20160102"/>
    <x v="0"/>
    <x v="2"/>
    <s v="5 kg"/>
    <n v="3"/>
    <x v="3"/>
    <n v="6"/>
  </r>
  <r>
    <s v="c"/>
    <n v="20160105"/>
    <x v="0"/>
    <x v="3"/>
    <s v="5 kg"/>
    <n v="6"/>
    <x v="3"/>
    <n v="12"/>
  </r>
  <r>
    <s v="c"/>
    <n v="20160103"/>
    <x v="0"/>
    <x v="1"/>
    <s v="10 kg"/>
    <n v="4"/>
    <x v="0"/>
    <n v="4"/>
  </r>
  <r>
    <s v="c"/>
    <n v="20160107"/>
    <x v="0"/>
    <x v="4"/>
    <s v="10 kg"/>
    <n v="8"/>
    <x v="3"/>
    <n v="16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  <r>
    <m/>
    <m/>
    <x v="2"/>
    <x v="5"/>
    <s v=""/>
    <s v=""/>
    <x v="4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6">
  <r>
    <x v="0"/>
    <n v="20160100"/>
    <s v="Ch"/>
    <s v="lent"/>
    <x v="0"/>
    <n v="1"/>
    <n v="1"/>
    <n v="1"/>
  </r>
  <r>
    <x v="0"/>
    <n v="20160200"/>
    <s v="br"/>
    <s v="Pastilles"/>
    <x v="0"/>
    <n v="9"/>
    <n v="4"/>
    <n v="36"/>
  </r>
  <r>
    <x v="1"/>
    <n v="20160100"/>
    <s v="Ch"/>
    <s v="lent"/>
    <x v="0"/>
    <n v="1"/>
    <n v="5"/>
    <n v="5"/>
  </r>
  <r>
    <x v="2"/>
    <n v="20160101"/>
    <s v="Ch"/>
    <s v="lent"/>
    <x v="1"/>
    <n v="2"/>
    <n v="1"/>
    <n v="2"/>
  </r>
  <r>
    <x v="2"/>
    <n v="20160102"/>
    <s v="Ch"/>
    <s v="choc "/>
    <x v="0"/>
    <n v="3"/>
    <n v="2"/>
    <n v="6"/>
  </r>
  <r>
    <x v="2"/>
    <n v="20160105"/>
    <s v="Ch"/>
    <s v="Choc"/>
    <x v="0"/>
    <n v="6"/>
    <n v="2"/>
    <n v="12"/>
  </r>
  <r>
    <x v="2"/>
    <n v="20160103"/>
    <s v="Ch"/>
    <s v="Pastilles"/>
    <x v="1"/>
    <n v="4"/>
    <n v="1"/>
    <n v="4"/>
  </r>
  <r>
    <x v="2"/>
    <n v="20160107"/>
    <s v="Ch"/>
    <s v="250g"/>
    <x v="1"/>
    <n v="8"/>
    <n v="2"/>
    <n v="16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  <r>
    <x v="3"/>
    <m/>
    <s v=""/>
    <s v=""/>
    <x v="2"/>
    <s v="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/>
  <pivotFields count="8">
    <pivotField axis="axisRow" showAll="0">
      <items count="5">
        <item x="2"/>
        <item x="1"/>
        <item x="0"/>
        <item x="3"/>
        <item t="default"/>
      </items>
    </pivotField>
    <pivotField showAll="0"/>
    <pivotField showAll="0"/>
    <pivotField showAll="0"/>
    <pivotField showAll="0">
      <items count="4">
        <item x="2"/>
        <item x="1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Montant par ligne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3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4" firstHeaderRow="1" firstDataRow="1" firstDataCol="1"/>
  <pivotFields count="8">
    <pivotField showAll="0"/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7">
        <item x="5"/>
        <item x="4"/>
        <item x="3"/>
        <item x="2"/>
        <item x="0"/>
        <item x="1"/>
        <item t="default"/>
      </items>
    </pivotField>
    <pivotField showAll="0"/>
    <pivotField showAll="0"/>
    <pivotField dataField="1" showAll="0">
      <items count="6">
        <item x="0"/>
        <item x="3"/>
        <item x="1"/>
        <item x="2"/>
        <item x="4"/>
        <item t="default"/>
      </items>
    </pivotField>
    <pivotField showAll="0"/>
  </pivotFields>
  <rowFields count="2">
    <field x="2"/>
    <field x="3"/>
  </rowFields>
  <rowItems count="11">
    <i>
      <x/>
    </i>
    <i r="1">
      <x/>
    </i>
    <i>
      <x v="1"/>
    </i>
    <i r="1">
      <x v="5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Nombre de Renseigner la Qté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259"/>
  <sheetViews>
    <sheetView zoomScaleNormal="100" workbookViewId="0">
      <selection activeCell="D23" sqref="D23"/>
    </sheetView>
  </sheetViews>
  <sheetFormatPr baseColWidth="10" defaultColWidth="11.42578125" defaultRowHeight="12.75" x14ac:dyDescent="0.2"/>
  <cols>
    <col min="1" max="1" width="12.42578125" style="10" bestFit="1" customWidth="1"/>
    <col min="2" max="2" width="22.42578125" style="26" customWidth="1"/>
    <col min="3" max="3" width="30.85546875" style="22" customWidth="1"/>
    <col min="4" max="4" width="18.7109375" style="8" customWidth="1"/>
    <col min="5" max="5" width="13" style="6" customWidth="1"/>
    <col min="6" max="6" width="27.7109375" style="4" customWidth="1"/>
    <col min="7" max="7" width="11.140625" style="4" customWidth="1"/>
    <col min="8" max="8" width="9.140625" style="4" customWidth="1"/>
    <col min="9" max="9" width="4.7109375" style="4" customWidth="1"/>
    <col min="10" max="10" width="5.28515625" style="4" customWidth="1"/>
    <col min="11" max="11" width="4.7109375" style="4" customWidth="1"/>
    <col min="12" max="12" width="5.28515625" style="4" customWidth="1"/>
    <col min="13" max="13" width="4.7109375" style="4" customWidth="1"/>
    <col min="14" max="14" width="4.5703125" style="4" customWidth="1"/>
    <col min="15" max="15" width="4.85546875" style="4" customWidth="1"/>
    <col min="16" max="16" width="7.140625" style="4" customWidth="1"/>
    <col min="17" max="17" width="5.42578125" style="4" customWidth="1"/>
    <col min="18" max="19" width="4.7109375" style="4" customWidth="1"/>
    <col min="20" max="20" width="4.85546875" style="4" customWidth="1"/>
    <col min="21" max="24" width="4.5703125" style="4" customWidth="1"/>
    <col min="25" max="26" width="5.42578125" style="4" customWidth="1"/>
    <col min="27" max="27" width="6.85546875" style="4" customWidth="1"/>
    <col min="28" max="30" width="6.140625" style="4" customWidth="1"/>
    <col min="31" max="31" width="6.28515625" style="4" customWidth="1"/>
    <col min="32" max="32" width="9.140625" style="4" customWidth="1"/>
    <col min="33" max="33" width="5.7109375" style="4" customWidth="1"/>
    <col min="34" max="35" width="7.5703125" style="4" customWidth="1"/>
    <col min="36" max="36" width="7.42578125" style="4" customWidth="1"/>
    <col min="37" max="37" width="6.85546875" style="4" customWidth="1"/>
    <col min="38" max="52" width="6.140625" style="4" customWidth="1"/>
    <col min="53" max="53" width="8" style="4" customWidth="1"/>
    <col min="54" max="68" width="6.140625" style="4" customWidth="1"/>
    <col min="69" max="69" width="7.42578125" style="4" customWidth="1"/>
    <col min="70" max="70" width="6.140625" style="4" customWidth="1"/>
    <col min="71" max="71" width="8.42578125" style="4" customWidth="1"/>
    <col min="72" max="72" width="8.140625" style="4" customWidth="1"/>
    <col min="73" max="73" width="6.140625" style="4" customWidth="1"/>
    <col min="74" max="74" width="6.5703125" style="4" customWidth="1"/>
    <col min="75" max="75" width="7.85546875" style="4" customWidth="1"/>
    <col min="76" max="76" width="6.5703125" style="4" customWidth="1"/>
    <col min="77" max="77" width="8" style="4" customWidth="1"/>
    <col min="78" max="78" width="8.42578125" style="4" customWidth="1"/>
    <col min="79" max="87" width="6.7109375" style="4" customWidth="1"/>
    <col min="88" max="88" width="22.5703125" style="4" customWidth="1"/>
    <col min="89" max="93" width="11.42578125" style="4"/>
    <col min="94" max="16384" width="11.42578125" style="2"/>
  </cols>
  <sheetData>
    <row r="1" spans="1:93" ht="15" x14ac:dyDescent="0.25">
      <c r="A1" s="13" t="s">
        <v>13</v>
      </c>
      <c r="B1" s="23" t="s">
        <v>9</v>
      </c>
      <c r="C1" s="19" t="s">
        <v>10</v>
      </c>
      <c r="D1" s="14" t="s">
        <v>11</v>
      </c>
      <c r="E1" s="9" t="s">
        <v>12</v>
      </c>
    </row>
    <row r="2" spans="1:93" s="1" customFormat="1" ht="14.1" customHeight="1" x14ac:dyDescent="0.2">
      <c r="A2" s="43">
        <v>20160100</v>
      </c>
      <c r="B2" s="44" t="s">
        <v>21</v>
      </c>
      <c r="C2" s="45" t="s">
        <v>27</v>
      </c>
      <c r="D2" s="15" t="s">
        <v>5</v>
      </c>
      <c r="E2" s="5">
        <v>1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</row>
    <row r="3" spans="1:93" s="1" customFormat="1" ht="14.1" customHeight="1" x14ac:dyDescent="0.2">
      <c r="A3" s="43">
        <v>20160101</v>
      </c>
      <c r="B3" s="44" t="s">
        <v>21</v>
      </c>
      <c r="C3" s="45" t="s">
        <v>27</v>
      </c>
      <c r="D3" s="15" t="s">
        <v>4</v>
      </c>
      <c r="E3" s="5">
        <v>2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</row>
    <row r="4" spans="1:93" s="1" customFormat="1" ht="14.1" customHeight="1" x14ac:dyDescent="0.2">
      <c r="A4" s="43">
        <v>20160102</v>
      </c>
      <c r="B4" s="44" t="s">
        <v>21</v>
      </c>
      <c r="C4" s="45" t="s">
        <v>26</v>
      </c>
      <c r="D4" s="15" t="s">
        <v>5</v>
      </c>
      <c r="E4" s="5">
        <v>3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</row>
    <row r="5" spans="1:93" s="1" customFormat="1" ht="14.1" customHeight="1" x14ac:dyDescent="0.2">
      <c r="A5" s="43">
        <v>20160103</v>
      </c>
      <c r="B5" s="44" t="s">
        <v>21</v>
      </c>
      <c r="C5" s="45" t="s">
        <v>25</v>
      </c>
      <c r="D5" s="15" t="s">
        <v>4</v>
      </c>
      <c r="E5" s="5">
        <v>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</row>
    <row r="6" spans="1:93" s="1" customFormat="1" ht="14.1" customHeight="1" x14ac:dyDescent="0.2">
      <c r="A6" s="43">
        <v>20160104</v>
      </c>
      <c r="B6" s="44" t="s">
        <v>21</v>
      </c>
      <c r="C6" s="45" t="s">
        <v>24</v>
      </c>
      <c r="D6" s="15" t="s">
        <v>3</v>
      </c>
      <c r="E6" s="5">
        <v>5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</row>
    <row r="7" spans="1:93" s="1" customFormat="1" ht="14.1" customHeight="1" x14ac:dyDescent="0.2">
      <c r="A7" s="43">
        <v>20160105</v>
      </c>
      <c r="B7" s="44" t="s">
        <v>21</v>
      </c>
      <c r="C7" s="45" t="s">
        <v>22</v>
      </c>
      <c r="D7" s="15" t="s">
        <v>5</v>
      </c>
      <c r="E7" s="5">
        <v>6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</row>
    <row r="8" spans="1:93" s="1" customFormat="1" ht="14.1" customHeight="1" x14ac:dyDescent="0.2">
      <c r="A8" s="43">
        <v>20160106</v>
      </c>
      <c r="B8" s="44" t="s">
        <v>21</v>
      </c>
      <c r="C8" s="45" t="s">
        <v>23</v>
      </c>
      <c r="D8" s="15" t="s">
        <v>5</v>
      </c>
      <c r="E8" s="5">
        <v>7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</row>
    <row r="9" spans="1:93" s="1" customFormat="1" ht="14.1" customHeight="1" x14ac:dyDescent="0.2">
      <c r="A9" s="43">
        <v>20160107</v>
      </c>
      <c r="B9" s="44" t="s">
        <v>21</v>
      </c>
      <c r="C9" s="45" t="s">
        <v>23</v>
      </c>
      <c r="D9" s="15" t="s">
        <v>4</v>
      </c>
      <c r="E9" s="5">
        <v>8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</row>
    <row r="10" spans="1:93" s="1" customFormat="1" ht="14.1" customHeight="1" x14ac:dyDescent="0.2">
      <c r="A10" s="46">
        <v>20160200</v>
      </c>
      <c r="B10" s="47" t="s">
        <v>28</v>
      </c>
      <c r="C10" s="48" t="s">
        <v>29</v>
      </c>
      <c r="D10" s="16" t="s">
        <v>5</v>
      </c>
      <c r="E10" s="5">
        <v>9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</row>
    <row r="11" spans="1:93" s="1" customFormat="1" ht="14.1" customHeight="1" x14ac:dyDescent="0.2">
      <c r="A11" s="46">
        <v>20160201</v>
      </c>
      <c r="B11" s="47" t="s">
        <v>28</v>
      </c>
      <c r="C11" s="48" t="s">
        <v>22</v>
      </c>
      <c r="D11" s="16" t="s">
        <v>5</v>
      </c>
      <c r="E11" s="5">
        <v>10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</row>
    <row r="12" spans="1:93" s="1" customFormat="1" ht="14.1" customHeight="1" x14ac:dyDescent="0.2">
      <c r="A12" s="49">
        <v>20160300</v>
      </c>
      <c r="B12" s="50" t="s">
        <v>0</v>
      </c>
      <c r="C12" s="51" t="s">
        <v>30</v>
      </c>
      <c r="D12" s="17" t="s">
        <v>6</v>
      </c>
      <c r="E12" s="5">
        <v>11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</row>
    <row r="13" spans="1:93" s="1" customFormat="1" ht="14.1" customHeight="1" x14ac:dyDescent="0.2">
      <c r="A13" s="40">
        <v>20160400</v>
      </c>
      <c r="B13" s="41" t="s">
        <v>2</v>
      </c>
      <c r="C13" s="42"/>
      <c r="D13" s="17" t="s">
        <v>5</v>
      </c>
      <c r="E13" s="5">
        <v>12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</row>
    <row r="14" spans="1:93" s="1" customFormat="1" ht="14.1" customHeight="1" x14ac:dyDescent="0.2">
      <c r="A14" s="40">
        <v>20160401</v>
      </c>
      <c r="B14" s="41" t="s">
        <v>2</v>
      </c>
      <c r="C14" s="42"/>
      <c r="D14" s="17" t="s">
        <v>3</v>
      </c>
      <c r="E14" s="5">
        <v>13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</row>
    <row r="15" spans="1:93" s="1" customFormat="1" ht="14.1" customHeight="1" x14ac:dyDescent="0.2">
      <c r="A15" s="40">
        <v>20160402</v>
      </c>
      <c r="B15" s="41" t="s">
        <v>1</v>
      </c>
      <c r="C15" s="42"/>
      <c r="D15" s="17" t="s">
        <v>5</v>
      </c>
      <c r="E15" s="5">
        <v>14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</row>
    <row r="16" spans="1:93" s="1" customFormat="1" ht="14.1" customHeight="1" x14ac:dyDescent="0.2">
      <c r="A16" s="40">
        <v>20160403</v>
      </c>
      <c r="B16" s="41" t="s">
        <v>1</v>
      </c>
      <c r="C16" s="42"/>
      <c r="D16" s="17" t="s">
        <v>3</v>
      </c>
      <c r="E16" s="5">
        <v>15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</row>
    <row r="17" spans="1:93" s="1" customFormat="1" ht="14.1" customHeight="1" x14ac:dyDescent="0.2">
      <c r="A17" s="49">
        <v>20160500</v>
      </c>
      <c r="B17" s="50" t="s">
        <v>8</v>
      </c>
      <c r="C17" s="51" t="s">
        <v>7</v>
      </c>
      <c r="D17" s="8" t="s">
        <v>5</v>
      </c>
      <c r="E17" s="5">
        <v>16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</row>
    <row r="18" spans="1:93" s="1" customFormat="1" ht="14.1" customHeight="1" x14ac:dyDescent="0.2">
      <c r="A18" s="46"/>
      <c r="B18" s="47"/>
      <c r="C18" s="53"/>
      <c r="D18" s="8"/>
      <c r="E18" s="6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</row>
    <row r="19" spans="1:93" s="1" customFormat="1" ht="14.1" customHeight="1" x14ac:dyDescent="0.2">
      <c r="A19" s="46"/>
      <c r="B19" s="47"/>
      <c r="C19" s="53"/>
      <c r="D19" s="8"/>
      <c r="E19" s="6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</row>
    <row r="20" spans="1:93" s="1" customFormat="1" ht="14.1" customHeight="1" x14ac:dyDescent="0.2">
      <c r="A20" s="46"/>
      <c r="B20" s="47"/>
      <c r="C20" s="53"/>
      <c r="D20" s="8"/>
      <c r="E20" s="6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</row>
    <row r="21" spans="1:93" s="1" customFormat="1" ht="14.1" customHeight="1" x14ac:dyDescent="0.2">
      <c r="A21" s="43"/>
      <c r="B21" s="44"/>
      <c r="C21" s="52"/>
      <c r="D21" s="8"/>
      <c r="E21" s="6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</row>
    <row r="22" spans="1:93" s="1" customFormat="1" ht="14.1" customHeight="1" x14ac:dyDescent="0.2">
      <c r="A22" s="43"/>
      <c r="B22" s="44"/>
      <c r="C22" s="52"/>
      <c r="D22" s="8"/>
      <c r="E22" s="6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</row>
    <row r="23" spans="1:93" s="1" customFormat="1" ht="14.1" customHeight="1" x14ac:dyDescent="0.2">
      <c r="A23" s="43"/>
      <c r="B23" s="44"/>
      <c r="C23" s="52"/>
      <c r="D23" s="8"/>
      <c r="E23" s="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</row>
    <row r="24" spans="1:93" s="1" customFormat="1" ht="14.1" customHeight="1" x14ac:dyDescent="0.2">
      <c r="A24" s="43"/>
      <c r="B24" s="44"/>
      <c r="C24" s="52"/>
      <c r="D24" s="8"/>
      <c r="E24" s="6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</row>
    <row r="25" spans="1:93" s="1" customFormat="1" ht="14.1" customHeight="1" x14ac:dyDescent="0.2">
      <c r="A25" s="40"/>
      <c r="B25" s="41"/>
      <c r="C25" s="42"/>
      <c r="D25" s="8"/>
      <c r="E25" s="6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</row>
    <row r="26" spans="1:93" s="1" customFormat="1" ht="14.1" customHeight="1" x14ac:dyDescent="0.2">
      <c r="A26" s="40"/>
      <c r="B26" s="41"/>
      <c r="C26" s="42"/>
      <c r="D26" s="8"/>
      <c r="E26" s="6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</row>
    <row r="27" spans="1:93" s="1" customFormat="1" ht="14.1" customHeight="1" x14ac:dyDescent="0.2">
      <c r="A27" s="40"/>
      <c r="B27" s="41"/>
      <c r="C27" s="42"/>
      <c r="D27" s="8"/>
      <c r="E27" s="6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</row>
    <row r="28" spans="1:93" s="1" customFormat="1" ht="14.1" customHeight="1" x14ac:dyDescent="0.2">
      <c r="A28" s="40"/>
      <c r="B28" s="41"/>
      <c r="C28" s="42"/>
      <c r="D28" s="8"/>
      <c r="E28" s="6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</row>
    <row r="29" spans="1:93" s="1" customFormat="1" ht="14.1" customHeight="1" x14ac:dyDescent="0.2">
      <c r="A29" s="40"/>
      <c r="B29" s="41"/>
      <c r="C29" s="42"/>
      <c r="D29" s="8"/>
      <c r="E29" s="6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</row>
    <row r="30" spans="1:93" s="1" customFormat="1" ht="14.1" customHeight="1" x14ac:dyDescent="0.2">
      <c r="A30" s="49"/>
      <c r="B30" s="50"/>
      <c r="C30" s="51"/>
      <c r="D30" s="8"/>
      <c r="E30" s="6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</row>
    <row r="31" spans="1:93" s="1" customFormat="1" ht="14.1" customHeight="1" x14ac:dyDescent="0.2">
      <c r="A31" s="49"/>
      <c r="B31" s="50"/>
      <c r="C31" s="51"/>
      <c r="D31" s="8"/>
      <c r="E31" s="6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</row>
    <row r="32" spans="1:93" s="1" customFormat="1" ht="14.1" customHeight="1" x14ac:dyDescent="0.2">
      <c r="A32" s="49"/>
      <c r="B32" s="50"/>
      <c r="C32" s="51"/>
      <c r="D32" s="8"/>
      <c r="E32" s="6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</row>
    <row r="33" spans="1:93" s="1" customFormat="1" ht="14.1" customHeight="1" x14ac:dyDescent="0.2">
      <c r="A33" s="49"/>
      <c r="B33" s="50"/>
      <c r="C33" s="51"/>
      <c r="D33" s="8"/>
      <c r="E33" s="6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</row>
    <row r="34" spans="1:93" s="1" customFormat="1" ht="14.1" customHeight="1" x14ac:dyDescent="0.2">
      <c r="A34" s="49"/>
      <c r="B34" s="50"/>
      <c r="C34" s="51"/>
      <c r="D34" s="8"/>
      <c r="E34" s="6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</row>
    <row r="35" spans="1:93" s="1" customFormat="1" ht="14.1" customHeight="1" x14ac:dyDescent="0.2">
      <c r="A35" s="49"/>
      <c r="B35" s="50"/>
      <c r="C35" s="51"/>
      <c r="D35" s="8"/>
      <c r="E35" s="6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</row>
    <row r="36" spans="1:93" s="1" customFormat="1" ht="14.1" customHeight="1" x14ac:dyDescent="0.2">
      <c r="A36" s="49"/>
      <c r="B36" s="50"/>
      <c r="C36" s="51"/>
      <c r="D36" s="8"/>
      <c r="E36" s="6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</row>
    <row r="37" spans="1:93" s="1" customFormat="1" ht="14.1" customHeight="1" x14ac:dyDescent="0.2">
      <c r="A37" s="40"/>
      <c r="B37" s="41"/>
      <c r="C37" s="42"/>
      <c r="D37" s="8"/>
      <c r="E37" s="6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</row>
    <row r="38" spans="1:93" s="1" customFormat="1" ht="14.1" customHeight="1" x14ac:dyDescent="0.2">
      <c r="A38" s="40"/>
      <c r="B38" s="41"/>
      <c r="C38" s="42"/>
      <c r="D38" s="8"/>
      <c r="E38" s="6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</row>
    <row r="39" spans="1:93" s="1" customFormat="1" ht="14.1" customHeight="1" x14ac:dyDescent="0.2">
      <c r="A39" s="43"/>
      <c r="B39" s="44"/>
      <c r="C39" s="52"/>
      <c r="D39" s="8"/>
      <c r="E39" s="6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</row>
    <row r="40" spans="1:93" s="1" customFormat="1" ht="14.1" customHeight="1" x14ac:dyDescent="0.2">
      <c r="A40" s="43"/>
      <c r="B40" s="44"/>
      <c r="C40" s="52"/>
      <c r="D40" s="8"/>
      <c r="E40" s="6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</row>
    <row r="41" spans="1:93" s="1" customFormat="1" ht="14.1" customHeight="1" x14ac:dyDescent="0.2">
      <c r="A41" s="43"/>
      <c r="B41" s="44"/>
      <c r="C41" s="52"/>
      <c r="D41" s="8"/>
      <c r="E41" s="6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</row>
    <row r="42" spans="1:93" s="1" customFormat="1" ht="14.1" customHeight="1" x14ac:dyDescent="0.2">
      <c r="A42" s="43"/>
      <c r="B42" s="44"/>
      <c r="C42" s="52"/>
      <c r="D42" s="8"/>
      <c r="E42" s="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</row>
    <row r="43" spans="1:93" s="1" customFormat="1" ht="14.1" customHeight="1" x14ac:dyDescent="0.2">
      <c r="A43" s="46"/>
      <c r="B43" s="47"/>
      <c r="C43" s="53"/>
      <c r="D43" s="8"/>
      <c r="E43" s="6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</row>
    <row r="44" spans="1:93" s="1" customFormat="1" ht="14.1" customHeight="1" x14ac:dyDescent="0.2">
      <c r="A44" s="46"/>
      <c r="B44" s="47"/>
      <c r="C44" s="53"/>
      <c r="D44" s="8"/>
      <c r="E44" s="6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</row>
    <row r="45" spans="1:93" s="1" customFormat="1" ht="14.1" customHeight="1" x14ac:dyDescent="0.2">
      <c r="A45" s="46"/>
      <c r="B45" s="47"/>
      <c r="C45" s="53"/>
      <c r="D45" s="8"/>
      <c r="E45" s="6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</row>
    <row r="46" spans="1:93" s="1" customFormat="1" ht="14.1" customHeight="1" x14ac:dyDescent="0.2">
      <c r="A46" s="46"/>
      <c r="B46" s="47"/>
      <c r="C46" s="53"/>
      <c r="D46" s="8"/>
      <c r="E46" s="6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</row>
    <row r="47" spans="1:93" s="1" customFormat="1" ht="14.1" customHeight="1" x14ac:dyDescent="0.2">
      <c r="A47" s="46"/>
      <c r="B47" s="47"/>
      <c r="C47" s="53"/>
      <c r="D47" s="8"/>
      <c r="E47" s="6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</row>
    <row r="48" spans="1:93" s="1" customFormat="1" ht="14.1" customHeight="1" x14ac:dyDescent="0.2">
      <c r="A48" s="46"/>
      <c r="B48" s="47"/>
      <c r="C48" s="53"/>
      <c r="D48" s="8"/>
      <c r="E48" s="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</row>
    <row r="49" spans="1:93" s="1" customFormat="1" ht="14.1" customHeight="1" x14ac:dyDescent="0.2">
      <c r="A49" s="46"/>
      <c r="B49" s="47"/>
      <c r="C49" s="53"/>
      <c r="D49" s="8"/>
      <c r="E49" s="6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</row>
    <row r="50" spans="1:93" s="1" customFormat="1" ht="14.1" customHeight="1" x14ac:dyDescent="0.2">
      <c r="A50" s="46"/>
      <c r="B50" s="47"/>
      <c r="C50" s="53"/>
      <c r="D50" s="8"/>
      <c r="E50" s="6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</row>
    <row r="51" spans="1:93" s="1" customFormat="1" ht="14.1" customHeight="1" x14ac:dyDescent="0.2">
      <c r="A51" s="46"/>
      <c r="B51" s="47"/>
      <c r="C51" s="53"/>
      <c r="D51" s="8"/>
      <c r="E51" s="6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</row>
    <row r="52" spans="1:93" s="1" customFormat="1" ht="14.1" customHeight="1" x14ac:dyDescent="0.2">
      <c r="A52" s="46"/>
      <c r="B52" s="47"/>
      <c r="C52" s="53"/>
      <c r="D52" s="8"/>
      <c r="E52" s="6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</row>
    <row r="53" spans="1:93" s="1" customFormat="1" ht="14.1" customHeight="1" x14ac:dyDescent="0.2">
      <c r="A53" s="40"/>
      <c r="B53" s="41"/>
      <c r="C53" s="42"/>
      <c r="D53" s="8"/>
      <c r="E53" s="6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</row>
    <row r="54" spans="1:93" s="1" customFormat="1" ht="14.1" customHeight="1" x14ac:dyDescent="0.2">
      <c r="A54" s="40"/>
      <c r="B54" s="41"/>
      <c r="C54" s="42"/>
      <c r="D54" s="8"/>
      <c r="E54" s="6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</row>
    <row r="55" spans="1:93" s="1" customFormat="1" ht="14.1" customHeight="1" x14ac:dyDescent="0.2">
      <c r="A55" s="40"/>
      <c r="B55" s="41"/>
      <c r="C55" s="42"/>
      <c r="D55" s="8"/>
      <c r="E55" s="6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</row>
    <row r="56" spans="1:93" s="1" customFormat="1" ht="14.1" customHeight="1" x14ac:dyDescent="0.2">
      <c r="A56" s="40"/>
      <c r="B56" s="41"/>
      <c r="C56" s="42"/>
      <c r="D56" s="8"/>
      <c r="E56" s="6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</row>
    <row r="57" spans="1:93" s="1" customFormat="1" ht="14.1" customHeight="1" x14ac:dyDescent="0.2">
      <c r="A57" s="40"/>
      <c r="B57" s="41"/>
      <c r="C57" s="42"/>
      <c r="D57" s="8"/>
      <c r="E57" s="6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</row>
    <row r="58" spans="1:93" s="1" customFormat="1" ht="14.1" customHeight="1" x14ac:dyDescent="0.2">
      <c r="A58" s="40"/>
      <c r="B58" s="41"/>
      <c r="C58" s="42"/>
      <c r="D58" s="8"/>
      <c r="E58" s="6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</row>
    <row r="59" spans="1:93" s="1" customFormat="1" ht="14.1" customHeight="1" x14ac:dyDescent="0.2">
      <c r="A59" s="40"/>
      <c r="B59" s="41"/>
      <c r="C59" s="42"/>
      <c r="D59" s="8"/>
      <c r="E59" s="6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</row>
    <row r="60" spans="1:93" s="1" customFormat="1" ht="14.1" customHeight="1" x14ac:dyDescent="0.2">
      <c r="A60" s="40"/>
      <c r="B60" s="41"/>
      <c r="C60" s="42"/>
      <c r="D60" s="8"/>
      <c r="E60" s="6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</row>
    <row r="61" spans="1:93" s="1" customFormat="1" ht="14.1" customHeight="1" x14ac:dyDescent="0.2">
      <c r="A61" s="40"/>
      <c r="B61" s="41"/>
      <c r="C61" s="42"/>
      <c r="D61" s="8"/>
      <c r="E61" s="6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</row>
    <row r="62" spans="1:93" s="1" customFormat="1" ht="14.1" customHeight="1" x14ac:dyDescent="0.2">
      <c r="A62" s="40"/>
      <c r="B62" s="41"/>
      <c r="C62" s="42"/>
      <c r="D62" s="8"/>
      <c r="E62" s="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</row>
    <row r="63" spans="1:93" s="1" customFormat="1" ht="14.1" customHeight="1" x14ac:dyDescent="0.2">
      <c r="A63" s="40"/>
      <c r="B63" s="41"/>
      <c r="C63" s="42"/>
      <c r="D63" s="8"/>
      <c r="E63" s="6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</row>
    <row r="64" spans="1:93" s="1" customFormat="1" ht="14.1" customHeight="1" x14ac:dyDescent="0.2">
      <c r="A64" s="43"/>
      <c r="B64" s="44"/>
      <c r="C64" s="52"/>
      <c r="D64" s="8"/>
      <c r="E64" s="6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</row>
    <row r="65" spans="1:93" s="1" customFormat="1" ht="14.1" customHeight="1" x14ac:dyDescent="0.2">
      <c r="A65" s="43"/>
      <c r="B65" s="44"/>
      <c r="C65" s="52"/>
      <c r="D65" s="8"/>
      <c r="E65" s="6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</row>
    <row r="66" spans="1:93" s="1" customFormat="1" ht="14.1" customHeight="1" x14ac:dyDescent="0.2">
      <c r="A66" s="43"/>
      <c r="B66" s="44"/>
      <c r="C66" s="52"/>
      <c r="D66" s="8"/>
      <c r="E66" s="6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</row>
    <row r="67" spans="1:93" s="1" customFormat="1" ht="14.1" customHeight="1" x14ac:dyDescent="0.2">
      <c r="A67" s="43"/>
      <c r="B67" s="44"/>
      <c r="C67" s="52"/>
      <c r="D67" s="8"/>
      <c r="E67" s="6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</row>
    <row r="68" spans="1:93" s="1" customFormat="1" ht="14.1" customHeight="1" x14ac:dyDescent="0.2">
      <c r="A68" s="43"/>
      <c r="B68" s="44"/>
      <c r="C68" s="52"/>
      <c r="D68" s="8"/>
      <c r="E68" s="6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</row>
    <row r="69" spans="1:93" s="1" customFormat="1" ht="14.1" customHeight="1" x14ac:dyDescent="0.2">
      <c r="A69" s="43"/>
      <c r="B69" s="44"/>
      <c r="C69" s="52"/>
      <c r="D69" s="8"/>
      <c r="E69" s="6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</row>
    <row r="70" spans="1:93" s="1" customFormat="1" ht="14.1" customHeight="1" x14ac:dyDescent="0.2">
      <c r="A70" s="43"/>
      <c r="B70" s="44"/>
      <c r="C70" s="52"/>
      <c r="D70" s="8"/>
      <c r="E70" s="6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</row>
    <row r="71" spans="1:93" s="1" customFormat="1" ht="14.1" customHeight="1" x14ac:dyDescent="0.2">
      <c r="A71" s="49"/>
      <c r="B71" s="50"/>
      <c r="C71" s="51"/>
      <c r="D71" s="8"/>
      <c r="E71" s="6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</row>
    <row r="72" spans="1:93" s="1" customFormat="1" ht="14.1" customHeight="1" x14ac:dyDescent="0.2">
      <c r="A72" s="49"/>
      <c r="B72" s="50"/>
      <c r="C72" s="51"/>
      <c r="D72" s="8"/>
      <c r="E72" s="6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</row>
    <row r="73" spans="1:93" s="1" customFormat="1" ht="14.1" customHeight="1" x14ac:dyDescent="0.2">
      <c r="A73" s="49"/>
      <c r="B73" s="50"/>
      <c r="C73" s="51"/>
      <c r="D73" s="8"/>
      <c r="E73" s="6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</row>
    <row r="74" spans="1:93" s="1" customFormat="1" ht="14.1" customHeight="1" x14ac:dyDescent="0.2">
      <c r="A74" s="49"/>
      <c r="B74" s="50"/>
      <c r="C74" s="51"/>
      <c r="D74" s="8"/>
      <c r="E74" s="6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</row>
    <row r="75" spans="1:93" s="1" customFormat="1" ht="14.1" customHeight="1" x14ac:dyDescent="0.2">
      <c r="A75" s="49"/>
      <c r="B75" s="50"/>
      <c r="C75" s="51"/>
      <c r="D75" s="8"/>
      <c r="E75" s="6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</row>
    <row r="76" spans="1:93" s="1" customFormat="1" ht="14.1" customHeight="1" x14ac:dyDescent="0.2">
      <c r="A76" s="40"/>
      <c r="B76" s="41"/>
      <c r="C76" s="42"/>
      <c r="D76" s="8"/>
      <c r="E76" s="6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</row>
    <row r="77" spans="1:93" s="1" customFormat="1" ht="14.1" customHeight="1" x14ac:dyDescent="0.2">
      <c r="A77" s="40"/>
      <c r="B77" s="41"/>
      <c r="C77" s="42"/>
      <c r="D77" s="8"/>
      <c r="E77" s="6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</row>
    <row r="78" spans="1:93" s="1" customFormat="1" ht="14.1" customHeight="1" x14ac:dyDescent="0.2">
      <c r="A78" s="40"/>
      <c r="B78" s="41"/>
      <c r="C78" s="42"/>
      <c r="D78" s="8"/>
      <c r="E78" s="6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</row>
    <row r="79" spans="1:93" s="1" customFormat="1" ht="14.1" customHeight="1" x14ac:dyDescent="0.2">
      <c r="A79" s="40"/>
      <c r="B79" s="41"/>
      <c r="C79" s="42"/>
      <c r="D79" s="8"/>
      <c r="E79" s="6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</row>
    <row r="80" spans="1:93" s="1" customFormat="1" ht="12.95" customHeight="1" x14ac:dyDescent="0.2">
      <c r="A80" s="11"/>
      <c r="B80" s="24"/>
      <c r="C80" s="20"/>
      <c r="D80" s="8"/>
      <c r="E80" s="6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</row>
    <row r="81" spans="1:93" s="1" customFormat="1" ht="12.95" customHeight="1" x14ac:dyDescent="0.2">
      <c r="A81" s="11"/>
      <c r="B81" s="24"/>
      <c r="C81" s="20"/>
      <c r="D81" s="8"/>
      <c r="E81" s="6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</row>
    <row r="82" spans="1:93" s="1" customFormat="1" ht="12.95" customHeight="1" x14ac:dyDescent="0.2">
      <c r="A82" s="11"/>
      <c r="B82" s="24"/>
      <c r="C82" s="20"/>
      <c r="D82" s="8"/>
      <c r="E82" s="6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</row>
    <row r="83" spans="1:93" s="1" customFormat="1" ht="12.95" customHeight="1" x14ac:dyDescent="0.2">
      <c r="A83" s="11"/>
      <c r="B83" s="24"/>
      <c r="C83" s="20"/>
      <c r="D83" s="8"/>
      <c r="E83" s="6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</row>
    <row r="84" spans="1:93" s="1" customFormat="1" ht="12.95" customHeight="1" x14ac:dyDescent="0.2">
      <c r="A84" s="11"/>
      <c r="B84" s="24"/>
      <c r="C84" s="20"/>
      <c r="D84" s="8"/>
      <c r="E84" s="6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</row>
    <row r="85" spans="1:93" s="1" customFormat="1" ht="12.95" customHeight="1" x14ac:dyDescent="0.2">
      <c r="A85" s="11"/>
      <c r="B85" s="24"/>
      <c r="C85" s="20"/>
      <c r="D85" s="8"/>
      <c r="E85" s="6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</row>
    <row r="86" spans="1:93" s="1" customFormat="1" ht="12.95" customHeight="1" x14ac:dyDescent="0.2">
      <c r="A86" s="11"/>
      <c r="B86" s="24"/>
      <c r="C86" s="20"/>
      <c r="D86" s="8"/>
      <c r="E86" s="6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</row>
    <row r="87" spans="1:93" s="1" customFormat="1" ht="12.95" customHeight="1" x14ac:dyDescent="0.2">
      <c r="A87" s="11"/>
      <c r="B87" s="24"/>
      <c r="C87" s="20"/>
      <c r="D87" s="8"/>
      <c r="E87" s="6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</row>
    <row r="88" spans="1:93" s="1" customFormat="1" ht="12.95" customHeight="1" x14ac:dyDescent="0.2">
      <c r="A88" s="11"/>
      <c r="B88" s="24"/>
      <c r="C88" s="20"/>
      <c r="D88" s="8"/>
      <c r="E88" s="6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</row>
    <row r="89" spans="1:93" s="1" customFormat="1" ht="12.95" customHeight="1" x14ac:dyDescent="0.2">
      <c r="A89" s="11"/>
      <c r="B89" s="24"/>
      <c r="C89" s="20"/>
      <c r="D89" s="8"/>
      <c r="E89" s="6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</row>
    <row r="90" spans="1:93" s="1" customFormat="1" ht="18.75" customHeight="1" x14ac:dyDescent="0.2">
      <c r="A90" s="11"/>
      <c r="B90" s="24"/>
      <c r="C90" s="20"/>
      <c r="D90" s="8"/>
      <c r="E90" s="6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</row>
    <row r="91" spans="1:93" s="1" customFormat="1" ht="12.95" customHeight="1" x14ac:dyDescent="0.2">
      <c r="A91" s="11"/>
      <c r="B91" s="24"/>
      <c r="C91" s="20"/>
      <c r="D91" s="8"/>
      <c r="E91" s="6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</row>
    <row r="92" spans="1:93" s="1" customFormat="1" ht="12.95" customHeight="1" x14ac:dyDescent="0.2">
      <c r="A92" s="11"/>
      <c r="B92" s="24"/>
      <c r="C92" s="20"/>
      <c r="D92" s="8"/>
      <c r="E92" s="6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</row>
    <row r="93" spans="1:93" s="1" customFormat="1" ht="12.95" customHeight="1" x14ac:dyDescent="0.2">
      <c r="A93" s="11"/>
      <c r="B93" s="24"/>
      <c r="C93" s="20"/>
      <c r="D93" s="8"/>
      <c r="E93" s="6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</row>
    <row r="94" spans="1:93" s="1" customFormat="1" ht="12.95" customHeight="1" x14ac:dyDescent="0.2">
      <c r="A94" s="11"/>
      <c r="B94" s="24"/>
      <c r="C94" s="20"/>
      <c r="D94" s="8"/>
      <c r="E94" s="6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</row>
    <row r="95" spans="1:93" s="1" customFormat="1" ht="12.95" customHeight="1" x14ac:dyDescent="0.2">
      <c r="A95" s="11"/>
      <c r="B95" s="24"/>
      <c r="C95" s="20"/>
      <c r="D95" s="8"/>
      <c r="E95" s="6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</row>
    <row r="96" spans="1:93" s="1" customFormat="1" ht="12.95" customHeight="1" x14ac:dyDescent="0.2">
      <c r="A96" s="11"/>
      <c r="B96" s="24"/>
      <c r="C96" s="20"/>
      <c r="D96" s="8"/>
      <c r="E96" s="6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</row>
    <row r="97" spans="1:93" s="1" customFormat="1" ht="12.95" customHeight="1" x14ac:dyDescent="0.2">
      <c r="A97" s="11"/>
      <c r="B97" s="24"/>
      <c r="C97" s="20"/>
      <c r="D97" s="8"/>
      <c r="E97" s="6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</row>
    <row r="98" spans="1:93" s="1" customFormat="1" ht="12.95" customHeight="1" x14ac:dyDescent="0.2">
      <c r="A98" s="11"/>
      <c r="B98" s="24"/>
      <c r="C98" s="20"/>
      <c r="D98" s="8"/>
      <c r="E98" s="6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</row>
    <row r="99" spans="1:93" s="1" customFormat="1" ht="12.95" customHeight="1" x14ac:dyDescent="0.2">
      <c r="A99" s="11"/>
      <c r="B99" s="24"/>
      <c r="C99" s="20"/>
      <c r="D99" s="8"/>
      <c r="E99" s="6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</row>
    <row r="100" spans="1:93" s="1" customFormat="1" ht="12.95" customHeight="1" x14ac:dyDescent="0.2">
      <c r="A100" s="11"/>
      <c r="B100" s="24"/>
      <c r="C100" s="20"/>
      <c r="D100" s="8"/>
      <c r="E100" s="6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</row>
    <row r="101" spans="1:93" s="1" customFormat="1" ht="12.95" customHeight="1" x14ac:dyDescent="0.2">
      <c r="A101" s="11"/>
      <c r="B101" s="24"/>
      <c r="C101" s="20"/>
      <c r="D101" s="8"/>
      <c r="E101" s="6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</row>
    <row r="102" spans="1:93" s="1" customFormat="1" ht="12.95" customHeight="1" x14ac:dyDescent="0.2">
      <c r="A102" s="11"/>
      <c r="B102" s="24"/>
      <c r="C102" s="20"/>
      <c r="D102" s="8"/>
      <c r="E102" s="6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</row>
    <row r="103" spans="1:93" s="1" customFormat="1" ht="12.95" customHeight="1" x14ac:dyDescent="0.2">
      <c r="A103" s="11"/>
      <c r="B103" s="24"/>
      <c r="C103" s="20"/>
      <c r="D103" s="8"/>
      <c r="E103" s="6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</row>
    <row r="104" spans="1:93" s="1" customFormat="1" ht="12.95" customHeight="1" x14ac:dyDescent="0.2">
      <c r="A104" s="11"/>
      <c r="B104" s="24"/>
      <c r="C104" s="20"/>
      <c r="D104" s="8"/>
      <c r="E104" s="6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</row>
    <row r="105" spans="1:93" s="1" customFormat="1" ht="12.95" customHeight="1" x14ac:dyDescent="0.2">
      <c r="A105" s="11"/>
      <c r="B105" s="24"/>
      <c r="C105" s="20"/>
      <c r="D105" s="8"/>
      <c r="E105" s="6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</row>
    <row r="106" spans="1:93" s="1" customFormat="1" ht="12.95" customHeight="1" x14ac:dyDescent="0.2">
      <c r="A106" s="11"/>
      <c r="B106" s="24"/>
      <c r="C106" s="20"/>
      <c r="D106" s="8"/>
      <c r="E106" s="6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</row>
    <row r="107" spans="1:93" s="1" customFormat="1" ht="12.95" customHeight="1" x14ac:dyDescent="0.2">
      <c r="A107" s="11"/>
      <c r="B107" s="24"/>
      <c r="C107" s="20"/>
      <c r="D107" s="8"/>
      <c r="E107" s="6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</row>
    <row r="108" spans="1:93" s="1" customFormat="1" ht="12.95" customHeight="1" x14ac:dyDescent="0.2">
      <c r="A108" s="11"/>
      <c r="B108" s="24"/>
      <c r="C108" s="20"/>
      <c r="D108" s="8"/>
      <c r="E108" s="6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</row>
    <row r="109" spans="1:93" s="1" customFormat="1" ht="12.95" customHeight="1" x14ac:dyDescent="0.2">
      <c r="A109" s="11"/>
      <c r="B109" s="24"/>
      <c r="C109" s="20"/>
      <c r="D109" s="8"/>
      <c r="E109" s="6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</row>
    <row r="110" spans="1:93" s="1" customFormat="1" ht="12.95" customHeight="1" x14ac:dyDescent="0.2">
      <c r="A110" s="11"/>
      <c r="B110" s="24"/>
      <c r="C110" s="20"/>
      <c r="D110" s="8"/>
      <c r="E110" s="6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</row>
    <row r="111" spans="1:93" s="1" customFormat="1" ht="12.95" customHeight="1" x14ac:dyDescent="0.2">
      <c r="A111" s="11"/>
      <c r="B111" s="24"/>
      <c r="C111" s="20"/>
      <c r="D111" s="8"/>
      <c r="E111" s="6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</row>
    <row r="112" spans="1:93" s="1" customFormat="1" ht="12.95" customHeight="1" x14ac:dyDescent="0.2">
      <c r="A112" s="11"/>
      <c r="B112" s="24"/>
      <c r="C112" s="20"/>
      <c r="D112" s="8"/>
      <c r="E112" s="6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</row>
    <row r="113" spans="1:93" s="1" customFormat="1" ht="12.95" customHeight="1" x14ac:dyDescent="0.2">
      <c r="A113" s="11"/>
      <c r="B113" s="24"/>
      <c r="C113" s="20"/>
      <c r="D113" s="8"/>
      <c r="E113" s="6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</row>
    <row r="114" spans="1:93" s="1" customFormat="1" ht="12.95" customHeight="1" x14ac:dyDescent="0.2">
      <c r="A114" s="11"/>
      <c r="B114" s="24"/>
      <c r="C114" s="20"/>
      <c r="D114" s="8"/>
      <c r="E114" s="6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</row>
    <row r="115" spans="1:93" s="1" customFormat="1" ht="12.95" customHeight="1" x14ac:dyDescent="0.2">
      <c r="A115" s="11"/>
      <c r="B115" s="24"/>
      <c r="C115" s="20"/>
      <c r="D115" s="8"/>
      <c r="E115" s="6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</row>
    <row r="116" spans="1:93" s="1" customFormat="1" ht="12.95" customHeight="1" x14ac:dyDescent="0.2">
      <c r="A116" s="11"/>
      <c r="B116" s="24"/>
      <c r="C116" s="20"/>
      <c r="D116" s="8"/>
      <c r="E116" s="6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</row>
    <row r="117" spans="1:93" s="1" customFormat="1" ht="12.95" customHeight="1" x14ac:dyDescent="0.2">
      <c r="A117" s="11"/>
      <c r="B117" s="24"/>
      <c r="C117" s="20"/>
      <c r="D117" s="8"/>
      <c r="E117" s="6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</row>
    <row r="118" spans="1:93" s="1" customFormat="1" ht="12.95" customHeight="1" x14ac:dyDescent="0.2">
      <c r="A118" s="11"/>
      <c r="B118" s="24"/>
      <c r="C118" s="20"/>
      <c r="D118" s="8"/>
      <c r="E118" s="6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</row>
    <row r="119" spans="1:93" s="1" customFormat="1" ht="12.95" customHeight="1" x14ac:dyDescent="0.2">
      <c r="A119" s="11"/>
      <c r="B119" s="24"/>
      <c r="C119" s="20"/>
      <c r="D119" s="8"/>
      <c r="E119" s="6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</row>
    <row r="120" spans="1:93" s="1" customFormat="1" ht="12.95" customHeight="1" x14ac:dyDescent="0.2">
      <c r="A120" s="11"/>
      <c r="B120" s="24"/>
      <c r="C120" s="20"/>
      <c r="D120" s="8"/>
      <c r="E120" s="6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</row>
    <row r="121" spans="1:93" s="1" customFormat="1" ht="12.95" customHeight="1" x14ac:dyDescent="0.2">
      <c r="A121" s="11"/>
      <c r="B121" s="24"/>
      <c r="C121" s="20"/>
      <c r="D121" s="8"/>
      <c r="E121" s="6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</row>
    <row r="122" spans="1:93" s="1" customFormat="1" ht="12.95" customHeight="1" x14ac:dyDescent="0.2">
      <c r="A122" s="11"/>
      <c r="B122" s="24"/>
      <c r="C122" s="20"/>
      <c r="D122" s="8"/>
      <c r="E122" s="6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</row>
    <row r="123" spans="1:93" s="1" customFormat="1" ht="12.95" customHeight="1" x14ac:dyDescent="0.2">
      <c r="A123" s="11"/>
      <c r="B123" s="24"/>
      <c r="C123" s="20"/>
      <c r="D123" s="8"/>
      <c r="E123" s="6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</row>
    <row r="124" spans="1:93" s="1" customFormat="1" ht="12.95" customHeight="1" x14ac:dyDescent="0.2">
      <c r="A124" s="11"/>
      <c r="B124" s="24"/>
      <c r="C124" s="20"/>
      <c r="D124" s="8"/>
      <c r="E124" s="6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</row>
    <row r="125" spans="1:93" s="1" customFormat="1" ht="12.95" customHeight="1" x14ac:dyDescent="0.2">
      <c r="A125" s="11"/>
      <c r="B125" s="24"/>
      <c r="C125" s="20"/>
      <c r="D125" s="8"/>
      <c r="E125" s="6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</row>
    <row r="126" spans="1:93" s="1" customFormat="1" ht="12.95" customHeight="1" x14ac:dyDescent="0.2">
      <c r="A126" s="11"/>
      <c r="B126" s="24"/>
      <c r="C126" s="20"/>
      <c r="D126" s="8"/>
      <c r="E126" s="6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</row>
    <row r="127" spans="1:93" s="1" customFormat="1" ht="12.95" customHeight="1" x14ac:dyDescent="0.2">
      <c r="A127" s="11"/>
      <c r="B127" s="24"/>
      <c r="C127" s="20"/>
      <c r="D127" s="8"/>
      <c r="E127" s="6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</row>
    <row r="128" spans="1:93" s="1" customFormat="1" ht="12.95" customHeight="1" x14ac:dyDescent="0.2">
      <c r="A128" s="11"/>
      <c r="B128" s="24"/>
      <c r="C128" s="20"/>
      <c r="D128" s="8"/>
      <c r="E128" s="6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</row>
    <row r="129" spans="1:93" s="1" customFormat="1" ht="12.95" customHeight="1" x14ac:dyDescent="0.2">
      <c r="A129" s="11"/>
      <c r="B129" s="24"/>
      <c r="C129" s="20"/>
      <c r="D129" s="8"/>
      <c r="E129" s="6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</row>
    <row r="130" spans="1:93" s="1" customFormat="1" ht="12.95" customHeight="1" x14ac:dyDescent="0.2">
      <c r="A130" s="11"/>
      <c r="B130" s="24"/>
      <c r="C130" s="20"/>
      <c r="D130" s="8"/>
      <c r="E130" s="6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</row>
    <row r="131" spans="1:93" s="1" customFormat="1" ht="12.95" customHeight="1" x14ac:dyDescent="0.2">
      <c r="A131" s="11"/>
      <c r="B131" s="24"/>
      <c r="C131" s="20"/>
      <c r="D131" s="8"/>
      <c r="E131" s="6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</row>
    <row r="132" spans="1:93" s="1" customFormat="1" ht="12.95" customHeight="1" x14ac:dyDescent="0.2">
      <c r="A132" s="11"/>
      <c r="B132" s="24"/>
      <c r="C132" s="20"/>
      <c r="D132" s="8"/>
      <c r="E132" s="6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</row>
    <row r="133" spans="1:93" s="1" customFormat="1" ht="12.95" customHeight="1" x14ac:dyDescent="0.2">
      <c r="A133" s="11"/>
      <c r="B133" s="24"/>
      <c r="C133" s="20"/>
      <c r="D133" s="8"/>
      <c r="E133" s="6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</row>
    <row r="134" spans="1:93" s="1" customFormat="1" ht="12.95" customHeight="1" x14ac:dyDescent="0.2">
      <c r="A134" s="11"/>
      <c r="B134" s="24"/>
      <c r="C134" s="20"/>
      <c r="D134" s="8"/>
      <c r="E134" s="6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</row>
    <row r="135" spans="1:93" s="1" customFormat="1" ht="12.95" customHeight="1" x14ac:dyDescent="0.2">
      <c r="A135" s="11"/>
      <c r="B135" s="24"/>
      <c r="C135" s="20"/>
      <c r="D135" s="8"/>
      <c r="E135" s="6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</row>
    <row r="136" spans="1:93" s="1" customFormat="1" ht="12.95" customHeight="1" x14ac:dyDescent="0.2">
      <c r="A136" s="11"/>
      <c r="B136" s="24"/>
      <c r="C136" s="20"/>
      <c r="D136" s="8"/>
      <c r="E136" s="6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</row>
    <row r="137" spans="1:93" s="1" customFormat="1" ht="12.95" customHeight="1" x14ac:dyDescent="0.2">
      <c r="A137" s="11"/>
      <c r="B137" s="24"/>
      <c r="C137" s="20"/>
      <c r="D137" s="8"/>
      <c r="E137" s="6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</row>
    <row r="138" spans="1:93" s="1" customFormat="1" ht="12.95" customHeight="1" x14ac:dyDescent="0.2">
      <c r="A138" s="11"/>
      <c r="B138" s="24"/>
      <c r="C138" s="20"/>
      <c r="D138" s="8"/>
      <c r="E138" s="6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</row>
    <row r="139" spans="1:93" s="1" customFormat="1" ht="12.95" customHeight="1" x14ac:dyDescent="0.2">
      <c r="A139" s="11"/>
      <c r="B139" s="24"/>
      <c r="C139" s="20"/>
      <c r="D139" s="8"/>
      <c r="E139" s="6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</row>
    <row r="140" spans="1:93" s="1" customFormat="1" ht="12.95" customHeight="1" x14ac:dyDescent="0.2">
      <c r="A140" s="11"/>
      <c r="B140" s="24"/>
      <c r="C140" s="20"/>
      <c r="D140" s="8"/>
      <c r="E140" s="6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</row>
    <row r="141" spans="1:93" s="1" customFormat="1" ht="12.95" customHeight="1" x14ac:dyDescent="0.2">
      <c r="A141" s="11"/>
      <c r="B141" s="24"/>
      <c r="C141" s="20"/>
      <c r="D141" s="8"/>
      <c r="E141" s="6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</row>
    <row r="142" spans="1:93" s="1" customFormat="1" ht="12.95" customHeight="1" x14ac:dyDescent="0.2">
      <c r="A142" s="11"/>
      <c r="B142" s="24"/>
      <c r="C142" s="20"/>
      <c r="D142" s="8"/>
      <c r="E142" s="6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</row>
    <row r="143" spans="1:93" s="1" customFormat="1" ht="12.95" customHeight="1" x14ac:dyDescent="0.2">
      <c r="A143" s="11"/>
      <c r="B143" s="24"/>
      <c r="C143" s="20"/>
      <c r="D143" s="8"/>
      <c r="E143" s="6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</row>
    <row r="144" spans="1:93" s="1" customFormat="1" ht="12.95" customHeight="1" x14ac:dyDescent="0.2">
      <c r="A144" s="11"/>
      <c r="B144" s="24"/>
      <c r="C144" s="20"/>
      <c r="D144" s="8"/>
      <c r="E144" s="6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</row>
    <row r="145" spans="1:93" s="1" customFormat="1" ht="12.95" customHeight="1" x14ac:dyDescent="0.2">
      <c r="A145" s="11"/>
      <c r="B145" s="24"/>
      <c r="C145" s="20"/>
      <c r="D145" s="8"/>
      <c r="E145" s="6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</row>
    <row r="146" spans="1:93" s="1" customFormat="1" ht="12.95" customHeight="1" x14ac:dyDescent="0.2">
      <c r="A146" s="11"/>
      <c r="B146" s="24"/>
      <c r="C146" s="20"/>
      <c r="D146" s="8"/>
      <c r="E146" s="6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</row>
    <row r="147" spans="1:93" s="1" customFormat="1" ht="12.95" customHeight="1" x14ac:dyDescent="0.2">
      <c r="A147" s="11"/>
      <c r="B147" s="24"/>
      <c r="C147" s="20"/>
      <c r="D147" s="8"/>
      <c r="E147" s="6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</row>
    <row r="148" spans="1:93" s="1" customFormat="1" ht="12.95" customHeight="1" x14ac:dyDescent="0.2">
      <c r="A148" s="11"/>
      <c r="B148" s="24"/>
      <c r="C148" s="20"/>
      <c r="D148" s="8"/>
      <c r="E148" s="6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</row>
    <row r="149" spans="1:93" s="1" customFormat="1" ht="12.95" customHeight="1" x14ac:dyDescent="0.2">
      <c r="A149" s="11"/>
      <c r="B149" s="24"/>
      <c r="C149" s="20"/>
      <c r="D149" s="8"/>
      <c r="E149" s="6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</row>
    <row r="150" spans="1:93" s="1" customFormat="1" ht="12.95" customHeight="1" x14ac:dyDescent="0.2">
      <c r="A150" s="11"/>
      <c r="B150" s="24"/>
      <c r="C150" s="20"/>
      <c r="D150" s="8"/>
      <c r="E150" s="6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</row>
    <row r="151" spans="1:93" s="1" customFormat="1" ht="12.95" customHeight="1" x14ac:dyDescent="0.2">
      <c r="A151" s="11"/>
      <c r="B151" s="24"/>
      <c r="C151" s="20"/>
      <c r="D151" s="8"/>
      <c r="E151" s="6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</row>
    <row r="152" spans="1:93" s="1" customFormat="1" ht="12.95" customHeight="1" x14ac:dyDescent="0.2">
      <c r="A152" s="11"/>
      <c r="B152" s="24"/>
      <c r="C152" s="20"/>
      <c r="D152" s="8"/>
      <c r="E152" s="6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</row>
    <row r="153" spans="1:93" s="1" customFormat="1" ht="12.95" customHeight="1" x14ac:dyDescent="0.2">
      <c r="A153" s="11"/>
      <c r="B153" s="24"/>
      <c r="C153" s="20"/>
      <c r="D153" s="8"/>
      <c r="E153" s="6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</row>
    <row r="154" spans="1:93" s="1" customFormat="1" ht="12.95" customHeight="1" x14ac:dyDescent="0.2">
      <c r="A154" s="11"/>
      <c r="B154" s="24"/>
      <c r="C154" s="20"/>
      <c r="D154" s="8"/>
      <c r="E154" s="6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</row>
    <row r="155" spans="1:93" s="1" customFormat="1" ht="12.95" customHeight="1" x14ac:dyDescent="0.2">
      <c r="A155" s="11"/>
      <c r="B155" s="24"/>
      <c r="C155" s="20"/>
      <c r="D155" s="8"/>
      <c r="E155" s="6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</row>
    <row r="156" spans="1:93" s="1" customFormat="1" ht="12.95" customHeight="1" x14ac:dyDescent="0.2">
      <c r="A156" s="11"/>
      <c r="B156" s="24"/>
      <c r="C156" s="20"/>
      <c r="D156" s="8"/>
      <c r="E156" s="6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</row>
    <row r="157" spans="1:93" s="1" customFormat="1" ht="12.95" customHeight="1" x14ac:dyDescent="0.2">
      <c r="A157" s="11"/>
      <c r="B157" s="24"/>
      <c r="C157" s="20"/>
      <c r="D157" s="8"/>
      <c r="E157" s="6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</row>
    <row r="158" spans="1:93" s="1" customFormat="1" ht="12.95" customHeight="1" x14ac:dyDescent="0.2">
      <c r="A158" s="11"/>
      <c r="B158" s="24"/>
      <c r="C158" s="20"/>
      <c r="D158" s="8"/>
      <c r="E158" s="6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</row>
    <row r="159" spans="1:93" s="1" customFormat="1" ht="12.95" customHeight="1" x14ac:dyDescent="0.2">
      <c r="A159" s="11"/>
      <c r="B159" s="24"/>
      <c r="C159" s="20"/>
      <c r="D159" s="8"/>
      <c r="E159" s="6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</row>
    <row r="160" spans="1:93" s="1" customFormat="1" ht="12.95" customHeight="1" x14ac:dyDescent="0.2">
      <c r="A160" s="11"/>
      <c r="B160" s="24"/>
      <c r="C160" s="20"/>
      <c r="D160" s="8"/>
      <c r="E160" s="6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</row>
    <row r="161" spans="1:93" s="1" customFormat="1" ht="12.95" customHeight="1" x14ac:dyDescent="0.2">
      <c r="A161" s="11"/>
      <c r="B161" s="24"/>
      <c r="C161" s="20"/>
      <c r="D161" s="8"/>
      <c r="E161" s="6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</row>
    <row r="162" spans="1:93" s="1" customFormat="1" ht="12.95" customHeight="1" x14ac:dyDescent="0.2">
      <c r="A162" s="11"/>
      <c r="B162" s="24"/>
      <c r="C162" s="20"/>
      <c r="D162" s="8"/>
      <c r="E162" s="6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</row>
    <row r="163" spans="1:93" s="1" customFormat="1" ht="12.95" customHeight="1" x14ac:dyDescent="0.2">
      <c r="A163" s="11"/>
      <c r="B163" s="24"/>
      <c r="C163" s="20"/>
      <c r="D163" s="8"/>
      <c r="E163" s="6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</row>
    <row r="164" spans="1:93" s="1" customFormat="1" ht="12.95" customHeight="1" x14ac:dyDescent="0.2">
      <c r="A164" s="11"/>
      <c r="B164" s="24"/>
      <c r="C164" s="20"/>
      <c r="D164" s="8"/>
      <c r="E164" s="6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</row>
    <row r="165" spans="1:93" s="1" customFormat="1" ht="12.95" customHeight="1" x14ac:dyDescent="0.2">
      <c r="A165" s="11"/>
      <c r="B165" s="24"/>
      <c r="C165" s="20"/>
      <c r="D165" s="8"/>
      <c r="E165" s="6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</row>
    <row r="166" spans="1:93" s="1" customFormat="1" ht="12.95" customHeight="1" x14ac:dyDescent="0.2">
      <c r="A166" s="11"/>
      <c r="B166" s="24"/>
      <c r="C166" s="20"/>
      <c r="D166" s="8"/>
      <c r="E166" s="6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</row>
    <row r="167" spans="1:93" s="1" customFormat="1" ht="12.95" customHeight="1" x14ac:dyDescent="0.2">
      <c r="A167" s="11"/>
      <c r="B167" s="24"/>
      <c r="C167" s="20"/>
      <c r="D167" s="8"/>
      <c r="E167" s="6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</row>
    <row r="168" spans="1:93" s="1" customFormat="1" ht="12.95" customHeight="1" x14ac:dyDescent="0.2">
      <c r="A168" s="11"/>
      <c r="B168" s="24"/>
      <c r="C168" s="20"/>
      <c r="D168" s="8"/>
      <c r="E168" s="6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</row>
    <row r="169" spans="1:93" s="1" customFormat="1" ht="12.95" customHeight="1" x14ac:dyDescent="0.2">
      <c r="A169" s="11"/>
      <c r="B169" s="24"/>
      <c r="C169" s="20"/>
      <c r="D169" s="8"/>
      <c r="E169" s="6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</row>
    <row r="170" spans="1:93" s="1" customFormat="1" ht="12.95" customHeight="1" x14ac:dyDescent="0.2">
      <c r="A170" s="11"/>
      <c r="B170" s="24"/>
      <c r="C170" s="20"/>
      <c r="D170" s="8"/>
      <c r="E170" s="6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</row>
    <row r="171" spans="1:93" s="1" customFormat="1" ht="12.95" customHeight="1" x14ac:dyDescent="0.2">
      <c r="A171" s="11"/>
      <c r="B171" s="24"/>
      <c r="C171" s="20"/>
      <c r="D171" s="8"/>
      <c r="E171" s="6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</row>
    <row r="172" spans="1:93" s="1" customFormat="1" ht="12.95" customHeight="1" x14ac:dyDescent="0.2">
      <c r="A172" s="11"/>
      <c r="B172" s="24"/>
      <c r="C172" s="20"/>
      <c r="D172" s="8"/>
      <c r="E172" s="6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</row>
    <row r="173" spans="1:93" s="1" customFormat="1" ht="12.95" customHeight="1" x14ac:dyDescent="0.2">
      <c r="A173" s="11"/>
      <c r="B173" s="24"/>
      <c r="C173" s="20"/>
      <c r="D173" s="8"/>
      <c r="E173" s="6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</row>
    <row r="174" spans="1:93" s="1" customFormat="1" ht="12.95" customHeight="1" x14ac:dyDescent="0.2">
      <c r="A174" s="11"/>
      <c r="B174" s="24"/>
      <c r="C174" s="20"/>
      <c r="D174" s="8"/>
      <c r="E174" s="6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</row>
    <row r="175" spans="1:93" s="1" customFormat="1" ht="12.95" customHeight="1" x14ac:dyDescent="0.2">
      <c r="A175" s="11"/>
      <c r="B175" s="24"/>
      <c r="C175" s="20"/>
      <c r="D175" s="8"/>
      <c r="E175" s="6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</row>
    <row r="176" spans="1:93" s="1" customFormat="1" ht="12.95" customHeight="1" x14ac:dyDescent="0.2">
      <c r="A176" s="11"/>
      <c r="B176" s="24"/>
      <c r="C176" s="20"/>
      <c r="D176" s="8"/>
      <c r="E176" s="6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</row>
    <row r="177" spans="1:93" s="1" customFormat="1" ht="12.95" customHeight="1" x14ac:dyDescent="0.2">
      <c r="A177" s="11"/>
      <c r="B177" s="24"/>
      <c r="C177" s="20"/>
      <c r="D177" s="8"/>
      <c r="E177" s="6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</row>
    <row r="178" spans="1:93" s="1" customFormat="1" ht="12.95" customHeight="1" x14ac:dyDescent="0.2">
      <c r="A178" s="11"/>
      <c r="B178" s="24"/>
      <c r="C178" s="20"/>
      <c r="D178" s="8"/>
      <c r="E178" s="6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</row>
    <row r="179" spans="1:93" s="1" customFormat="1" ht="12.95" customHeight="1" x14ac:dyDescent="0.2">
      <c r="A179" s="11"/>
      <c r="B179" s="24"/>
      <c r="C179" s="20"/>
      <c r="D179" s="8"/>
      <c r="E179" s="6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</row>
    <row r="180" spans="1:93" s="1" customFormat="1" ht="12.95" customHeight="1" x14ac:dyDescent="0.2">
      <c r="A180" s="11"/>
      <c r="B180" s="24"/>
      <c r="C180" s="20"/>
      <c r="D180" s="8"/>
      <c r="E180" s="6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</row>
    <row r="181" spans="1:93" s="1" customFormat="1" ht="12.95" customHeight="1" x14ac:dyDescent="0.2">
      <c r="A181" s="11"/>
      <c r="B181" s="24"/>
      <c r="C181" s="20"/>
      <c r="D181" s="8"/>
      <c r="E181" s="6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</row>
    <row r="182" spans="1:93" s="1" customFormat="1" ht="12.95" customHeight="1" x14ac:dyDescent="0.2">
      <c r="A182" s="11"/>
      <c r="B182" s="24"/>
      <c r="C182" s="20"/>
      <c r="D182" s="8"/>
      <c r="E182" s="6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</row>
    <row r="183" spans="1:93" s="1" customFormat="1" ht="12.95" customHeight="1" x14ac:dyDescent="0.2">
      <c r="A183" s="11"/>
      <c r="B183" s="24"/>
      <c r="C183" s="20"/>
      <c r="D183" s="8"/>
      <c r="E183" s="6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</row>
    <row r="184" spans="1:93" s="1" customFormat="1" ht="12.95" customHeight="1" x14ac:dyDescent="0.2">
      <c r="A184" s="11"/>
      <c r="B184" s="24"/>
      <c r="C184" s="20"/>
      <c r="D184" s="8"/>
      <c r="E184" s="6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</row>
    <row r="185" spans="1:93" s="1" customFormat="1" ht="12.95" customHeight="1" x14ac:dyDescent="0.2">
      <c r="A185" s="11"/>
      <c r="B185" s="24"/>
      <c r="C185" s="20"/>
      <c r="D185" s="8"/>
      <c r="E185" s="6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</row>
    <row r="186" spans="1:93" s="1" customFormat="1" ht="12.95" customHeight="1" x14ac:dyDescent="0.2">
      <c r="A186" s="11"/>
      <c r="B186" s="24"/>
      <c r="C186" s="20"/>
      <c r="D186" s="8"/>
      <c r="E186" s="6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</row>
    <row r="187" spans="1:93" s="1" customFormat="1" ht="12.95" customHeight="1" x14ac:dyDescent="0.2">
      <c r="A187" s="11"/>
      <c r="B187" s="24"/>
      <c r="C187" s="20"/>
      <c r="D187" s="8"/>
      <c r="E187" s="6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</row>
    <row r="188" spans="1:93" s="1" customFormat="1" ht="12.95" customHeight="1" x14ac:dyDescent="0.2">
      <c r="A188" s="11"/>
      <c r="B188" s="24"/>
      <c r="C188" s="20"/>
      <c r="D188" s="8"/>
      <c r="E188" s="6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</row>
    <row r="189" spans="1:93" s="1" customFormat="1" ht="12.95" customHeight="1" x14ac:dyDescent="0.2">
      <c r="A189" s="11"/>
      <c r="B189" s="24"/>
      <c r="C189" s="20"/>
      <c r="D189" s="8"/>
      <c r="E189" s="6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</row>
    <row r="190" spans="1:93" s="1" customFormat="1" ht="12.95" customHeight="1" x14ac:dyDescent="0.2">
      <c r="A190" s="11"/>
      <c r="B190" s="24"/>
      <c r="C190" s="20"/>
      <c r="D190" s="8"/>
      <c r="E190" s="6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</row>
    <row r="191" spans="1:93" s="1" customFormat="1" ht="12.95" customHeight="1" x14ac:dyDescent="0.2">
      <c r="A191" s="11"/>
      <c r="B191" s="24"/>
      <c r="C191" s="20"/>
      <c r="D191" s="8"/>
      <c r="E191" s="6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</row>
    <row r="192" spans="1:93" s="1" customFormat="1" ht="12.95" customHeight="1" x14ac:dyDescent="0.2">
      <c r="A192" s="11"/>
      <c r="B192" s="24"/>
      <c r="C192" s="20"/>
      <c r="D192" s="8"/>
      <c r="E192" s="6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</row>
    <row r="193" spans="1:93" s="1" customFormat="1" ht="12.95" customHeight="1" x14ac:dyDescent="0.2">
      <c r="A193" s="11"/>
      <c r="B193" s="24"/>
      <c r="C193" s="20"/>
      <c r="D193" s="8"/>
      <c r="E193" s="6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</row>
    <row r="194" spans="1:93" s="1" customFormat="1" ht="12.95" customHeight="1" x14ac:dyDescent="0.2">
      <c r="A194" s="11"/>
      <c r="B194" s="24"/>
      <c r="C194" s="20"/>
      <c r="D194" s="8"/>
      <c r="E194" s="6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</row>
    <row r="195" spans="1:93" s="1" customFormat="1" ht="12.95" customHeight="1" x14ac:dyDescent="0.2">
      <c r="A195" s="11"/>
      <c r="B195" s="24"/>
      <c r="C195" s="20"/>
      <c r="D195" s="8"/>
      <c r="E195" s="6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</row>
    <row r="196" spans="1:93" s="1" customFormat="1" ht="12.95" customHeight="1" x14ac:dyDescent="0.2">
      <c r="A196" s="11"/>
      <c r="B196" s="24"/>
      <c r="C196" s="20"/>
      <c r="D196" s="8"/>
      <c r="E196" s="6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</row>
    <row r="197" spans="1:93" s="1" customFormat="1" ht="12.95" customHeight="1" x14ac:dyDescent="0.2">
      <c r="A197" s="11"/>
      <c r="B197" s="24"/>
      <c r="C197" s="20"/>
      <c r="D197" s="8"/>
      <c r="E197" s="6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</row>
    <row r="198" spans="1:93" s="1" customFormat="1" ht="12.95" customHeight="1" x14ac:dyDescent="0.2">
      <c r="A198" s="11"/>
      <c r="B198" s="24"/>
      <c r="C198" s="20"/>
      <c r="D198" s="8"/>
      <c r="E198" s="6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</row>
    <row r="199" spans="1:93" s="1" customFormat="1" ht="12.95" customHeight="1" x14ac:dyDescent="0.2">
      <c r="A199" s="11"/>
      <c r="B199" s="24"/>
      <c r="C199" s="20"/>
      <c r="D199" s="8"/>
      <c r="E199" s="6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</row>
    <row r="200" spans="1:93" s="1" customFormat="1" ht="12.95" customHeight="1" x14ac:dyDescent="0.2">
      <c r="A200" s="11"/>
      <c r="B200" s="24"/>
      <c r="C200" s="20"/>
      <c r="D200" s="8"/>
      <c r="E200" s="6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</row>
    <row r="201" spans="1:93" s="1" customFormat="1" ht="12.95" customHeight="1" x14ac:dyDescent="0.2">
      <c r="A201" s="11"/>
      <c r="B201" s="24"/>
      <c r="C201" s="20"/>
      <c r="D201" s="8"/>
      <c r="E201" s="6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</row>
    <row r="202" spans="1:93" s="1" customFormat="1" ht="12.95" customHeight="1" x14ac:dyDescent="0.2">
      <c r="A202" s="11"/>
      <c r="B202" s="24"/>
      <c r="C202" s="20"/>
      <c r="D202" s="8"/>
      <c r="E202" s="6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</row>
    <row r="203" spans="1:93" s="1" customFormat="1" ht="12.95" customHeight="1" x14ac:dyDescent="0.2">
      <c r="A203" s="11"/>
      <c r="B203" s="24"/>
      <c r="C203" s="20"/>
      <c r="D203" s="8"/>
      <c r="E203" s="6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</row>
    <row r="204" spans="1:93" s="1" customFormat="1" ht="12.95" customHeight="1" x14ac:dyDescent="0.2">
      <c r="A204" s="11"/>
      <c r="B204" s="24"/>
      <c r="C204" s="20"/>
      <c r="D204" s="8"/>
      <c r="E204" s="6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</row>
    <row r="205" spans="1:93" s="1" customFormat="1" ht="12.95" customHeight="1" x14ac:dyDescent="0.2">
      <c r="A205" s="11"/>
      <c r="B205" s="24"/>
      <c r="C205" s="20"/>
      <c r="D205" s="8"/>
      <c r="E205" s="6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</row>
    <row r="206" spans="1:93" s="1" customFormat="1" ht="12.95" customHeight="1" x14ac:dyDescent="0.2">
      <c r="A206" s="11"/>
      <c r="B206" s="24"/>
      <c r="C206" s="20"/>
      <c r="D206" s="8"/>
      <c r="E206" s="6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</row>
    <row r="207" spans="1:93" s="1" customFormat="1" ht="12.95" customHeight="1" x14ac:dyDescent="0.2">
      <c r="A207" s="11"/>
      <c r="B207" s="24"/>
      <c r="C207" s="20"/>
      <c r="D207" s="8"/>
      <c r="E207" s="6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</row>
    <row r="208" spans="1:93" s="1" customFormat="1" ht="12.95" customHeight="1" x14ac:dyDescent="0.2">
      <c r="A208" s="11"/>
      <c r="B208" s="24"/>
      <c r="C208" s="20"/>
      <c r="D208" s="8"/>
      <c r="E208" s="6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</row>
    <row r="209" spans="1:93" s="1" customFormat="1" ht="12.95" customHeight="1" x14ac:dyDescent="0.2">
      <c r="A209" s="11"/>
      <c r="B209" s="24"/>
      <c r="C209" s="20"/>
      <c r="D209" s="8"/>
      <c r="E209" s="6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</row>
    <row r="210" spans="1:93" s="1" customFormat="1" ht="12.95" customHeight="1" x14ac:dyDescent="0.2">
      <c r="A210" s="11"/>
      <c r="B210" s="24"/>
      <c r="C210" s="20"/>
      <c r="D210" s="8"/>
      <c r="E210" s="6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</row>
    <row r="211" spans="1:93" s="1" customFormat="1" ht="12.95" customHeight="1" x14ac:dyDescent="0.2">
      <c r="A211" s="11"/>
      <c r="B211" s="24"/>
      <c r="C211" s="20"/>
      <c r="D211" s="8"/>
      <c r="E211" s="6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</row>
    <row r="212" spans="1:93" s="1" customFormat="1" ht="12.95" customHeight="1" x14ac:dyDescent="0.2">
      <c r="A212" s="11"/>
      <c r="B212" s="24"/>
      <c r="C212" s="20"/>
      <c r="D212" s="8"/>
      <c r="E212" s="6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</row>
    <row r="213" spans="1:93" s="1" customFormat="1" ht="12.95" customHeight="1" x14ac:dyDescent="0.2">
      <c r="A213" s="11"/>
      <c r="B213" s="24"/>
      <c r="C213" s="20"/>
      <c r="D213" s="8"/>
      <c r="E213" s="6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</row>
    <row r="214" spans="1:93" s="1" customFormat="1" ht="12.95" customHeight="1" x14ac:dyDescent="0.2">
      <c r="A214" s="11"/>
      <c r="B214" s="24"/>
      <c r="C214" s="20"/>
      <c r="D214" s="8"/>
      <c r="E214" s="6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</row>
    <row r="215" spans="1:93" s="1" customFormat="1" ht="12.95" customHeight="1" x14ac:dyDescent="0.2">
      <c r="A215" s="11"/>
      <c r="B215" s="24"/>
      <c r="C215" s="20"/>
      <c r="D215" s="8"/>
      <c r="E215" s="6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</row>
    <row r="216" spans="1:93" s="1" customFormat="1" ht="12.95" customHeight="1" x14ac:dyDescent="0.2">
      <c r="A216" s="11"/>
      <c r="B216" s="24"/>
      <c r="C216" s="20"/>
      <c r="D216" s="8"/>
      <c r="E216" s="6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</row>
    <row r="217" spans="1:93" s="1" customFormat="1" ht="12.95" customHeight="1" x14ac:dyDescent="0.2">
      <c r="A217" s="11"/>
      <c r="B217" s="24"/>
      <c r="C217" s="20"/>
      <c r="D217" s="8"/>
      <c r="E217" s="6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</row>
    <row r="218" spans="1:93" s="1" customFormat="1" ht="12.95" customHeight="1" x14ac:dyDescent="0.2">
      <c r="A218" s="11"/>
      <c r="B218" s="24"/>
      <c r="C218" s="20"/>
      <c r="D218" s="8"/>
      <c r="E218" s="6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</row>
    <row r="219" spans="1:93" s="1" customFormat="1" ht="12.95" customHeight="1" x14ac:dyDescent="0.2">
      <c r="A219" s="11"/>
      <c r="B219" s="24"/>
      <c r="C219" s="20"/>
      <c r="D219" s="8"/>
      <c r="E219" s="6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</row>
    <row r="220" spans="1:93" s="1" customFormat="1" ht="12.95" customHeight="1" x14ac:dyDescent="0.2">
      <c r="A220" s="11"/>
      <c r="B220" s="24"/>
      <c r="C220" s="20"/>
      <c r="D220" s="8"/>
      <c r="E220" s="6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</row>
    <row r="221" spans="1:93" s="1" customFormat="1" ht="12.95" customHeight="1" x14ac:dyDescent="0.2">
      <c r="A221" s="11"/>
      <c r="B221" s="24"/>
      <c r="C221" s="20"/>
      <c r="D221" s="8"/>
      <c r="E221" s="6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</row>
    <row r="222" spans="1:93" s="1" customFormat="1" ht="12.95" customHeight="1" x14ac:dyDescent="0.2">
      <c r="A222" s="11"/>
      <c r="B222" s="24"/>
      <c r="C222" s="20"/>
      <c r="D222" s="8"/>
      <c r="E222" s="6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</row>
    <row r="223" spans="1:93" s="1" customFormat="1" ht="12.95" customHeight="1" x14ac:dyDescent="0.2">
      <c r="A223" s="11"/>
      <c r="B223" s="24"/>
      <c r="C223" s="20"/>
      <c r="D223" s="8"/>
      <c r="E223" s="6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</row>
    <row r="224" spans="1:93" s="1" customFormat="1" ht="12.95" customHeight="1" x14ac:dyDescent="0.2">
      <c r="A224" s="11"/>
      <c r="B224" s="24"/>
      <c r="C224" s="20"/>
      <c r="D224" s="8"/>
      <c r="E224" s="6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</row>
    <row r="225" spans="1:93" s="1" customFormat="1" ht="12.95" customHeight="1" x14ac:dyDescent="0.2">
      <c r="A225" s="11"/>
      <c r="B225" s="24"/>
      <c r="C225" s="20"/>
      <c r="D225" s="8"/>
      <c r="E225" s="6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</row>
    <row r="226" spans="1:93" s="1" customFormat="1" ht="12.95" customHeight="1" x14ac:dyDescent="0.2">
      <c r="A226" s="11"/>
      <c r="B226" s="24"/>
      <c r="C226" s="20"/>
      <c r="D226" s="8"/>
      <c r="E226" s="6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</row>
    <row r="227" spans="1:93" s="3" customFormat="1" ht="12.95" customHeight="1" x14ac:dyDescent="0.2">
      <c r="A227" s="12"/>
      <c r="B227" s="25"/>
      <c r="C227" s="21"/>
      <c r="D227" s="18"/>
      <c r="E227" s="6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</row>
    <row r="228" spans="1:93" s="3" customFormat="1" ht="12.95" customHeight="1" x14ac:dyDescent="0.2">
      <c r="A228" s="12"/>
      <c r="B228" s="25"/>
      <c r="C228" s="21"/>
      <c r="D228" s="18"/>
      <c r="E228" s="7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</row>
    <row r="229" spans="1:93" s="1" customFormat="1" ht="12.95" customHeight="1" x14ac:dyDescent="0.2">
      <c r="A229" s="11"/>
      <c r="B229" s="24"/>
      <c r="C229" s="20"/>
      <c r="D229" s="8"/>
      <c r="E229" s="6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</row>
    <row r="230" spans="1:93" s="1" customFormat="1" ht="12.95" customHeight="1" x14ac:dyDescent="0.2">
      <c r="A230" s="11"/>
      <c r="B230" s="24"/>
      <c r="C230" s="20"/>
      <c r="D230" s="8"/>
      <c r="E230" s="6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</row>
    <row r="231" spans="1:93" s="1" customFormat="1" ht="12.95" customHeight="1" x14ac:dyDescent="0.2">
      <c r="A231" s="11"/>
      <c r="B231" s="24"/>
      <c r="C231" s="20"/>
      <c r="D231" s="8"/>
      <c r="E231" s="6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</row>
    <row r="232" spans="1:93" s="1" customFormat="1" ht="12.95" customHeight="1" x14ac:dyDescent="0.2">
      <c r="A232" s="11"/>
      <c r="B232" s="24"/>
      <c r="C232" s="20"/>
      <c r="D232" s="8"/>
      <c r="E232" s="6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</row>
    <row r="233" spans="1:93" s="1" customFormat="1" ht="12.95" customHeight="1" x14ac:dyDescent="0.2">
      <c r="A233" s="11"/>
      <c r="B233" s="24"/>
      <c r="C233" s="20"/>
      <c r="D233" s="8"/>
      <c r="E233" s="6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</row>
    <row r="234" spans="1:93" s="1" customFormat="1" ht="12.95" customHeight="1" x14ac:dyDescent="0.2">
      <c r="A234" s="11"/>
      <c r="B234" s="24"/>
      <c r="C234" s="20"/>
      <c r="D234" s="8"/>
      <c r="E234" s="6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</row>
    <row r="235" spans="1:93" s="1" customFormat="1" ht="12.95" customHeight="1" x14ac:dyDescent="0.2">
      <c r="A235" s="11"/>
      <c r="B235" s="24"/>
      <c r="C235" s="20"/>
      <c r="D235" s="8"/>
      <c r="E235" s="6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</row>
    <row r="236" spans="1:93" s="1" customFormat="1" ht="12.95" customHeight="1" x14ac:dyDescent="0.2">
      <c r="A236" s="11"/>
      <c r="B236" s="24"/>
      <c r="C236" s="20"/>
      <c r="D236" s="8"/>
      <c r="E236" s="6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</row>
    <row r="237" spans="1:93" s="1" customFormat="1" ht="12.95" customHeight="1" x14ac:dyDescent="0.2">
      <c r="A237" s="11"/>
      <c r="B237" s="24"/>
      <c r="C237" s="20"/>
      <c r="D237" s="8"/>
      <c r="E237" s="6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</row>
    <row r="238" spans="1:93" s="1" customFormat="1" ht="12.95" customHeight="1" x14ac:dyDescent="0.2">
      <c r="A238" s="11"/>
      <c r="B238" s="24"/>
      <c r="C238" s="20"/>
      <c r="D238" s="8"/>
      <c r="E238" s="6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</row>
    <row r="239" spans="1:93" s="1" customFormat="1" ht="12.95" customHeight="1" x14ac:dyDescent="0.2">
      <c r="A239" s="11"/>
      <c r="B239" s="24"/>
      <c r="C239" s="20"/>
      <c r="D239" s="8"/>
      <c r="E239" s="6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</row>
    <row r="240" spans="1:93" s="1" customFormat="1" ht="12.95" customHeight="1" x14ac:dyDescent="0.2">
      <c r="A240" s="11"/>
      <c r="B240" s="24"/>
      <c r="C240" s="20"/>
      <c r="D240" s="8"/>
      <c r="E240" s="6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</row>
    <row r="241" spans="1:93" s="1" customFormat="1" ht="12.95" customHeight="1" x14ac:dyDescent="0.2">
      <c r="A241" s="11"/>
      <c r="B241" s="24"/>
      <c r="C241" s="20"/>
      <c r="D241" s="8"/>
      <c r="E241" s="6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</row>
    <row r="242" spans="1:93" s="1" customFormat="1" ht="12.95" customHeight="1" x14ac:dyDescent="0.2">
      <c r="A242" s="11"/>
      <c r="B242" s="24"/>
      <c r="C242" s="20"/>
      <c r="D242" s="8"/>
      <c r="E242" s="6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</row>
    <row r="243" spans="1:93" s="1" customFormat="1" ht="12.95" customHeight="1" x14ac:dyDescent="0.2">
      <c r="A243" s="11"/>
      <c r="B243" s="24"/>
      <c r="C243" s="20"/>
      <c r="D243" s="8"/>
      <c r="E243" s="6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</row>
    <row r="244" spans="1:93" s="1" customFormat="1" ht="12.95" customHeight="1" x14ac:dyDescent="0.2">
      <c r="A244" s="11"/>
      <c r="B244" s="24"/>
      <c r="C244" s="20"/>
      <c r="D244" s="8"/>
      <c r="E244" s="6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</row>
    <row r="245" spans="1:93" s="1" customFormat="1" ht="12.95" customHeight="1" x14ac:dyDescent="0.2">
      <c r="A245" s="11"/>
      <c r="B245" s="24"/>
      <c r="C245" s="20"/>
      <c r="D245" s="8"/>
      <c r="E245" s="6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</row>
    <row r="246" spans="1:93" s="1" customFormat="1" ht="12.95" customHeight="1" x14ac:dyDescent="0.2">
      <c r="A246" s="11"/>
      <c r="B246" s="24"/>
      <c r="C246" s="20"/>
      <c r="D246" s="8"/>
      <c r="E246" s="6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</row>
    <row r="247" spans="1:93" s="1" customFormat="1" x14ac:dyDescent="0.2">
      <c r="A247" s="11"/>
      <c r="B247" s="24"/>
      <c r="C247" s="20"/>
      <c r="D247" s="8"/>
      <c r="E247" s="6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</row>
    <row r="248" spans="1:93" s="1" customFormat="1" x14ac:dyDescent="0.2">
      <c r="A248" s="11"/>
      <c r="B248" s="24"/>
      <c r="C248" s="20"/>
      <c r="D248" s="8"/>
      <c r="E248" s="6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</row>
    <row r="249" spans="1:93" s="1" customFormat="1" x14ac:dyDescent="0.2">
      <c r="A249" s="11"/>
      <c r="B249" s="24"/>
      <c r="C249" s="20"/>
      <c r="D249" s="8"/>
      <c r="E249" s="6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</row>
    <row r="250" spans="1:93" s="1" customFormat="1" x14ac:dyDescent="0.2">
      <c r="A250" s="11"/>
      <c r="B250" s="24"/>
      <c r="C250" s="20"/>
      <c r="D250" s="8"/>
      <c r="E250" s="6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</row>
    <row r="251" spans="1:93" s="1" customFormat="1" x14ac:dyDescent="0.2">
      <c r="A251" s="11"/>
      <c r="B251" s="24"/>
      <c r="C251" s="20"/>
      <c r="D251" s="8"/>
      <c r="E251" s="6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</row>
    <row r="252" spans="1:93" s="1" customFormat="1" x14ac:dyDescent="0.2">
      <c r="A252" s="11"/>
      <c r="B252" s="24"/>
      <c r="C252" s="20"/>
      <c r="D252" s="8"/>
      <c r="E252" s="6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</row>
    <row r="253" spans="1:93" s="1" customFormat="1" x14ac:dyDescent="0.2">
      <c r="A253" s="11"/>
      <c r="B253" s="24"/>
      <c r="C253" s="20"/>
      <c r="D253" s="8"/>
      <c r="E253" s="6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</row>
    <row r="254" spans="1:93" s="1" customFormat="1" x14ac:dyDescent="0.2">
      <c r="A254" s="11"/>
      <c r="B254" s="24"/>
      <c r="C254" s="20"/>
      <c r="D254" s="8"/>
      <c r="E254" s="6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</row>
    <row r="255" spans="1:93" s="1" customFormat="1" x14ac:dyDescent="0.2">
      <c r="A255" s="11"/>
      <c r="B255" s="24"/>
      <c r="C255" s="20"/>
      <c r="D255" s="8"/>
      <c r="E255" s="6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</row>
    <row r="256" spans="1:93" s="1" customFormat="1" x14ac:dyDescent="0.2">
      <c r="A256" s="11"/>
      <c r="B256" s="24"/>
      <c r="C256" s="20"/>
      <c r="D256" s="8"/>
      <c r="E256" s="6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</row>
    <row r="257" spans="1:93" s="1" customFormat="1" x14ac:dyDescent="0.2">
      <c r="A257" s="11"/>
      <c r="B257" s="24"/>
      <c r="C257" s="20"/>
      <c r="D257" s="8"/>
      <c r="E257" s="6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</row>
    <row r="258" spans="1:93" s="1" customFormat="1" x14ac:dyDescent="0.2">
      <c r="A258" s="11"/>
      <c r="B258" s="24"/>
      <c r="C258" s="20"/>
      <c r="D258" s="8"/>
      <c r="E258" s="6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</row>
    <row r="259" spans="1:93" s="1" customFormat="1" x14ac:dyDescent="0.2">
      <c r="A259" s="11"/>
      <c r="B259" s="24"/>
      <c r="C259" s="20"/>
      <c r="D259" s="8"/>
      <c r="E259" s="6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</row>
  </sheetData>
  <printOptions horizontalCentered="1" verticalCentered="1"/>
  <pageMargins left="0" right="0" top="0" bottom="0" header="0" footer="0"/>
  <pageSetup paperSize="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2"/>
  <sheetViews>
    <sheetView tabSelected="1" workbookViewId="0">
      <selection activeCell="A10" sqref="A10"/>
    </sheetView>
  </sheetViews>
  <sheetFormatPr baseColWidth="10" defaultRowHeight="12.75" x14ac:dyDescent="0.2"/>
  <cols>
    <col min="1" max="1" width="32" customWidth="1"/>
    <col min="2" max="2" width="21.7109375" style="28" customWidth="1"/>
    <col min="3" max="3" width="29.5703125" customWidth="1"/>
    <col min="4" max="4" width="23.7109375" customWidth="1"/>
    <col min="5" max="5" width="11.42578125" style="28"/>
    <col min="6" max="6" width="15.28515625" style="30" bestFit="1" customWidth="1"/>
    <col min="7" max="7" width="11.42578125" style="28"/>
    <col min="8" max="8" width="11.42578125" style="32"/>
    <col min="10" max="10" width="21" customWidth="1"/>
    <col min="12" max="12" width="15.85546875" style="55" hidden="1" customWidth="1"/>
    <col min="13" max="13" width="19" style="55" hidden="1" customWidth="1"/>
    <col min="14" max="15" width="0" style="56" hidden="1" customWidth="1"/>
  </cols>
  <sheetData>
    <row r="1" spans="1:15" ht="36.75" customHeight="1" thickBot="1" x14ac:dyDescent="0.3">
      <c r="A1" s="68" t="s">
        <v>20</v>
      </c>
      <c r="B1" s="37" t="s">
        <v>41</v>
      </c>
      <c r="C1" s="38" t="s">
        <v>14</v>
      </c>
      <c r="D1" s="38" t="s">
        <v>15</v>
      </c>
      <c r="E1" s="38" t="s">
        <v>16</v>
      </c>
      <c r="F1" s="39" t="s">
        <v>17</v>
      </c>
      <c r="G1" s="59" t="s">
        <v>19</v>
      </c>
      <c r="H1" s="39" t="s">
        <v>37</v>
      </c>
      <c r="I1" s="27"/>
      <c r="J1" s="27" t="s">
        <v>42</v>
      </c>
      <c r="L1" s="62" t="s">
        <v>18</v>
      </c>
      <c r="M1" s="62"/>
      <c r="N1" s="62"/>
      <c r="O1" s="62"/>
    </row>
    <row r="2" spans="1:15" ht="18" customHeight="1" x14ac:dyDescent="0.2">
      <c r="A2" s="58" t="s">
        <v>31</v>
      </c>
      <c r="B2" s="31">
        <v>20160100</v>
      </c>
      <c r="C2" s="34" t="str">
        <f>$L2</f>
        <v>Ch</v>
      </c>
      <c r="D2" s="34" t="str">
        <f>$M2</f>
        <v>lent</v>
      </c>
      <c r="E2" s="35" t="str">
        <f>$N2</f>
        <v>5 kg</v>
      </c>
      <c r="F2" s="36">
        <f>$O2</f>
        <v>1</v>
      </c>
      <c r="G2" s="31">
        <v>1</v>
      </c>
      <c r="H2" s="33">
        <f>IF(ISBLANK($B2),"",$G2*$O2)</f>
        <v>1</v>
      </c>
      <c r="J2" s="60">
        <f>SUM(H2:H27)</f>
        <v>82</v>
      </c>
      <c r="L2" s="54" t="str">
        <f>IF(ISBLANK($B2),"",VLOOKUP($B2,Produits!$A$2:$D$79,2,FALSE))</f>
        <v>Ch</v>
      </c>
      <c r="M2" s="54" t="str">
        <f>IF(ISBLANK($B2),"",VLOOKUP($B2,Produits!$A$2:$C$79,3,FALSE))</f>
        <v>lent</v>
      </c>
      <c r="N2" s="57" t="str">
        <f>IF(ISBLANK($B2),"",VLOOKUP($B2,Produits!$A$2:$D$79,4,FALSE))</f>
        <v>5 kg</v>
      </c>
      <c r="O2" s="57">
        <f>IF(ISBLANK($B2),"",VLOOKUP($B2,Produits!$A$2:$E$79,5,FALSE))</f>
        <v>1</v>
      </c>
    </row>
    <row r="3" spans="1:15" ht="18" customHeight="1" thickBot="1" x14ac:dyDescent="0.25">
      <c r="A3" s="58" t="s">
        <v>31</v>
      </c>
      <c r="B3" s="31">
        <v>20160200</v>
      </c>
      <c r="C3" s="34" t="str">
        <f t="shared" ref="C3:C25" si="0">$L3</f>
        <v>br</v>
      </c>
      <c r="D3" s="34" t="str">
        <f t="shared" ref="D3:D27" si="1">$M3</f>
        <v>Pastilles</v>
      </c>
      <c r="E3" s="35" t="str">
        <f t="shared" ref="E3:E27" si="2">$N3</f>
        <v>5 kg</v>
      </c>
      <c r="F3" s="36">
        <f t="shared" ref="F3:F27" si="3">$O3</f>
        <v>9</v>
      </c>
      <c r="G3" s="31">
        <v>4</v>
      </c>
      <c r="H3" s="33">
        <f t="shared" ref="H3:H27" si="4">IF(ISBLANK($B3),"",$G3*$O3)</f>
        <v>36</v>
      </c>
      <c r="J3" s="61"/>
      <c r="L3" s="54" t="str">
        <f>IF(ISBLANK($B3),"",VLOOKUP($B3,Produits!$A$2:$D$79,2,FALSE))</f>
        <v>br</v>
      </c>
      <c r="M3" s="54" t="str">
        <f>IF(ISBLANK($B3),"",VLOOKUP($B3,Produits!$A$2:$C$79,3,FALSE))</f>
        <v>Pastilles</v>
      </c>
      <c r="N3" s="57" t="str">
        <f>IF(ISBLANK($B3),"",VLOOKUP($B3,Produits!$A$2:$D$79,4,FALSE))</f>
        <v>5 kg</v>
      </c>
      <c r="O3" s="57">
        <f>IF(ISBLANK($B3),"",VLOOKUP($B3,Produits!$A$2:$E$79,5,FALSE))</f>
        <v>9</v>
      </c>
    </row>
    <row r="4" spans="1:15" ht="18" customHeight="1" x14ac:dyDescent="0.2">
      <c r="A4" s="69" t="s">
        <v>32</v>
      </c>
      <c r="B4" s="31">
        <v>20160100</v>
      </c>
      <c r="C4" s="34" t="str">
        <f t="shared" si="0"/>
        <v>Ch</v>
      </c>
      <c r="D4" s="34" t="str">
        <f t="shared" si="1"/>
        <v>lent</v>
      </c>
      <c r="E4" s="35" t="str">
        <f t="shared" si="2"/>
        <v>5 kg</v>
      </c>
      <c r="F4" s="36">
        <f t="shared" si="3"/>
        <v>1</v>
      </c>
      <c r="G4" s="31">
        <v>5</v>
      </c>
      <c r="H4" s="33">
        <f t="shared" si="4"/>
        <v>5</v>
      </c>
      <c r="L4" s="54" t="str">
        <f>IF(ISBLANK($B4),"",VLOOKUP($B4,Produits!$A$2:$D$79,2,FALSE))</f>
        <v>Ch</v>
      </c>
      <c r="M4" s="54" t="str">
        <f>IF(ISBLANK($B4),"",VLOOKUP($B4,Produits!$A$2:$C$79,3,FALSE))</f>
        <v>lent</v>
      </c>
      <c r="N4" s="57" t="str">
        <f>IF(ISBLANK($B4),"",VLOOKUP($B4,Produits!$A$2:$D$79,4,FALSE))</f>
        <v>5 kg</v>
      </c>
      <c r="O4" s="57">
        <f>IF(ISBLANK($B4),"",VLOOKUP($B4,Produits!$A$2:$E$79,5,FALSE))</f>
        <v>1</v>
      </c>
    </row>
    <row r="5" spans="1:15" ht="18" customHeight="1" x14ac:dyDescent="0.2">
      <c r="A5" s="69" t="s">
        <v>33</v>
      </c>
      <c r="B5" s="31">
        <v>20160101</v>
      </c>
      <c r="C5" s="34" t="str">
        <f t="shared" si="0"/>
        <v>Ch</v>
      </c>
      <c r="D5" s="34" t="str">
        <f t="shared" si="1"/>
        <v>lent</v>
      </c>
      <c r="E5" s="35" t="str">
        <f t="shared" si="2"/>
        <v>10 kg</v>
      </c>
      <c r="F5" s="36">
        <f t="shared" si="3"/>
        <v>2</v>
      </c>
      <c r="G5" s="31">
        <v>1</v>
      </c>
      <c r="H5" s="33">
        <f t="shared" si="4"/>
        <v>2</v>
      </c>
      <c r="J5" s="4"/>
      <c r="L5" s="54" t="str">
        <f>IF(ISBLANK($B5),"",VLOOKUP($B5,Produits!$A$2:$D$79,2,FALSE))</f>
        <v>Ch</v>
      </c>
      <c r="M5" s="54" t="str">
        <f>IF(ISBLANK($B5),"",VLOOKUP($B5,Produits!$A$2:$C$79,3,FALSE))</f>
        <v>lent</v>
      </c>
      <c r="N5" s="57" t="str">
        <f>IF(ISBLANK($B5),"",VLOOKUP($B5,Produits!$A$2:$D$79,4,FALSE))</f>
        <v>10 kg</v>
      </c>
      <c r="O5" s="57">
        <f>IF(ISBLANK($B5),"",VLOOKUP($B5,Produits!$A$2:$E$79,5,FALSE))</f>
        <v>2</v>
      </c>
    </row>
    <row r="6" spans="1:15" ht="18" customHeight="1" x14ac:dyDescent="0.2">
      <c r="A6" s="69" t="s">
        <v>33</v>
      </c>
      <c r="B6" s="31">
        <v>20160102</v>
      </c>
      <c r="C6" s="34" t="str">
        <f t="shared" si="0"/>
        <v>Ch</v>
      </c>
      <c r="D6" s="34" t="str">
        <f t="shared" si="1"/>
        <v xml:space="preserve">choc </v>
      </c>
      <c r="E6" s="35" t="str">
        <f t="shared" si="2"/>
        <v>5 kg</v>
      </c>
      <c r="F6" s="36">
        <f t="shared" si="3"/>
        <v>3</v>
      </c>
      <c r="G6" s="31">
        <v>2</v>
      </c>
      <c r="H6" s="33">
        <f t="shared" si="4"/>
        <v>6</v>
      </c>
      <c r="L6" s="54" t="str">
        <f>IF(ISBLANK($B6),"",VLOOKUP($B6,Produits!$A$2:$D$79,2,FALSE))</f>
        <v>Ch</v>
      </c>
      <c r="M6" s="54" t="str">
        <f>IF(ISBLANK($B6),"",VLOOKUP($B6,Produits!$A$2:$C$79,3,FALSE))</f>
        <v xml:space="preserve">choc </v>
      </c>
      <c r="N6" s="57" t="str">
        <f>IF(ISBLANK($B6),"",VLOOKUP($B6,Produits!$A$2:$D$79,4,FALSE))</f>
        <v>5 kg</v>
      </c>
      <c r="O6" s="57">
        <f>IF(ISBLANK($B6),"",VLOOKUP($B6,Produits!$A$2:$E$79,5,FALSE))</f>
        <v>3</v>
      </c>
    </row>
    <row r="7" spans="1:15" ht="18" customHeight="1" x14ac:dyDescent="0.2">
      <c r="A7" s="69" t="s">
        <v>33</v>
      </c>
      <c r="B7" s="31">
        <v>20160105</v>
      </c>
      <c r="C7" s="34" t="str">
        <f t="shared" si="0"/>
        <v>Ch</v>
      </c>
      <c r="D7" s="34" t="str">
        <f t="shared" si="1"/>
        <v>Choc</v>
      </c>
      <c r="E7" s="35" t="str">
        <f t="shared" si="2"/>
        <v>5 kg</v>
      </c>
      <c r="F7" s="36">
        <f t="shared" si="3"/>
        <v>6</v>
      </c>
      <c r="G7" s="31">
        <v>2</v>
      </c>
      <c r="H7" s="33">
        <f t="shared" si="4"/>
        <v>12</v>
      </c>
      <c r="J7" s="67"/>
      <c r="L7" s="54" t="str">
        <f>IF(ISBLANK($B7),"",VLOOKUP($B7,Produits!$A$2:$D$79,2,FALSE))</f>
        <v>Ch</v>
      </c>
      <c r="M7" s="54" t="str">
        <f>IF(ISBLANK($B7),"",VLOOKUP($B7,Produits!$A$2:$C$79,3,FALSE))</f>
        <v>Choc</v>
      </c>
      <c r="N7" s="57" t="str">
        <f>IF(ISBLANK($B7),"",VLOOKUP($B7,Produits!$A$2:$D$79,4,FALSE))</f>
        <v>5 kg</v>
      </c>
      <c r="O7" s="57">
        <f>IF(ISBLANK($B7),"",VLOOKUP($B7,Produits!$A$2:$E$79,5,FALSE))</f>
        <v>6</v>
      </c>
    </row>
    <row r="8" spans="1:15" ht="18" customHeight="1" x14ac:dyDescent="0.2">
      <c r="A8" s="69" t="s">
        <v>33</v>
      </c>
      <c r="B8" s="31">
        <v>20160103</v>
      </c>
      <c r="C8" s="34" t="str">
        <f t="shared" si="0"/>
        <v>Ch</v>
      </c>
      <c r="D8" s="34" t="str">
        <f t="shared" si="1"/>
        <v>pastilles</v>
      </c>
      <c r="E8" s="35" t="str">
        <f t="shared" si="2"/>
        <v>10 kg</v>
      </c>
      <c r="F8" s="36">
        <f t="shared" si="3"/>
        <v>4</v>
      </c>
      <c r="G8" s="31">
        <v>1</v>
      </c>
      <c r="H8" s="33">
        <f t="shared" si="4"/>
        <v>4</v>
      </c>
      <c r="L8" s="54" t="str">
        <f>IF(ISBLANK($B8),"",VLOOKUP($B8,Produits!$A$2:$D$79,2,FALSE))</f>
        <v>Ch</v>
      </c>
      <c r="M8" s="54" t="str">
        <f>IF(ISBLANK($B8),"",VLOOKUP($B8,Produits!$A$2:$C$79,3,FALSE))</f>
        <v>pastilles</v>
      </c>
      <c r="N8" s="57" t="str">
        <f>IF(ISBLANK($B8),"",VLOOKUP($B8,Produits!$A$2:$D$79,4,FALSE))</f>
        <v>10 kg</v>
      </c>
      <c r="O8" s="57">
        <f>IF(ISBLANK($B8),"",VLOOKUP($B8,Produits!$A$2:$E$79,5,FALSE))</f>
        <v>4</v>
      </c>
    </row>
    <row r="9" spans="1:15" ht="18" customHeight="1" x14ac:dyDescent="0.2">
      <c r="A9" s="69" t="s">
        <v>33</v>
      </c>
      <c r="B9" s="31">
        <v>20160107</v>
      </c>
      <c r="C9" s="34" t="str">
        <f t="shared" si="0"/>
        <v>Ch</v>
      </c>
      <c r="D9" s="34" t="str">
        <f t="shared" si="1"/>
        <v>250g</v>
      </c>
      <c r="E9" s="35" t="str">
        <f t="shared" si="2"/>
        <v>10 kg</v>
      </c>
      <c r="F9" s="36">
        <f t="shared" si="3"/>
        <v>8</v>
      </c>
      <c r="G9" s="31">
        <v>2</v>
      </c>
      <c r="H9" s="33">
        <f t="shared" si="4"/>
        <v>16</v>
      </c>
      <c r="L9" s="54" t="str">
        <f>IF(ISBLANK($B9),"",VLOOKUP($B9,Produits!$A$2:$D$79,2,FALSE))</f>
        <v>Ch</v>
      </c>
      <c r="M9" s="54" t="str">
        <f>IF(ISBLANK($B9),"",VLOOKUP($B9,Produits!$A$2:$C$79,3,FALSE))</f>
        <v>250g</v>
      </c>
      <c r="N9" s="57" t="str">
        <f>IF(ISBLANK($B9),"",VLOOKUP($B9,Produits!$A$2:$D$79,4,FALSE))</f>
        <v>10 kg</v>
      </c>
      <c r="O9" s="57">
        <f>IF(ISBLANK($B9),"",VLOOKUP($B9,Produits!$A$2:$E$79,5,FALSE))</f>
        <v>8</v>
      </c>
    </row>
    <row r="10" spans="1:15" ht="18" customHeight="1" x14ac:dyDescent="0.2">
      <c r="A10" s="70"/>
      <c r="B10" s="31"/>
      <c r="C10" s="34" t="str">
        <f t="shared" si="0"/>
        <v/>
      </c>
      <c r="D10" s="34" t="str">
        <f t="shared" si="1"/>
        <v/>
      </c>
      <c r="E10" s="35" t="str">
        <f t="shared" si="2"/>
        <v/>
      </c>
      <c r="F10" s="36" t="str">
        <f t="shared" si="3"/>
        <v/>
      </c>
      <c r="G10" s="31"/>
      <c r="H10" s="33" t="str">
        <f t="shared" si="4"/>
        <v/>
      </c>
      <c r="L10" s="54" t="str">
        <f>IF(ISBLANK($B10),"",VLOOKUP($B10,Produits!$A$2:$D$79,2,FALSE))</f>
        <v/>
      </c>
      <c r="M10" s="54" t="str">
        <f>IF(ISBLANK($B10),"",VLOOKUP($B10,Produits!$A$2:$C$79,3,FALSE))</f>
        <v/>
      </c>
      <c r="N10" s="57" t="str">
        <f>IF(ISBLANK($B10),"",VLOOKUP($B10,Produits!$A$2:$D$79,4,FALSE))</f>
        <v/>
      </c>
      <c r="O10" s="57" t="str">
        <f>IF(ISBLANK($B10),"",VLOOKUP($B10,Produits!$A$2:$E$79,5,FALSE))</f>
        <v/>
      </c>
    </row>
    <row r="11" spans="1:15" ht="18" customHeight="1" x14ac:dyDescent="0.2">
      <c r="A11" s="70"/>
      <c r="B11" s="31"/>
      <c r="C11" s="34" t="str">
        <f t="shared" si="0"/>
        <v/>
      </c>
      <c r="D11" s="34" t="str">
        <f t="shared" si="1"/>
        <v/>
      </c>
      <c r="E11" s="35" t="str">
        <f t="shared" si="2"/>
        <v/>
      </c>
      <c r="F11" s="36" t="str">
        <f t="shared" si="3"/>
        <v/>
      </c>
      <c r="G11" s="31"/>
      <c r="H11" s="33" t="str">
        <f t="shared" si="4"/>
        <v/>
      </c>
      <c r="L11" s="54" t="str">
        <f>IF(ISBLANK($B11),"",VLOOKUP($B11,Produits!$A$2:$D$79,2,FALSE))</f>
        <v/>
      </c>
      <c r="M11" s="54" t="str">
        <f>IF(ISBLANK($B11),"",VLOOKUP($B11,Produits!$A$2:$C$79,3,FALSE))</f>
        <v/>
      </c>
      <c r="N11" s="57" t="str">
        <f>IF(ISBLANK($B11),"",VLOOKUP($B11,Produits!$A$2:$D$79,4,FALSE))</f>
        <v/>
      </c>
      <c r="O11" s="57" t="str">
        <f>IF(ISBLANK($B11),"",VLOOKUP($B11,Produits!$A$2:$E$79,5,FALSE))</f>
        <v/>
      </c>
    </row>
    <row r="12" spans="1:15" ht="18" customHeight="1" x14ac:dyDescent="0.2">
      <c r="A12" s="70"/>
      <c r="B12" s="31"/>
      <c r="C12" s="34" t="str">
        <f t="shared" si="0"/>
        <v/>
      </c>
      <c r="D12" s="34" t="str">
        <f t="shared" si="1"/>
        <v/>
      </c>
      <c r="E12" s="35" t="str">
        <f t="shared" si="2"/>
        <v/>
      </c>
      <c r="F12" s="36" t="str">
        <f t="shared" si="3"/>
        <v/>
      </c>
      <c r="G12" s="31"/>
      <c r="H12" s="33" t="str">
        <f t="shared" si="4"/>
        <v/>
      </c>
      <c r="L12" s="54" t="str">
        <f>IF(ISBLANK($B12),"",VLOOKUP($B12,Produits!$A$2:$D$79,2,FALSE))</f>
        <v/>
      </c>
      <c r="M12" s="54" t="str">
        <f>IF(ISBLANK($B12),"",VLOOKUP($B12,Produits!$A$2:$C$79,3,FALSE))</f>
        <v/>
      </c>
      <c r="N12" s="57" t="str">
        <f>IF(ISBLANK($B12),"",VLOOKUP($B12,Produits!A12:D89,4,FALSE))</f>
        <v/>
      </c>
      <c r="O12" s="57" t="str">
        <f>IF(ISBLANK($B12),"",VLOOKUP($B12,Produits!$A$2:$E$79,5,FALSE))</f>
        <v/>
      </c>
    </row>
    <row r="13" spans="1:15" ht="18" customHeight="1" x14ac:dyDescent="0.2">
      <c r="A13" s="70"/>
      <c r="B13" s="31"/>
      <c r="C13" s="34" t="str">
        <f t="shared" si="0"/>
        <v/>
      </c>
      <c r="D13" s="34" t="str">
        <f t="shared" si="1"/>
        <v/>
      </c>
      <c r="E13" s="35" t="str">
        <f t="shared" si="2"/>
        <v/>
      </c>
      <c r="F13" s="36" t="str">
        <f t="shared" si="3"/>
        <v/>
      </c>
      <c r="G13" s="31"/>
      <c r="H13" s="33" t="str">
        <f t="shared" si="4"/>
        <v/>
      </c>
      <c r="L13" s="54" t="str">
        <f>IF(ISBLANK($B13),"",VLOOKUP($B13,Produits!$A$2:$D$79,2,FALSE))</f>
        <v/>
      </c>
      <c r="M13" s="54" t="str">
        <f>IF(ISBLANK($B13),"",VLOOKUP($B13,Produits!$A$2:$C$79,3,FALSE))</f>
        <v/>
      </c>
      <c r="N13" s="57" t="str">
        <f>IF(ISBLANK($B13),"",VLOOKUP($B13,Produits!A13:D90,4,FALSE))</f>
        <v/>
      </c>
      <c r="O13" s="57" t="str">
        <f>IF(ISBLANK($B13),"",VLOOKUP($B13,Produits!$A$2:$E$79,5,FALSE))</f>
        <v/>
      </c>
    </row>
    <row r="14" spans="1:15" ht="18" customHeight="1" x14ac:dyDescent="0.2">
      <c r="A14" s="70"/>
      <c r="B14" s="31"/>
      <c r="C14" s="34" t="str">
        <f t="shared" si="0"/>
        <v/>
      </c>
      <c r="D14" s="34" t="str">
        <f t="shared" si="1"/>
        <v/>
      </c>
      <c r="E14" s="35" t="str">
        <f t="shared" si="2"/>
        <v/>
      </c>
      <c r="F14" s="36" t="str">
        <f t="shared" si="3"/>
        <v/>
      </c>
      <c r="G14" s="31"/>
      <c r="H14" s="33" t="str">
        <f t="shared" si="4"/>
        <v/>
      </c>
      <c r="L14" s="54" t="str">
        <f>IF(ISBLANK($B14),"",VLOOKUP($B14,Produits!$A$2:$D$79,2,FALSE))</f>
        <v/>
      </c>
      <c r="M14" s="54" t="str">
        <f>IF(ISBLANK($B14),"",VLOOKUP($B14,Produits!$A$2:$C$79,3,FALSE))</f>
        <v/>
      </c>
      <c r="N14" s="57" t="str">
        <f>IF(ISBLANK($B14),"",VLOOKUP($B14,Produits!A14:D91,4,FALSE))</f>
        <v/>
      </c>
      <c r="O14" s="57" t="str">
        <f>IF(ISBLANK($B14),"",VLOOKUP($B14,Produits!$A$2:$E$79,5,FALSE))</f>
        <v/>
      </c>
    </row>
    <row r="15" spans="1:15" ht="18" customHeight="1" x14ac:dyDescent="0.2">
      <c r="A15" s="70"/>
      <c r="B15" s="31"/>
      <c r="C15" s="34" t="str">
        <f t="shared" si="0"/>
        <v/>
      </c>
      <c r="D15" s="34" t="str">
        <f t="shared" si="1"/>
        <v/>
      </c>
      <c r="E15" s="35" t="str">
        <f t="shared" si="2"/>
        <v/>
      </c>
      <c r="F15" s="36" t="str">
        <f t="shared" si="3"/>
        <v/>
      </c>
      <c r="G15" s="31"/>
      <c r="H15" s="33" t="str">
        <f t="shared" si="4"/>
        <v/>
      </c>
      <c r="L15" s="54" t="str">
        <f>IF(ISBLANK($B15),"",VLOOKUP($B15,Produits!$A$2:$D$79,2,FALSE))</f>
        <v/>
      </c>
      <c r="M15" s="54" t="str">
        <f>IF(ISBLANK($B15),"",VLOOKUP($B15,Produits!$A$2:$C$79,3,FALSE))</f>
        <v/>
      </c>
      <c r="N15" s="57" t="str">
        <f>IF(ISBLANK($B15),"",VLOOKUP($B15,Produits!A15:D92,4,FALSE))</f>
        <v/>
      </c>
      <c r="O15" s="57" t="str">
        <f>IF(ISBLANK($B15),"",VLOOKUP($B15,Produits!$A$2:$E$79,5,FALSE))</f>
        <v/>
      </c>
    </row>
    <row r="16" spans="1:15" ht="18" customHeight="1" x14ac:dyDescent="0.2">
      <c r="A16" s="70"/>
      <c r="B16" s="31"/>
      <c r="C16" s="34" t="str">
        <f t="shared" si="0"/>
        <v/>
      </c>
      <c r="D16" s="34" t="str">
        <f t="shared" si="1"/>
        <v/>
      </c>
      <c r="E16" s="35" t="str">
        <f t="shared" si="2"/>
        <v/>
      </c>
      <c r="F16" s="36" t="str">
        <f t="shared" si="3"/>
        <v/>
      </c>
      <c r="G16" s="31"/>
      <c r="H16" s="33" t="str">
        <f t="shared" si="4"/>
        <v/>
      </c>
      <c r="L16" s="54" t="str">
        <f>IF(ISBLANK($B16),"",VLOOKUP($B16,Produits!$A$2:$D$79,2,FALSE))</f>
        <v/>
      </c>
      <c r="M16" s="54" t="str">
        <f>IF(ISBLANK($B16),"",VLOOKUP($B16,Produits!$A$2:$C$79,3,FALSE))</f>
        <v/>
      </c>
      <c r="N16" s="57" t="str">
        <f>IF(ISBLANK($B16),"",VLOOKUP($B16,Produits!A16:D93,4,FALSE))</f>
        <v/>
      </c>
      <c r="O16" s="57" t="str">
        <f>IF(ISBLANK($B16),"",VLOOKUP($B16,Produits!$A$2:$E$79,5,FALSE))</f>
        <v/>
      </c>
    </row>
    <row r="17" spans="1:15" ht="18" customHeight="1" x14ac:dyDescent="0.2">
      <c r="A17" s="70"/>
      <c r="B17" s="31"/>
      <c r="C17" s="34" t="str">
        <f t="shared" si="0"/>
        <v/>
      </c>
      <c r="D17" s="34" t="str">
        <f t="shared" si="1"/>
        <v/>
      </c>
      <c r="E17" s="35" t="str">
        <f t="shared" si="2"/>
        <v/>
      </c>
      <c r="F17" s="36" t="str">
        <f t="shared" si="3"/>
        <v/>
      </c>
      <c r="G17" s="31"/>
      <c r="H17" s="33" t="str">
        <f t="shared" si="4"/>
        <v/>
      </c>
      <c r="L17" s="54" t="str">
        <f>IF(ISBLANK($B17),"",VLOOKUP($B17,Produits!$A$2:$D$79,2,FALSE))</f>
        <v/>
      </c>
      <c r="M17" s="54" t="str">
        <f>IF(ISBLANK($B17),"",VLOOKUP($B17,Produits!$A$2:$C$79,3,FALSE))</f>
        <v/>
      </c>
      <c r="N17" s="57" t="str">
        <f>IF(ISBLANK($B17),"",VLOOKUP($B17,Produits!A17:D94,4,FALSE))</f>
        <v/>
      </c>
      <c r="O17" s="57" t="str">
        <f>IF(ISBLANK($B17),"",VLOOKUP($B17,Produits!$A$2:$E$79,5,FALSE))</f>
        <v/>
      </c>
    </row>
    <row r="18" spans="1:15" ht="18" customHeight="1" x14ac:dyDescent="0.2">
      <c r="A18" s="70"/>
      <c r="B18" s="31"/>
      <c r="C18" s="34" t="str">
        <f t="shared" si="0"/>
        <v/>
      </c>
      <c r="D18" s="34" t="str">
        <f t="shared" si="1"/>
        <v/>
      </c>
      <c r="E18" s="35" t="str">
        <f t="shared" si="2"/>
        <v/>
      </c>
      <c r="F18" s="36" t="str">
        <f t="shared" si="3"/>
        <v/>
      </c>
      <c r="G18" s="31"/>
      <c r="H18" s="33" t="str">
        <f t="shared" si="4"/>
        <v/>
      </c>
      <c r="L18" s="54" t="str">
        <f>IF(ISBLANK($B18),"",VLOOKUP($B18,Produits!$A$2:$D$79,2,FALSE))</f>
        <v/>
      </c>
      <c r="M18" s="54" t="str">
        <f>IF(ISBLANK($B18),"",VLOOKUP($B18,Produits!$A$2:$C$79,3,FALSE))</f>
        <v/>
      </c>
      <c r="N18" s="57" t="str">
        <f>IF(ISBLANK($B18),"",VLOOKUP($B18,Produits!A18:D95,4,FALSE))</f>
        <v/>
      </c>
      <c r="O18" s="57" t="str">
        <f>IF(ISBLANK($B18),"",VLOOKUP($B18,Produits!$A$2:$E$79,5,FALSE))</f>
        <v/>
      </c>
    </row>
    <row r="19" spans="1:15" ht="18" customHeight="1" x14ac:dyDescent="0.2">
      <c r="A19" s="70"/>
      <c r="B19" s="31"/>
      <c r="C19" s="34" t="str">
        <f t="shared" si="0"/>
        <v/>
      </c>
      <c r="D19" s="34" t="str">
        <f t="shared" si="1"/>
        <v/>
      </c>
      <c r="E19" s="35" t="str">
        <f t="shared" si="2"/>
        <v/>
      </c>
      <c r="F19" s="36" t="str">
        <f t="shared" si="3"/>
        <v/>
      </c>
      <c r="G19" s="31"/>
      <c r="H19" s="33" t="str">
        <f t="shared" si="4"/>
        <v/>
      </c>
      <c r="L19" s="54" t="str">
        <f>IF(ISBLANK($B19),"",VLOOKUP($B19,Produits!$A$2:$D$79,2,FALSE))</f>
        <v/>
      </c>
      <c r="M19" s="54" t="str">
        <f>IF(ISBLANK($B19),"",VLOOKUP($B19,Produits!$A$2:$C$79,3,FALSE))</f>
        <v/>
      </c>
      <c r="N19" s="57" t="str">
        <f>IF(ISBLANK($B19),"",VLOOKUP($B19,Produits!A19:D96,4,FALSE))</f>
        <v/>
      </c>
      <c r="O19" s="57" t="str">
        <f>IF(ISBLANK($B19),"",VLOOKUP($B19,Produits!$A$2:$E$79,5,FALSE))</f>
        <v/>
      </c>
    </row>
    <row r="20" spans="1:15" ht="18" customHeight="1" x14ac:dyDescent="0.2">
      <c r="A20" s="70"/>
      <c r="B20" s="31"/>
      <c r="C20" s="34" t="str">
        <f t="shared" si="0"/>
        <v/>
      </c>
      <c r="D20" s="34" t="str">
        <f t="shared" si="1"/>
        <v/>
      </c>
      <c r="E20" s="35" t="str">
        <f t="shared" si="2"/>
        <v/>
      </c>
      <c r="F20" s="36" t="str">
        <f t="shared" si="3"/>
        <v/>
      </c>
      <c r="G20" s="31"/>
      <c r="H20" s="33" t="str">
        <f t="shared" si="4"/>
        <v/>
      </c>
      <c r="L20" s="54" t="str">
        <f>IF(ISBLANK($B20),"",VLOOKUP($B20,Produits!$A$2:$D$79,2,FALSE))</f>
        <v/>
      </c>
      <c r="M20" s="54" t="str">
        <f>IF(ISBLANK($B20),"",VLOOKUP($B20,Produits!$A$2:$C$79,3,FALSE))</f>
        <v/>
      </c>
      <c r="N20" s="57" t="str">
        <f>IF(ISBLANK($B20),"",VLOOKUP($B20,Produits!A20:D97,4,FALSE))</f>
        <v/>
      </c>
      <c r="O20" s="57" t="str">
        <f>IF(ISBLANK($B20),"",VLOOKUP($B20,Produits!$A$2:$E$79,5,FALSE))</f>
        <v/>
      </c>
    </row>
    <row r="21" spans="1:15" ht="18" customHeight="1" x14ac:dyDescent="0.2">
      <c r="A21" s="70"/>
      <c r="B21" s="31"/>
      <c r="C21" s="34" t="str">
        <f t="shared" si="0"/>
        <v/>
      </c>
      <c r="D21" s="34" t="str">
        <f t="shared" si="1"/>
        <v/>
      </c>
      <c r="E21" s="35" t="str">
        <f t="shared" si="2"/>
        <v/>
      </c>
      <c r="F21" s="36" t="str">
        <f t="shared" si="3"/>
        <v/>
      </c>
      <c r="G21" s="31"/>
      <c r="H21" s="33" t="str">
        <f t="shared" si="4"/>
        <v/>
      </c>
      <c r="L21" s="54" t="str">
        <f>IF(ISBLANK($B21),"",VLOOKUP($B21,Produits!$A$2:$D$79,2,FALSE))</f>
        <v/>
      </c>
      <c r="M21" s="54" t="str">
        <f>IF(ISBLANK($B21),"",VLOOKUP($B21,Produits!$A$2:$C$79,3,FALSE))</f>
        <v/>
      </c>
      <c r="N21" s="57" t="str">
        <f>IF(ISBLANK($B21),"",VLOOKUP($B21,Produits!A21:D98,4,FALSE))</f>
        <v/>
      </c>
      <c r="O21" s="57" t="str">
        <f>IF(ISBLANK($B21),"",VLOOKUP($B21,Produits!$A$2:$E$79,5,FALSE))</f>
        <v/>
      </c>
    </row>
    <row r="22" spans="1:15" ht="18" customHeight="1" x14ac:dyDescent="0.2">
      <c r="A22" s="70"/>
      <c r="B22" s="31"/>
      <c r="C22" s="34" t="str">
        <f t="shared" si="0"/>
        <v/>
      </c>
      <c r="D22" s="34" t="str">
        <f t="shared" si="1"/>
        <v/>
      </c>
      <c r="E22" s="35" t="str">
        <f t="shared" si="2"/>
        <v/>
      </c>
      <c r="F22" s="36" t="str">
        <f t="shared" si="3"/>
        <v/>
      </c>
      <c r="G22" s="31"/>
      <c r="H22" s="33" t="str">
        <f t="shared" si="4"/>
        <v/>
      </c>
      <c r="L22" s="54" t="str">
        <f>IF(ISBLANK($B22),"",VLOOKUP($B22,Produits!$A$2:$D$79,2,FALSE))</f>
        <v/>
      </c>
      <c r="M22" s="54" t="str">
        <f>IF(ISBLANK($B22),"",VLOOKUP($B22,Produits!$A$2:$C$79,3,FALSE))</f>
        <v/>
      </c>
      <c r="N22" s="57" t="str">
        <f>IF(ISBLANK($B22),"",VLOOKUP($B22,Produits!A22:D99,4,FALSE))</f>
        <v/>
      </c>
      <c r="O22" s="57" t="str">
        <f>IF(ISBLANK($B22),"",VLOOKUP($B22,Produits!$A$2:$E$79,5,FALSE))</f>
        <v/>
      </c>
    </row>
    <row r="23" spans="1:15" ht="18" customHeight="1" x14ac:dyDescent="0.2">
      <c r="A23" s="70"/>
      <c r="B23" s="31"/>
      <c r="C23" s="34" t="str">
        <f t="shared" si="0"/>
        <v/>
      </c>
      <c r="D23" s="34" t="str">
        <f t="shared" si="1"/>
        <v/>
      </c>
      <c r="E23" s="35" t="str">
        <f t="shared" si="2"/>
        <v/>
      </c>
      <c r="F23" s="36" t="str">
        <f t="shared" si="3"/>
        <v/>
      </c>
      <c r="G23" s="31"/>
      <c r="H23" s="33" t="str">
        <f t="shared" si="4"/>
        <v/>
      </c>
      <c r="L23" s="54" t="str">
        <f>IF(ISBLANK($B23),"",VLOOKUP($B23,Produits!$A$2:$D$79,2,FALSE))</f>
        <v/>
      </c>
      <c r="M23" s="54" t="str">
        <f>IF(ISBLANK($B23),"",VLOOKUP($B23,Produits!$A$2:$C$79,3,FALSE))</f>
        <v/>
      </c>
      <c r="N23" s="57" t="str">
        <f>IF(ISBLANK($B23),"",VLOOKUP($B23,Produits!A23:D100,4,FALSE))</f>
        <v/>
      </c>
      <c r="O23" s="57" t="str">
        <f>IF(ISBLANK($B23),"",VLOOKUP($B23,Produits!$A$2:$E$79,5,FALSE))</f>
        <v/>
      </c>
    </row>
    <row r="24" spans="1:15" ht="18" customHeight="1" x14ac:dyDescent="0.2">
      <c r="A24" s="70"/>
      <c r="B24" s="31"/>
      <c r="C24" s="34" t="str">
        <f t="shared" si="0"/>
        <v/>
      </c>
      <c r="D24" s="34" t="str">
        <f t="shared" si="1"/>
        <v/>
      </c>
      <c r="E24" s="35" t="str">
        <f t="shared" si="2"/>
        <v/>
      </c>
      <c r="F24" s="36" t="str">
        <f t="shared" si="3"/>
        <v/>
      </c>
      <c r="G24" s="31"/>
      <c r="H24" s="33" t="str">
        <f t="shared" si="4"/>
        <v/>
      </c>
      <c r="L24" s="54" t="str">
        <f>IF(ISBLANK($B24),"",VLOOKUP($B24,Produits!$A$2:$D$79,2,FALSE))</f>
        <v/>
      </c>
      <c r="M24" s="54" t="str">
        <f>IF(ISBLANK($B24),"",VLOOKUP($B24,Produits!$A$2:$C$79,3,FALSE))</f>
        <v/>
      </c>
      <c r="N24" s="57" t="str">
        <f>IF(ISBLANK($B24),"",VLOOKUP($B24,Produits!A24:D101,4,FALSE))</f>
        <v/>
      </c>
      <c r="O24" s="57" t="str">
        <f>IF(ISBLANK($B24),"",VLOOKUP($B24,Produits!$A$2:$E$79,5,FALSE))</f>
        <v/>
      </c>
    </row>
    <row r="25" spans="1:15" ht="18" customHeight="1" x14ac:dyDescent="0.2">
      <c r="A25" s="70"/>
      <c r="B25" s="31"/>
      <c r="C25" s="34" t="str">
        <f t="shared" si="0"/>
        <v/>
      </c>
      <c r="D25" s="34" t="str">
        <f t="shared" si="1"/>
        <v/>
      </c>
      <c r="E25" s="35" t="str">
        <f t="shared" si="2"/>
        <v/>
      </c>
      <c r="F25" s="36" t="str">
        <f t="shared" si="3"/>
        <v/>
      </c>
      <c r="G25" s="31"/>
      <c r="H25" s="33" t="str">
        <f t="shared" si="4"/>
        <v/>
      </c>
      <c r="L25" s="54" t="str">
        <f>IF(ISBLANK($B25),"",VLOOKUP($B25,Produits!$A$2:$D$79,2,FALSE))</f>
        <v/>
      </c>
      <c r="M25" s="54" t="str">
        <f>IF(ISBLANK($B25),"",VLOOKUP($B25,Produits!$A$2:$C$79,3,FALSE))</f>
        <v/>
      </c>
      <c r="N25" s="57" t="str">
        <f>IF(ISBLANK($B25),"",VLOOKUP($B25,Produits!A25:D102,4,FALSE))</f>
        <v/>
      </c>
      <c r="O25" s="57" t="str">
        <f>IF(ISBLANK($B25),"",VLOOKUP($B25,Produits!$A$2:$E$79,5,FALSE))</f>
        <v/>
      </c>
    </row>
    <row r="26" spans="1:15" ht="18" customHeight="1" x14ac:dyDescent="0.2">
      <c r="A26" s="70"/>
      <c r="B26" s="31"/>
      <c r="C26" s="34" t="str">
        <f>$L26</f>
        <v/>
      </c>
      <c r="D26" s="34" t="str">
        <f t="shared" si="1"/>
        <v/>
      </c>
      <c r="E26" s="35" t="str">
        <f t="shared" si="2"/>
        <v/>
      </c>
      <c r="F26" s="36" t="str">
        <f t="shared" si="3"/>
        <v/>
      </c>
      <c r="G26" s="31"/>
      <c r="H26" s="33" t="str">
        <f t="shared" si="4"/>
        <v/>
      </c>
      <c r="L26" s="54" t="str">
        <f>IF(ISBLANK($B26),"",VLOOKUP($B26,Produits!$A$2:$D$79,2,FALSE))</f>
        <v/>
      </c>
      <c r="M26" s="54" t="str">
        <f>IF(ISBLANK($B26),"",VLOOKUP($B26,Produits!$A$2:$C$79,3,FALSE))</f>
        <v/>
      </c>
      <c r="N26" s="57" t="str">
        <f>IF(ISBLANK($B26),"",VLOOKUP($B26,Produits!A26:D103,4,FALSE))</f>
        <v/>
      </c>
      <c r="O26" s="57" t="str">
        <f>IF(ISBLANK($B26),"",VLOOKUP($B26,Produits!$A$2:$E$79,5,FALSE))</f>
        <v/>
      </c>
    </row>
    <row r="27" spans="1:15" ht="18" customHeight="1" x14ac:dyDescent="0.2">
      <c r="A27" s="70"/>
      <c r="B27" s="29"/>
      <c r="C27" s="34" t="str">
        <f>$L27</f>
        <v/>
      </c>
      <c r="D27" s="34" t="str">
        <f t="shared" si="1"/>
        <v/>
      </c>
      <c r="E27" s="35" t="str">
        <f t="shared" si="2"/>
        <v/>
      </c>
      <c r="F27" s="36" t="str">
        <f t="shared" si="3"/>
        <v/>
      </c>
      <c r="G27" s="31"/>
      <c r="H27" s="33" t="str">
        <f t="shared" si="4"/>
        <v/>
      </c>
      <c r="L27" s="54" t="str">
        <f>IF(ISBLANK($B27),"",VLOOKUP($B27,Produits!$A$2:$D$79,2,FALSE))</f>
        <v/>
      </c>
      <c r="M27" s="54" t="str">
        <f>IF(ISBLANK($B27),"",VLOOKUP($B27,Produits!$A$2:$C$79,3,FALSE))</f>
        <v/>
      </c>
      <c r="N27" s="57" t="str">
        <f>IF(ISBLANK($B27),"",VLOOKUP($B27,Produits!A27:D104,4,FALSE))</f>
        <v/>
      </c>
      <c r="O27" s="57" t="str">
        <f>IF(ISBLANK($B27),"",VLOOKUP($B27,Produits!$A$2:$E$79,5,FALSE))</f>
        <v/>
      </c>
    </row>
    <row r="28" spans="1:15" x14ac:dyDescent="0.2">
      <c r="E28"/>
      <c r="F28"/>
      <c r="G28"/>
      <c r="H28"/>
      <c r="L28"/>
      <c r="M28"/>
      <c r="N28"/>
      <c r="O28"/>
    </row>
    <row r="29" spans="1:15" x14ac:dyDescent="0.2">
      <c r="F29"/>
      <c r="G29"/>
      <c r="H29"/>
    </row>
    <row r="30" spans="1:15" x14ac:dyDescent="0.2">
      <c r="F30"/>
      <c r="G30"/>
      <c r="H30"/>
    </row>
    <row r="31" spans="1:15" x14ac:dyDescent="0.2">
      <c r="G31"/>
    </row>
    <row r="32" spans="1:15" x14ac:dyDescent="0.2">
      <c r="G32"/>
    </row>
  </sheetData>
  <sheetProtection selectLockedCells="1"/>
  <protectedRanges>
    <protectedRange algorithmName="SHA-512" hashValue="lRLoViDkuUXPUCYrAcHusnH/zL6q1ZC9GrfGSrHIg2kxSUGq3hk6ccL5riC7o+aZu0qnthc380rByjeC4au9jg==" saltValue="vPpoKKWUNjrXv78k+o3HDg==" spinCount="100000" sqref="B2:B27 G2:G27" name="reference" securityDescriptor="O:WDG:WDD:(A;;CC;;;LA)"/>
  </protectedRanges>
  <mergeCells count="2">
    <mergeCell ref="J2:J3"/>
    <mergeCell ref="L1:O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workbookViewId="0">
      <selection activeCell="C27" sqref="C27"/>
    </sheetView>
  </sheetViews>
  <sheetFormatPr baseColWidth="10" defaultRowHeight="12.75" x14ac:dyDescent="0.2"/>
  <cols>
    <col min="1" max="1" width="21.140625" customWidth="1"/>
    <col min="2" max="2" width="27.85546875" bestFit="1" customWidth="1"/>
  </cols>
  <sheetData>
    <row r="3" spans="1:2" x14ac:dyDescent="0.2">
      <c r="A3" s="63" t="s">
        <v>34</v>
      </c>
      <c r="B3" t="s">
        <v>38</v>
      </c>
    </row>
    <row r="4" spans="1:2" x14ac:dyDescent="0.2">
      <c r="A4" s="65" t="s">
        <v>33</v>
      </c>
      <c r="B4" s="64">
        <v>40</v>
      </c>
    </row>
    <row r="5" spans="1:2" x14ac:dyDescent="0.2">
      <c r="A5" s="65" t="s">
        <v>32</v>
      </c>
      <c r="B5" s="64">
        <v>5</v>
      </c>
    </row>
    <row r="6" spans="1:2" x14ac:dyDescent="0.2">
      <c r="A6" s="65" t="s">
        <v>31</v>
      </c>
      <c r="B6" s="64">
        <v>37</v>
      </c>
    </row>
    <row r="7" spans="1:2" x14ac:dyDescent="0.2">
      <c r="A7" s="65" t="s">
        <v>39</v>
      </c>
      <c r="B7" s="64">
        <v>0</v>
      </c>
    </row>
    <row r="8" spans="1:2" x14ac:dyDescent="0.2">
      <c r="A8" s="65" t="s">
        <v>35</v>
      </c>
      <c r="B8" s="64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workbookViewId="0">
      <selection activeCell="C25" sqref="C25"/>
    </sheetView>
  </sheetViews>
  <sheetFormatPr baseColWidth="10" defaultRowHeight="12.75" x14ac:dyDescent="0.2"/>
  <cols>
    <col min="1" max="1" width="21.140625" bestFit="1" customWidth="1"/>
    <col min="2" max="2" width="28.28515625" bestFit="1" customWidth="1"/>
  </cols>
  <sheetData>
    <row r="3" spans="1:2" x14ac:dyDescent="0.2">
      <c r="A3" s="63" t="s">
        <v>34</v>
      </c>
      <c r="B3" t="s">
        <v>40</v>
      </c>
    </row>
    <row r="4" spans="1:2" x14ac:dyDescent="0.2">
      <c r="A4" s="65" t="s">
        <v>36</v>
      </c>
      <c r="B4" s="64"/>
    </row>
    <row r="5" spans="1:2" x14ac:dyDescent="0.2">
      <c r="A5" s="66"/>
      <c r="B5" s="64"/>
    </row>
    <row r="6" spans="1:2" x14ac:dyDescent="0.2">
      <c r="A6" s="65" t="s">
        <v>28</v>
      </c>
      <c r="B6" s="64">
        <v>1</v>
      </c>
    </row>
    <row r="7" spans="1:2" x14ac:dyDescent="0.2">
      <c r="A7" s="66" t="s">
        <v>29</v>
      </c>
      <c r="B7" s="64">
        <v>1</v>
      </c>
    </row>
    <row r="8" spans="1:2" x14ac:dyDescent="0.2">
      <c r="A8" s="65" t="s">
        <v>21</v>
      </c>
      <c r="B8" s="64">
        <v>7</v>
      </c>
    </row>
    <row r="9" spans="1:2" x14ac:dyDescent="0.2">
      <c r="A9" s="66" t="s">
        <v>23</v>
      </c>
      <c r="B9" s="64">
        <v>1</v>
      </c>
    </row>
    <row r="10" spans="1:2" x14ac:dyDescent="0.2">
      <c r="A10" s="66" t="s">
        <v>22</v>
      </c>
      <c r="B10" s="64">
        <v>1</v>
      </c>
    </row>
    <row r="11" spans="1:2" x14ac:dyDescent="0.2">
      <c r="A11" s="66" t="s">
        <v>26</v>
      </c>
      <c r="B11" s="64">
        <v>1</v>
      </c>
    </row>
    <row r="12" spans="1:2" x14ac:dyDescent="0.2">
      <c r="A12" s="66" t="s">
        <v>27</v>
      </c>
      <c r="B12" s="64">
        <v>3</v>
      </c>
    </row>
    <row r="13" spans="1:2" x14ac:dyDescent="0.2">
      <c r="A13" s="66" t="s">
        <v>29</v>
      </c>
      <c r="B13" s="64">
        <v>1</v>
      </c>
    </row>
    <row r="14" spans="1:2" x14ac:dyDescent="0.2">
      <c r="A14" s="65" t="s">
        <v>35</v>
      </c>
      <c r="B14" s="6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Produits</vt:lpstr>
      <vt:lpstr>FicheCommande</vt:lpstr>
      <vt:lpstr>Total cde par client</vt:lpstr>
      <vt:lpstr>Qté produits par ref</vt:lpstr>
      <vt:lpstr>Produits!Impression_des_titres</vt:lpstr>
      <vt:lpstr>produits</vt:lpstr>
      <vt:lpstr>Produits!ref</vt:lpstr>
      <vt:lpstr>Produits!Zone_d_impression</vt:lpstr>
    </vt:vector>
  </TitlesOfParts>
  <Company>EDF-GDF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PZS</dc:creator>
  <cp:lastModifiedBy>DAVID H</cp:lastModifiedBy>
  <cp:lastPrinted>2016-10-27T11:50:19Z</cp:lastPrinted>
  <dcterms:created xsi:type="dcterms:W3CDTF">2005-04-12T10:15:19Z</dcterms:created>
  <dcterms:modified xsi:type="dcterms:W3CDTF">2017-01-28T12:27:48Z</dcterms:modified>
</cp:coreProperties>
</file>