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comments+xml" PartName="/xl/comments1.xml"/>
  <Override ContentType="application/vnd.openxmlformats-officedocument.drawingml.chart+xml" PartName="/xl/charts/chart1.xml"/>
  <Override ContentType="application/vnd.openxmlformats-officedocument.drawingml.chart+xml" PartName="/xl/charts/chart2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etting" sheetId="1" r:id="rId4"/>
    <sheet state="visible" name="Copy of Graphs" sheetId="2" r:id="rId5"/>
  </sheets>
  <definedNames/>
  <calcPr/>
</workbook>
</file>

<file path=xl/comments1.xml><?xml version="1.0" encoding="utf-8"?>
<comments xmlns:r="http://schemas.openxmlformats.org/officeDocument/2006/relationships" xmlns="http://schemas.openxmlformats.org/spreadsheetml/2006/main">
  <authors>
    <author/>
  </authors>
  <commentList>
    <comment authorId="0" ref="F4">
      <text>
        <t xml:space="preserve">les tableau ci-dessus plus le tableau appelé valeur sont concerné par le code.  Si j'entre une valeur dans le tableau 5 en colonne F, je souhaite que la valeur L6 soit coller dans la colonne G en face de la valeur entrée. et pareille pour les autres tableaux.</t>
      </text>
    </comment>
    <comment authorId="0" ref="H4">
      <text>
        <t xml:space="preserve">J'ai essayé avec une formule(onglet copy of graphs colonne K ligne 17) ça marche très bien. Mais lorsque les valeur en L change cela change aussi dans mes tableaux 5 à 9. Et je ne veux pas que ces valeurs copier coller change par la suite si les valeur dans mon tableau valeur change.</t>
      </text>
    </comment>
    <comment authorId="0" ref="B15">
      <text>
        <t xml:space="preserve">je recréer à l'identique les deux onglets que j'utilise et les tableaux dont je vous ai parlé. le tableau absolu lui est entièrement manuel. le code ne doit pas agir dessus</t>
      </text>
    </comment>
  </commentList>
</comments>
</file>

<file path=xl/sharedStrings.xml><?xml version="1.0" encoding="utf-8"?>
<sst xmlns="http://schemas.openxmlformats.org/spreadsheetml/2006/main" count="64" uniqueCount="36">
  <si>
    <t>Commentaire 2 ci-dessous</t>
  </si>
  <si>
    <t>Commentaire 3 ci-dessous</t>
  </si>
  <si>
    <t>Tableau absolu</t>
  </si>
  <si>
    <t>Tableau 5</t>
  </si>
  <si>
    <t>Dates</t>
  </si>
  <si>
    <t>baseline</t>
  </si>
  <si>
    <t>valeur</t>
  </si>
  <si>
    <t>Baseline</t>
  </si>
  <si>
    <t>Tableau Valeur</t>
  </si>
  <si>
    <t>16/06/2023</t>
  </si>
  <si>
    <t>15/05/2023</t>
  </si>
  <si>
    <t>n°tableau</t>
  </si>
  <si>
    <t>valeur à ajouté</t>
  </si>
  <si>
    <t>16/07/2023</t>
  </si>
  <si>
    <t>30/05/2023</t>
  </si>
  <si>
    <t>16/08/2023</t>
  </si>
  <si>
    <t>16/09/2023</t>
  </si>
  <si>
    <t>16/10/2023</t>
  </si>
  <si>
    <t>Tableau 6</t>
  </si>
  <si>
    <t>Commentaire 1 ci-dessous</t>
  </si>
  <si>
    <t>Tableau 7</t>
  </si>
  <si>
    <t>Tableau 8</t>
  </si>
  <si>
    <t>Tableau 9</t>
  </si>
  <si>
    <t>Commentaire</t>
  </si>
  <si>
    <t>MRL</t>
  </si>
  <si>
    <t>Questions</t>
  </si>
  <si>
    <t>Réel</t>
  </si>
  <si>
    <t>déviation</t>
  </si>
  <si>
    <t>Tableau de récupération</t>
  </si>
  <si>
    <t>Tableau trie</t>
  </si>
  <si>
    <t>Date</t>
  </si>
  <si>
    <t>MRL5</t>
  </si>
  <si>
    <t>MRL6</t>
  </si>
  <si>
    <t>MRL7</t>
  </si>
  <si>
    <t>MRL8</t>
  </si>
  <si>
    <t>MRL9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</si>
</sst>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_-* #,##0.00\ _€_-;\-* #,##0.00\ _€_-;_-* &quot;-&quot;??\ _€_-;_-@"/>
    <numFmt numFmtId="165" formatCode="yyyy-mm-dd h:mm:ss"/>
    <numFmt numFmtId="166" formatCode="M/d/yyyy H:mm:ss"/>
  </numFmts>
  <fonts count="6">
    <font>
      <sz val="10.0"/>
      <color rgb="FF000000"/>
      <name val="Arial"/>
      <scheme val="minor"/>
    </font>
    <font>
      <color theme="1"/>
      <name val="Arial"/>
      <scheme val="minor"/>
    </font>
    <font>
      <sz val="11.0"/>
      <color theme="1"/>
      <name val="Arial"/>
    </font>
    <font>
      <sz val="9.0"/>
      <color rgb="FF000000"/>
      <name val="&quot;Google Sans Mono&quot;"/>
    </font>
    <font>
      <sz val="11.0"/>
      <color theme="1"/>
      <name val="Arial"/>
      <scheme val="minor"/>
    </font>
    <font/>
  </fonts>
  <fills count="9">
    <fill>
      <patternFill patternType="none"/>
    </fill>
    <fill>
      <patternFill patternType="lightGray"/>
    </fill>
    <fill>
      <patternFill patternType="solid">
        <fgColor rgb="FFDEEAF6"/>
        <bgColor rgb="FFDEEAF6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rgb="FFFFFF00"/>
        <bgColor rgb="FFFFFF00"/>
      </patternFill>
    </fill>
    <fill>
      <patternFill patternType="solid">
        <fgColor rgb="FFF7CAAC"/>
        <bgColor rgb="FFF7CAAC"/>
      </patternFill>
    </fill>
    <fill>
      <patternFill patternType="solid">
        <fgColor rgb="FFC5E0B3"/>
        <bgColor rgb="FFC5E0B3"/>
      </patternFill>
    </fill>
    <fill>
      <patternFill patternType="solid">
        <fgColor rgb="FFBDD6EE"/>
        <bgColor rgb="FFBDD6EE"/>
      </patternFill>
    </fill>
  </fills>
  <borders count="7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51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0" xfId="0" applyFont="1"/>
    <xf borderId="0" fillId="0" fontId="2" numFmtId="14" xfId="0" applyAlignment="1" applyFont="1" applyNumberFormat="1">
      <alignment horizontal="center" shrinkToFit="0" wrapText="1"/>
    </xf>
    <xf borderId="0" fillId="2" fontId="2" numFmtId="14" xfId="0" applyAlignment="1" applyFill="1" applyFont="1" applyNumberFormat="1">
      <alignment horizontal="center" shrinkToFit="0" wrapText="1"/>
    </xf>
    <xf borderId="0" fillId="2" fontId="2" numFmtId="164" xfId="0" applyAlignment="1" applyFont="1" applyNumberFormat="1">
      <alignment horizontal="center" readingOrder="0" shrinkToFit="0" wrapText="1"/>
    </xf>
    <xf borderId="0" fillId="0" fontId="1" numFmtId="14" xfId="0" applyFont="1" applyNumberFormat="1"/>
    <xf borderId="1" fillId="2" fontId="2" numFmtId="14" xfId="0" applyAlignment="1" applyBorder="1" applyFont="1" applyNumberFormat="1">
      <alignment horizontal="center" shrinkToFit="0" wrapText="1"/>
    </xf>
    <xf borderId="1" fillId="2" fontId="2" numFmtId="164" xfId="0" applyAlignment="1" applyBorder="1" applyFont="1" applyNumberFormat="1">
      <alignment horizontal="center" readingOrder="0" shrinkToFit="0" wrapText="1"/>
    </xf>
    <xf borderId="0" fillId="0" fontId="1" numFmtId="0" xfId="0" applyAlignment="1" applyFont="1">
      <alignment horizontal="center" readingOrder="0"/>
    </xf>
    <xf borderId="2" fillId="2" fontId="2" numFmtId="164" xfId="0" applyAlignment="1" applyBorder="1" applyFont="1" applyNumberFormat="1">
      <alignment horizontal="center" readingOrder="0" shrinkToFit="0" wrapText="1"/>
    </xf>
    <xf borderId="0" fillId="0" fontId="2" numFmtId="14" xfId="0" applyAlignment="1" applyFont="1" applyNumberFormat="1">
      <alignment horizontal="center" readingOrder="0"/>
    </xf>
    <xf borderId="3" fillId="0" fontId="2" numFmtId="0" xfId="0" applyAlignment="1" applyBorder="1" applyFont="1">
      <alignment horizontal="center" readingOrder="0"/>
    </xf>
    <xf borderId="4" fillId="0" fontId="2" numFmtId="164" xfId="0" applyAlignment="1" applyBorder="1" applyFont="1" applyNumberFormat="1">
      <alignment horizontal="center" readingOrder="0"/>
    </xf>
    <xf borderId="1" fillId="2" fontId="2" numFmtId="1" xfId="0" applyAlignment="1" applyBorder="1" applyFont="1" applyNumberFormat="1">
      <alignment horizontal="center" readingOrder="0" shrinkToFit="0" wrapText="1"/>
    </xf>
    <xf borderId="1" fillId="0" fontId="1" numFmtId="4" xfId="0" applyAlignment="1" applyBorder="1" applyFont="1" applyNumberFormat="1">
      <alignment horizontal="center" readingOrder="0"/>
    </xf>
    <xf borderId="0" fillId="0" fontId="1" numFmtId="164" xfId="0" applyFont="1" applyNumberFormat="1"/>
    <xf borderId="0" fillId="0" fontId="2" numFmtId="0" xfId="0" applyAlignment="1" applyFont="1">
      <alignment horizontal="center" readingOrder="0"/>
    </xf>
    <xf borderId="0" fillId="3" fontId="3" numFmtId="0" xfId="0" applyAlignment="1" applyFill="1" applyFont="1">
      <alignment readingOrder="0"/>
    </xf>
    <xf borderId="4" fillId="0" fontId="2" numFmtId="0" xfId="0" applyAlignment="1" applyBorder="1" applyFont="1">
      <alignment horizontal="center" readingOrder="0"/>
    </xf>
    <xf borderId="1" fillId="0" fontId="1" numFmtId="4" xfId="0" applyAlignment="1" applyBorder="1" applyFont="1" applyNumberFormat="1">
      <alignment horizontal="center"/>
    </xf>
    <xf borderId="0" fillId="0" fontId="2" numFmtId="165" xfId="0" applyAlignment="1" applyFont="1" applyNumberFormat="1">
      <alignment horizontal="center" readingOrder="0"/>
    </xf>
    <xf borderId="4" fillId="0" fontId="2" numFmtId="165" xfId="0" applyAlignment="1" applyBorder="1" applyFont="1" applyNumberFormat="1">
      <alignment horizontal="center" readingOrder="0"/>
    </xf>
    <xf borderId="3" fillId="0" fontId="2" numFmtId="14" xfId="0" applyAlignment="1" applyBorder="1" applyFont="1" applyNumberFormat="1">
      <alignment horizontal="center" readingOrder="0"/>
    </xf>
    <xf borderId="0" fillId="0" fontId="1" numFmtId="165" xfId="0" applyAlignment="1" applyFont="1" applyNumberFormat="1">
      <alignment readingOrder="0"/>
    </xf>
    <xf borderId="4" fillId="0" fontId="2" numFmtId="164" xfId="0" applyAlignment="1" applyBorder="1" applyFont="1" applyNumberFormat="1">
      <alignment horizontal="center"/>
    </xf>
    <xf borderId="0" fillId="0" fontId="4" numFmtId="0" xfId="0" applyAlignment="1" applyFont="1">
      <alignment readingOrder="0"/>
    </xf>
    <xf borderId="5" fillId="0" fontId="2" numFmtId="0" xfId="0" applyAlignment="1" applyBorder="1" applyFont="1">
      <alignment horizontal="center"/>
    </xf>
    <xf borderId="6" fillId="0" fontId="5" numFmtId="0" xfId="0" applyBorder="1" applyFont="1"/>
    <xf borderId="2" fillId="0" fontId="5" numFmtId="0" xfId="0" applyBorder="1" applyFont="1"/>
    <xf borderId="1" fillId="4" fontId="2" numFmtId="0" xfId="0" applyAlignment="1" applyBorder="1" applyFill="1" applyFont="1">
      <alignment horizontal="center" readingOrder="0" vertical="center"/>
    </xf>
    <xf borderId="1" fillId="5" fontId="2" numFmtId="0" xfId="0" applyAlignment="1" applyBorder="1" applyFill="1" applyFont="1">
      <alignment horizontal="center" readingOrder="0" vertical="center"/>
    </xf>
    <xf borderId="1" fillId="6" fontId="2" numFmtId="0" xfId="0" applyAlignment="1" applyBorder="1" applyFill="1" applyFont="1">
      <alignment horizontal="center" readingOrder="0" vertical="center"/>
    </xf>
    <xf borderId="1" fillId="7" fontId="2" numFmtId="0" xfId="0" applyAlignment="1" applyBorder="1" applyFill="1" applyFont="1">
      <alignment horizontal="center" readingOrder="0" vertical="center"/>
    </xf>
    <xf borderId="1" fillId="8" fontId="2" numFmtId="0" xfId="0" applyAlignment="1" applyBorder="1" applyFill="1" applyFont="1">
      <alignment horizontal="center" readingOrder="0" vertical="center"/>
    </xf>
    <xf borderId="0" fillId="0" fontId="1" numFmtId="0" xfId="0" applyFont="1"/>
    <xf borderId="1" fillId="0" fontId="4" numFmtId="0" xfId="0" applyAlignment="1" applyBorder="1" applyFont="1">
      <alignment readingOrder="0"/>
    </xf>
    <xf borderId="0" fillId="0" fontId="1" numFmtId="4" xfId="0" applyFont="1" applyNumberFormat="1"/>
    <xf borderId="0" fillId="0" fontId="1" numFmtId="0" xfId="0" applyAlignment="1" applyFont="1">
      <alignment shrinkToFit="0" wrapText="1"/>
    </xf>
    <xf borderId="1" fillId="0" fontId="2" numFmtId="0" xfId="0" applyAlignment="1" applyBorder="1" applyFont="1">
      <alignment horizontal="center" readingOrder="0" vertical="center"/>
    </xf>
    <xf borderId="1" fillId="0" fontId="2" numFmtId="0" xfId="0" applyAlignment="1" applyBorder="1" applyFont="1">
      <alignment horizontal="center" vertical="center"/>
    </xf>
    <xf borderId="1" fillId="0" fontId="1" numFmtId="0" xfId="0" applyBorder="1" applyFont="1"/>
    <xf borderId="1" fillId="0" fontId="1" numFmtId="4" xfId="0" applyBorder="1" applyFont="1" applyNumberFormat="1"/>
    <xf borderId="0" fillId="0" fontId="1" numFmtId="2" xfId="0" applyFont="1" applyNumberFormat="1"/>
    <xf borderId="1" fillId="0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 readingOrder="0"/>
    </xf>
    <xf borderId="0" fillId="0" fontId="1" numFmtId="0" xfId="0" applyAlignment="1" applyFont="1">
      <alignment horizontal="center"/>
    </xf>
    <xf borderId="0" fillId="0" fontId="1" numFmtId="0" xfId="0" applyAlignment="1" applyFont="1">
      <alignment horizontal="center" shrinkToFit="0" wrapText="1"/>
    </xf>
    <xf borderId="1" fillId="0" fontId="1" numFmtId="166" xfId="0" applyBorder="1" applyFont="1" applyNumberFormat="1"/>
    <xf borderId="1" fillId="0" fontId="1" numFmtId="164" xfId="0" applyBorder="1" applyFont="1" applyNumberFormat="1"/>
    <xf borderId="1" fillId="0" fontId="1" numFmtId="165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charts/chart1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lineChart>
        <c:ser>
          <c:idx val="0"/>
          <c:order val="0"/>
          <c:tx>
            <c:strRef>
              <c:f>Setting!$C$6</c:f>
            </c:strRef>
          </c:tx>
          <c:spPr>
            <a:ln cmpd="sng">
              <a:solidFill>
                <a:srgbClr val="4285F4"/>
              </a:solidFill>
            </a:ln>
          </c:spPr>
          <c:marker>
            <c:symbol val="none"/>
          </c:marker>
          <c:cat>
            <c:strRef>
              <c:f>Setting!$B$7:$B$11</c:f>
            </c:strRef>
          </c:cat>
          <c:val>
            <c:numRef>
              <c:f>Setting!$C$7:$C$11</c:f>
              <c:numCache/>
            </c:numRef>
          </c:val>
          <c:smooth val="0"/>
        </c:ser>
        <c:ser>
          <c:idx val="1"/>
          <c:order val="1"/>
          <c:tx>
            <c:strRef>
              <c:f>Setting!$G$6</c:f>
            </c:strRef>
          </c:tx>
          <c:spPr>
            <a:ln cmpd="sng">
              <a:solidFill>
                <a:srgbClr val="EA4335"/>
              </a:solidFill>
            </a:ln>
          </c:spPr>
          <c:marker>
            <c:symbol val="none"/>
          </c:marker>
          <c:cat>
            <c:strRef>
              <c:f>Setting!$B$7:$B$11</c:f>
            </c:strRef>
          </c:cat>
          <c:val>
            <c:numRef>
              <c:f>Setting!$G$7:$G$11</c:f>
              <c:numCache/>
            </c:numRef>
          </c:val>
          <c:smooth val="0"/>
        </c:ser>
        <c:axId val="1443351614"/>
        <c:axId val="1598921109"/>
      </c:lineChart>
      <c:catAx>
        <c:axId val="144335161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spPr/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1598921109"/>
      </c:catAx>
      <c:valAx>
        <c:axId val="1598921109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1443351614"/>
      </c:valAx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2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lineChart>
        <c:ser>
          <c:idx val="0"/>
          <c:order val="0"/>
          <c:tx>
            <c:strRef>
              <c:f>'Copy of Graphs'!$I$16</c:f>
            </c:strRef>
          </c:tx>
          <c:spPr>
            <a:ln cmpd="sng">
              <a:solidFill>
                <a:srgbClr val="4285F4"/>
              </a:solidFill>
            </a:ln>
          </c:spPr>
          <c:marker>
            <c:symbol val="none"/>
          </c:marker>
          <c:cat>
            <c:strRef>
              <c:f>'Copy of Graphs'!$G$17:$G$46</c:f>
            </c:strRef>
          </c:cat>
          <c:val>
            <c:numRef>
              <c:f>'Copy of Graphs'!$I$17:$I$46</c:f>
              <c:numCache/>
            </c:numRef>
          </c:val>
          <c:smooth val="0"/>
        </c:ser>
        <c:ser>
          <c:idx val="1"/>
          <c:order val="1"/>
          <c:tx>
            <c:strRef>
              <c:f>'Copy of Graphs'!$H$16</c:f>
            </c:strRef>
          </c:tx>
          <c:spPr>
            <a:ln cmpd="sng">
              <a:solidFill>
                <a:srgbClr val="EA4335"/>
              </a:solidFill>
            </a:ln>
          </c:spPr>
          <c:marker>
            <c:symbol val="none"/>
          </c:marker>
          <c:cat>
            <c:strRef>
              <c:f>'Copy of Graphs'!$G$17:$G$46</c:f>
            </c:strRef>
          </c:cat>
          <c:val>
            <c:numRef>
              <c:f>'Copy of Graphs'!$H$17:$H$46</c:f>
              <c:numCache/>
            </c:numRef>
          </c:val>
          <c:smooth val="0"/>
        </c:ser>
        <c:axId val="1745033067"/>
        <c:axId val="2084516114"/>
      </c:lineChart>
      <c:catAx>
        <c:axId val="1745033067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spPr/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2084516114"/>
      </c:catAx>
      <c:valAx>
        <c:axId val="2084516114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1745033067"/>
      </c:valAx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14</xdr:col>
      <xdr:colOff>742950</xdr:colOff>
      <xdr:row>9</xdr:row>
      <xdr:rowOff>76200</xdr:rowOff>
    </xdr:from>
    <xdr:ext cx="5715000" cy="3648075"/>
    <xdr:graphicFrame>
      <xdr:nvGraphicFramePr>
        <xdr:cNvPr id="1" name="Chart 1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12</xdr:col>
      <xdr:colOff>85725</xdr:colOff>
      <xdr:row>1</xdr:row>
      <xdr:rowOff>219075</xdr:rowOff>
    </xdr:from>
    <xdr:ext cx="5715000" cy="3533775"/>
    <xdr:graphicFrame>
      <xdr:nvGraphicFramePr>
        <xdr:cNvPr id="2" name="Chart 2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3" max="3" width="25.25"/>
    <col customWidth="1" min="7" max="7" width="21.5"/>
  </cols>
  <sheetData>
    <row r="3">
      <c r="A3" s="1"/>
      <c r="B3" s="1"/>
      <c r="C3" s="1"/>
      <c r="F3" s="1"/>
      <c r="G3" s="1" t="s">
        <v>0</v>
      </c>
      <c r="H3" s="1" t="s">
        <v>1</v>
      </c>
    </row>
    <row r="4">
      <c r="A4" s="1"/>
      <c r="B4" s="1" t="s">
        <v>2</v>
      </c>
      <c r="F4" s="2"/>
      <c r="H4" s="1"/>
    </row>
    <row r="5">
      <c r="A5" s="3"/>
      <c r="B5" s="4"/>
      <c r="C5" s="5"/>
      <c r="E5" s="6"/>
      <c r="F5" s="7"/>
      <c r="G5" s="8" t="s">
        <v>3</v>
      </c>
      <c r="H5" s="8"/>
      <c r="K5" s="9"/>
      <c r="L5" s="9"/>
    </row>
    <row r="6">
      <c r="A6" s="3"/>
      <c r="B6" s="7" t="s">
        <v>4</v>
      </c>
      <c r="C6" s="10" t="s">
        <v>5</v>
      </c>
      <c r="E6" s="6"/>
      <c r="F6" s="7" t="s">
        <v>4</v>
      </c>
      <c r="G6" s="8" t="s">
        <v>6</v>
      </c>
      <c r="H6" s="8" t="s">
        <v>7</v>
      </c>
      <c r="K6" s="9" t="s">
        <v>8</v>
      </c>
    </row>
    <row r="7">
      <c r="A7" s="11"/>
      <c r="B7" s="12" t="s">
        <v>9</v>
      </c>
      <c r="C7" s="13">
        <v>5.0</v>
      </c>
      <c r="E7" s="6"/>
      <c r="F7" s="12" t="s">
        <v>10</v>
      </c>
      <c r="G7" s="13">
        <v>4.2</v>
      </c>
      <c r="H7" s="13">
        <v>5.0</v>
      </c>
      <c r="K7" s="1" t="s">
        <v>11</v>
      </c>
      <c r="L7" s="1" t="s">
        <v>12</v>
      </c>
    </row>
    <row r="8">
      <c r="A8" s="11"/>
      <c r="B8" s="12" t="s">
        <v>13</v>
      </c>
      <c r="C8" s="13">
        <v>6.0</v>
      </c>
      <c r="E8" s="6"/>
      <c r="F8" s="12" t="s">
        <v>14</v>
      </c>
      <c r="G8" s="13">
        <v>4.5</v>
      </c>
      <c r="H8" s="13">
        <v>5.0</v>
      </c>
      <c r="K8" s="14">
        <v>5.0</v>
      </c>
      <c r="L8" s="15">
        <f>'Copy of Graphs'!F9</f>
        <v>4</v>
      </c>
      <c r="M8" s="16"/>
      <c r="O8" s="6"/>
      <c r="P8" s="16"/>
      <c r="Q8" s="16"/>
      <c r="R8" s="16"/>
    </row>
    <row r="9">
      <c r="A9" s="11"/>
      <c r="B9" s="12" t="s">
        <v>15</v>
      </c>
      <c r="C9" s="13">
        <v>7.0</v>
      </c>
      <c r="E9" s="6"/>
      <c r="F9" s="12" t="s">
        <v>9</v>
      </c>
      <c r="G9" s="13">
        <v>5.0</v>
      </c>
      <c r="H9" s="13">
        <v>5.0</v>
      </c>
      <c r="I9" s="17"/>
      <c r="J9" s="11"/>
      <c r="K9" s="14">
        <v>6.0</v>
      </c>
      <c r="L9" s="15">
        <f>'Copy of Graphs'!G9</f>
        <v>5</v>
      </c>
      <c r="M9" s="16"/>
      <c r="O9" s="6"/>
      <c r="P9" s="16"/>
      <c r="Q9" s="16"/>
      <c r="R9" s="16"/>
    </row>
    <row r="10">
      <c r="A10" s="11"/>
      <c r="B10" s="12" t="s">
        <v>16</v>
      </c>
      <c r="C10" s="13">
        <v>8.0</v>
      </c>
      <c r="E10" s="6"/>
      <c r="F10" s="12"/>
      <c r="G10" s="13"/>
      <c r="H10" s="13"/>
      <c r="I10" s="18"/>
      <c r="J10" s="18" t="str">
        <f>IF(AND(F10&lt;&gt;"",H10&lt;=5),Graphs!$F$11,"")</f>
        <v/>
      </c>
      <c r="K10" s="14">
        <v>7.0</v>
      </c>
      <c r="L10" s="15">
        <f>'Copy of Graphs'!H9</f>
        <v>6</v>
      </c>
      <c r="M10" s="16"/>
      <c r="O10" s="6"/>
      <c r="P10" s="16"/>
      <c r="Q10" s="16"/>
      <c r="R10" s="16"/>
    </row>
    <row r="11">
      <c r="A11" s="11"/>
      <c r="B11" s="12" t="s">
        <v>17</v>
      </c>
      <c r="C11" s="13">
        <v>9.0</v>
      </c>
      <c r="E11" s="6"/>
      <c r="F11" s="12"/>
      <c r="G11" s="19"/>
      <c r="H11" s="13"/>
      <c r="I11" s="17"/>
      <c r="J11" s="11"/>
      <c r="K11" s="14">
        <v>8.0</v>
      </c>
      <c r="L11" s="15">
        <f>'Copy of Graphs'!I9</f>
        <v>7</v>
      </c>
      <c r="M11" s="16"/>
      <c r="O11" s="6"/>
      <c r="P11" s="16"/>
      <c r="Q11" s="16"/>
      <c r="R11" s="16"/>
    </row>
    <row r="12">
      <c r="I12" s="11"/>
      <c r="J12" s="11"/>
      <c r="K12" s="14">
        <v>9.0</v>
      </c>
      <c r="L12" s="20">
        <f>'Copy of Graphs'!J9</f>
        <v>8</v>
      </c>
      <c r="M12" s="16"/>
      <c r="O12" s="6"/>
      <c r="P12" s="16"/>
      <c r="Q12" s="16"/>
      <c r="R12" s="16"/>
    </row>
    <row r="13">
      <c r="B13" s="1"/>
      <c r="E13" s="6"/>
      <c r="F13" s="7"/>
      <c r="G13" s="8" t="s">
        <v>18</v>
      </c>
      <c r="H13" s="8"/>
      <c r="I13" s="11"/>
      <c r="J13" s="11"/>
      <c r="K13" s="6"/>
      <c r="L13" s="16"/>
      <c r="M13" s="16"/>
      <c r="O13" s="6"/>
      <c r="P13" s="16"/>
      <c r="Q13" s="16"/>
      <c r="R13" s="16"/>
    </row>
    <row r="14">
      <c r="B14" s="1" t="s">
        <v>19</v>
      </c>
      <c r="E14" s="6"/>
      <c r="F14" s="7" t="s">
        <v>4</v>
      </c>
      <c r="G14" s="8" t="s">
        <v>6</v>
      </c>
      <c r="H14" s="8" t="s">
        <v>7</v>
      </c>
      <c r="I14" s="11"/>
      <c r="J14" s="11"/>
      <c r="K14" s="6"/>
      <c r="L14" s="16"/>
      <c r="M14" s="16"/>
      <c r="O14" s="6"/>
      <c r="P14" s="16"/>
      <c r="Q14" s="16"/>
      <c r="R14" s="16"/>
    </row>
    <row r="15">
      <c r="B15" s="2"/>
      <c r="E15" s="6"/>
      <c r="F15" s="12"/>
      <c r="G15" s="13"/>
      <c r="H15" s="13">
        <v>6.0</v>
      </c>
      <c r="I15" s="21"/>
      <c r="J15" s="11"/>
      <c r="K15" s="6"/>
      <c r="L15" s="16"/>
      <c r="M15" s="16"/>
      <c r="O15" s="6"/>
      <c r="P15" s="16"/>
      <c r="Q15" s="16"/>
      <c r="R15" s="16"/>
    </row>
    <row r="16">
      <c r="E16" s="6"/>
      <c r="F16" s="12"/>
      <c r="G16" s="13"/>
      <c r="H16" s="13">
        <v>6.0</v>
      </c>
      <c r="I16" s="11"/>
      <c r="J16" s="11"/>
      <c r="K16" s="6"/>
      <c r="L16" s="16"/>
      <c r="M16" s="16"/>
      <c r="O16" s="6"/>
      <c r="P16" s="16"/>
      <c r="Q16" s="16"/>
      <c r="R16" s="16"/>
    </row>
    <row r="17">
      <c r="E17" s="6"/>
      <c r="F17" s="12"/>
      <c r="G17" s="22"/>
      <c r="H17" s="13">
        <v>6.0</v>
      </c>
      <c r="I17" s="21"/>
      <c r="J17" s="11"/>
      <c r="K17" s="6"/>
      <c r="L17" s="16"/>
      <c r="M17" s="16"/>
      <c r="O17" s="6"/>
      <c r="P17" s="16"/>
      <c r="Q17" s="16"/>
      <c r="R17" s="16"/>
    </row>
    <row r="18">
      <c r="E18" s="6"/>
      <c r="F18" s="12"/>
      <c r="G18" s="22"/>
      <c r="H18" s="13">
        <v>6.0</v>
      </c>
      <c r="I18" s="21"/>
      <c r="J18" s="11"/>
      <c r="K18" s="6"/>
      <c r="L18" s="16"/>
      <c r="M18" s="16"/>
      <c r="O18" s="6"/>
      <c r="P18" s="16"/>
      <c r="Q18" s="16"/>
      <c r="R18" s="16"/>
    </row>
    <row r="19">
      <c r="E19" s="6"/>
      <c r="F19" s="12"/>
      <c r="G19" s="19"/>
      <c r="H19" s="13">
        <v>6.0</v>
      </c>
      <c r="I19" s="11"/>
      <c r="J19" s="11"/>
      <c r="K19" s="6"/>
      <c r="L19" s="16"/>
      <c r="M19" s="16"/>
      <c r="O19" s="6"/>
      <c r="P19" s="16"/>
      <c r="Q19" s="16"/>
      <c r="R19" s="16"/>
    </row>
    <row r="20">
      <c r="I20" s="11"/>
      <c r="J20" s="11"/>
      <c r="K20" s="6"/>
      <c r="L20" s="16"/>
      <c r="M20" s="16"/>
      <c r="O20" s="6"/>
      <c r="P20" s="16"/>
      <c r="Q20" s="16"/>
      <c r="R20" s="16"/>
    </row>
    <row r="21">
      <c r="E21" s="6"/>
      <c r="F21" s="7"/>
      <c r="G21" s="8" t="s">
        <v>20</v>
      </c>
      <c r="H21" s="8"/>
      <c r="I21" s="11"/>
      <c r="J21" s="11"/>
      <c r="K21" s="6"/>
      <c r="L21" s="16"/>
      <c r="M21" s="16"/>
      <c r="O21" s="6"/>
      <c r="P21" s="16"/>
      <c r="Q21" s="16"/>
      <c r="R21" s="16"/>
    </row>
    <row r="22">
      <c r="E22" s="6"/>
      <c r="F22" s="7" t="s">
        <v>4</v>
      </c>
      <c r="G22" s="8" t="s">
        <v>6</v>
      </c>
      <c r="H22" s="8" t="s">
        <v>7</v>
      </c>
      <c r="I22" s="11"/>
      <c r="J22" s="11"/>
      <c r="K22" s="6"/>
      <c r="L22" s="16"/>
      <c r="M22" s="16"/>
      <c r="O22" s="6"/>
      <c r="P22" s="16"/>
      <c r="Q22" s="16"/>
      <c r="R22" s="16"/>
    </row>
    <row r="23">
      <c r="E23" s="6"/>
      <c r="F23" s="23"/>
      <c r="G23" s="13"/>
      <c r="H23" s="13">
        <v>7.0</v>
      </c>
      <c r="I23" s="21"/>
      <c r="J23" s="11"/>
      <c r="K23" s="6"/>
      <c r="L23" s="16"/>
      <c r="M23" s="16"/>
    </row>
    <row r="24">
      <c r="E24" s="6"/>
      <c r="F24" s="23"/>
      <c r="G24" s="13"/>
      <c r="H24" s="13">
        <v>7.0</v>
      </c>
    </row>
    <row r="25">
      <c r="E25" s="6"/>
      <c r="F25" s="12"/>
      <c r="G25" s="13"/>
      <c r="H25" s="13">
        <v>7.0</v>
      </c>
    </row>
    <row r="26">
      <c r="E26" s="6"/>
      <c r="F26" s="12"/>
      <c r="G26" s="13"/>
      <c r="H26" s="13">
        <v>7.0</v>
      </c>
    </row>
    <row r="27">
      <c r="E27" s="6"/>
      <c r="F27" s="12"/>
      <c r="G27" s="13"/>
      <c r="H27" s="13">
        <v>7.0</v>
      </c>
    </row>
    <row r="29">
      <c r="E29" s="6"/>
      <c r="F29" s="7"/>
      <c r="G29" s="8" t="s">
        <v>21</v>
      </c>
      <c r="H29" s="8"/>
    </row>
    <row r="30">
      <c r="E30" s="6"/>
      <c r="F30" s="7" t="s">
        <v>4</v>
      </c>
      <c r="G30" s="8" t="s">
        <v>6</v>
      </c>
      <c r="H30" s="8" t="s">
        <v>7</v>
      </c>
    </row>
    <row r="31">
      <c r="E31" s="6"/>
      <c r="F31" s="12"/>
      <c r="G31" s="13"/>
      <c r="H31" s="13">
        <v>8.0</v>
      </c>
      <c r="I31" s="24"/>
    </row>
    <row r="32">
      <c r="E32" s="6"/>
      <c r="F32" s="12"/>
      <c r="G32" s="13"/>
      <c r="H32" s="13">
        <v>8.0</v>
      </c>
    </row>
    <row r="33">
      <c r="E33" s="6"/>
      <c r="F33" s="23"/>
      <c r="G33" s="25"/>
      <c r="H33" s="13">
        <v>8.0</v>
      </c>
    </row>
    <row r="34">
      <c r="E34" s="6"/>
      <c r="F34" s="23"/>
      <c r="G34" s="25"/>
      <c r="H34" s="13">
        <v>8.0</v>
      </c>
    </row>
    <row r="35">
      <c r="E35" s="6"/>
      <c r="F35" s="23"/>
      <c r="G35" s="25"/>
      <c r="H35" s="13">
        <v>8.0</v>
      </c>
    </row>
    <row r="36">
      <c r="G36" s="26"/>
    </row>
    <row r="37">
      <c r="F37" s="7"/>
      <c r="G37" s="8" t="s">
        <v>22</v>
      </c>
      <c r="H37" s="8"/>
    </row>
    <row r="38">
      <c r="F38" s="7" t="s">
        <v>4</v>
      </c>
      <c r="G38" s="8" t="s">
        <v>6</v>
      </c>
      <c r="H38" s="8" t="s">
        <v>7</v>
      </c>
    </row>
    <row r="39">
      <c r="F39" s="12"/>
      <c r="G39" s="13"/>
      <c r="H39" s="13">
        <v>9.0</v>
      </c>
      <c r="I39" s="24"/>
    </row>
    <row r="40">
      <c r="F40" s="23"/>
      <c r="G40" s="13"/>
      <c r="H40" s="13">
        <v>9.0</v>
      </c>
    </row>
    <row r="41">
      <c r="F41" s="23"/>
      <c r="G41" s="25"/>
      <c r="H41" s="13">
        <v>9.0</v>
      </c>
    </row>
    <row r="42">
      <c r="F42" s="23"/>
      <c r="G42" s="25"/>
      <c r="H42" s="13">
        <v>9.0</v>
      </c>
    </row>
    <row r="43">
      <c r="F43" s="23"/>
      <c r="G43" s="25"/>
      <c r="H43" s="13">
        <v>9.0</v>
      </c>
    </row>
  </sheetData>
  <mergeCells count="3">
    <mergeCell ref="B4:C4"/>
    <mergeCell ref="F4:G4"/>
    <mergeCell ref="K6:L6"/>
  </mergeCell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7" max="17" width="17.0"/>
    <col customWidth="1" min="18" max="18" width="14.88"/>
    <col customWidth="1" min="24" max="24" width="16.13"/>
  </cols>
  <sheetData>
    <row r="1">
      <c r="C1" s="1" t="s">
        <v>23</v>
      </c>
    </row>
    <row r="2">
      <c r="F2" s="27" t="s">
        <v>24</v>
      </c>
      <c r="G2" s="28"/>
      <c r="H2" s="28"/>
      <c r="I2" s="28"/>
      <c r="J2" s="29"/>
    </row>
    <row r="3">
      <c r="F3" s="30">
        <v>5.0</v>
      </c>
      <c r="G3" s="31">
        <v>6.0</v>
      </c>
      <c r="H3" s="32">
        <v>7.0</v>
      </c>
      <c r="I3" s="33">
        <v>8.0</v>
      </c>
      <c r="J3" s="34">
        <v>9.0</v>
      </c>
      <c r="L3" s="35"/>
      <c r="M3" s="35"/>
      <c r="N3" s="35"/>
      <c r="O3" s="35"/>
      <c r="P3" s="35"/>
      <c r="Q3" s="35"/>
      <c r="R3" s="35"/>
      <c r="S3" s="35"/>
      <c r="X3" s="26"/>
      <c r="Y3" s="26"/>
      <c r="Z3" s="26"/>
      <c r="AA3" s="26"/>
      <c r="AB3" s="26"/>
    </row>
    <row r="4">
      <c r="E4" s="36" t="s">
        <v>7</v>
      </c>
      <c r="F4" s="15">
        <v>5.0</v>
      </c>
      <c r="G4" s="15">
        <v>6.0</v>
      </c>
      <c r="H4" s="15">
        <v>7.0</v>
      </c>
      <c r="I4" s="15">
        <v>8.0</v>
      </c>
      <c r="J4" s="15">
        <v>9.0</v>
      </c>
      <c r="L4" s="35"/>
      <c r="M4" s="37"/>
      <c r="N4" s="37"/>
      <c r="O4" s="37"/>
      <c r="P4" s="37"/>
      <c r="X4" s="38"/>
    </row>
    <row r="5">
      <c r="E5" s="36" t="s">
        <v>6</v>
      </c>
      <c r="F5" s="15">
        <v>5.0</v>
      </c>
      <c r="G5" s="15">
        <v>6.0</v>
      </c>
      <c r="H5" s="15">
        <v>7.0</v>
      </c>
      <c r="I5" s="15">
        <v>8.0</v>
      </c>
      <c r="J5" s="15">
        <v>9.0</v>
      </c>
      <c r="L5" s="35"/>
      <c r="M5" s="37"/>
      <c r="N5" s="37"/>
      <c r="O5" s="37"/>
      <c r="P5" s="37"/>
      <c r="X5" s="38"/>
    </row>
    <row r="6">
      <c r="E6" s="36" t="s">
        <v>25</v>
      </c>
      <c r="F6" s="39">
        <v>44.0</v>
      </c>
      <c r="G6" s="39">
        <v>43.0</v>
      </c>
      <c r="H6" s="39">
        <v>104.0</v>
      </c>
      <c r="I6" s="39">
        <v>148.0</v>
      </c>
      <c r="J6" s="39">
        <v>31.0</v>
      </c>
      <c r="K6" s="2">
        <f t="shared" ref="K6:K7" si="1">SUM(F6:J6)</f>
        <v>370</v>
      </c>
      <c r="L6" s="35"/>
      <c r="M6" s="37"/>
      <c r="N6" s="37"/>
      <c r="O6" s="37"/>
      <c r="P6" s="37"/>
      <c r="X6" s="38"/>
    </row>
    <row r="7">
      <c r="E7" s="36" t="s">
        <v>26</v>
      </c>
      <c r="F7" s="40">
        <f>COUNTIFS('Front page'!$L$30:$L$1386,"5",'Front page'!$J$30:$J$1386,"&lt;&gt;")</f>
        <v>0</v>
      </c>
      <c r="G7" s="40">
        <f>COUNTIFS('Front page'!$L$30:$L$1386,"6",'Front page'!$J$30:$J$1386,"&lt;&gt;")</f>
        <v>0</v>
      </c>
      <c r="H7" s="40">
        <f>COUNTIFS('Front page'!$L$30:$L$1386,"7",'Front page'!$J$30:$J$1386,"&lt;&gt;")</f>
        <v>0</v>
      </c>
      <c r="I7" s="40">
        <f>COUNTIFS('Front page'!$L$30:$L$1386,"8",'Front page'!$J$30:$J$1386,"&lt;&gt;")</f>
        <v>0</v>
      </c>
      <c r="J7" s="40">
        <f>COUNTIFS('Front page'!$L$30:$L$1386,"9",'Front page'!$J$30:$J$1386,"&lt;&gt;")</f>
        <v>0</v>
      </c>
      <c r="K7" s="2">
        <f t="shared" si="1"/>
        <v>0</v>
      </c>
      <c r="T7" s="26"/>
      <c r="X7" s="38"/>
    </row>
    <row r="8">
      <c r="X8" s="38"/>
    </row>
    <row r="9">
      <c r="E9" s="41"/>
      <c r="F9" s="42">
        <f>4+F7/F6</f>
        <v>4</v>
      </c>
      <c r="G9" s="42">
        <f>5+$G$7/$G$6</f>
        <v>5</v>
      </c>
      <c r="H9" s="42">
        <f>6+$H$7/$H$6</f>
        <v>6</v>
      </c>
      <c r="I9" s="42">
        <f>7+$I$7/$I$6</f>
        <v>7</v>
      </c>
      <c r="J9" s="42">
        <f>8+J7/J6</f>
        <v>8</v>
      </c>
      <c r="K9" s="43">
        <f>4+K7/K6</f>
        <v>4</v>
      </c>
      <c r="X9" s="38"/>
    </row>
    <row r="10">
      <c r="E10" s="44" t="s">
        <v>27</v>
      </c>
      <c r="F10" s="42">
        <f t="shared" ref="F10:J10" si="2">F9-F5</f>
        <v>-1</v>
      </c>
      <c r="G10" s="42">
        <f t="shared" si="2"/>
        <v>-1</v>
      </c>
      <c r="H10" s="42">
        <f t="shared" si="2"/>
        <v>-1</v>
      </c>
      <c r="I10" s="42">
        <f t="shared" si="2"/>
        <v>-1</v>
      </c>
      <c r="J10" s="42">
        <f t="shared" si="2"/>
        <v>-1</v>
      </c>
      <c r="K10" s="37">
        <f>SUM(F10:J10)</f>
        <v>-5</v>
      </c>
      <c r="X10" s="38"/>
    </row>
    <row r="11">
      <c r="X11" s="38"/>
    </row>
    <row r="12">
      <c r="X12" s="38"/>
    </row>
    <row r="13">
      <c r="F13" s="35"/>
      <c r="G13" s="35"/>
      <c r="H13" s="35"/>
      <c r="I13" s="35"/>
      <c r="J13" s="35"/>
      <c r="X13" s="38"/>
    </row>
    <row r="14">
      <c r="F14" s="35"/>
      <c r="G14" s="35"/>
      <c r="H14" s="35"/>
      <c r="I14" s="35"/>
      <c r="J14" s="35"/>
      <c r="X14" s="38"/>
    </row>
    <row r="15">
      <c r="A15" s="45" t="s">
        <v>28</v>
      </c>
      <c r="B15" s="28"/>
      <c r="C15" s="28"/>
      <c r="D15" s="29"/>
      <c r="E15" s="46"/>
      <c r="G15" s="45" t="s">
        <v>29</v>
      </c>
      <c r="H15" s="28"/>
      <c r="I15" s="29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7"/>
      <c r="Y15" s="46"/>
      <c r="Z15" s="46"/>
      <c r="AA15" s="46"/>
      <c r="AB15" s="46"/>
    </row>
    <row r="16">
      <c r="A16" s="44"/>
      <c r="B16" s="44" t="s">
        <v>30</v>
      </c>
      <c r="C16" s="44" t="s">
        <v>6</v>
      </c>
      <c r="D16" s="44" t="s">
        <v>7</v>
      </c>
      <c r="G16" s="44" t="s">
        <v>30</v>
      </c>
      <c r="H16" s="44" t="s">
        <v>6</v>
      </c>
      <c r="I16" s="44" t="s">
        <v>7</v>
      </c>
      <c r="X16" s="38"/>
    </row>
    <row r="17">
      <c r="A17" s="41"/>
      <c r="B17" s="48" t="str">
        <f>Setting!B7</f>
        <v>16/06/2023</v>
      </c>
      <c r="C17" s="49">
        <f>Setting!C7</f>
        <v>5</v>
      </c>
      <c r="D17" s="49">
        <f t="shared" ref="D17:D21" si="3">C17</f>
        <v>5</v>
      </c>
      <c r="G17" s="48" t="str">
        <f t="array" ref="G17:I48">SORT(B17:D48,1,1)</f>
        <v>15/05/2023</v>
      </c>
      <c r="H17" s="49">
        <v>4.2</v>
      </c>
      <c r="I17" s="49">
        <v>5.0</v>
      </c>
      <c r="K17" s="37">
        <f t="shared" ref="K17:K21" si="4">IF(AND(G17&lt;&gt;"",H17&lt;=5),$F$9,"")</f>
        <v>4</v>
      </c>
      <c r="X17" s="38"/>
    </row>
    <row r="18">
      <c r="A18" s="41"/>
      <c r="B18" s="48" t="str">
        <f>Setting!B8</f>
        <v>16/07/2023</v>
      </c>
      <c r="C18" s="49">
        <f>Setting!C8</f>
        <v>6</v>
      </c>
      <c r="D18" s="49">
        <f t="shared" si="3"/>
        <v>6</v>
      </c>
      <c r="G18" s="48" t="s">
        <v>9</v>
      </c>
      <c r="H18" s="49">
        <v>5.0</v>
      </c>
      <c r="I18" s="49">
        <v>5.0</v>
      </c>
      <c r="K18" s="37">
        <f t="shared" si="4"/>
        <v>4</v>
      </c>
      <c r="X18" s="38"/>
    </row>
    <row r="19">
      <c r="A19" s="41"/>
      <c r="B19" s="48" t="str">
        <f>Setting!B9</f>
        <v>16/08/2023</v>
      </c>
      <c r="C19" s="49">
        <f>Setting!C9</f>
        <v>7</v>
      </c>
      <c r="D19" s="49">
        <f t="shared" si="3"/>
        <v>7</v>
      </c>
      <c r="G19" s="48" t="s">
        <v>9</v>
      </c>
      <c r="H19" s="49">
        <v>5.0</v>
      </c>
      <c r="I19" s="49">
        <v>5.0</v>
      </c>
      <c r="K19" s="37">
        <f t="shared" si="4"/>
        <v>4</v>
      </c>
      <c r="X19" s="38"/>
    </row>
    <row r="20">
      <c r="A20" s="41"/>
      <c r="B20" s="48" t="str">
        <f>Setting!B10</f>
        <v>16/09/2023</v>
      </c>
      <c r="C20" s="49">
        <f>Setting!C10</f>
        <v>8</v>
      </c>
      <c r="D20" s="49">
        <f t="shared" si="3"/>
        <v>8</v>
      </c>
      <c r="G20" s="48" t="s">
        <v>13</v>
      </c>
      <c r="H20" s="49">
        <v>6.0</v>
      </c>
      <c r="I20" s="49">
        <v>6.0</v>
      </c>
      <c r="K20" s="2" t="str">
        <f t="shared" si="4"/>
        <v/>
      </c>
      <c r="X20" s="38"/>
    </row>
    <row r="21">
      <c r="A21" s="41"/>
      <c r="B21" s="48" t="str">
        <f>Setting!B11</f>
        <v>16/10/2023</v>
      </c>
      <c r="C21" s="49">
        <f>Setting!C11</f>
        <v>9</v>
      </c>
      <c r="D21" s="49">
        <f t="shared" si="3"/>
        <v>9</v>
      </c>
      <c r="G21" s="48" t="s">
        <v>15</v>
      </c>
      <c r="H21" s="49">
        <v>7.0</v>
      </c>
      <c r="I21" s="49">
        <v>7.0</v>
      </c>
      <c r="K21" s="2" t="str">
        <f t="shared" si="4"/>
        <v/>
      </c>
      <c r="X21" s="38"/>
    </row>
    <row r="22">
      <c r="A22" s="44" t="s">
        <v>31</v>
      </c>
      <c r="B22" s="48" t="str">
        <f>Setting!F7</f>
        <v>15/05/2023</v>
      </c>
      <c r="C22" s="49">
        <f>Setting!G7</f>
        <v>4.2</v>
      </c>
      <c r="D22" s="49">
        <f>Setting!H7</f>
        <v>5</v>
      </c>
      <c r="G22" s="48" t="s">
        <v>16</v>
      </c>
      <c r="H22" s="49">
        <v>8.0</v>
      </c>
      <c r="I22" s="49">
        <v>8.0</v>
      </c>
      <c r="L22" s="41" t="str">
        <f>iferror(IFS(AND(#REF!&lt;=5,#REF!&lt;&gt;""),5,AND(#REF!&lt;=6,#REF!&lt;&gt;"")),"")</f>
        <v/>
      </c>
      <c r="X22" s="38"/>
    </row>
    <row r="23">
      <c r="A23" s="41"/>
      <c r="B23" s="48" t="str">
        <f>Setting!F8</f>
        <v>30/05/2023</v>
      </c>
      <c r="C23" s="49">
        <f>Setting!G8</f>
        <v>4.5</v>
      </c>
      <c r="D23" s="49">
        <f>Setting!H8</f>
        <v>5</v>
      </c>
      <c r="G23" s="48" t="s">
        <v>17</v>
      </c>
      <c r="H23" s="49">
        <v>9.0</v>
      </c>
      <c r="I23" s="49">
        <v>9.0</v>
      </c>
      <c r="X23" s="38"/>
    </row>
    <row r="24">
      <c r="A24" s="41"/>
      <c r="B24" s="48" t="str">
        <f>Setting!F9</f>
        <v>16/06/2023</v>
      </c>
      <c r="C24" s="49">
        <f>Setting!G9</f>
        <v>5</v>
      </c>
      <c r="D24" s="49">
        <f>Setting!H9</f>
        <v>5</v>
      </c>
      <c r="G24" s="48" t="s">
        <v>14</v>
      </c>
      <c r="H24" s="49">
        <v>4.5</v>
      </c>
      <c r="I24" s="49">
        <v>5.0</v>
      </c>
      <c r="X24" s="38"/>
    </row>
    <row r="25">
      <c r="A25" s="41"/>
      <c r="B25" s="48" t="str">
        <f>Setting!F10</f>
        <v/>
      </c>
      <c r="C25" s="49" t="str">
        <f>Setting!G10</f>
        <v/>
      </c>
      <c r="D25" s="49" t="str">
        <f>Setting!H10</f>
        <v/>
      </c>
      <c r="G25" s="48"/>
      <c r="H25" s="49"/>
      <c r="I25" s="49"/>
      <c r="X25" s="38"/>
    </row>
    <row r="26">
      <c r="A26" s="41"/>
      <c r="B26" s="48" t="str">
        <f>Setting!F11</f>
        <v/>
      </c>
      <c r="C26" s="41" t="str">
        <f>Setting!G11</f>
        <v/>
      </c>
      <c r="D26" s="49" t="str">
        <f>Setting!H11</f>
        <v/>
      </c>
      <c r="G26" s="48"/>
      <c r="H26" s="41"/>
      <c r="I26" s="49"/>
      <c r="X26" s="38"/>
    </row>
    <row r="27">
      <c r="A27" s="44" t="s">
        <v>32</v>
      </c>
      <c r="B27" s="48" t="str">
        <f>Setting!F15</f>
        <v/>
      </c>
      <c r="C27" s="49" t="str">
        <f>Setting!G15</f>
        <v/>
      </c>
      <c r="D27" s="49">
        <f>Setting!H15</f>
        <v>6</v>
      </c>
      <c r="G27" s="48"/>
      <c r="H27" s="49"/>
      <c r="I27" s="49">
        <v>6.0</v>
      </c>
      <c r="X27" s="38"/>
    </row>
    <row r="28">
      <c r="A28" s="41"/>
      <c r="B28" s="48" t="str">
        <f>Setting!F16</f>
        <v/>
      </c>
      <c r="C28" s="49" t="str">
        <f>Setting!G16</f>
        <v/>
      </c>
      <c r="D28" s="49">
        <f>Setting!H16</f>
        <v>6</v>
      </c>
      <c r="G28" s="48"/>
      <c r="H28" s="49"/>
      <c r="I28" s="49">
        <v>6.0</v>
      </c>
      <c r="X28" s="38"/>
    </row>
    <row r="29">
      <c r="A29" s="41"/>
      <c r="B29" s="48" t="str">
        <f>Setting!F17</f>
        <v/>
      </c>
      <c r="C29" s="50" t="str">
        <f>Setting!G17</f>
        <v/>
      </c>
      <c r="D29" s="49">
        <f>Setting!H17</f>
        <v>6</v>
      </c>
      <c r="G29" s="48"/>
      <c r="H29" s="50"/>
      <c r="I29" s="49">
        <v>6.0</v>
      </c>
      <c r="X29" s="38"/>
    </row>
    <row r="30">
      <c r="A30" s="41"/>
      <c r="B30" s="48" t="str">
        <f>Setting!F18</f>
        <v/>
      </c>
      <c r="C30" s="50" t="str">
        <f>Setting!G18</f>
        <v/>
      </c>
      <c r="D30" s="49">
        <f>Setting!H18</f>
        <v>6</v>
      </c>
      <c r="G30" s="48"/>
      <c r="H30" s="50"/>
      <c r="I30" s="49">
        <v>6.0</v>
      </c>
      <c r="X30" s="38"/>
    </row>
    <row r="31">
      <c r="A31" s="41"/>
      <c r="B31" s="48" t="str">
        <f>Setting!F19</f>
        <v/>
      </c>
      <c r="C31" s="41" t="str">
        <f>Setting!G19</f>
        <v/>
      </c>
      <c r="D31" s="49">
        <f>Setting!H19</f>
        <v>6</v>
      </c>
      <c r="G31" s="48"/>
      <c r="H31" s="41"/>
      <c r="I31" s="49">
        <v>6.0</v>
      </c>
      <c r="X31" s="38"/>
    </row>
    <row r="32">
      <c r="A32" s="44" t="s">
        <v>33</v>
      </c>
      <c r="B32" s="48" t="str">
        <f>Setting!F23</f>
        <v/>
      </c>
      <c r="C32" s="49" t="str">
        <f>Setting!G23</f>
        <v/>
      </c>
      <c r="D32" s="49">
        <f>Setting!H23</f>
        <v>7</v>
      </c>
      <c r="G32" s="48"/>
      <c r="H32" s="49"/>
      <c r="I32" s="49">
        <v>7.0</v>
      </c>
      <c r="X32" s="38"/>
    </row>
    <row r="33">
      <c r="A33" s="41"/>
      <c r="B33" s="48" t="str">
        <f>Setting!F24</f>
        <v/>
      </c>
      <c r="C33" s="49" t="str">
        <f>Setting!G24</f>
        <v/>
      </c>
      <c r="D33" s="49">
        <f>Setting!H24</f>
        <v>7</v>
      </c>
      <c r="G33" s="48"/>
      <c r="H33" s="49"/>
      <c r="I33" s="49">
        <v>7.0</v>
      </c>
      <c r="X33" s="38"/>
    </row>
    <row r="34">
      <c r="A34" s="41"/>
      <c r="B34" s="48" t="str">
        <f>Setting!F25</f>
        <v/>
      </c>
      <c r="C34" s="49" t="str">
        <f>Setting!G25</f>
        <v/>
      </c>
      <c r="D34" s="49">
        <f>Setting!H25</f>
        <v>7</v>
      </c>
      <c r="G34" s="48"/>
      <c r="H34" s="49"/>
      <c r="I34" s="49">
        <v>7.0</v>
      </c>
      <c r="X34" s="38"/>
    </row>
    <row r="35">
      <c r="A35" s="41"/>
      <c r="B35" s="48" t="str">
        <f>Setting!F26</f>
        <v/>
      </c>
      <c r="C35" s="49" t="str">
        <f>Setting!G26</f>
        <v/>
      </c>
      <c r="D35" s="49">
        <f>Setting!H26</f>
        <v>7</v>
      </c>
      <c r="G35" s="48"/>
      <c r="H35" s="49"/>
      <c r="I35" s="49">
        <v>7.0</v>
      </c>
      <c r="X35" s="38"/>
    </row>
    <row r="36">
      <c r="A36" s="41"/>
      <c r="B36" s="48" t="str">
        <f>Setting!F27</f>
        <v/>
      </c>
      <c r="C36" s="49" t="str">
        <f>Setting!G27</f>
        <v/>
      </c>
      <c r="D36" s="49">
        <f>Setting!H27</f>
        <v>7</v>
      </c>
      <c r="G36" s="48"/>
      <c r="H36" s="49"/>
      <c r="I36" s="49">
        <v>7.0</v>
      </c>
      <c r="X36" s="38"/>
    </row>
    <row r="37">
      <c r="A37" s="44" t="s">
        <v>34</v>
      </c>
      <c r="B37" s="48" t="str">
        <f>Setting!F31</f>
        <v/>
      </c>
      <c r="C37" s="49" t="str">
        <f>Setting!G31</f>
        <v/>
      </c>
      <c r="D37" s="49">
        <f>Setting!H31</f>
        <v>8</v>
      </c>
      <c r="G37" s="48"/>
      <c r="H37" s="49"/>
      <c r="I37" s="49">
        <v>8.0</v>
      </c>
      <c r="X37" s="38"/>
    </row>
    <row r="38">
      <c r="A38" s="41"/>
      <c r="B38" s="48" t="str">
        <f>Setting!F32</f>
        <v/>
      </c>
      <c r="C38" s="49" t="str">
        <f>Setting!G32</f>
        <v/>
      </c>
      <c r="D38" s="49">
        <f>Setting!H32</f>
        <v>8</v>
      </c>
      <c r="G38" s="48"/>
      <c r="H38" s="49"/>
      <c r="I38" s="49">
        <v>8.0</v>
      </c>
      <c r="X38" s="38"/>
    </row>
    <row r="39">
      <c r="A39" s="41"/>
      <c r="B39" s="48" t="str">
        <f>Setting!F33</f>
        <v/>
      </c>
      <c r="C39" s="49" t="str">
        <f>Setting!G33</f>
        <v/>
      </c>
      <c r="D39" s="49">
        <f>Setting!H33</f>
        <v>8</v>
      </c>
      <c r="G39" s="48"/>
      <c r="H39" s="49"/>
      <c r="I39" s="49">
        <v>8.0</v>
      </c>
      <c r="X39" s="38"/>
    </row>
    <row r="40">
      <c r="A40" s="41"/>
      <c r="B40" s="48" t="str">
        <f>Setting!F34</f>
        <v/>
      </c>
      <c r="C40" s="49" t="str">
        <f>Setting!G34</f>
        <v/>
      </c>
      <c r="D40" s="49">
        <f>Setting!H34</f>
        <v>8</v>
      </c>
      <c r="G40" s="48"/>
      <c r="H40" s="49"/>
      <c r="I40" s="49">
        <v>8.0</v>
      </c>
      <c r="X40" s="38"/>
    </row>
    <row r="41">
      <c r="A41" s="41"/>
      <c r="B41" s="48" t="str">
        <f>Setting!F35</f>
        <v/>
      </c>
      <c r="C41" s="49" t="str">
        <f>Setting!G35</f>
        <v/>
      </c>
      <c r="D41" s="49">
        <f>Setting!H35</f>
        <v>8</v>
      </c>
      <c r="G41" s="48"/>
      <c r="H41" s="49"/>
      <c r="I41" s="49">
        <v>8.0</v>
      </c>
      <c r="X41" s="38"/>
    </row>
    <row r="42">
      <c r="A42" s="44" t="s">
        <v>35</v>
      </c>
      <c r="B42" s="48" t="str">
        <f>Setting!F39</f>
        <v/>
      </c>
      <c r="C42" s="49" t="str">
        <f>Setting!G39</f>
        <v/>
      </c>
      <c r="D42" s="49">
        <f>Setting!H39</f>
        <v>9</v>
      </c>
      <c r="G42" s="48"/>
      <c r="H42" s="49"/>
      <c r="I42" s="49">
        <v>9.0</v>
      </c>
      <c r="X42" s="38"/>
    </row>
    <row r="43">
      <c r="A43" s="41"/>
      <c r="B43" s="48" t="str">
        <f>Setting!F40</f>
        <v/>
      </c>
      <c r="C43" s="49" t="str">
        <f>Setting!G40</f>
        <v/>
      </c>
      <c r="D43" s="49">
        <f>Setting!H40</f>
        <v>9</v>
      </c>
      <c r="G43" s="48"/>
      <c r="H43" s="49"/>
      <c r="I43" s="49">
        <v>9.0</v>
      </c>
      <c r="X43" s="38"/>
    </row>
    <row r="44">
      <c r="A44" s="41"/>
      <c r="B44" s="48" t="str">
        <f>Setting!F41</f>
        <v/>
      </c>
      <c r="C44" s="49" t="str">
        <f>Setting!G41</f>
        <v/>
      </c>
      <c r="D44" s="49">
        <f>Setting!H41</f>
        <v>9</v>
      </c>
      <c r="G44" s="48"/>
      <c r="H44" s="49"/>
      <c r="I44" s="49">
        <v>9.0</v>
      </c>
      <c r="X44" s="38"/>
    </row>
    <row r="45">
      <c r="A45" s="41"/>
      <c r="B45" s="48" t="str">
        <f>Setting!F42</f>
        <v/>
      </c>
      <c r="C45" s="49" t="str">
        <f>Setting!G42</f>
        <v/>
      </c>
      <c r="D45" s="49">
        <f>Setting!H42</f>
        <v>9</v>
      </c>
      <c r="G45" s="48"/>
      <c r="H45" s="49"/>
      <c r="I45" s="49">
        <v>9.0</v>
      </c>
      <c r="X45" s="38"/>
    </row>
    <row r="46">
      <c r="A46" s="41"/>
      <c r="B46" s="48" t="str">
        <f>Setting!F43</f>
        <v/>
      </c>
      <c r="C46" s="49" t="str">
        <f>Setting!G43</f>
        <v/>
      </c>
      <c r="D46" s="49">
        <f>Setting!H43</f>
        <v>9</v>
      </c>
      <c r="G46" s="48"/>
      <c r="H46" s="49"/>
      <c r="I46" s="49">
        <v>9.0</v>
      </c>
      <c r="X46" s="38"/>
    </row>
    <row r="47">
      <c r="G47" s="2"/>
      <c r="H47" s="2"/>
      <c r="I47" s="2"/>
      <c r="X47" s="38"/>
    </row>
    <row r="48">
      <c r="G48" s="2"/>
      <c r="H48" s="2"/>
      <c r="I48" s="2"/>
      <c r="X48" s="38"/>
    </row>
    <row r="49">
      <c r="X49" s="38"/>
    </row>
    <row r="50">
      <c r="X50" s="38"/>
    </row>
    <row r="51">
      <c r="X51" s="38"/>
    </row>
    <row r="52">
      <c r="X52" s="38"/>
    </row>
    <row r="53">
      <c r="X53" s="38"/>
    </row>
    <row r="54">
      <c r="X54" s="38"/>
    </row>
    <row r="55">
      <c r="X55" s="38"/>
    </row>
    <row r="56">
      <c r="X56" s="38"/>
    </row>
    <row r="57">
      <c r="X57" s="38"/>
    </row>
    <row r="58">
      <c r="X58" s="38"/>
    </row>
    <row r="59">
      <c r="X59" s="38"/>
    </row>
    <row r="60">
      <c r="X60" s="38"/>
    </row>
    <row r="61">
      <c r="X61" s="38"/>
    </row>
    <row r="62">
      <c r="X62" s="38"/>
    </row>
    <row r="63">
      <c r="X63" s="38"/>
    </row>
    <row r="64">
      <c r="X64" s="38"/>
    </row>
    <row r="65">
      <c r="X65" s="38"/>
    </row>
    <row r="66">
      <c r="X66" s="38"/>
    </row>
    <row r="67">
      <c r="X67" s="38"/>
    </row>
    <row r="68">
      <c r="X68" s="38"/>
    </row>
    <row r="69">
      <c r="X69" s="38"/>
    </row>
    <row r="70">
      <c r="X70" s="38"/>
    </row>
    <row r="71">
      <c r="X71" s="38"/>
    </row>
    <row r="72">
      <c r="X72" s="38"/>
    </row>
    <row r="73">
      <c r="X73" s="38"/>
    </row>
    <row r="74">
      <c r="X74" s="38"/>
    </row>
    <row r="75">
      <c r="X75" s="38"/>
    </row>
    <row r="76">
      <c r="X76" s="38"/>
    </row>
    <row r="77">
      <c r="X77" s="38"/>
    </row>
    <row r="78">
      <c r="X78" s="38"/>
    </row>
    <row r="79">
      <c r="X79" s="38"/>
    </row>
    <row r="80">
      <c r="X80" s="38"/>
    </row>
    <row r="81">
      <c r="X81" s="38"/>
    </row>
    <row r="82">
      <c r="X82" s="38"/>
    </row>
    <row r="83">
      <c r="X83" s="38"/>
    </row>
    <row r="84">
      <c r="X84" s="38"/>
    </row>
    <row r="85">
      <c r="X85" s="38"/>
    </row>
    <row r="86">
      <c r="X86" s="38"/>
    </row>
    <row r="87">
      <c r="X87" s="38"/>
    </row>
    <row r="88">
      <c r="X88" s="38"/>
    </row>
    <row r="89">
      <c r="X89" s="38"/>
    </row>
    <row r="90">
      <c r="X90" s="38"/>
    </row>
    <row r="91">
      <c r="X91" s="38"/>
    </row>
    <row r="92">
      <c r="X92" s="38"/>
    </row>
    <row r="93">
      <c r="X93" s="38"/>
    </row>
    <row r="94">
      <c r="X94" s="38"/>
    </row>
    <row r="95">
      <c r="X95" s="38"/>
    </row>
    <row r="96">
      <c r="X96" s="38"/>
    </row>
    <row r="97">
      <c r="X97" s="38"/>
    </row>
    <row r="98">
      <c r="X98" s="38"/>
    </row>
    <row r="99">
      <c r="X99" s="38"/>
    </row>
    <row r="100">
      <c r="X100" s="38"/>
    </row>
    <row r="101">
      <c r="X101" s="38"/>
    </row>
    <row r="102">
      <c r="X102" s="38"/>
    </row>
    <row r="103">
      <c r="X103" s="38"/>
    </row>
    <row r="104">
      <c r="X104" s="38"/>
    </row>
    <row r="105">
      <c r="X105" s="38"/>
    </row>
    <row r="106">
      <c r="X106" s="38"/>
    </row>
    <row r="107">
      <c r="X107" s="38"/>
    </row>
    <row r="108">
      <c r="X108" s="38"/>
    </row>
    <row r="109">
      <c r="X109" s="38"/>
    </row>
    <row r="110">
      <c r="X110" s="38"/>
    </row>
    <row r="111">
      <c r="X111" s="38"/>
    </row>
    <row r="112">
      <c r="X112" s="38"/>
    </row>
    <row r="113">
      <c r="X113" s="38"/>
    </row>
    <row r="114">
      <c r="X114" s="38"/>
    </row>
    <row r="115">
      <c r="X115" s="38"/>
    </row>
    <row r="116">
      <c r="X116" s="38"/>
    </row>
    <row r="117">
      <c r="X117" s="38"/>
    </row>
    <row r="118">
      <c r="X118" s="38"/>
    </row>
    <row r="119">
      <c r="X119" s="38"/>
    </row>
    <row r="120">
      <c r="X120" s="38"/>
    </row>
    <row r="121">
      <c r="X121" s="38"/>
    </row>
    <row r="122">
      <c r="X122" s="38"/>
    </row>
    <row r="123">
      <c r="X123" s="38"/>
    </row>
    <row r="124">
      <c r="X124" s="38"/>
    </row>
    <row r="125">
      <c r="X125" s="38"/>
    </row>
    <row r="126">
      <c r="X126" s="38"/>
    </row>
    <row r="127">
      <c r="X127" s="38"/>
    </row>
    <row r="128">
      <c r="X128" s="38"/>
    </row>
    <row r="129">
      <c r="X129" s="38"/>
    </row>
    <row r="130">
      <c r="X130" s="38"/>
    </row>
    <row r="131">
      <c r="X131" s="38"/>
    </row>
    <row r="132">
      <c r="X132" s="38"/>
    </row>
    <row r="133">
      <c r="X133" s="38"/>
    </row>
    <row r="134">
      <c r="X134" s="38"/>
    </row>
    <row r="135">
      <c r="X135" s="38"/>
    </row>
    <row r="136">
      <c r="X136" s="38"/>
    </row>
    <row r="137">
      <c r="X137" s="38"/>
    </row>
    <row r="138">
      <c r="X138" s="38"/>
    </row>
    <row r="139">
      <c r="X139" s="38"/>
    </row>
    <row r="140">
      <c r="X140" s="38"/>
    </row>
    <row r="141">
      <c r="X141" s="38"/>
    </row>
    <row r="142">
      <c r="X142" s="38"/>
    </row>
    <row r="143">
      <c r="X143" s="38"/>
    </row>
    <row r="144">
      <c r="X144" s="38"/>
    </row>
    <row r="145">
      <c r="X145" s="38"/>
    </row>
    <row r="146">
      <c r="X146" s="38"/>
    </row>
    <row r="147">
      <c r="X147" s="38"/>
    </row>
    <row r="148">
      <c r="X148" s="38"/>
    </row>
    <row r="149">
      <c r="X149" s="38"/>
    </row>
    <row r="150">
      <c r="X150" s="38"/>
    </row>
    <row r="151">
      <c r="X151" s="38"/>
    </row>
    <row r="152">
      <c r="X152" s="38"/>
    </row>
    <row r="153">
      <c r="X153" s="38"/>
    </row>
    <row r="154">
      <c r="X154" s="38"/>
    </row>
    <row r="155">
      <c r="X155" s="38"/>
    </row>
    <row r="156">
      <c r="X156" s="38"/>
    </row>
    <row r="157">
      <c r="X157" s="38"/>
    </row>
    <row r="158">
      <c r="X158" s="38"/>
    </row>
    <row r="159">
      <c r="X159" s="38"/>
    </row>
    <row r="160">
      <c r="X160" s="38"/>
    </row>
    <row r="161">
      <c r="X161" s="38"/>
    </row>
    <row r="162">
      <c r="X162" s="38"/>
    </row>
    <row r="163">
      <c r="X163" s="38"/>
    </row>
    <row r="164">
      <c r="X164" s="38"/>
    </row>
    <row r="165">
      <c r="X165" s="38"/>
    </row>
    <row r="166">
      <c r="X166" s="38"/>
    </row>
    <row r="167">
      <c r="X167" s="38"/>
    </row>
    <row r="168">
      <c r="X168" s="38"/>
    </row>
    <row r="169">
      <c r="X169" s="38"/>
    </row>
    <row r="170">
      <c r="X170" s="38"/>
    </row>
    <row r="171">
      <c r="X171" s="38"/>
    </row>
    <row r="172">
      <c r="X172" s="38"/>
    </row>
    <row r="173">
      <c r="X173" s="38"/>
    </row>
    <row r="174">
      <c r="X174" s="38"/>
    </row>
    <row r="175">
      <c r="X175" s="38"/>
    </row>
    <row r="176">
      <c r="X176" s="38"/>
    </row>
    <row r="177">
      <c r="X177" s="38"/>
    </row>
    <row r="178">
      <c r="X178" s="38"/>
    </row>
    <row r="179">
      <c r="X179" s="38"/>
    </row>
    <row r="180">
      <c r="X180" s="38"/>
    </row>
    <row r="181">
      <c r="X181" s="38"/>
    </row>
    <row r="182">
      <c r="X182" s="38"/>
    </row>
    <row r="183">
      <c r="X183" s="38"/>
    </row>
    <row r="184">
      <c r="X184" s="38"/>
    </row>
    <row r="185">
      <c r="X185" s="38"/>
    </row>
    <row r="186">
      <c r="X186" s="38"/>
    </row>
    <row r="187">
      <c r="X187" s="38"/>
    </row>
    <row r="188">
      <c r="X188" s="38"/>
    </row>
    <row r="189">
      <c r="X189" s="38"/>
    </row>
    <row r="190">
      <c r="X190" s="38"/>
    </row>
    <row r="191">
      <c r="X191" s="38"/>
    </row>
    <row r="192">
      <c r="X192" s="38"/>
    </row>
    <row r="193">
      <c r="X193" s="38"/>
    </row>
    <row r="194">
      <c r="X194" s="38"/>
    </row>
    <row r="195">
      <c r="X195" s="38"/>
    </row>
    <row r="196">
      <c r="X196" s="38"/>
    </row>
    <row r="197">
      <c r="X197" s="38"/>
    </row>
    <row r="198">
      <c r="X198" s="38"/>
    </row>
    <row r="199">
      <c r="X199" s="38"/>
    </row>
    <row r="200">
      <c r="X200" s="38"/>
    </row>
    <row r="201">
      <c r="X201" s="38"/>
    </row>
    <row r="202">
      <c r="X202" s="38"/>
    </row>
    <row r="203">
      <c r="X203" s="38"/>
    </row>
    <row r="204">
      <c r="X204" s="38"/>
    </row>
    <row r="205">
      <c r="X205" s="38"/>
    </row>
    <row r="206">
      <c r="X206" s="38"/>
    </row>
    <row r="207">
      <c r="X207" s="38"/>
    </row>
    <row r="208">
      <c r="X208" s="38"/>
    </row>
    <row r="209">
      <c r="X209" s="38"/>
    </row>
    <row r="210">
      <c r="X210" s="38"/>
    </row>
    <row r="211">
      <c r="X211" s="38"/>
    </row>
    <row r="212">
      <c r="X212" s="38"/>
    </row>
    <row r="213">
      <c r="X213" s="38"/>
    </row>
    <row r="214">
      <c r="X214" s="38"/>
    </row>
    <row r="215">
      <c r="X215" s="38"/>
    </row>
    <row r="216">
      <c r="X216" s="38"/>
    </row>
    <row r="217">
      <c r="X217" s="38"/>
    </row>
    <row r="218">
      <c r="X218" s="38"/>
    </row>
    <row r="219">
      <c r="X219" s="38"/>
    </row>
    <row r="220">
      <c r="X220" s="38"/>
    </row>
    <row r="221">
      <c r="X221" s="38"/>
    </row>
    <row r="222">
      <c r="X222" s="38"/>
    </row>
    <row r="223">
      <c r="X223" s="38"/>
    </row>
    <row r="224">
      <c r="X224" s="38"/>
    </row>
    <row r="225">
      <c r="X225" s="38"/>
    </row>
    <row r="226">
      <c r="X226" s="38"/>
    </row>
    <row r="227">
      <c r="X227" s="38"/>
    </row>
    <row r="228">
      <c r="X228" s="38"/>
    </row>
    <row r="229">
      <c r="X229" s="38"/>
    </row>
    <row r="230">
      <c r="X230" s="38"/>
    </row>
    <row r="231">
      <c r="X231" s="38"/>
    </row>
    <row r="232">
      <c r="X232" s="38"/>
    </row>
    <row r="233">
      <c r="X233" s="38"/>
    </row>
    <row r="234">
      <c r="X234" s="38"/>
    </row>
    <row r="235">
      <c r="X235" s="38"/>
    </row>
    <row r="236">
      <c r="X236" s="38"/>
    </row>
    <row r="237">
      <c r="X237" s="38"/>
    </row>
    <row r="238">
      <c r="X238" s="38"/>
    </row>
    <row r="239">
      <c r="X239" s="38"/>
    </row>
    <row r="240">
      <c r="X240" s="38"/>
    </row>
    <row r="241">
      <c r="X241" s="38"/>
    </row>
    <row r="242">
      <c r="X242" s="38"/>
    </row>
    <row r="243">
      <c r="X243" s="38"/>
    </row>
    <row r="244">
      <c r="X244" s="38"/>
    </row>
    <row r="245">
      <c r="X245" s="38"/>
    </row>
    <row r="246">
      <c r="X246" s="38"/>
    </row>
    <row r="247">
      <c r="X247" s="38"/>
    </row>
    <row r="248">
      <c r="X248" s="38"/>
    </row>
    <row r="249">
      <c r="X249" s="38"/>
    </row>
    <row r="250">
      <c r="X250" s="38"/>
    </row>
    <row r="251">
      <c r="X251" s="38"/>
    </row>
    <row r="252">
      <c r="X252" s="38"/>
    </row>
    <row r="253">
      <c r="X253" s="38"/>
    </row>
    <row r="254">
      <c r="X254" s="38"/>
    </row>
    <row r="255">
      <c r="X255" s="38"/>
    </row>
    <row r="256">
      <c r="X256" s="38"/>
    </row>
    <row r="257">
      <c r="X257" s="38"/>
    </row>
    <row r="258">
      <c r="X258" s="38"/>
    </row>
    <row r="259">
      <c r="X259" s="38"/>
    </row>
    <row r="260">
      <c r="X260" s="38"/>
    </row>
    <row r="261">
      <c r="X261" s="38"/>
    </row>
    <row r="262">
      <c r="X262" s="38"/>
    </row>
    <row r="263">
      <c r="X263" s="38"/>
    </row>
    <row r="264">
      <c r="X264" s="38"/>
    </row>
    <row r="265">
      <c r="X265" s="38"/>
    </row>
    <row r="266">
      <c r="X266" s="38"/>
    </row>
    <row r="267">
      <c r="X267" s="38"/>
    </row>
    <row r="268">
      <c r="X268" s="38"/>
    </row>
    <row r="269">
      <c r="X269" s="38"/>
    </row>
    <row r="270">
      <c r="X270" s="38"/>
    </row>
    <row r="271">
      <c r="X271" s="38"/>
    </row>
    <row r="272">
      <c r="X272" s="38"/>
    </row>
    <row r="273">
      <c r="X273" s="38"/>
    </row>
    <row r="274">
      <c r="X274" s="38"/>
    </row>
    <row r="275">
      <c r="X275" s="38"/>
    </row>
    <row r="276">
      <c r="X276" s="38"/>
    </row>
    <row r="277">
      <c r="X277" s="38"/>
    </row>
    <row r="278">
      <c r="X278" s="38"/>
    </row>
    <row r="279">
      <c r="X279" s="38"/>
    </row>
    <row r="280">
      <c r="X280" s="38"/>
    </row>
    <row r="281">
      <c r="X281" s="38"/>
    </row>
    <row r="282">
      <c r="X282" s="38"/>
    </row>
    <row r="283">
      <c r="X283" s="38"/>
    </row>
    <row r="284">
      <c r="X284" s="38"/>
    </row>
    <row r="285">
      <c r="X285" s="38"/>
    </row>
    <row r="286">
      <c r="X286" s="38"/>
    </row>
    <row r="287">
      <c r="X287" s="38"/>
    </row>
    <row r="288">
      <c r="X288" s="38"/>
    </row>
    <row r="289">
      <c r="X289" s="38"/>
    </row>
    <row r="290">
      <c r="X290" s="38"/>
    </row>
    <row r="291">
      <c r="X291" s="38"/>
    </row>
    <row r="292">
      <c r="X292" s="38"/>
    </row>
    <row r="293">
      <c r="X293" s="38"/>
    </row>
    <row r="294">
      <c r="X294" s="38"/>
    </row>
    <row r="295">
      <c r="X295" s="38"/>
    </row>
    <row r="296">
      <c r="X296" s="38"/>
    </row>
    <row r="297">
      <c r="X297" s="38"/>
    </row>
    <row r="298">
      <c r="X298" s="38"/>
    </row>
    <row r="299">
      <c r="X299" s="38"/>
    </row>
    <row r="300">
      <c r="X300" s="38"/>
    </row>
    <row r="301">
      <c r="X301" s="38"/>
    </row>
    <row r="302">
      <c r="X302" s="38"/>
    </row>
    <row r="303">
      <c r="X303" s="38"/>
    </row>
    <row r="304">
      <c r="X304" s="38"/>
    </row>
    <row r="305">
      <c r="X305" s="38"/>
    </row>
    <row r="306">
      <c r="X306" s="38"/>
    </row>
    <row r="307">
      <c r="X307" s="38"/>
    </row>
    <row r="308">
      <c r="X308" s="38"/>
    </row>
    <row r="309">
      <c r="X309" s="38"/>
    </row>
    <row r="310">
      <c r="X310" s="38"/>
    </row>
    <row r="311">
      <c r="X311" s="38"/>
    </row>
    <row r="312">
      <c r="X312" s="38"/>
    </row>
    <row r="313">
      <c r="X313" s="38"/>
    </row>
    <row r="314">
      <c r="X314" s="38"/>
    </row>
    <row r="315">
      <c r="X315" s="38"/>
    </row>
    <row r="316">
      <c r="X316" s="38"/>
    </row>
    <row r="317">
      <c r="X317" s="38"/>
    </row>
    <row r="318">
      <c r="X318" s="38"/>
    </row>
    <row r="319">
      <c r="X319" s="38"/>
    </row>
    <row r="320">
      <c r="X320" s="38"/>
    </row>
    <row r="321">
      <c r="X321" s="38"/>
    </row>
    <row r="322">
      <c r="X322" s="38"/>
    </row>
    <row r="323">
      <c r="X323" s="38"/>
    </row>
    <row r="324">
      <c r="X324" s="38"/>
    </row>
    <row r="325">
      <c r="X325" s="38"/>
    </row>
    <row r="326">
      <c r="X326" s="38"/>
    </row>
    <row r="327">
      <c r="X327" s="38"/>
    </row>
    <row r="328">
      <c r="X328" s="38"/>
    </row>
    <row r="329">
      <c r="X329" s="38"/>
    </row>
    <row r="330">
      <c r="X330" s="38"/>
    </row>
    <row r="331">
      <c r="X331" s="38"/>
    </row>
    <row r="332">
      <c r="X332" s="38"/>
    </row>
    <row r="333">
      <c r="X333" s="38"/>
    </row>
    <row r="334">
      <c r="X334" s="38"/>
    </row>
    <row r="335">
      <c r="X335" s="38"/>
    </row>
    <row r="336">
      <c r="X336" s="38"/>
    </row>
    <row r="337">
      <c r="X337" s="38"/>
    </row>
    <row r="338">
      <c r="X338" s="38"/>
    </row>
    <row r="339">
      <c r="X339" s="38"/>
    </row>
    <row r="340">
      <c r="X340" s="38"/>
    </row>
    <row r="341">
      <c r="X341" s="38"/>
    </row>
    <row r="342">
      <c r="X342" s="38"/>
    </row>
    <row r="343">
      <c r="X343" s="38"/>
    </row>
    <row r="344">
      <c r="X344" s="38"/>
    </row>
    <row r="345">
      <c r="X345" s="38"/>
    </row>
    <row r="346">
      <c r="X346" s="38"/>
    </row>
    <row r="347">
      <c r="X347" s="38"/>
    </row>
    <row r="348">
      <c r="X348" s="38"/>
    </row>
    <row r="349">
      <c r="X349" s="38"/>
    </row>
    <row r="350">
      <c r="X350" s="38"/>
    </row>
    <row r="351">
      <c r="X351" s="38"/>
    </row>
    <row r="352">
      <c r="X352" s="38"/>
    </row>
    <row r="353">
      <c r="X353" s="38"/>
    </row>
    <row r="354">
      <c r="X354" s="38"/>
    </row>
    <row r="355">
      <c r="X355" s="38"/>
    </row>
    <row r="356">
      <c r="X356" s="38"/>
    </row>
    <row r="357">
      <c r="X357" s="38"/>
    </row>
    <row r="358">
      <c r="X358" s="38"/>
    </row>
    <row r="359">
      <c r="X359" s="38"/>
    </row>
    <row r="360">
      <c r="X360" s="38"/>
    </row>
    <row r="361">
      <c r="X361" s="38"/>
    </row>
    <row r="362">
      <c r="X362" s="38"/>
    </row>
    <row r="363">
      <c r="X363" s="38"/>
    </row>
    <row r="364">
      <c r="X364" s="38"/>
    </row>
    <row r="365">
      <c r="X365" s="38"/>
    </row>
    <row r="366">
      <c r="X366" s="38"/>
    </row>
    <row r="367">
      <c r="X367" s="38"/>
    </row>
    <row r="368">
      <c r="X368" s="38"/>
    </row>
    <row r="369">
      <c r="X369" s="38"/>
    </row>
    <row r="370">
      <c r="X370" s="38"/>
    </row>
  </sheetData>
  <mergeCells count="3">
    <mergeCell ref="F2:J2"/>
    <mergeCell ref="A15:D15"/>
    <mergeCell ref="G15:I15"/>
  </mergeCells>
  <drawing r:id="rId1"/>
</worksheet>
</file>