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4" windowWidth="22116" windowHeight="9288"/>
  </bookViews>
  <sheets>
    <sheet name="Feuil1" sheetId="1" r:id="rId1"/>
    <sheet name="Feuil2" sheetId="2" r:id="rId2"/>
    <sheet name="Feuil3" sheetId="3" r:id="rId3"/>
  </sheets>
  <definedNames>
    <definedName name="Sexe">Feuil2!$A$3:$A$4</definedName>
  </definedNames>
  <calcPr calcId="145621"/>
</workbook>
</file>

<file path=xl/calcChain.xml><?xml version="1.0" encoding="utf-8"?>
<calcChain xmlns="http://schemas.openxmlformats.org/spreadsheetml/2006/main">
  <c r="G8" i="1" l="1"/>
  <c r="G45" i="1" s="1"/>
  <c r="A44" i="1"/>
  <c r="A45" i="1" s="1"/>
  <c r="I8" i="1"/>
  <c r="J8" i="1"/>
  <c r="P45" i="1"/>
  <c r="P44" i="1"/>
  <c r="P43" i="1"/>
  <c r="K8" i="1" l="1"/>
  <c r="L8" i="1" s="1"/>
  <c r="H8" i="1"/>
  <c r="G43" i="1"/>
  <c r="G44" i="1"/>
  <c r="K43" i="1" l="1"/>
  <c r="M8" i="1"/>
  <c r="N8" i="1" s="1"/>
  <c r="K45" i="1"/>
  <c r="K44" i="1"/>
  <c r="H44" i="1"/>
  <c r="H43" i="1"/>
  <c r="H45" i="1"/>
  <c r="N45" i="1" l="1"/>
  <c r="O8" i="1"/>
  <c r="N44" i="1"/>
  <c r="N43" i="1"/>
  <c r="O44" i="1" l="1"/>
  <c r="O43" i="1"/>
  <c r="O45" i="1"/>
  <c r="Q8" i="1"/>
  <c r="Q45" i="1" l="1"/>
  <c r="Q44" i="1"/>
  <c r="Q43" i="1"/>
</calcChain>
</file>

<file path=xl/comments1.xml><?xml version="1.0" encoding="utf-8"?>
<comments xmlns="http://schemas.openxmlformats.org/spreadsheetml/2006/main">
  <authors>
    <author>Auguste Perret</author>
  </authors>
  <commentList>
    <comment ref="D8" authorId="0">
      <text>
        <r>
          <rPr>
            <b/>
            <sz val="8"/>
            <color indexed="81"/>
            <rFont val="Tahoma"/>
            <family val="2"/>
          </rPr>
          <t xml:space="preserve">NOTER :
123 </t>
        </r>
        <r>
          <rPr>
            <sz val="8"/>
            <color indexed="81"/>
            <rFont val="Tahoma"/>
            <family val="2"/>
          </rPr>
          <t xml:space="preserve">
la conversion est automatique </t>
        </r>
        <r>
          <rPr>
            <b/>
            <sz val="8"/>
            <color indexed="81"/>
            <rFont val="Tahoma"/>
            <family val="2"/>
          </rPr>
          <t>1:23</t>
        </r>
      </text>
    </comment>
  </commentList>
</comments>
</file>

<file path=xl/sharedStrings.xml><?xml version="1.0" encoding="utf-8"?>
<sst xmlns="http://schemas.openxmlformats.org/spreadsheetml/2006/main" count="36" uniqueCount="35">
  <si>
    <t xml:space="preserve">Discipline </t>
  </si>
  <si>
    <t>APSA</t>
  </si>
  <si>
    <t>EPS</t>
  </si>
  <si>
    <t xml:space="preserve">Demi-fond </t>
  </si>
  <si>
    <t xml:space="preserve">Niveau </t>
  </si>
  <si>
    <t>N3</t>
  </si>
  <si>
    <t xml:space="preserve">Date </t>
  </si>
  <si>
    <t>Classe</t>
  </si>
  <si>
    <t xml:space="preserve">Examen </t>
  </si>
  <si>
    <t>BEP-CAP</t>
  </si>
  <si>
    <t>Prénom</t>
  </si>
  <si>
    <t>NOM</t>
  </si>
  <si>
    <t>Sexe</t>
  </si>
  <si>
    <t>Note finale /20</t>
  </si>
  <si>
    <t>Lycée Professionnel - Les Côtes de Villebon - Meudon la Forêt</t>
  </si>
  <si>
    <t xml:space="preserve">1ère </t>
  </si>
  <si>
    <t>Temps total</t>
  </si>
  <si>
    <t>3ème 500m</t>
  </si>
  <si>
    <t>2ème 500m</t>
  </si>
  <si>
    <t>1er 500m</t>
  </si>
  <si>
    <t>Echauff-Récup /2</t>
  </si>
  <si>
    <t>F</t>
  </si>
  <si>
    <t>G</t>
  </si>
  <si>
    <t xml:space="preserve">Macro </t>
  </si>
  <si>
    <t>3 x 500m CAP BEP</t>
  </si>
  <si>
    <t>perffilles</t>
  </si>
  <si>
    <t>perfgars</t>
  </si>
  <si>
    <t>noteperf</t>
  </si>
  <si>
    <t>Min.</t>
  </si>
  <si>
    <t>Moy.</t>
  </si>
  <si>
    <t>Max.</t>
  </si>
  <si>
    <t>Matrice - Gestion de l'effort</t>
  </si>
  <si>
    <t xml:space="preserve">Temps cumulés /15 </t>
  </si>
  <si>
    <t>Gestion de l'effort /3</t>
  </si>
  <si>
    <t>1- Inscrire les noms, prénoms et sélectionner le sexe des élèves dans le menu déroulant
2- Entrer les temps des trois 500m sous la forme 145 pour 1:45, la conversion s'effectue automatiquement
3- Ne rien inscrire dans les cellules colorées, les notes sont calculées automatiquement
4- Entrer la note d'échauffement et de récupération avant d'obtenir la note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</si>
</sst>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:ss.0"/>
    <numFmt numFmtId="165" formatCode="m:ss"/>
    <numFmt numFmtId="166" formatCode="?0.00"/>
    <numFmt numFmtId="167" formatCode="?0.0"/>
    <numFmt numFmtId="168" formatCode="[$-F400]h:mm:ss\ AM/PM"/>
  </numFmts>
  <fonts count="16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8"/>
      <name val="Calibri"/>
      <family val="2"/>
      <scheme val="minor"/>
    </font>
    <font>
      <sz val="9"/>
      <color indexed="10"/>
      <name val="Calibri"/>
      <family val="2"/>
      <scheme val="minor"/>
    </font>
    <font>
      <b/>
      <sz val="10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indexed="46"/>
      </patternFill>
    </fill>
    <fill>
      <patternFill patternType="solid">
        <fgColor rgb="FF99CCFF"/>
        <bgColor indexed="46"/>
      </patternFill>
    </fill>
    <fill>
      <patternFill patternType="solid">
        <fgColor theme="0"/>
        <bgColor indexed="64"/>
      </patternFill>
    </fill>
    <fill>
      <patternFill patternType="lightGray">
        <fgColor indexed="9"/>
        <bgColor theme="0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9" fillId="0" borderId="0" xfId="0" applyFont="1" applyBorder="1" applyAlignment="1" applyProtection="1">
      <alignment horizontal="center" vertical="center" wrapText="1"/>
    </xf>
    <xf numFmtId="167" fontId="10" fillId="7" borderId="19" xfId="0" applyNumberFormat="1" applyFont="1" applyFill="1" applyBorder="1" applyAlignment="1" applyProtection="1">
      <alignment horizontal="center" vertical="center"/>
      <protection hidden="1"/>
    </xf>
    <xf numFmtId="164" fontId="13" fillId="4" borderId="1" xfId="0" applyNumberFormat="1" applyFont="1" applyFill="1" applyBorder="1" applyAlignment="1" applyProtection="1">
      <alignment horizontal="center" vertical="center"/>
      <protection locked="0"/>
    </xf>
    <xf numFmtId="164" fontId="13" fillId="5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14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45" fontId="14" fillId="0" borderId="1" xfId="0" applyNumberFormat="1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3" fillId="0" borderId="11" xfId="0" applyFont="1" applyBorder="1" applyAlignment="1" applyProtection="1">
      <alignment horizontal="center" vertical="center"/>
      <protection locked="0"/>
    </xf>
    <xf numFmtId="0" fontId="14" fillId="0" borderId="12" xfId="0" applyFont="1" applyBorder="1" applyAlignment="1" applyProtection="1">
      <alignment horizontal="center" vertical="center"/>
      <protection locked="0"/>
    </xf>
    <xf numFmtId="45" fontId="14" fillId="0" borderId="12" xfId="0" applyNumberFormat="1" applyFont="1" applyBorder="1" applyAlignment="1" applyProtection="1">
      <alignment horizontal="center" vertical="center"/>
      <protection locked="0"/>
    </xf>
    <xf numFmtId="0" fontId="13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45" fontId="13" fillId="0" borderId="1" xfId="0" applyNumberFormat="1" applyFont="1" applyBorder="1" applyAlignment="1" applyProtection="1">
      <alignment horizontal="center" vertical="center"/>
      <protection locked="0"/>
    </xf>
    <xf numFmtId="165" fontId="10" fillId="7" borderId="1" xfId="0" applyNumberFormat="1" applyFont="1" applyFill="1" applyBorder="1" applyAlignment="1" applyProtection="1">
      <alignment horizontal="center" vertical="center"/>
      <protection hidden="1"/>
    </xf>
    <xf numFmtId="167" fontId="10" fillId="7" borderId="1" xfId="0" applyNumberFormat="1" applyFont="1" applyFill="1" applyBorder="1" applyAlignment="1" applyProtection="1">
      <alignment horizontal="center" vertical="center"/>
      <protection hidden="1"/>
    </xf>
    <xf numFmtId="0" fontId="10" fillId="7" borderId="10" xfId="0" applyFont="1" applyFill="1" applyBorder="1" applyAlignment="1" applyProtection="1">
      <alignment horizontal="center" vertical="center"/>
      <protection hidden="1"/>
    </xf>
    <xf numFmtId="167" fontId="10" fillId="7" borderId="9" xfId="0" applyNumberFormat="1" applyFont="1" applyFill="1" applyBorder="1" applyAlignment="1" applyProtection="1">
      <alignment horizontal="center" vertical="center"/>
      <protection hidden="1"/>
    </xf>
    <xf numFmtId="0" fontId="10" fillId="7" borderId="11" xfId="0" applyFont="1" applyFill="1" applyBorder="1" applyAlignment="1" applyProtection="1">
      <alignment horizontal="center" vertical="center"/>
      <protection hidden="1"/>
    </xf>
    <xf numFmtId="165" fontId="10" fillId="7" borderId="12" xfId="0" applyNumberFormat="1" applyFont="1" applyFill="1" applyBorder="1" applyAlignment="1" applyProtection="1">
      <alignment horizontal="center" vertical="center"/>
      <protection hidden="1"/>
    </xf>
    <xf numFmtId="167" fontId="10" fillId="7" borderId="12" xfId="0" applyNumberFormat="1" applyFont="1" applyFill="1" applyBorder="1" applyAlignment="1" applyProtection="1">
      <alignment horizontal="center" vertical="center"/>
      <protection hidden="1"/>
    </xf>
    <xf numFmtId="167" fontId="10" fillId="7" borderId="13" xfId="0" applyNumberFormat="1" applyFont="1" applyFill="1" applyBorder="1" applyAlignment="1" applyProtection="1">
      <alignment horizontal="center" vertical="center"/>
      <protection hidden="1"/>
    </xf>
    <xf numFmtId="0" fontId="10" fillId="7" borderId="25" xfId="0" applyFont="1" applyFill="1" applyBorder="1" applyAlignment="1" applyProtection="1">
      <alignment horizontal="center" vertical="center"/>
      <protection hidden="1"/>
    </xf>
    <xf numFmtId="165" fontId="10" fillId="7" borderId="8" xfId="0" applyNumberFormat="1" applyFont="1" applyFill="1" applyBorder="1" applyAlignment="1" applyProtection="1">
      <alignment horizontal="center" vertical="center"/>
      <protection hidden="1"/>
    </xf>
    <xf numFmtId="167" fontId="10" fillId="7" borderId="8" xfId="0" applyNumberFormat="1" applyFont="1" applyFill="1" applyBorder="1" applyAlignment="1" applyProtection="1">
      <alignment horizontal="center" vertical="center"/>
      <protection hidden="1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  <xf numFmtId="0" fontId="14" fillId="0" borderId="23" xfId="0" applyFont="1" applyBorder="1" applyAlignment="1" applyProtection="1">
      <alignment horizontal="center" vertical="center"/>
      <protection locked="0"/>
    </xf>
    <xf numFmtId="1" fontId="14" fillId="0" borderId="23" xfId="0" applyNumberFormat="1" applyFont="1" applyFill="1" applyBorder="1" applyAlignment="1" applyProtection="1">
      <alignment horizontal="center" vertical="center"/>
      <protection locked="0"/>
    </xf>
    <xf numFmtId="166" fontId="10" fillId="0" borderId="7" xfId="0" applyNumberFormat="1" applyFont="1" applyFill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locked="0"/>
    </xf>
    <xf numFmtId="166" fontId="10" fillId="0" borderId="9" xfId="0" applyNumberFormat="1" applyFont="1" applyFill="1" applyBorder="1" applyAlignment="1" applyProtection="1">
      <alignment horizontal="center" vertical="center"/>
      <protection hidden="1"/>
    </xf>
    <xf numFmtId="45" fontId="13" fillId="0" borderId="12" xfId="0" applyNumberFormat="1" applyFont="1" applyBorder="1" applyAlignment="1" applyProtection="1">
      <alignment horizontal="center" vertical="center"/>
      <protection locked="0"/>
    </xf>
    <xf numFmtId="0" fontId="14" fillId="0" borderId="12" xfId="0" applyFont="1" applyFill="1" applyBorder="1" applyAlignment="1" applyProtection="1">
      <alignment horizontal="center" vertical="center"/>
      <protection locked="0"/>
    </xf>
    <xf numFmtId="166" fontId="10" fillId="0" borderId="13" xfId="0" applyNumberFormat="1" applyFont="1" applyFill="1" applyBorder="1" applyAlignment="1" applyProtection="1">
      <alignment horizontal="center" vertical="center"/>
      <protection hidden="1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/>
    </xf>
    <xf numFmtId="45" fontId="14" fillId="8" borderId="23" xfId="0" applyNumberFormat="1" applyFont="1" applyFill="1" applyBorder="1" applyAlignment="1" applyProtection="1">
      <alignment horizontal="center" vertical="center"/>
    </xf>
    <xf numFmtId="0" fontId="13" fillId="8" borderId="23" xfId="0" applyFont="1" applyFill="1" applyBorder="1" applyAlignment="1" applyProtection="1">
      <alignment horizontal="center" vertical="center"/>
    </xf>
    <xf numFmtId="45" fontId="13" fillId="8" borderId="23" xfId="0" applyNumberFormat="1" applyFont="1" applyFill="1" applyBorder="1" applyAlignment="1" applyProtection="1">
      <alignment horizontal="center" vertical="center"/>
    </xf>
    <xf numFmtId="165" fontId="13" fillId="8" borderId="23" xfId="0" applyNumberFormat="1" applyFont="1" applyFill="1" applyBorder="1" applyAlignment="1" applyProtection="1">
      <alignment horizontal="center" vertical="center"/>
    </xf>
    <xf numFmtId="1" fontId="14" fillId="8" borderId="23" xfId="0" applyNumberFormat="1" applyFont="1" applyFill="1" applyBorder="1" applyAlignment="1" applyProtection="1">
      <alignment horizontal="center" vertical="center"/>
    </xf>
    <xf numFmtId="45" fontId="14" fillId="8" borderId="1" xfId="0" applyNumberFormat="1" applyFont="1" applyFill="1" applyBorder="1" applyAlignment="1" applyProtection="1">
      <alignment horizontal="center" vertical="center"/>
    </xf>
    <xf numFmtId="0" fontId="13" fillId="8" borderId="1" xfId="0" applyFont="1" applyFill="1" applyBorder="1" applyAlignment="1" applyProtection="1">
      <alignment horizontal="center" vertical="center"/>
    </xf>
    <xf numFmtId="45" fontId="13" fillId="8" borderId="1" xfId="0" applyNumberFormat="1" applyFont="1" applyFill="1" applyBorder="1" applyAlignment="1" applyProtection="1">
      <alignment horizontal="center" vertical="center"/>
    </xf>
    <xf numFmtId="165" fontId="13" fillId="8" borderId="1" xfId="0" applyNumberFormat="1" applyFont="1" applyFill="1" applyBorder="1" applyAlignment="1" applyProtection="1">
      <alignment horizontal="center" vertical="center"/>
    </xf>
    <xf numFmtId="1" fontId="14" fillId="8" borderId="1" xfId="0" applyNumberFormat="1" applyFont="1" applyFill="1" applyBorder="1" applyAlignment="1" applyProtection="1">
      <alignment horizontal="center" vertical="center"/>
    </xf>
    <xf numFmtId="45" fontId="14" fillId="8" borderId="12" xfId="0" applyNumberFormat="1" applyFont="1" applyFill="1" applyBorder="1" applyAlignment="1" applyProtection="1">
      <alignment horizontal="center" vertical="center"/>
    </xf>
    <xf numFmtId="0" fontId="13" fillId="8" borderId="12" xfId="0" applyFont="1" applyFill="1" applyBorder="1" applyAlignment="1" applyProtection="1">
      <alignment horizontal="center" vertical="center"/>
    </xf>
    <xf numFmtId="45" fontId="13" fillId="8" borderId="12" xfId="0" applyNumberFormat="1" applyFont="1" applyFill="1" applyBorder="1" applyAlignment="1" applyProtection="1">
      <alignment horizontal="center" vertical="center"/>
    </xf>
    <xf numFmtId="165" fontId="13" fillId="8" borderId="12" xfId="0" applyNumberFormat="1" applyFont="1" applyFill="1" applyBorder="1" applyAlignment="1" applyProtection="1">
      <alignment horizontal="center" vertical="center"/>
    </xf>
    <xf numFmtId="1" fontId="14" fillId="8" borderId="12" xfId="0" applyNumberFormat="1" applyFont="1" applyFill="1" applyBorder="1" applyAlignment="1" applyProtection="1">
      <alignment horizontal="center" vertical="center"/>
    </xf>
    <xf numFmtId="45" fontId="14" fillId="0" borderId="31" xfId="0" applyNumberFormat="1" applyFont="1" applyBorder="1" applyAlignment="1" applyProtection="1">
      <alignment horizontal="center" vertical="center"/>
      <protection locked="0"/>
    </xf>
    <xf numFmtId="168" fontId="14" fillId="0" borderId="31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3" borderId="23" xfId="0" applyFont="1" applyFill="1" applyBorder="1" applyAlignment="1">
      <alignment horizontal="center" vertical="center"/>
    </xf>
    <xf numFmtId="0" fontId="2" fillId="6" borderId="24" xfId="0" applyNumberFormat="1" applyFont="1" applyFill="1" applyBorder="1" applyAlignment="1">
      <alignment horizontal="center" vertical="center" wrapText="1"/>
    </xf>
    <xf numFmtId="0" fontId="2" fillId="6" borderId="24" xfId="0" applyNumberFormat="1" applyFont="1" applyFill="1" applyBorder="1" applyAlignment="1">
      <alignment horizontal="center" vertical="center"/>
    </xf>
    <xf numFmtId="0" fontId="2" fillId="6" borderId="17" xfId="0" applyNumberFormat="1" applyFont="1" applyFill="1" applyBorder="1" applyAlignment="1">
      <alignment horizontal="center" vertical="center"/>
    </xf>
    <xf numFmtId="0" fontId="15" fillId="3" borderId="29" xfId="0" applyFont="1" applyFill="1" applyBorder="1" applyAlignment="1" applyProtection="1">
      <alignment horizontal="center" vertical="center"/>
    </xf>
    <xf numFmtId="0" fontId="15" fillId="3" borderId="24" xfId="0" applyFont="1" applyFill="1" applyBorder="1" applyAlignment="1" applyProtection="1">
      <alignment horizontal="center" vertical="center"/>
    </xf>
    <xf numFmtId="0" fontId="15" fillId="3" borderId="30" xfId="0" applyFont="1" applyFill="1" applyBorder="1" applyAlignment="1" applyProtection="1">
      <alignment horizontal="center" vertical="center"/>
    </xf>
    <xf numFmtId="0" fontId="15" fillId="3" borderId="16" xfId="0" applyFont="1" applyFill="1" applyBorder="1" applyAlignment="1" applyProtection="1">
      <alignment horizontal="center" vertical="center"/>
    </xf>
    <xf numFmtId="0" fontId="15" fillId="3" borderId="17" xfId="0" applyFont="1" applyFill="1" applyBorder="1" applyAlignment="1" applyProtection="1">
      <alignment horizontal="center" vertical="center"/>
    </xf>
    <xf numFmtId="0" fontId="15" fillId="3" borderId="18" xfId="0" applyFont="1" applyFill="1" applyBorder="1" applyAlignment="1" applyProtection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  <fill>
        <patternFill>
          <bgColor indexed="41"/>
        </patternFill>
      </fill>
    </dxf>
    <dxf>
      <font>
        <b/>
        <i val="0"/>
        <condense val="0"/>
        <extend val="0"/>
        <color indexed="8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76"/>
  <sheetViews>
    <sheetView tabSelected="1" workbookViewId="0">
      <selection activeCell="D51" sqref="D51:F51"/>
    </sheetView>
  </sheetViews>
  <sheetFormatPr baseColWidth="10" defaultRowHeight="14.4" x14ac:dyDescent="0.3"/>
  <cols>
    <col min="1" max="1" width="10.77734375" style="10" customWidth="1"/>
    <col min="2" max="2" width="7.77734375" style="10" customWidth="1"/>
    <col min="3" max="3" width="3.77734375" style="10" customWidth="1"/>
    <col min="4" max="8" width="8.33203125" style="10" customWidth="1"/>
    <col min="9" max="14" width="5.77734375" style="10" hidden="1" customWidth="1"/>
    <col min="15" max="17" width="8.33203125" style="10" customWidth="1"/>
    <col min="18" max="16384" width="11.5546875" style="10"/>
  </cols>
  <sheetData>
    <row r="1" spans="1:18" ht="31.2" customHeight="1" thickBot="1" x14ac:dyDescent="0.35">
      <c r="A1" s="76" t="s">
        <v>14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8"/>
    </row>
    <row r="2" spans="1:18" s="5" customFormat="1" ht="19.95" customHeight="1" thickBot="1" x14ac:dyDescent="0.3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8" x14ac:dyDescent="0.3">
      <c r="A3" s="27" t="s">
        <v>0</v>
      </c>
      <c r="B3" s="96" t="s">
        <v>2</v>
      </c>
      <c r="C3" s="97"/>
      <c r="D3" s="80" t="s">
        <v>1</v>
      </c>
      <c r="E3" s="80"/>
      <c r="F3" s="92" t="s">
        <v>3</v>
      </c>
      <c r="G3" s="92"/>
      <c r="H3" s="80" t="s">
        <v>8</v>
      </c>
      <c r="I3" s="80"/>
      <c r="J3" s="80"/>
      <c r="K3" s="80"/>
      <c r="L3" s="80"/>
      <c r="M3" s="80"/>
      <c r="N3" s="80"/>
      <c r="O3" s="80"/>
      <c r="P3" s="92" t="s">
        <v>9</v>
      </c>
      <c r="Q3" s="93"/>
    </row>
    <row r="4" spans="1:18" ht="15" thickBot="1" x14ac:dyDescent="0.35">
      <c r="A4" s="28" t="s">
        <v>6</v>
      </c>
      <c r="B4" s="94"/>
      <c r="C4" s="95"/>
      <c r="D4" s="79" t="s">
        <v>7</v>
      </c>
      <c r="E4" s="79"/>
      <c r="F4" s="90" t="s">
        <v>15</v>
      </c>
      <c r="G4" s="90"/>
      <c r="H4" s="79" t="s">
        <v>4</v>
      </c>
      <c r="I4" s="79"/>
      <c r="J4" s="79"/>
      <c r="K4" s="79"/>
      <c r="L4" s="79"/>
      <c r="M4" s="79"/>
      <c r="N4" s="79"/>
      <c r="O4" s="79"/>
      <c r="P4" s="90" t="s">
        <v>5</v>
      </c>
      <c r="Q4" s="91"/>
    </row>
    <row r="5" spans="1:18" ht="34.950000000000003" customHeight="1" x14ac:dyDescent="0.3">
      <c r="A5" s="81" t="s">
        <v>34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</row>
    <row r="6" spans="1:18" ht="34.950000000000003" customHeight="1" thickBot="1" x14ac:dyDescent="0.35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</row>
    <row r="7" spans="1:18" s="1" customFormat="1" ht="22.8" customHeight="1" thickBot="1" x14ac:dyDescent="0.35">
      <c r="A7" s="52" t="s">
        <v>11</v>
      </c>
      <c r="B7" s="53" t="s">
        <v>10</v>
      </c>
      <c r="C7" s="53" t="s">
        <v>12</v>
      </c>
      <c r="D7" s="54" t="s">
        <v>19</v>
      </c>
      <c r="E7" s="54" t="s">
        <v>18</v>
      </c>
      <c r="F7" s="54" t="s">
        <v>17</v>
      </c>
      <c r="G7" s="54" t="s">
        <v>16</v>
      </c>
      <c r="H7" s="54" t="s">
        <v>32</v>
      </c>
      <c r="I7" s="75" t="s">
        <v>31</v>
      </c>
      <c r="J7" s="75"/>
      <c r="K7" s="75"/>
      <c r="L7" s="75"/>
      <c r="M7" s="75"/>
      <c r="N7" s="75"/>
      <c r="O7" s="54" t="s">
        <v>33</v>
      </c>
      <c r="P7" s="54" t="s">
        <v>20</v>
      </c>
      <c r="Q7" s="55" t="s">
        <v>13</v>
      </c>
    </row>
    <row r="8" spans="1:18" s="8" customFormat="1" ht="14.25" customHeight="1" x14ac:dyDescent="0.3">
      <c r="A8" s="42"/>
      <c r="B8" s="43"/>
      <c r="C8" s="44"/>
      <c r="D8" s="73"/>
      <c r="E8" s="72"/>
      <c r="F8" s="72"/>
      <c r="G8" s="57" t="str">
        <f>IF(COUNT(D8,E8,F8)=3,SUM(D8,E8,F8),"")</f>
        <v/>
      </c>
      <c r="H8" s="58" t="str">
        <f>IF(AND(ISTEXT(C8),ISNUMBER(G8)),IF(C8="f",VLOOKUP(G8,$D$53:$F$73,3),VLOOKUP(G8,$E$53:$F$73,2)),"")</f>
        <v/>
      </c>
      <c r="I8" s="59">
        <f>MAX(D8:F8)</f>
        <v>0</v>
      </c>
      <c r="J8" s="59">
        <f>MIN(D8:F8)</f>
        <v>0</v>
      </c>
      <c r="K8" s="60">
        <f>ABS(I8-J8)</f>
        <v>0</v>
      </c>
      <c r="L8" s="61">
        <f t="shared" ref="L8" si="0">MINUTE(K8)</f>
        <v>0</v>
      </c>
      <c r="M8" s="61">
        <f t="shared" ref="M8" si="1">SECOND(K8)</f>
        <v>0</v>
      </c>
      <c r="N8" s="61">
        <f>L8*60+M8</f>
        <v>0</v>
      </c>
      <c r="O8" s="58" t="str">
        <f t="shared" ref="O8" si="2">IF(G8="","",IF(N8&lt;=4,3,IF(AND(N8&lt;=9,N8&gt;=5),2,IF(AND(N8&lt;=15,N8&gt;=10),1,0))))</f>
        <v/>
      </c>
      <c r="P8" s="45"/>
      <c r="Q8" s="46" t="str">
        <f t="shared" ref="Q8" si="3">IF(H8="","",SUM(H8,O8,P8))</f>
        <v/>
      </c>
      <c r="R8" s="9"/>
    </row>
    <row r="9" spans="1:18" s="8" customFormat="1" ht="14.25" customHeight="1" x14ac:dyDescent="0.3">
      <c r="A9" s="47"/>
      <c r="B9" s="17"/>
      <c r="C9" s="20"/>
      <c r="D9" s="18"/>
      <c r="E9" s="18"/>
      <c r="F9" s="18"/>
      <c r="G9" s="62"/>
      <c r="H9" s="63"/>
      <c r="I9" s="64"/>
      <c r="J9" s="64"/>
      <c r="K9" s="65"/>
      <c r="L9" s="66"/>
      <c r="M9" s="66"/>
      <c r="N9" s="66"/>
      <c r="O9" s="63"/>
      <c r="P9" s="29"/>
      <c r="Q9" s="48"/>
      <c r="R9" s="9"/>
    </row>
    <row r="10" spans="1:18" s="8" customFormat="1" ht="14.25" customHeight="1" x14ac:dyDescent="0.3">
      <c r="A10" s="47"/>
      <c r="B10" s="17"/>
      <c r="C10" s="20"/>
      <c r="D10" s="18"/>
      <c r="E10" s="18"/>
      <c r="F10" s="18"/>
      <c r="G10" s="62"/>
      <c r="H10" s="63"/>
      <c r="I10" s="64"/>
      <c r="J10" s="64"/>
      <c r="K10" s="65"/>
      <c r="L10" s="66"/>
      <c r="M10" s="66"/>
      <c r="N10" s="66"/>
      <c r="O10" s="63"/>
      <c r="P10" s="29"/>
      <c r="Q10" s="48"/>
      <c r="R10" s="9"/>
    </row>
    <row r="11" spans="1:18" s="8" customFormat="1" ht="14.25" customHeight="1" x14ac:dyDescent="0.3">
      <c r="A11" s="47"/>
      <c r="B11" s="17"/>
      <c r="C11" s="20"/>
      <c r="D11" s="18"/>
      <c r="E11" s="18"/>
      <c r="F11" s="18"/>
      <c r="G11" s="62"/>
      <c r="H11" s="63"/>
      <c r="I11" s="64"/>
      <c r="J11" s="64"/>
      <c r="K11" s="65"/>
      <c r="L11" s="66"/>
      <c r="M11" s="66"/>
      <c r="N11" s="66"/>
      <c r="O11" s="63"/>
      <c r="P11" s="29"/>
      <c r="Q11" s="48"/>
      <c r="R11" s="9"/>
    </row>
    <row r="12" spans="1:18" s="8" customFormat="1" ht="14.25" customHeight="1" x14ac:dyDescent="0.3">
      <c r="A12" s="47"/>
      <c r="B12" s="17"/>
      <c r="C12" s="20"/>
      <c r="D12" s="18"/>
      <c r="E12" s="18"/>
      <c r="F12" s="18"/>
      <c r="G12" s="62"/>
      <c r="H12" s="63"/>
      <c r="I12" s="64"/>
      <c r="J12" s="64"/>
      <c r="K12" s="65"/>
      <c r="L12" s="66"/>
      <c r="M12" s="66"/>
      <c r="N12" s="66"/>
      <c r="O12" s="63"/>
      <c r="P12" s="29"/>
      <c r="Q12" s="48"/>
      <c r="R12" s="9"/>
    </row>
    <row r="13" spans="1:18" s="8" customFormat="1" ht="14.25" customHeight="1" x14ac:dyDescent="0.3">
      <c r="A13" s="47"/>
      <c r="B13" s="17"/>
      <c r="C13" s="20"/>
      <c r="D13" s="18"/>
      <c r="E13" s="18"/>
      <c r="F13" s="18"/>
      <c r="G13" s="62"/>
      <c r="H13" s="63"/>
      <c r="I13" s="64"/>
      <c r="J13" s="64"/>
      <c r="K13" s="65"/>
      <c r="L13" s="66"/>
      <c r="M13" s="66"/>
      <c r="N13" s="66"/>
      <c r="O13" s="63"/>
      <c r="P13" s="29"/>
      <c r="Q13" s="48"/>
      <c r="R13" s="9"/>
    </row>
    <row r="14" spans="1:18" s="8" customFormat="1" ht="14.25" customHeight="1" x14ac:dyDescent="0.3">
      <c r="A14" s="47"/>
      <c r="B14" s="17"/>
      <c r="C14" s="20"/>
      <c r="D14" s="18"/>
      <c r="E14" s="18"/>
      <c r="F14" s="30"/>
      <c r="G14" s="62"/>
      <c r="H14" s="63"/>
      <c r="I14" s="64"/>
      <c r="J14" s="64"/>
      <c r="K14" s="65"/>
      <c r="L14" s="66"/>
      <c r="M14" s="66"/>
      <c r="N14" s="66"/>
      <c r="O14" s="63"/>
      <c r="P14" s="29"/>
      <c r="Q14" s="48"/>
      <c r="R14" s="9"/>
    </row>
    <row r="15" spans="1:18" s="8" customFormat="1" ht="14.25" customHeight="1" x14ac:dyDescent="0.3">
      <c r="A15" s="47"/>
      <c r="B15" s="17"/>
      <c r="C15" s="20"/>
      <c r="D15" s="18"/>
      <c r="E15" s="18"/>
      <c r="F15" s="30"/>
      <c r="G15" s="62"/>
      <c r="H15" s="63"/>
      <c r="I15" s="64"/>
      <c r="J15" s="64"/>
      <c r="K15" s="65"/>
      <c r="L15" s="66"/>
      <c r="M15" s="66"/>
      <c r="N15" s="66"/>
      <c r="O15" s="63"/>
      <c r="P15" s="29"/>
      <c r="Q15" s="48"/>
      <c r="R15" s="9"/>
    </row>
    <row r="16" spans="1:18" s="8" customFormat="1" ht="14.25" customHeight="1" x14ac:dyDescent="0.3">
      <c r="A16" s="47"/>
      <c r="B16" s="17"/>
      <c r="C16" s="20"/>
      <c r="D16" s="18"/>
      <c r="E16" s="18"/>
      <c r="F16" s="30"/>
      <c r="G16" s="62"/>
      <c r="H16" s="63"/>
      <c r="I16" s="64"/>
      <c r="J16" s="64"/>
      <c r="K16" s="65"/>
      <c r="L16" s="66"/>
      <c r="M16" s="66"/>
      <c r="N16" s="66"/>
      <c r="O16" s="63"/>
      <c r="P16" s="29"/>
      <c r="Q16" s="48"/>
      <c r="R16" s="9"/>
    </row>
    <row r="17" spans="1:18" s="8" customFormat="1" ht="14.25" customHeight="1" x14ac:dyDescent="0.3">
      <c r="A17" s="47"/>
      <c r="B17" s="17"/>
      <c r="C17" s="20"/>
      <c r="D17" s="18"/>
      <c r="E17" s="18"/>
      <c r="F17" s="30"/>
      <c r="G17" s="62"/>
      <c r="H17" s="63"/>
      <c r="I17" s="64"/>
      <c r="J17" s="64"/>
      <c r="K17" s="65"/>
      <c r="L17" s="66"/>
      <c r="M17" s="66"/>
      <c r="N17" s="66"/>
      <c r="O17" s="63"/>
      <c r="P17" s="29"/>
      <c r="Q17" s="48"/>
      <c r="R17" s="9"/>
    </row>
    <row r="18" spans="1:18" s="8" customFormat="1" ht="14.25" customHeight="1" x14ac:dyDescent="0.3">
      <c r="A18" s="47"/>
      <c r="B18" s="17"/>
      <c r="C18" s="20"/>
      <c r="D18" s="18"/>
      <c r="E18" s="18"/>
      <c r="F18" s="30"/>
      <c r="G18" s="62"/>
      <c r="H18" s="63"/>
      <c r="I18" s="64"/>
      <c r="J18" s="64"/>
      <c r="K18" s="65"/>
      <c r="L18" s="66"/>
      <c r="M18" s="66"/>
      <c r="N18" s="66"/>
      <c r="O18" s="63"/>
      <c r="P18" s="29"/>
      <c r="Q18" s="48"/>
      <c r="R18" s="9"/>
    </row>
    <row r="19" spans="1:18" s="8" customFormat="1" ht="14.25" customHeight="1" x14ac:dyDescent="0.3">
      <c r="A19" s="47"/>
      <c r="B19" s="17"/>
      <c r="C19" s="20"/>
      <c r="D19" s="18"/>
      <c r="E19" s="18"/>
      <c r="F19" s="30"/>
      <c r="G19" s="62"/>
      <c r="H19" s="63"/>
      <c r="I19" s="64"/>
      <c r="J19" s="64"/>
      <c r="K19" s="65"/>
      <c r="L19" s="66"/>
      <c r="M19" s="66"/>
      <c r="N19" s="66"/>
      <c r="O19" s="63"/>
      <c r="P19" s="29"/>
      <c r="Q19" s="48"/>
      <c r="R19" s="9"/>
    </row>
    <row r="20" spans="1:18" s="8" customFormat="1" ht="14.25" customHeight="1" x14ac:dyDescent="0.3">
      <c r="A20" s="47"/>
      <c r="B20" s="17"/>
      <c r="C20" s="20"/>
      <c r="D20" s="18"/>
      <c r="E20" s="18"/>
      <c r="F20" s="30"/>
      <c r="G20" s="62"/>
      <c r="H20" s="63"/>
      <c r="I20" s="64"/>
      <c r="J20" s="64"/>
      <c r="K20" s="65"/>
      <c r="L20" s="66"/>
      <c r="M20" s="66"/>
      <c r="N20" s="66"/>
      <c r="O20" s="63"/>
      <c r="P20" s="29"/>
      <c r="Q20" s="48"/>
      <c r="R20" s="9"/>
    </row>
    <row r="21" spans="1:18" s="8" customFormat="1" ht="14.25" customHeight="1" x14ac:dyDescent="0.3">
      <c r="A21" s="47"/>
      <c r="B21" s="17"/>
      <c r="C21" s="20"/>
      <c r="D21" s="18"/>
      <c r="E21" s="18"/>
      <c r="F21" s="30"/>
      <c r="G21" s="62"/>
      <c r="H21" s="63"/>
      <c r="I21" s="64"/>
      <c r="J21" s="64"/>
      <c r="K21" s="65"/>
      <c r="L21" s="66"/>
      <c r="M21" s="66"/>
      <c r="N21" s="66"/>
      <c r="O21" s="63"/>
      <c r="P21" s="29"/>
      <c r="Q21" s="48"/>
      <c r="R21" s="9"/>
    </row>
    <row r="22" spans="1:18" s="8" customFormat="1" ht="14.25" customHeight="1" x14ac:dyDescent="0.3">
      <c r="A22" s="47"/>
      <c r="B22" s="17"/>
      <c r="C22" s="20"/>
      <c r="D22" s="18"/>
      <c r="E22" s="18"/>
      <c r="F22" s="30"/>
      <c r="G22" s="62"/>
      <c r="H22" s="63"/>
      <c r="I22" s="64"/>
      <c r="J22" s="64"/>
      <c r="K22" s="65"/>
      <c r="L22" s="66"/>
      <c r="M22" s="66"/>
      <c r="N22" s="66"/>
      <c r="O22" s="63"/>
      <c r="P22" s="29"/>
      <c r="Q22" s="48"/>
      <c r="R22" s="9"/>
    </row>
    <row r="23" spans="1:18" s="8" customFormat="1" ht="14.25" customHeight="1" x14ac:dyDescent="0.3">
      <c r="A23" s="47"/>
      <c r="B23" s="17"/>
      <c r="C23" s="20"/>
      <c r="D23" s="18"/>
      <c r="E23" s="18"/>
      <c r="F23" s="30"/>
      <c r="G23" s="62"/>
      <c r="H23" s="63"/>
      <c r="I23" s="64"/>
      <c r="J23" s="64"/>
      <c r="K23" s="65"/>
      <c r="L23" s="66"/>
      <c r="M23" s="66"/>
      <c r="N23" s="66"/>
      <c r="O23" s="63"/>
      <c r="P23" s="29"/>
      <c r="Q23" s="48"/>
      <c r="R23" s="9"/>
    </row>
    <row r="24" spans="1:18" s="8" customFormat="1" ht="14.25" customHeight="1" x14ac:dyDescent="0.3">
      <c r="A24" s="47"/>
      <c r="B24" s="17"/>
      <c r="C24" s="20"/>
      <c r="D24" s="18"/>
      <c r="E24" s="18"/>
      <c r="F24" s="30"/>
      <c r="G24" s="62"/>
      <c r="H24" s="63"/>
      <c r="I24" s="64"/>
      <c r="J24" s="64"/>
      <c r="K24" s="65"/>
      <c r="L24" s="66"/>
      <c r="M24" s="66"/>
      <c r="N24" s="66"/>
      <c r="O24" s="63"/>
      <c r="P24" s="29"/>
      <c r="Q24" s="48"/>
      <c r="R24" s="9"/>
    </row>
    <row r="25" spans="1:18" s="8" customFormat="1" ht="14.25" customHeight="1" x14ac:dyDescent="0.3">
      <c r="A25" s="47"/>
      <c r="B25" s="17"/>
      <c r="C25" s="20"/>
      <c r="D25" s="18"/>
      <c r="E25" s="18"/>
      <c r="F25" s="30"/>
      <c r="G25" s="62"/>
      <c r="H25" s="63"/>
      <c r="I25" s="64"/>
      <c r="J25" s="64"/>
      <c r="K25" s="65"/>
      <c r="L25" s="66"/>
      <c r="M25" s="66"/>
      <c r="N25" s="66"/>
      <c r="O25" s="63"/>
      <c r="P25" s="29"/>
      <c r="Q25" s="48"/>
      <c r="R25" s="9"/>
    </row>
    <row r="26" spans="1:18" s="8" customFormat="1" ht="14.25" customHeight="1" x14ac:dyDescent="0.3">
      <c r="A26" s="47"/>
      <c r="B26" s="17"/>
      <c r="C26" s="20"/>
      <c r="D26" s="18"/>
      <c r="E26" s="18"/>
      <c r="F26" s="30"/>
      <c r="G26" s="62"/>
      <c r="H26" s="63"/>
      <c r="I26" s="64"/>
      <c r="J26" s="64"/>
      <c r="K26" s="65"/>
      <c r="L26" s="66"/>
      <c r="M26" s="66"/>
      <c r="N26" s="66"/>
      <c r="O26" s="63"/>
      <c r="P26" s="29"/>
      <c r="Q26" s="48"/>
      <c r="R26" s="9"/>
    </row>
    <row r="27" spans="1:18" s="8" customFormat="1" ht="14.25" customHeight="1" x14ac:dyDescent="0.3">
      <c r="A27" s="47"/>
      <c r="B27" s="17"/>
      <c r="C27" s="20"/>
      <c r="D27" s="18"/>
      <c r="E27" s="18"/>
      <c r="F27" s="30"/>
      <c r="G27" s="62"/>
      <c r="H27" s="63"/>
      <c r="I27" s="64"/>
      <c r="J27" s="64"/>
      <c r="K27" s="65"/>
      <c r="L27" s="66"/>
      <c r="M27" s="66"/>
      <c r="N27" s="66"/>
      <c r="O27" s="63"/>
      <c r="P27" s="29"/>
      <c r="Q27" s="48"/>
      <c r="R27" s="9"/>
    </row>
    <row r="28" spans="1:18" s="8" customFormat="1" ht="14.25" customHeight="1" x14ac:dyDescent="0.3">
      <c r="A28" s="47"/>
      <c r="B28" s="17"/>
      <c r="C28" s="20"/>
      <c r="D28" s="18"/>
      <c r="E28" s="18"/>
      <c r="F28" s="30"/>
      <c r="G28" s="62"/>
      <c r="H28" s="63"/>
      <c r="I28" s="64"/>
      <c r="J28" s="64"/>
      <c r="K28" s="65"/>
      <c r="L28" s="66"/>
      <c r="M28" s="66"/>
      <c r="N28" s="66"/>
      <c r="O28" s="63"/>
      <c r="P28" s="29"/>
      <c r="Q28" s="48"/>
      <c r="R28" s="9"/>
    </row>
    <row r="29" spans="1:18" s="8" customFormat="1" ht="14.25" customHeight="1" x14ac:dyDescent="0.3">
      <c r="A29" s="47"/>
      <c r="B29" s="17"/>
      <c r="C29" s="20"/>
      <c r="D29" s="18"/>
      <c r="E29" s="18"/>
      <c r="F29" s="30"/>
      <c r="G29" s="62"/>
      <c r="H29" s="63"/>
      <c r="I29" s="64"/>
      <c r="J29" s="64"/>
      <c r="K29" s="65"/>
      <c r="L29" s="66"/>
      <c r="M29" s="66"/>
      <c r="N29" s="66"/>
      <c r="O29" s="63"/>
      <c r="P29" s="29"/>
      <c r="Q29" s="48"/>
      <c r="R29" s="9"/>
    </row>
    <row r="30" spans="1:18" s="8" customFormat="1" ht="14.25" customHeight="1" x14ac:dyDescent="0.3">
      <c r="A30" s="47"/>
      <c r="B30" s="17"/>
      <c r="C30" s="20"/>
      <c r="D30" s="18"/>
      <c r="E30" s="18"/>
      <c r="F30" s="30"/>
      <c r="G30" s="62"/>
      <c r="H30" s="63"/>
      <c r="I30" s="64"/>
      <c r="J30" s="64"/>
      <c r="K30" s="65"/>
      <c r="L30" s="66"/>
      <c r="M30" s="66"/>
      <c r="N30" s="66"/>
      <c r="O30" s="63"/>
      <c r="P30" s="29"/>
      <c r="Q30" s="48"/>
      <c r="R30" s="9"/>
    </row>
    <row r="31" spans="1:18" s="8" customFormat="1" ht="14.25" customHeight="1" x14ac:dyDescent="0.3">
      <c r="A31" s="47"/>
      <c r="B31" s="17"/>
      <c r="C31" s="20"/>
      <c r="D31" s="18"/>
      <c r="E31" s="18"/>
      <c r="F31" s="30"/>
      <c r="G31" s="62"/>
      <c r="H31" s="63"/>
      <c r="I31" s="64"/>
      <c r="J31" s="64"/>
      <c r="K31" s="65"/>
      <c r="L31" s="66"/>
      <c r="M31" s="66"/>
      <c r="N31" s="66"/>
      <c r="O31" s="63"/>
      <c r="P31" s="29"/>
      <c r="Q31" s="48"/>
      <c r="R31" s="9"/>
    </row>
    <row r="32" spans="1:18" s="8" customFormat="1" ht="14.25" customHeight="1" x14ac:dyDescent="0.3">
      <c r="A32" s="47"/>
      <c r="B32" s="17"/>
      <c r="C32" s="20"/>
      <c r="D32" s="18"/>
      <c r="E32" s="18"/>
      <c r="F32" s="30"/>
      <c r="G32" s="62"/>
      <c r="H32" s="63"/>
      <c r="I32" s="64"/>
      <c r="J32" s="64"/>
      <c r="K32" s="65"/>
      <c r="L32" s="66"/>
      <c r="M32" s="66"/>
      <c r="N32" s="66"/>
      <c r="O32" s="63"/>
      <c r="P32" s="29"/>
      <c r="Q32" s="48"/>
      <c r="R32" s="9"/>
    </row>
    <row r="33" spans="1:18" s="8" customFormat="1" ht="14.25" customHeight="1" x14ac:dyDescent="0.3">
      <c r="A33" s="47"/>
      <c r="B33" s="17"/>
      <c r="C33" s="20"/>
      <c r="D33" s="18"/>
      <c r="E33" s="18"/>
      <c r="F33" s="30"/>
      <c r="G33" s="62"/>
      <c r="H33" s="63"/>
      <c r="I33" s="64"/>
      <c r="J33" s="64"/>
      <c r="K33" s="65"/>
      <c r="L33" s="66"/>
      <c r="M33" s="66"/>
      <c r="N33" s="66"/>
      <c r="O33" s="63"/>
      <c r="P33" s="29"/>
      <c r="Q33" s="48"/>
      <c r="R33" s="9"/>
    </row>
    <row r="34" spans="1:18" s="8" customFormat="1" ht="14.25" customHeight="1" x14ac:dyDescent="0.3">
      <c r="A34" s="47"/>
      <c r="B34" s="17"/>
      <c r="C34" s="20"/>
      <c r="D34" s="18"/>
      <c r="E34" s="18"/>
      <c r="F34" s="30"/>
      <c r="G34" s="62"/>
      <c r="H34" s="63"/>
      <c r="I34" s="64"/>
      <c r="J34" s="64"/>
      <c r="K34" s="65"/>
      <c r="L34" s="66"/>
      <c r="M34" s="66"/>
      <c r="N34" s="66"/>
      <c r="O34" s="63"/>
      <c r="P34" s="29"/>
      <c r="Q34" s="48"/>
      <c r="R34" s="9"/>
    </row>
    <row r="35" spans="1:18" s="8" customFormat="1" ht="14.25" customHeight="1" x14ac:dyDescent="0.3">
      <c r="A35" s="47"/>
      <c r="B35" s="17"/>
      <c r="C35" s="20"/>
      <c r="D35" s="18"/>
      <c r="E35" s="18"/>
      <c r="F35" s="30"/>
      <c r="G35" s="62"/>
      <c r="H35" s="63"/>
      <c r="I35" s="64"/>
      <c r="J35" s="64"/>
      <c r="K35" s="65"/>
      <c r="L35" s="66"/>
      <c r="M35" s="66"/>
      <c r="N35" s="66"/>
      <c r="O35" s="63"/>
      <c r="P35" s="29"/>
      <c r="Q35" s="48"/>
      <c r="R35" s="9"/>
    </row>
    <row r="36" spans="1:18" s="8" customFormat="1" ht="14.25" customHeight="1" x14ac:dyDescent="0.3">
      <c r="A36" s="47"/>
      <c r="B36" s="17"/>
      <c r="C36" s="20"/>
      <c r="D36" s="18"/>
      <c r="E36" s="18"/>
      <c r="F36" s="30"/>
      <c r="G36" s="62"/>
      <c r="H36" s="63"/>
      <c r="I36" s="64"/>
      <c r="J36" s="64"/>
      <c r="K36" s="65"/>
      <c r="L36" s="66"/>
      <c r="M36" s="66"/>
      <c r="N36" s="66"/>
      <c r="O36" s="63"/>
      <c r="P36" s="29"/>
      <c r="Q36" s="48"/>
      <c r="R36" s="9"/>
    </row>
    <row r="37" spans="1:18" s="8" customFormat="1" ht="14.25" customHeight="1" x14ac:dyDescent="0.3">
      <c r="A37" s="47"/>
      <c r="B37" s="17"/>
      <c r="C37" s="20"/>
      <c r="D37" s="18"/>
      <c r="E37" s="18"/>
      <c r="F37" s="30"/>
      <c r="G37" s="62"/>
      <c r="H37" s="63"/>
      <c r="I37" s="64"/>
      <c r="J37" s="64"/>
      <c r="K37" s="65"/>
      <c r="L37" s="66"/>
      <c r="M37" s="66"/>
      <c r="N37" s="66"/>
      <c r="O37" s="63"/>
      <c r="P37" s="29"/>
      <c r="Q37" s="48"/>
      <c r="R37" s="9"/>
    </row>
    <row r="38" spans="1:18" s="8" customFormat="1" ht="13.8" customHeight="1" x14ac:dyDescent="0.3">
      <c r="A38" s="19"/>
      <c r="B38" s="20"/>
      <c r="C38" s="20"/>
      <c r="D38" s="18"/>
      <c r="E38" s="18"/>
      <c r="F38" s="30"/>
      <c r="G38" s="62"/>
      <c r="H38" s="63"/>
      <c r="I38" s="64"/>
      <c r="J38" s="64"/>
      <c r="K38" s="65"/>
      <c r="L38" s="66"/>
      <c r="M38" s="66"/>
      <c r="N38" s="66"/>
      <c r="O38" s="63"/>
      <c r="P38" s="29"/>
      <c r="Q38" s="48"/>
      <c r="R38" s="9"/>
    </row>
    <row r="39" spans="1:18" s="8" customFormat="1" ht="13.8" customHeight="1" x14ac:dyDescent="0.3">
      <c r="A39" s="19"/>
      <c r="B39" s="20"/>
      <c r="C39" s="20"/>
      <c r="D39" s="18"/>
      <c r="E39" s="18"/>
      <c r="F39" s="30"/>
      <c r="G39" s="62"/>
      <c r="H39" s="63"/>
      <c r="I39" s="64"/>
      <c r="J39" s="64"/>
      <c r="K39" s="65"/>
      <c r="L39" s="66"/>
      <c r="M39" s="66"/>
      <c r="N39" s="66"/>
      <c r="O39" s="63"/>
      <c r="P39" s="29"/>
      <c r="Q39" s="48"/>
      <c r="R39" s="9"/>
    </row>
    <row r="40" spans="1:18" s="8" customFormat="1" ht="13.8" customHeight="1" x14ac:dyDescent="0.3">
      <c r="A40" s="19"/>
      <c r="B40" s="20"/>
      <c r="C40" s="20"/>
      <c r="D40" s="18"/>
      <c r="E40" s="18"/>
      <c r="F40" s="30"/>
      <c r="G40" s="62"/>
      <c r="H40" s="63"/>
      <c r="I40" s="64"/>
      <c r="J40" s="64"/>
      <c r="K40" s="65"/>
      <c r="L40" s="66"/>
      <c r="M40" s="66"/>
      <c r="N40" s="66"/>
      <c r="O40" s="63"/>
      <c r="P40" s="29"/>
      <c r="Q40" s="48"/>
      <c r="R40" s="9"/>
    </row>
    <row r="41" spans="1:18" s="8" customFormat="1" ht="13.8" customHeight="1" x14ac:dyDescent="0.3">
      <c r="A41" s="19"/>
      <c r="B41" s="20"/>
      <c r="C41" s="20"/>
      <c r="D41" s="18"/>
      <c r="E41" s="18"/>
      <c r="F41" s="30"/>
      <c r="G41" s="62"/>
      <c r="H41" s="63"/>
      <c r="I41" s="64"/>
      <c r="J41" s="64"/>
      <c r="K41" s="65"/>
      <c r="L41" s="66"/>
      <c r="M41" s="66"/>
      <c r="N41" s="66"/>
      <c r="O41" s="63"/>
      <c r="P41" s="29"/>
      <c r="Q41" s="48"/>
      <c r="R41" s="9"/>
    </row>
    <row r="42" spans="1:18" s="8" customFormat="1" ht="13.8" customHeight="1" thickBot="1" x14ac:dyDescent="0.35">
      <c r="A42" s="21"/>
      <c r="B42" s="22"/>
      <c r="C42" s="22"/>
      <c r="D42" s="23"/>
      <c r="E42" s="23"/>
      <c r="F42" s="49"/>
      <c r="G42" s="67"/>
      <c r="H42" s="68"/>
      <c r="I42" s="69"/>
      <c r="J42" s="69"/>
      <c r="K42" s="70"/>
      <c r="L42" s="71"/>
      <c r="M42" s="71"/>
      <c r="N42" s="71"/>
      <c r="O42" s="68"/>
      <c r="P42" s="50"/>
      <c r="Q42" s="51"/>
      <c r="R42" s="9"/>
    </row>
    <row r="43" spans="1:18" s="8" customFormat="1" ht="16.8" customHeight="1" thickBot="1" x14ac:dyDescent="0.35">
      <c r="B43" s="24"/>
      <c r="C43" s="25"/>
      <c r="D43" s="25"/>
      <c r="E43" s="25"/>
      <c r="F43" s="39" t="s">
        <v>28</v>
      </c>
      <c r="G43" s="40" t="str">
        <f t="shared" ref="G43:Q43" si="4">IF(ISERROR(AVERAGE(G8:G42)),"",MIN(G8:G42))</f>
        <v/>
      </c>
      <c r="H43" s="41" t="str">
        <f t="shared" si="4"/>
        <v/>
      </c>
      <c r="I43" s="41"/>
      <c r="J43" s="41"/>
      <c r="K43" s="41">
        <f t="shared" si="4"/>
        <v>0</v>
      </c>
      <c r="L43" s="41"/>
      <c r="M43" s="41"/>
      <c r="N43" s="41">
        <f t="shared" si="4"/>
        <v>0</v>
      </c>
      <c r="O43" s="41" t="str">
        <f t="shared" si="4"/>
        <v/>
      </c>
      <c r="P43" s="41" t="str">
        <f t="shared" si="4"/>
        <v/>
      </c>
      <c r="Q43" s="12" t="str">
        <f t="shared" si="4"/>
        <v/>
      </c>
      <c r="R43" s="9"/>
    </row>
    <row r="44" spans="1:18" s="8" customFormat="1" ht="16.8" customHeight="1" x14ac:dyDescent="0.3">
      <c r="A44" s="84" t="str">
        <f>IF(COUNTA(A8:A42)=0,"",IF(COUNTA(A8:A42)&gt;1,COUNTA(A8:A42)&amp;"  élèves",COUNTA(A8:A42)&amp;"  élève"))</f>
        <v/>
      </c>
      <c r="B44" s="85"/>
      <c r="C44" s="86"/>
      <c r="D44" s="26"/>
      <c r="E44" s="26"/>
      <c r="F44" s="33" t="s">
        <v>29</v>
      </c>
      <c r="G44" s="31" t="str">
        <f t="shared" ref="G44:Q44" si="5">IF(ISERROR(AVERAGE(G8:G42)),"",AVERAGE(G8:G42))</f>
        <v/>
      </c>
      <c r="H44" s="32" t="str">
        <f t="shared" si="5"/>
        <v/>
      </c>
      <c r="I44" s="32"/>
      <c r="J44" s="32"/>
      <c r="K44" s="32">
        <f t="shared" si="5"/>
        <v>0</v>
      </c>
      <c r="L44" s="32"/>
      <c r="M44" s="32"/>
      <c r="N44" s="32">
        <f t="shared" si="5"/>
        <v>0</v>
      </c>
      <c r="O44" s="32" t="str">
        <f t="shared" si="5"/>
        <v/>
      </c>
      <c r="P44" s="32" t="str">
        <f t="shared" si="5"/>
        <v/>
      </c>
      <c r="Q44" s="34" t="str">
        <f t="shared" si="5"/>
        <v/>
      </c>
      <c r="R44" s="9"/>
    </row>
    <row r="45" spans="1:18" s="8" customFormat="1" ht="18" customHeight="1" thickBot="1" x14ac:dyDescent="0.35">
      <c r="A45" s="87" t="str">
        <f>IF(A44="","",IF(COUNTIF(C8:C42,"f")&gt;1,"dont    "&amp; COUNTIF(C8:C42,"f")&amp;"   filles",COUNTIF(C8:C42,"f")&amp;"  fille"))</f>
        <v/>
      </c>
      <c r="B45" s="88"/>
      <c r="C45" s="89"/>
      <c r="D45" s="26"/>
      <c r="E45" s="26"/>
      <c r="F45" s="35" t="s">
        <v>30</v>
      </c>
      <c r="G45" s="36" t="str">
        <f t="shared" ref="G45:Q45" si="6">IF(ISERROR(AVERAGE(G8:G42)),"",MAX(G8:G42))</f>
        <v/>
      </c>
      <c r="H45" s="37" t="str">
        <f t="shared" si="6"/>
        <v/>
      </c>
      <c r="I45" s="37"/>
      <c r="J45" s="37"/>
      <c r="K45" s="37">
        <f t="shared" si="6"/>
        <v>0</v>
      </c>
      <c r="L45" s="37"/>
      <c r="M45" s="37"/>
      <c r="N45" s="37">
        <f t="shared" si="6"/>
        <v>0</v>
      </c>
      <c r="O45" s="37" t="str">
        <f t="shared" si="6"/>
        <v/>
      </c>
      <c r="P45" s="37" t="str">
        <f t="shared" si="6"/>
        <v/>
      </c>
      <c r="Q45" s="38" t="str">
        <f t="shared" si="6"/>
        <v/>
      </c>
      <c r="R45" s="9"/>
    </row>
    <row r="46" spans="1:18" s="8" customFormat="1" ht="16.8" customHeight="1" x14ac:dyDescent="0.3">
      <c r="R46" s="9"/>
    </row>
    <row r="47" spans="1:18" s="8" customFormat="1" ht="17.100000000000001" customHeight="1" x14ac:dyDescent="0.3">
      <c r="A47" s="7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R47" s="9"/>
    </row>
    <row r="48" spans="1:18" s="8" customFormat="1" ht="17.100000000000001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s="8" customFormat="1" ht="15" customHeight="1" x14ac:dyDescent="0.3">
      <c r="R49" s="9"/>
    </row>
    <row r="50" spans="1:18" s="8" customFormat="1" ht="15" customHeight="1" x14ac:dyDescent="0.3">
      <c r="A50" s="11"/>
      <c r="B50" s="11"/>
      <c r="C50" s="11"/>
      <c r="D50" s="11"/>
      <c r="E50" s="11"/>
      <c r="R50" s="9"/>
    </row>
    <row r="51" spans="1:18" s="8" customFormat="1" ht="15" customHeight="1" x14ac:dyDescent="0.3">
      <c r="D51" s="74" t="s">
        <v>24</v>
      </c>
      <c r="E51" s="74"/>
      <c r="F51" s="74"/>
      <c r="R51" s="9"/>
    </row>
    <row r="52" spans="1:18" s="8" customFormat="1" ht="15" customHeight="1" x14ac:dyDescent="0.3">
      <c r="D52" s="15" t="s">
        <v>25</v>
      </c>
      <c r="E52" s="15" t="s">
        <v>26</v>
      </c>
      <c r="F52" s="15" t="s">
        <v>27</v>
      </c>
      <c r="R52" s="9"/>
    </row>
    <row r="53" spans="1:18" s="8" customFormat="1" ht="15" customHeight="1" x14ac:dyDescent="0.3">
      <c r="D53" s="13">
        <v>0</v>
      </c>
      <c r="E53" s="14">
        <v>0</v>
      </c>
      <c r="F53" s="16">
        <v>15</v>
      </c>
      <c r="R53" s="9"/>
    </row>
    <row r="54" spans="1:18" s="8" customFormat="1" ht="15" customHeight="1" x14ac:dyDescent="0.3">
      <c r="D54" s="13">
        <v>4.2372685185185187E-3</v>
      </c>
      <c r="E54" s="14">
        <v>3.2997685185185183E-3</v>
      </c>
      <c r="F54" s="16">
        <v>14.25</v>
      </c>
      <c r="R54" s="9"/>
    </row>
    <row r="55" spans="1:18" s="8" customFormat="1" ht="15" customHeight="1" x14ac:dyDescent="0.3">
      <c r="D55" s="13">
        <v>4.2951388888888891E-3</v>
      </c>
      <c r="E55" s="14">
        <v>3.3344907407407407E-3</v>
      </c>
      <c r="F55" s="16">
        <v>13.5</v>
      </c>
      <c r="R55" s="9"/>
    </row>
    <row r="56" spans="1:18" s="8" customFormat="1" ht="15" customHeight="1" x14ac:dyDescent="0.3">
      <c r="D56" s="13">
        <v>4.3530092592592596E-3</v>
      </c>
      <c r="E56" s="14">
        <v>3.3923611111111112E-3</v>
      </c>
      <c r="F56" s="16">
        <v>12.75</v>
      </c>
      <c r="R56" s="9"/>
    </row>
    <row r="57" spans="1:18" s="8" customFormat="1" ht="15" customHeight="1" x14ac:dyDescent="0.3">
      <c r="D57" s="13">
        <v>4.41087962962963E-3</v>
      </c>
      <c r="E57" s="14">
        <v>3.4502314814814816E-3</v>
      </c>
      <c r="F57" s="16">
        <v>12</v>
      </c>
      <c r="R57" s="9"/>
    </row>
    <row r="58" spans="1:18" s="8" customFormat="1" ht="15" customHeight="1" x14ac:dyDescent="0.3">
      <c r="D58" s="13">
        <v>4.4687499999999996E-3</v>
      </c>
      <c r="E58" s="14">
        <v>3.5081018518518521E-3</v>
      </c>
      <c r="F58" s="16">
        <v>11.25</v>
      </c>
      <c r="R58" s="9"/>
    </row>
    <row r="59" spans="1:18" s="8" customFormat="1" ht="15" customHeight="1" x14ac:dyDescent="0.3">
      <c r="D59" s="13">
        <v>4.5266203703703701E-3</v>
      </c>
      <c r="E59" s="14">
        <v>3.565972222222223E-3</v>
      </c>
      <c r="F59" s="16">
        <v>10.5</v>
      </c>
      <c r="R59" s="9"/>
    </row>
    <row r="60" spans="1:18" s="8" customFormat="1" ht="15" customHeight="1" x14ac:dyDescent="0.3">
      <c r="D60" s="13">
        <v>4.711805555555555E-3</v>
      </c>
      <c r="E60" s="14">
        <v>3.670138888888889E-3</v>
      </c>
      <c r="F60" s="16">
        <v>9.75</v>
      </c>
      <c r="R60" s="9"/>
    </row>
    <row r="61" spans="1:18" s="8" customFormat="1" ht="15" customHeight="1" x14ac:dyDescent="0.3">
      <c r="D61" s="13">
        <v>4.89699074074074E-3</v>
      </c>
      <c r="E61" s="14">
        <v>3.7858796296296299E-3</v>
      </c>
      <c r="F61" s="16">
        <v>9</v>
      </c>
      <c r="R61" s="9"/>
    </row>
    <row r="62" spans="1:18" s="8" customFormat="1" ht="15" customHeight="1" x14ac:dyDescent="0.3">
      <c r="D62" s="13">
        <v>5.0937499999999993E-3</v>
      </c>
      <c r="E62" s="14">
        <v>3.913194444444444E-3</v>
      </c>
      <c r="F62" s="16">
        <v>8.25</v>
      </c>
      <c r="R62" s="9"/>
    </row>
    <row r="63" spans="1:18" s="8" customFormat="1" ht="15" customHeight="1" x14ac:dyDescent="0.3">
      <c r="D63" s="13">
        <v>5.3020833333333323E-3</v>
      </c>
      <c r="E63" s="14">
        <v>4.0405092592592593E-3</v>
      </c>
      <c r="F63" s="16">
        <v>7.5</v>
      </c>
      <c r="R63" s="9"/>
    </row>
    <row r="64" spans="1:18" s="8" customFormat="1" ht="15" customHeight="1" x14ac:dyDescent="0.3">
      <c r="D64" s="13">
        <v>5.5104166666666661E-3</v>
      </c>
      <c r="E64" s="14">
        <v>4.1678240740740738E-3</v>
      </c>
      <c r="F64" s="16">
        <v>6.75</v>
      </c>
      <c r="R64" s="9"/>
    </row>
    <row r="65" spans="4:18" s="8" customFormat="1" ht="15" customHeight="1" x14ac:dyDescent="0.3">
      <c r="D65" s="13">
        <v>5.7303240740740743E-3</v>
      </c>
      <c r="E65" s="14">
        <v>4.2835648148148147E-3</v>
      </c>
      <c r="F65" s="16">
        <v>6</v>
      </c>
      <c r="R65" s="9"/>
    </row>
    <row r="66" spans="4:18" s="8" customFormat="1" ht="15" customHeight="1" x14ac:dyDescent="0.3">
      <c r="D66" s="13">
        <v>5.9849537037037033E-3</v>
      </c>
      <c r="E66" s="14">
        <v>4.3993055555555556E-3</v>
      </c>
      <c r="F66" s="16">
        <v>5.25</v>
      </c>
      <c r="R66" s="9"/>
    </row>
    <row r="67" spans="4:18" s="8" customFormat="1" ht="15" customHeight="1" x14ac:dyDescent="0.3">
      <c r="D67" s="13">
        <v>6.2395833333333322E-3</v>
      </c>
      <c r="E67" s="14">
        <v>4.5150462962962965E-3</v>
      </c>
      <c r="F67" s="16">
        <v>4.5</v>
      </c>
      <c r="R67" s="9"/>
    </row>
    <row r="68" spans="4:18" s="8" customFormat="1" ht="15" customHeight="1" x14ac:dyDescent="0.3">
      <c r="D68" s="13">
        <v>6.5289351851851854E-3</v>
      </c>
      <c r="E68" s="14">
        <v>4.6307870370370374E-3</v>
      </c>
      <c r="F68" s="16">
        <v>3.75</v>
      </c>
      <c r="R68" s="9"/>
    </row>
    <row r="69" spans="4:18" s="8" customFormat="1" ht="15" customHeight="1" x14ac:dyDescent="0.3">
      <c r="D69" s="13">
        <v>6.8298611111111112E-3</v>
      </c>
      <c r="E69" s="14">
        <v>4.7465277777777775E-3</v>
      </c>
      <c r="F69" s="16">
        <v>3</v>
      </c>
      <c r="R69" s="9"/>
    </row>
    <row r="70" spans="4:18" s="8" customFormat="1" ht="15" customHeight="1" x14ac:dyDescent="0.3">
      <c r="D70" s="13">
        <v>7.1770833333333331E-3</v>
      </c>
      <c r="E70" s="14">
        <v>5.0937499999999993E-3</v>
      </c>
      <c r="F70" s="16">
        <v>2.25</v>
      </c>
      <c r="R70" s="9"/>
    </row>
    <row r="71" spans="4:18" s="8" customFormat="1" ht="15" customHeight="1" x14ac:dyDescent="0.3">
      <c r="D71" s="13">
        <v>7.5243055555555549E-3</v>
      </c>
      <c r="E71" s="14">
        <v>5.440972222222222E-3</v>
      </c>
      <c r="F71" s="16">
        <v>1.5</v>
      </c>
      <c r="R71" s="9"/>
    </row>
    <row r="72" spans="4:18" s="8" customFormat="1" ht="15" customHeight="1" x14ac:dyDescent="0.3">
      <c r="D72" s="13">
        <v>7.929398148148149E-3</v>
      </c>
      <c r="E72" s="14">
        <v>5.7881944444444448E-3</v>
      </c>
      <c r="F72" s="16">
        <v>0.75</v>
      </c>
      <c r="R72" s="9"/>
    </row>
    <row r="73" spans="4:18" s="8" customFormat="1" ht="15" customHeight="1" x14ac:dyDescent="0.3">
      <c r="D73" s="13">
        <v>8.3344907407407413E-3</v>
      </c>
      <c r="E73" s="14">
        <v>6.1354166666666675E-3</v>
      </c>
      <c r="F73" s="16">
        <v>0</v>
      </c>
      <c r="R73" s="9"/>
    </row>
    <row r="74" spans="4:18" s="8" customFormat="1" ht="15" customHeight="1" x14ac:dyDescent="0.3">
      <c r="R74" s="9"/>
    </row>
    <row r="75" spans="4:18" s="8" customFormat="1" ht="15" customHeight="1" x14ac:dyDescent="0.3">
      <c r="R75" s="9"/>
    </row>
    <row r="76" spans="4:18" s="8" customFormat="1" ht="13.8" x14ac:dyDescent="0.3">
      <c r="R76" s="9"/>
    </row>
  </sheetData>
  <mergeCells count="16">
    <mergeCell ref="D51:F51"/>
    <mergeCell ref="I7:N7"/>
    <mergeCell ref="A1:Q1"/>
    <mergeCell ref="H4:O4"/>
    <mergeCell ref="H3:O3"/>
    <mergeCell ref="A5:Q6"/>
    <mergeCell ref="A44:C44"/>
    <mergeCell ref="A45:C45"/>
    <mergeCell ref="P4:Q4"/>
    <mergeCell ref="P3:Q3"/>
    <mergeCell ref="F4:G4"/>
    <mergeCell ref="F3:G3"/>
    <mergeCell ref="D4:E4"/>
    <mergeCell ref="D3:E3"/>
    <mergeCell ref="B4:C4"/>
    <mergeCell ref="B3:C3"/>
  </mergeCells>
  <conditionalFormatting sqref="Q8:Q42">
    <cfRule type="colorScale" priority="1">
      <colorScale>
        <cfvo type="min"/>
        <cfvo type="num" val="10"/>
        <cfvo type="max"/>
        <color rgb="FFF8696B"/>
        <color rgb="FFFFEB84"/>
        <color rgb="FF63BE7B"/>
      </colorScale>
    </cfRule>
    <cfRule type="cellIs" dxfId="2" priority="2" stopIfTrue="1" operator="between">
      <formula>0.1</formula>
      <formula>9.99</formula>
    </cfRule>
    <cfRule type="cellIs" dxfId="1" priority="3" stopIfTrue="1" operator="between">
      <formula>10</formula>
      <formula>14.99</formula>
    </cfRule>
    <cfRule type="cellIs" dxfId="0" priority="4" stopIfTrue="1" operator="between">
      <formula>15</formula>
      <formula>21</formula>
    </cfRule>
  </conditionalFormatting>
  <dataValidations count="2">
    <dataValidation type="list" allowBlank="1" showInputMessage="1" showErrorMessage="1" sqref="C8:C42 IY8:IY42 SU8:SU42 ACQ8:ACQ42 AMM8:AMM42 AWI8:AWI42 BGE8:BGE42 BQA8:BQA42 BZW8:BZW42 CJS8:CJS42 CTO8:CTO42 DDK8:DDK42 DNG8:DNG42 DXC8:DXC42 EGY8:EGY42 EQU8:EQU42 FAQ8:FAQ42 FKM8:FKM42 FUI8:FUI42 GEE8:GEE42 GOA8:GOA42 GXW8:GXW42 HHS8:HHS42 HRO8:HRO42 IBK8:IBK42 ILG8:ILG42 IVC8:IVC42 JEY8:JEY42 JOU8:JOU42 JYQ8:JYQ42 KIM8:KIM42 KSI8:KSI42 LCE8:LCE42 LMA8:LMA42 LVW8:LVW42 MFS8:MFS42 MPO8:MPO42 MZK8:MZK42 NJG8:NJG42 NTC8:NTC42 OCY8:OCY42 OMU8:OMU42 OWQ8:OWQ42 PGM8:PGM42 PQI8:PQI42 QAE8:QAE42 QKA8:QKA42 QTW8:QTW42 RDS8:RDS42 RNO8:RNO42 RXK8:RXK42 SHG8:SHG42 SRC8:SRC42 TAY8:TAY42 TKU8:TKU42 TUQ8:TUQ42 UEM8:UEM42 UOI8:UOI42 UYE8:UYE42 VIA8:VIA42 VRW8:VRW42 WBS8:WBS42 WLO8:WLO42 WVK8:WVK42">
      <formula1>"F,G"</formula1>
    </dataValidation>
    <dataValidation type="textLength" allowBlank="1" showInputMessage="1" showErrorMessage="1" errorTitle="--------- ATTENTION ----------" error="Ne rien inscrire dans cette cellule qui contient une formule." sqref="F43:Q45 JB43:JM45 SX43:TI45 ACT43:ADE45 AMP43:ANA45 AWL43:AWW45 BGH43:BGS45 BQD43:BQO45 BZZ43:CAK45 CJV43:CKG45 CTR43:CUC45 DDN43:DDY45 DNJ43:DNU45 DXF43:DXQ45 EHB43:EHM45 EQX43:ERI45 FAT43:FBE45 FKP43:FLA45 FUL43:FUW45 GEH43:GES45 GOD43:GOO45 GXZ43:GYK45 HHV43:HIG45 HRR43:HSC45 IBN43:IBY45 ILJ43:ILU45 IVF43:IVQ45 JFB43:JFM45 JOX43:JPI45 JYT43:JZE45 KIP43:KJA45 KSL43:KSW45 LCH43:LCS45 LMD43:LMO45 LVZ43:LWK45 MFV43:MGG45 MPR43:MQC45 MZN43:MZY45 NJJ43:NJU45 NTF43:NTQ45 ODB43:ODM45 OMX43:ONI45 OWT43:OXE45 PGP43:PHA45 PQL43:PQW45 QAH43:QAS45 QKD43:QKO45 QTZ43:QUK45 RDV43:REG45 RNR43:ROC45 RXN43:RXY45 SHJ43:SHU45 SRF43:SRQ45 TBB43:TBM45 TKX43:TLI45 TUT43:TVE45 UEP43:UFA45 UOL43:UOW45 UYH43:UYS45 VID43:VIO45 VRZ43:VSK45 WBV43:WCG45 WLR43:WMC45 WVN43:WVY45">
      <formula1>0</formula1>
      <formula2>0</formula2>
    </dataValidation>
  </dataValidations>
  <pageMargins left="0.59055118110236227" right="0.59055118110236227" top="0.78740157480314965" bottom="0.78740157480314965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workbookViewId="0">
      <selection activeCell="B7" sqref="B7"/>
    </sheetView>
  </sheetViews>
  <sheetFormatPr baseColWidth="10" defaultRowHeight="14.4" x14ac:dyDescent="0.3"/>
  <cols>
    <col min="1" max="16384" width="11.5546875" style="2"/>
  </cols>
  <sheetData>
    <row r="1" spans="1:6" ht="33" customHeight="1" thickBot="1" x14ac:dyDescent="0.35">
      <c r="A1" s="98" t="s">
        <v>23</v>
      </c>
      <c r="B1" s="99"/>
      <c r="C1" s="99"/>
      <c r="D1" s="99"/>
      <c r="E1" s="99"/>
      <c r="F1" s="100"/>
    </row>
    <row r="2" spans="1:6" x14ac:dyDescent="0.3">
      <c r="A2" s="3" t="s">
        <v>12</v>
      </c>
    </row>
    <row r="3" spans="1:6" x14ac:dyDescent="0.3">
      <c r="A3" s="3" t="s">
        <v>21</v>
      </c>
    </row>
    <row r="4" spans="1:6" ht="15" thickBot="1" x14ac:dyDescent="0.35">
      <c r="A4" s="4" t="s">
        <v>22</v>
      </c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Sexe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RoRo</dc:creator>
  <cp:lastModifiedBy>RoRo</cp:lastModifiedBy>
  <cp:lastPrinted>2016-10-22T17:34:41Z</cp:lastPrinted>
  <dcterms:created xsi:type="dcterms:W3CDTF">2016-10-16T10:02:39Z</dcterms:created>
  <dcterms:modified xsi:type="dcterms:W3CDTF">2016-10-24T14:46:04Z</dcterms:modified>
</cp:coreProperties>
</file>