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90" yWindow="255" windowWidth="19275" windowHeight="9630"/>
  </bookViews>
  <sheets>
    <sheet name="Planning" sheetId="1" r:id="rId1"/>
    <sheet name="Devis" sheetId="27" state="hidden" r:id="rId2"/>
  </sheets>
  <definedNames>
    <definedName name="An">#REF!</definedName>
    <definedName name="Date_en_tete">Planning!$D$8:$AH$8</definedName>
    <definedName name="Donnee_planning">Planning!#REF!</definedName>
    <definedName name="Feries" localSheetId="1">#REF!</definedName>
    <definedName name="Feries">#REF!</definedName>
    <definedName name="legende">#REF!</definedName>
    <definedName name="liste_dam">#REF!</definedName>
    <definedName name="liste_dir">#REF!</definedName>
    <definedName name="Liste_nom">#REF!</definedName>
    <definedName name="Nom_perso">#REF!,#REF!</definedName>
    <definedName name="Plage_mois">Planning!$D$9:$AH$10,Planning!#REF!</definedName>
    <definedName name="Recup_FN" localSheetId="1">#REF!</definedName>
    <definedName name="Recup_FN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27" l="1"/>
  <c r="B9" i="27" l="1"/>
  <c r="E25" i="27" l="1"/>
  <c r="E24" i="27"/>
  <c r="E23" i="27"/>
  <c r="E22" i="27"/>
  <c r="E21" i="27"/>
  <c r="E20" i="27"/>
  <c r="E19" i="27"/>
  <c r="E18" i="27"/>
  <c r="E17" i="27"/>
  <c r="E16" i="27"/>
  <c r="A2" i="1" l="1"/>
  <c r="A4" i="1" s="1"/>
  <c r="D8" i="1" s="1"/>
  <c r="C2" i="1" l="1"/>
  <c r="B6" i="1"/>
  <c r="D7" i="1" l="1"/>
  <c r="E8" i="1" l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H8" i="1" l="1"/>
  <c r="AG7" i="1"/>
  <c r="AH7" i="1" l="1"/>
</calcChain>
</file>

<file path=xl/sharedStrings.xml><?xml version="1.0" encoding="utf-8"?>
<sst xmlns="http://schemas.openxmlformats.org/spreadsheetml/2006/main" count="50" uniqueCount="31">
  <si>
    <t>Nom</t>
  </si>
  <si>
    <t>Quantité</t>
  </si>
  <si>
    <t>Matériel</t>
  </si>
  <si>
    <t>Locataire</t>
  </si>
  <si>
    <t>LOGO</t>
  </si>
  <si>
    <t>Prénom</t>
  </si>
  <si>
    <t>Adresse</t>
  </si>
  <si>
    <t>Téléphone</t>
  </si>
  <si>
    <t>Entreprise</t>
  </si>
  <si>
    <t xml:space="preserve">Nom </t>
  </si>
  <si>
    <t>N° siret</t>
  </si>
  <si>
    <t>N° de devis</t>
  </si>
  <si>
    <t xml:space="preserve">Date du devis </t>
  </si>
  <si>
    <t xml:space="preserve">Date de réalisation </t>
  </si>
  <si>
    <t xml:space="preserve">Le devis est en HT </t>
  </si>
  <si>
    <t xml:space="preserve">Matériel </t>
  </si>
  <si>
    <t>Prix unitaire HT</t>
  </si>
  <si>
    <t>Prix HT</t>
  </si>
  <si>
    <t/>
  </si>
  <si>
    <t>Quantité max</t>
  </si>
  <si>
    <t>mai</t>
  </si>
  <si>
    <t>Pomme</t>
  </si>
  <si>
    <t>Fraise</t>
  </si>
  <si>
    <t>Poire</t>
  </si>
  <si>
    <t>Banane</t>
  </si>
  <si>
    <t>Carotte</t>
  </si>
  <si>
    <t>Tomate</t>
  </si>
  <si>
    <t xml:space="preserve">Chou </t>
  </si>
  <si>
    <t>Poirreau</t>
  </si>
  <si>
    <t xml:space="preserve">Kiwi </t>
  </si>
  <si>
    <t>Salade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</si>
</sst>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\ yy"/>
    <numFmt numFmtId="165" formatCode="dd"/>
    <numFmt numFmtId="166" formatCode="ddd"/>
  </numFmts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sz val="30"/>
      <name val="Arial"/>
      <family val="2"/>
    </font>
    <font>
      <b/>
      <sz val="10"/>
      <color theme="5"/>
      <name val="Arial"/>
      <family val="2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2" xfId="0" applyFont="1" applyBorder="1" applyAlignment="1">
      <alignment horizontal="center"/>
    </xf>
    <xf numFmtId="165" fontId="0" fillId="0" borderId="8" xfId="0" applyNumberFormat="1" applyBorder="1" applyAlignment="1"/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6" fontId="0" fillId="0" borderId="9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3" xfId="0" applyBorder="1"/>
    <xf numFmtId="165" fontId="0" fillId="0" borderId="4" xfId="0" applyNumberFormat="1" applyBorder="1" applyAlignment="1">
      <alignment horizontal="center" vertical="center"/>
    </xf>
    <xf numFmtId="0" fontId="8" fillId="0" borderId="0" xfId="0" applyFont="1" applyFill="1"/>
    <xf numFmtId="0" fontId="9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8" fillId="0" borderId="1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4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right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/>
    <xf numFmtId="166" fontId="0" fillId="0" borderId="11" xfId="0" applyNumberFormat="1" applyBorder="1" applyAlignment="1">
      <alignment horizontal="center" vertical="center"/>
    </xf>
    <xf numFmtId="165" fontId="8" fillId="0" borderId="12" xfId="0" applyNumberFormat="1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0" borderId="12" xfId="0" applyFont="1" applyBorder="1" applyAlignment="1" applyProtection="1">
      <alignment horizontal="center" vertical="center"/>
      <protection locked="0"/>
    </xf>
    <xf numFmtId="22" fontId="0" fillId="0" borderId="0" xfId="0" applyNumberFormat="1"/>
    <xf numFmtId="22" fontId="11" fillId="0" borderId="0" xfId="0" applyNumberFormat="1" applyFont="1"/>
    <xf numFmtId="14" fontId="0" fillId="0" borderId="0" xfId="0" applyNumberFormat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0" fillId="0" borderId="1" xfId="0" applyFont="1" applyBorder="1" applyAlignment="1">
      <alignment horizontal="center"/>
    </xf>
  </cellXfs>
  <cellStyles count="1">
    <cellStyle name="Normal" xfId="0" builtinId="0"/>
  </cellStyles>
  <dxfs count="14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A1" max="30000" page="10" val="317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19050</xdr:colOff>
      <xdr:row>4</xdr:row>
      <xdr:rowOff>254000</xdr:rowOff>
    </xdr:from>
    <xdr:to>
      <xdr:col>29</xdr:col>
      <xdr:colOff>184150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103346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Nov.</a:t>
          </a:r>
        </a:p>
      </xdr:txBody>
    </xdr:sp>
    <xdr:clientData/>
  </xdr:twoCellAnchor>
  <xdr:twoCellAnchor>
    <xdr:from>
      <xdr:col>29</xdr:col>
      <xdr:colOff>203200</xdr:colOff>
      <xdr:row>4</xdr:row>
      <xdr:rowOff>254000</xdr:rowOff>
    </xdr:from>
    <xdr:to>
      <xdr:col>32</xdr:col>
      <xdr:colOff>53975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111474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3</xdr:col>
      <xdr:colOff>228600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22066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3</xdr:col>
      <xdr:colOff>247650</xdr:colOff>
      <xdr:row>4</xdr:row>
      <xdr:rowOff>254000</xdr:rowOff>
    </xdr:from>
    <xdr:to>
      <xdr:col>6</xdr:col>
      <xdr:colOff>98425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30194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6</xdr:col>
      <xdr:colOff>117475</xdr:colOff>
      <xdr:row>4</xdr:row>
      <xdr:rowOff>254000</xdr:rowOff>
    </xdr:from>
    <xdr:to>
      <xdr:col>8</xdr:col>
      <xdr:colOff>282575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38322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8</xdr:col>
      <xdr:colOff>301625</xdr:colOff>
      <xdr:row>4</xdr:row>
      <xdr:rowOff>254000</xdr:rowOff>
    </xdr:from>
    <xdr:to>
      <xdr:col>11</xdr:col>
      <xdr:colOff>152400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46450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11</xdr:col>
      <xdr:colOff>171450</xdr:colOff>
      <xdr:row>4</xdr:row>
      <xdr:rowOff>254000</xdr:rowOff>
    </xdr:from>
    <xdr:to>
      <xdr:col>14</xdr:col>
      <xdr:colOff>22225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/>
      </xdr:nvSpPr>
      <xdr:spPr>
        <a:xfrm>
          <a:off x="54578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41275</xdr:colOff>
      <xdr:row>4</xdr:row>
      <xdr:rowOff>127000</xdr:rowOff>
    </xdr:from>
    <xdr:to>
      <xdr:col>16</xdr:col>
      <xdr:colOff>206375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SpPr/>
      </xdr:nvSpPr>
      <xdr:spPr>
        <a:xfrm>
          <a:off x="6270625" y="12700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Juin</a:t>
          </a:r>
        </a:p>
      </xdr:txBody>
    </xdr:sp>
    <xdr:clientData/>
  </xdr:twoCellAnchor>
  <xdr:twoCellAnchor>
    <xdr:from>
      <xdr:col>16</xdr:col>
      <xdr:colOff>225425</xdr:colOff>
      <xdr:row>4</xdr:row>
      <xdr:rowOff>254000</xdr:rowOff>
    </xdr:from>
    <xdr:to>
      <xdr:col>19</xdr:col>
      <xdr:colOff>76200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7083425" y="25400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95250</xdr:colOff>
      <xdr:row>4</xdr:row>
      <xdr:rowOff>254000</xdr:rowOff>
    </xdr:from>
    <xdr:to>
      <xdr:col>21</xdr:col>
      <xdr:colOff>260350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SpPr/>
      </xdr:nvSpPr>
      <xdr:spPr>
        <a:xfrm>
          <a:off x="78962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21</xdr:col>
      <xdr:colOff>279400</xdr:colOff>
      <xdr:row>4</xdr:row>
      <xdr:rowOff>254000</xdr:rowOff>
    </xdr:from>
    <xdr:to>
      <xdr:col>24</xdr:col>
      <xdr:colOff>130175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87090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149225</xdr:colOff>
      <xdr:row>4</xdr:row>
      <xdr:rowOff>254000</xdr:rowOff>
    </xdr:from>
    <xdr:to>
      <xdr:col>27</xdr:col>
      <xdr:colOff>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95218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0</xdr:rowOff>
        </xdr:from>
        <xdr:to>
          <xdr:col>2</xdr:col>
          <xdr:colOff>200025</xdr:colOff>
          <xdr:row>0</xdr:row>
          <xdr:rowOff>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19050</xdr:colOff>
      <xdr:row>4</xdr:row>
      <xdr:rowOff>95250</xdr:rowOff>
    </xdr:from>
    <xdr:to>
      <xdr:col>1</xdr:col>
      <xdr:colOff>933450</xdr:colOff>
      <xdr:row>4</xdr:row>
      <xdr:rowOff>495300</xdr:rowOff>
    </xdr:to>
    <xdr:sp macro="[0]!New_devis" textlink="">
      <xdr:nvSpPr>
        <xdr:cNvPr id="2" name="Rectangle à coins arrondis 1"/>
        <xdr:cNvSpPr/>
      </xdr:nvSpPr>
      <xdr:spPr>
        <a:xfrm>
          <a:off x="152400" y="95250"/>
          <a:ext cx="914400" cy="4000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Devis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4</xdr:row>
          <xdr:rowOff>47625</xdr:rowOff>
        </xdr:from>
        <xdr:to>
          <xdr:col>8</xdr:col>
          <xdr:colOff>457200</xdr:colOff>
          <xdr:row>6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60"/>
  <sheetViews>
    <sheetView showGridLines="0" tabSelected="1" zoomScaleNormal="100" workbookViewId="0">
      <pane ySplit="8" topLeftCell="A9" activePane="bottomLeft" state="frozen"/>
      <selection pane="bottomLeft" activeCell="B9" sqref="B9:B18"/>
    </sheetView>
  </sheetViews>
  <sheetFormatPr baseColWidth="10" defaultRowHeight="15" x14ac:dyDescent="0.25"/>
  <cols>
    <col min="1" max="1" width="2" customWidth="1"/>
    <col min="2" max="2" width="30.7109375" customWidth="1"/>
    <col min="3" max="3" width="8.85546875" style="36" bestFit="1" customWidth="1"/>
    <col min="4" max="34" width="4.7109375" customWidth="1"/>
    <col min="35" max="35" width="6.85546875" customWidth="1"/>
    <col min="36" max="36" width="9.5703125" bestFit="1" customWidth="1"/>
  </cols>
  <sheetData>
    <row r="1" spans="1:36" ht="15" hidden="1" customHeight="1" thickBot="1" x14ac:dyDescent="0.3">
      <c r="A1" s="12">
        <v>317</v>
      </c>
      <c r="B1" s="12"/>
      <c r="C1" s="42"/>
      <c r="E1" s="10"/>
    </row>
    <row r="2" spans="1:36" ht="38.25" hidden="1" thickBot="1" x14ac:dyDescent="0.3">
      <c r="A2" s="13">
        <f>A1/24/12</f>
        <v>1.1006944444444444</v>
      </c>
      <c r="B2" s="13"/>
      <c r="C2" s="53" t="str">
        <f>" Planning " &amp;B5</f>
        <v xml:space="preserve"> Planning 2023</v>
      </c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5"/>
    </row>
    <row r="3" spans="1:36" ht="12" hidden="1" customHeight="1" x14ac:dyDescent="0.25">
      <c r="AI3" s="3"/>
    </row>
    <row r="4" spans="1:36" ht="20.100000000000001" hidden="1" customHeight="1" x14ac:dyDescent="0.25">
      <c r="A4" s="13">
        <f>1+MINUTE(A2)/5</f>
        <v>6</v>
      </c>
      <c r="B4" s="13"/>
      <c r="C4" s="20"/>
      <c r="D4" s="56"/>
      <c r="E4" s="56"/>
      <c r="F4" s="21"/>
      <c r="G4" s="21"/>
      <c r="H4" s="22"/>
      <c r="I4" s="56"/>
      <c r="J4" s="56"/>
      <c r="K4" s="23"/>
      <c r="L4" s="24"/>
      <c r="M4" s="25"/>
      <c r="N4" s="26"/>
      <c r="O4" s="27"/>
      <c r="P4" s="20"/>
      <c r="Q4" s="26"/>
      <c r="R4" s="26"/>
      <c r="S4" s="27"/>
      <c r="T4" s="22"/>
      <c r="U4" s="22"/>
      <c r="V4" s="26"/>
      <c r="W4" s="26"/>
      <c r="X4" s="27"/>
      <c r="Y4" s="28"/>
      <c r="Z4" s="22"/>
      <c r="AA4" s="17"/>
      <c r="AB4" s="29"/>
      <c r="AC4" s="18"/>
      <c r="AD4" s="18"/>
      <c r="AE4" s="19"/>
      <c r="AF4" s="20"/>
      <c r="AG4" s="22"/>
      <c r="AH4" s="4"/>
      <c r="AI4" s="3"/>
      <c r="AJ4" s="11"/>
    </row>
    <row r="5" spans="1:36" ht="42" customHeight="1" thickBot="1" x14ac:dyDescent="0.3">
      <c r="B5" s="52">
        <v>2023</v>
      </c>
      <c r="C5" s="52"/>
    </row>
    <row r="6" spans="1:36" ht="25.15" customHeight="1" thickBot="1" x14ac:dyDescent="0.4">
      <c r="B6" s="57" t="str">
        <f>UPPER(TEXT(D8,"MMMM AAAA"))</f>
        <v>JUIN 2023</v>
      </c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  <c r="AH6" s="58"/>
      <c r="AI6" s="59"/>
    </row>
    <row r="7" spans="1:36" ht="25.15" customHeight="1" x14ac:dyDescent="0.35">
      <c r="B7" s="48" t="s">
        <v>2</v>
      </c>
      <c r="C7" s="50" t="s">
        <v>19</v>
      </c>
      <c r="D7" s="31">
        <f>D8</f>
        <v>45078</v>
      </c>
      <c r="E7" s="5">
        <f t="shared" ref="E7:AH7" si="0">E8</f>
        <v>45079</v>
      </c>
      <c r="F7" s="5">
        <f t="shared" si="0"/>
        <v>45080</v>
      </c>
      <c r="G7" s="5">
        <f t="shared" si="0"/>
        <v>45081</v>
      </c>
      <c r="H7" s="5">
        <f t="shared" si="0"/>
        <v>45082</v>
      </c>
      <c r="I7" s="5">
        <f t="shared" si="0"/>
        <v>45083</v>
      </c>
      <c r="J7" s="5">
        <f t="shared" si="0"/>
        <v>45084</v>
      </c>
      <c r="K7" s="5">
        <f t="shared" si="0"/>
        <v>45085</v>
      </c>
      <c r="L7" s="5">
        <f t="shared" si="0"/>
        <v>45086</v>
      </c>
      <c r="M7" s="5">
        <f t="shared" si="0"/>
        <v>45087</v>
      </c>
      <c r="N7" s="5">
        <f t="shared" si="0"/>
        <v>45088</v>
      </c>
      <c r="O7" s="5">
        <f t="shared" si="0"/>
        <v>45089</v>
      </c>
      <c r="P7" s="5">
        <f t="shared" si="0"/>
        <v>45090</v>
      </c>
      <c r="Q7" s="5">
        <f t="shared" si="0"/>
        <v>45091</v>
      </c>
      <c r="R7" s="5">
        <f t="shared" si="0"/>
        <v>45092</v>
      </c>
      <c r="S7" s="5">
        <f t="shared" si="0"/>
        <v>45093</v>
      </c>
      <c r="T7" s="5">
        <f t="shared" si="0"/>
        <v>45094</v>
      </c>
      <c r="U7" s="5">
        <f t="shared" si="0"/>
        <v>45095</v>
      </c>
      <c r="V7" s="5">
        <f t="shared" si="0"/>
        <v>45096</v>
      </c>
      <c r="W7" s="5">
        <f t="shared" si="0"/>
        <v>45097</v>
      </c>
      <c r="X7" s="5">
        <f t="shared" si="0"/>
        <v>45098</v>
      </c>
      <c r="Y7" s="5">
        <f t="shared" si="0"/>
        <v>45099</v>
      </c>
      <c r="Z7" s="5">
        <f t="shared" si="0"/>
        <v>45100</v>
      </c>
      <c r="AA7" s="5">
        <f t="shared" si="0"/>
        <v>45101</v>
      </c>
      <c r="AB7" s="5">
        <f t="shared" si="0"/>
        <v>45102</v>
      </c>
      <c r="AC7" s="5">
        <f t="shared" si="0"/>
        <v>45103</v>
      </c>
      <c r="AD7" s="5">
        <f t="shared" si="0"/>
        <v>45104</v>
      </c>
      <c r="AE7" s="5">
        <f t="shared" si="0"/>
        <v>45105</v>
      </c>
      <c r="AF7" s="5">
        <f t="shared" si="0"/>
        <v>45106</v>
      </c>
      <c r="AG7" s="5">
        <f t="shared" si="0"/>
        <v>45107</v>
      </c>
      <c r="AH7" s="6">
        <f t="shared" si="0"/>
        <v>45108</v>
      </c>
      <c r="AI7" s="1"/>
    </row>
    <row r="8" spans="1:36" ht="25.15" customHeight="1" x14ac:dyDescent="0.25">
      <c r="B8" s="49"/>
      <c r="C8" s="51"/>
      <c r="D8" s="32">
        <f>DATE(B5,A4,1)</f>
        <v>45078</v>
      </c>
      <c r="E8" s="7">
        <f>D8+1</f>
        <v>45079</v>
      </c>
      <c r="F8" s="7">
        <f t="shared" ref="F8:AH8" si="1">E8+1</f>
        <v>45080</v>
      </c>
      <c r="G8" s="7">
        <f t="shared" si="1"/>
        <v>45081</v>
      </c>
      <c r="H8" s="7">
        <f t="shared" si="1"/>
        <v>45082</v>
      </c>
      <c r="I8" s="7">
        <f t="shared" si="1"/>
        <v>45083</v>
      </c>
      <c r="J8" s="7">
        <f t="shared" si="1"/>
        <v>45084</v>
      </c>
      <c r="K8" s="7">
        <f t="shared" si="1"/>
        <v>45085</v>
      </c>
      <c r="L8" s="7">
        <f t="shared" si="1"/>
        <v>45086</v>
      </c>
      <c r="M8" s="7">
        <f t="shared" si="1"/>
        <v>45087</v>
      </c>
      <c r="N8" s="7">
        <f t="shared" si="1"/>
        <v>45088</v>
      </c>
      <c r="O8" s="7">
        <f t="shared" si="1"/>
        <v>45089</v>
      </c>
      <c r="P8" s="7">
        <f t="shared" si="1"/>
        <v>45090</v>
      </c>
      <c r="Q8" s="7">
        <f t="shared" si="1"/>
        <v>45091</v>
      </c>
      <c r="R8" s="7">
        <f t="shared" si="1"/>
        <v>45092</v>
      </c>
      <c r="S8" s="7">
        <f t="shared" si="1"/>
        <v>45093</v>
      </c>
      <c r="T8" s="7">
        <f t="shared" si="1"/>
        <v>45094</v>
      </c>
      <c r="U8" s="7">
        <f t="shared" si="1"/>
        <v>45095</v>
      </c>
      <c r="V8" s="7">
        <f t="shared" si="1"/>
        <v>45096</v>
      </c>
      <c r="W8" s="7">
        <f t="shared" si="1"/>
        <v>45097</v>
      </c>
      <c r="X8" s="7">
        <f t="shared" si="1"/>
        <v>45098</v>
      </c>
      <c r="Y8" s="7">
        <f t="shared" si="1"/>
        <v>45099</v>
      </c>
      <c r="Z8" s="7">
        <f t="shared" si="1"/>
        <v>45100</v>
      </c>
      <c r="AA8" s="7">
        <f t="shared" si="1"/>
        <v>45101</v>
      </c>
      <c r="AB8" s="7">
        <f t="shared" si="1"/>
        <v>45102</v>
      </c>
      <c r="AC8" s="7">
        <f t="shared" si="1"/>
        <v>45103</v>
      </c>
      <c r="AD8" s="7">
        <f t="shared" si="1"/>
        <v>45104</v>
      </c>
      <c r="AE8" s="7">
        <f t="shared" si="1"/>
        <v>45105</v>
      </c>
      <c r="AF8" s="7">
        <f t="shared" si="1"/>
        <v>45106</v>
      </c>
      <c r="AG8" s="7">
        <f t="shared" si="1"/>
        <v>45107</v>
      </c>
      <c r="AH8" s="9">
        <f t="shared" si="1"/>
        <v>45108</v>
      </c>
      <c r="AI8" s="2"/>
    </row>
    <row r="9" spans="1:36" s="4" customFormat="1" ht="22.15" customHeight="1" x14ac:dyDescent="0.25">
      <c r="B9" s="8" t="s">
        <v>21</v>
      </c>
      <c r="C9" s="43">
        <v>100</v>
      </c>
      <c r="D9" s="4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  <c r="AI9" s="16"/>
    </row>
    <row r="10" spans="1:36" s="4" customFormat="1" ht="22.15" customHeight="1" x14ac:dyDescent="0.25">
      <c r="B10" s="8" t="s">
        <v>22</v>
      </c>
      <c r="C10" s="43">
        <v>150</v>
      </c>
      <c r="D10" s="4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5"/>
      <c r="AI10" s="16"/>
    </row>
    <row r="11" spans="1:36" s="4" customFormat="1" ht="22.15" customHeight="1" x14ac:dyDescent="0.25">
      <c r="B11" s="8" t="s">
        <v>23</v>
      </c>
      <c r="C11" s="43">
        <v>200</v>
      </c>
      <c r="D11" s="3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5"/>
      <c r="AI11" s="16"/>
    </row>
    <row r="12" spans="1:36" s="4" customFormat="1" ht="22.15" customHeight="1" x14ac:dyDescent="0.25">
      <c r="B12" s="8" t="s">
        <v>24</v>
      </c>
      <c r="C12" s="43">
        <v>75</v>
      </c>
      <c r="D12" s="33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5"/>
      <c r="AI12" s="16"/>
    </row>
    <row r="13" spans="1:36" s="4" customFormat="1" ht="22.15" customHeight="1" x14ac:dyDescent="0.25">
      <c r="B13" s="8" t="s">
        <v>25</v>
      </c>
      <c r="C13" s="43">
        <v>200</v>
      </c>
      <c r="D13" s="33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  <c r="AI13" s="16"/>
    </row>
    <row r="14" spans="1:36" s="4" customFormat="1" ht="22.15" customHeight="1" x14ac:dyDescent="0.25">
      <c r="B14" s="8" t="s">
        <v>26</v>
      </c>
      <c r="C14" s="43">
        <v>250</v>
      </c>
      <c r="D14" s="33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5"/>
      <c r="AI14" s="16"/>
    </row>
    <row r="15" spans="1:36" s="4" customFormat="1" ht="22.15" customHeight="1" x14ac:dyDescent="0.25">
      <c r="B15" s="8" t="s">
        <v>27</v>
      </c>
      <c r="C15" s="43">
        <v>140</v>
      </c>
      <c r="D15" s="33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5"/>
      <c r="AI15" s="16"/>
    </row>
    <row r="16" spans="1:36" s="4" customFormat="1" ht="22.15" customHeight="1" x14ac:dyDescent="0.25">
      <c r="B16" s="8" t="s">
        <v>28</v>
      </c>
      <c r="C16" s="43">
        <v>188</v>
      </c>
      <c r="D16" s="33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5"/>
      <c r="AI16" s="16"/>
    </row>
    <row r="17" spans="2:35" s="4" customFormat="1" ht="22.15" customHeight="1" x14ac:dyDescent="0.25">
      <c r="B17" s="8" t="s">
        <v>29</v>
      </c>
      <c r="C17" s="43">
        <v>222</v>
      </c>
      <c r="D17" s="33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5"/>
      <c r="AI17" s="16"/>
    </row>
    <row r="18" spans="2:35" s="4" customFormat="1" ht="22.15" customHeight="1" x14ac:dyDescent="0.25">
      <c r="B18" s="8" t="s">
        <v>30</v>
      </c>
      <c r="C18" s="43">
        <v>124</v>
      </c>
      <c r="D18" s="33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5"/>
      <c r="AI18" s="16"/>
    </row>
    <row r="19" spans="2:35" s="4" customFormat="1" ht="22.15" customHeight="1" x14ac:dyDescent="0.25">
      <c r="B19" s="8"/>
      <c r="C19" s="43"/>
      <c r="D19" s="33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5"/>
      <c r="AI19" s="16"/>
    </row>
    <row r="20" spans="2:35" s="4" customFormat="1" ht="22.15" customHeight="1" x14ac:dyDescent="0.25">
      <c r="B20" s="8"/>
      <c r="C20" s="43"/>
      <c r="D20" s="33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5"/>
      <c r="AI20" s="16"/>
    </row>
    <row r="21" spans="2:35" s="4" customFormat="1" ht="22.15" customHeight="1" x14ac:dyDescent="0.25">
      <c r="B21" s="8"/>
      <c r="C21" s="43"/>
      <c r="D21" s="33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5"/>
      <c r="AI21" s="16"/>
    </row>
    <row r="22" spans="2:35" s="4" customFormat="1" ht="22.15" customHeight="1" x14ac:dyDescent="0.25">
      <c r="B22" s="8"/>
      <c r="C22" s="43"/>
      <c r="D22" s="3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5"/>
      <c r="AI22" s="16"/>
    </row>
    <row r="23" spans="2:35" s="4" customFormat="1" ht="22.15" customHeight="1" x14ac:dyDescent="0.25">
      <c r="B23" s="8"/>
      <c r="C23" s="43"/>
      <c r="D23" s="33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5"/>
      <c r="AI23" s="16"/>
    </row>
    <row r="24" spans="2:35" s="4" customFormat="1" ht="22.15" customHeight="1" x14ac:dyDescent="0.25">
      <c r="B24" s="8"/>
      <c r="C24" s="43"/>
      <c r="D24" s="33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5"/>
      <c r="AI24" s="16"/>
    </row>
    <row r="25" spans="2:35" s="4" customFormat="1" ht="22.15" customHeight="1" x14ac:dyDescent="0.25">
      <c r="B25" s="8"/>
      <c r="C25" s="43"/>
      <c r="D25" s="33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5"/>
      <c r="AI25" s="16"/>
    </row>
    <row r="26" spans="2:35" s="4" customFormat="1" ht="22.15" customHeight="1" x14ac:dyDescent="0.25">
      <c r="B26" s="8"/>
      <c r="C26" s="43"/>
      <c r="D26" s="33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5"/>
      <c r="AI26" s="16"/>
    </row>
    <row r="27" spans="2:35" s="4" customFormat="1" ht="22.15" customHeight="1" x14ac:dyDescent="0.25">
      <c r="B27" s="8"/>
      <c r="C27" s="43"/>
      <c r="D27" s="33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5"/>
      <c r="AI27" s="16"/>
    </row>
    <row r="28" spans="2:35" s="4" customFormat="1" ht="22.15" customHeight="1" x14ac:dyDescent="0.25">
      <c r="B28" s="8"/>
      <c r="C28" s="43"/>
      <c r="D28" s="33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5"/>
      <c r="AI28" s="16"/>
    </row>
    <row r="29" spans="2:35" s="4" customFormat="1" ht="22.15" customHeight="1" x14ac:dyDescent="0.25">
      <c r="B29" s="8"/>
      <c r="C29" s="43"/>
      <c r="D29" s="33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5"/>
      <c r="AI29" s="16"/>
    </row>
    <row r="30" spans="2:35" s="4" customFormat="1" ht="22.15" customHeight="1" x14ac:dyDescent="0.25">
      <c r="B30" s="8"/>
      <c r="C30" s="43"/>
      <c r="D30" s="33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5"/>
      <c r="AI30" s="16"/>
    </row>
    <row r="31" spans="2:35" s="4" customFormat="1" ht="22.15" customHeight="1" x14ac:dyDescent="0.25">
      <c r="B31" s="8"/>
      <c r="C31" s="43"/>
      <c r="D31" s="33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5"/>
      <c r="AI31" s="16"/>
    </row>
    <row r="32" spans="2:35" s="4" customFormat="1" ht="22.15" customHeight="1" x14ac:dyDescent="0.25">
      <c r="B32" s="8"/>
      <c r="C32" s="43"/>
      <c r="D32" s="33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5"/>
      <c r="AI32" s="16"/>
    </row>
    <row r="33" spans="2:35" s="4" customFormat="1" ht="22.15" customHeight="1" x14ac:dyDescent="0.25">
      <c r="B33" s="8"/>
      <c r="C33" s="43"/>
      <c r="D33" s="33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5"/>
      <c r="AI33" s="16"/>
    </row>
    <row r="34" spans="2:35" s="4" customFormat="1" ht="22.15" customHeight="1" x14ac:dyDescent="0.25">
      <c r="B34" s="8"/>
      <c r="C34" s="43"/>
      <c r="D34" s="33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5"/>
      <c r="AI34" s="16"/>
    </row>
    <row r="35" spans="2:35" s="4" customFormat="1" ht="22.15" customHeight="1" x14ac:dyDescent="0.25">
      <c r="B35" s="8"/>
      <c r="C35" s="43"/>
      <c r="D35" s="33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5"/>
      <c r="AI35" s="16"/>
    </row>
    <row r="36" spans="2:35" s="4" customFormat="1" ht="22.15" customHeight="1" x14ac:dyDescent="0.25">
      <c r="B36" s="8"/>
      <c r="C36" s="43"/>
      <c r="D36" s="33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5"/>
      <c r="AI36" s="16"/>
    </row>
    <row r="37" spans="2:35" s="4" customFormat="1" ht="22.15" customHeight="1" x14ac:dyDescent="0.25">
      <c r="B37" s="8"/>
      <c r="C37" s="43"/>
      <c r="D37" s="33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5"/>
      <c r="AI37" s="16"/>
    </row>
    <row r="38" spans="2:35" s="4" customFormat="1" ht="22.15" customHeight="1" x14ac:dyDescent="0.25">
      <c r="B38" s="8"/>
      <c r="C38" s="43"/>
      <c r="D38" s="33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5"/>
      <c r="AI38" s="16"/>
    </row>
    <row r="39" spans="2:35" s="4" customFormat="1" ht="22.15" customHeight="1" x14ac:dyDescent="0.25">
      <c r="B39" s="8"/>
      <c r="C39" s="43"/>
      <c r="D39" s="33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5"/>
      <c r="AI39" s="16"/>
    </row>
    <row r="40" spans="2:35" s="4" customFormat="1" ht="22.15" customHeight="1" x14ac:dyDescent="0.25">
      <c r="B40" s="8"/>
      <c r="C40" s="43"/>
      <c r="D40" s="33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5"/>
      <c r="AI40" s="16"/>
    </row>
    <row r="41" spans="2:35" s="4" customFormat="1" ht="22.15" customHeight="1" x14ac:dyDescent="0.25">
      <c r="B41" s="8"/>
      <c r="C41" s="43"/>
      <c r="D41" s="33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5"/>
      <c r="AI41" s="16"/>
    </row>
    <row r="42" spans="2:35" s="4" customFormat="1" ht="22.15" customHeight="1" x14ac:dyDescent="0.25">
      <c r="B42" s="8"/>
      <c r="C42" s="43"/>
      <c r="D42" s="33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5"/>
      <c r="AI42" s="16"/>
    </row>
    <row r="43" spans="2:35" s="4" customFormat="1" ht="22.15" customHeight="1" x14ac:dyDescent="0.25">
      <c r="B43" s="8"/>
      <c r="C43" s="43"/>
      <c r="D43" s="33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5"/>
      <c r="AI43" s="16"/>
    </row>
    <row r="44" spans="2:35" s="4" customFormat="1" ht="22.15" customHeight="1" x14ac:dyDescent="0.25">
      <c r="B44" s="8"/>
      <c r="C44" s="43"/>
      <c r="D44" s="33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5"/>
      <c r="AI44" s="16"/>
    </row>
    <row r="45" spans="2:35" s="4" customFormat="1" ht="22.15" customHeight="1" x14ac:dyDescent="0.25">
      <c r="B45" s="8"/>
      <c r="C45" s="43"/>
      <c r="D45" s="33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5"/>
      <c r="AI45" s="16"/>
    </row>
    <row r="46" spans="2:35" s="4" customFormat="1" ht="22.15" customHeight="1" x14ac:dyDescent="0.25">
      <c r="B46" s="8"/>
      <c r="C46" s="43"/>
      <c r="D46" s="33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5"/>
      <c r="AI46" s="16"/>
    </row>
    <row r="47" spans="2:35" s="4" customFormat="1" ht="22.15" customHeight="1" x14ac:dyDescent="0.25">
      <c r="B47" s="8"/>
      <c r="C47" s="43"/>
      <c r="D47" s="33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5"/>
      <c r="AI47" s="16"/>
    </row>
    <row r="48" spans="2:35" s="4" customFormat="1" ht="22.15" customHeight="1" x14ac:dyDescent="0.25">
      <c r="B48" s="8"/>
      <c r="C48" s="43"/>
      <c r="D48" s="33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5"/>
      <c r="AI48" s="16"/>
    </row>
    <row r="49" spans="2:35" s="4" customFormat="1" ht="22.15" customHeight="1" x14ac:dyDescent="0.25">
      <c r="B49" s="8"/>
      <c r="C49" s="43"/>
      <c r="D49" s="33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5"/>
      <c r="AI49" s="16"/>
    </row>
    <row r="50" spans="2:35" s="4" customFormat="1" ht="22.15" customHeight="1" x14ac:dyDescent="0.25">
      <c r="B50" s="8"/>
      <c r="C50" s="43"/>
      <c r="D50" s="33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5"/>
      <c r="AI50" s="16"/>
    </row>
    <row r="51" spans="2:35" s="4" customFormat="1" ht="22.15" customHeight="1" x14ac:dyDescent="0.25">
      <c r="B51" s="8"/>
      <c r="C51" s="43"/>
      <c r="D51" s="33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5"/>
      <c r="AI51" s="16"/>
    </row>
    <row r="52" spans="2:35" s="4" customFormat="1" ht="22.15" customHeight="1" x14ac:dyDescent="0.25">
      <c r="B52" s="8"/>
      <c r="C52" s="43"/>
      <c r="D52" s="33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5"/>
      <c r="AI52" s="16"/>
    </row>
    <row r="53" spans="2:35" s="4" customFormat="1" ht="22.15" customHeight="1" x14ac:dyDescent="0.25">
      <c r="B53" s="8"/>
      <c r="C53" s="43"/>
      <c r="D53" s="33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5"/>
      <c r="AI53" s="16"/>
    </row>
    <row r="54" spans="2:35" s="4" customFormat="1" ht="22.15" customHeight="1" x14ac:dyDescent="0.25">
      <c r="B54" s="8"/>
      <c r="C54" s="43"/>
      <c r="D54" s="33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5"/>
      <c r="AI54" s="16"/>
    </row>
    <row r="55" spans="2:35" s="4" customFormat="1" ht="22.15" customHeight="1" x14ac:dyDescent="0.25">
      <c r="B55" s="8"/>
      <c r="C55" s="43"/>
      <c r="D55" s="33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5"/>
      <c r="AI55" s="16"/>
    </row>
    <row r="56" spans="2:35" s="4" customFormat="1" ht="22.15" customHeight="1" x14ac:dyDescent="0.25">
      <c r="B56" s="8"/>
      <c r="C56" s="43"/>
      <c r="D56" s="33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5"/>
      <c r="AI56" s="16"/>
    </row>
    <row r="57" spans="2:35" s="4" customFormat="1" ht="22.15" customHeight="1" x14ac:dyDescent="0.25">
      <c r="B57" s="8"/>
      <c r="C57" s="43"/>
      <c r="D57" s="33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5"/>
      <c r="AI57" s="16"/>
    </row>
    <row r="58" spans="2:35" s="4" customFormat="1" ht="22.15" customHeight="1" x14ac:dyDescent="0.25">
      <c r="B58" s="8"/>
      <c r="C58" s="43"/>
      <c r="D58" s="33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5"/>
      <c r="AI58" s="16"/>
    </row>
    <row r="59" spans="2:35" s="4" customFormat="1" ht="22.15" customHeight="1" x14ac:dyDescent="0.25">
      <c r="B59" s="8"/>
      <c r="C59" s="43"/>
      <c r="D59" s="33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5"/>
      <c r="AI59" s="16"/>
    </row>
    <row r="60" spans="2:35" s="4" customFormat="1" ht="22.15" customHeight="1" x14ac:dyDescent="0.25">
      <c r="B60" s="8"/>
      <c r="C60" s="43"/>
      <c r="D60" s="33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5"/>
      <c r="AI60" s="16"/>
    </row>
  </sheetData>
  <mergeCells count="7">
    <mergeCell ref="B7:B8"/>
    <mergeCell ref="C7:C8"/>
    <mergeCell ref="B5:C5"/>
    <mergeCell ref="C2:AI2"/>
    <mergeCell ref="D4:E4"/>
    <mergeCell ref="I4:J4"/>
    <mergeCell ref="B6:AI6"/>
  </mergeCells>
  <phoneticPr fontId="1" type="noConversion"/>
  <conditionalFormatting sqref="D9:AH9 D10">
    <cfRule type="expression" dxfId="13" priority="14" stopIfTrue="1">
      <formula>MOD(ROW(),2)=0</formula>
    </cfRule>
  </conditionalFormatting>
  <conditionalFormatting sqref="D7:AH9 D10">
    <cfRule type="expression" dxfId="12" priority="9" stopIfTrue="1">
      <formula>WEEKDAY(D$8,2)&gt;5</formula>
    </cfRule>
    <cfRule type="expression" dxfId="11" priority="10" stopIfTrue="1">
      <formula>AND(D$8&lt;&gt;"",COUNTIF(Feries,D$8)&gt;0)</formula>
    </cfRule>
    <cfRule type="expression" dxfId="10" priority="11" stopIfTrue="1">
      <formula>AND(D$8&lt;&gt;"",COUNTIF(Recup_FN,D$8)&gt;0)</formula>
    </cfRule>
  </conditionalFormatting>
  <conditionalFormatting sqref="D9:AH9 D10">
    <cfRule type="containsText" dxfId="9" priority="12" stopIfTrue="1" operator="containsText" text="TLT">
      <formula>NOT(ISERROR(SEARCH("TLT",D9)))</formula>
    </cfRule>
    <cfRule type="beginsWith" dxfId="8" priority="13" stopIfTrue="1" operator="beginsWith" text="C">
      <formula>LEFT(D9,LEN("C"))="C"</formula>
    </cfRule>
  </conditionalFormatting>
  <conditionalFormatting sqref="D7:AH9 D10">
    <cfRule type="expression" dxfId="7" priority="8">
      <formula>MONTH(D$8)&gt;$A$4</formula>
    </cfRule>
  </conditionalFormatting>
  <conditionalFormatting sqref="D11:AH60 E10:AH10">
    <cfRule type="expression" dxfId="6" priority="7" stopIfTrue="1">
      <formula>MOD(ROW(),2)=0</formula>
    </cfRule>
  </conditionalFormatting>
  <conditionalFormatting sqref="D11:AH60 E10:AH10">
    <cfRule type="expression" dxfId="5" priority="2" stopIfTrue="1">
      <formula>WEEKDAY(D$8,2)&gt;5</formula>
    </cfRule>
    <cfRule type="expression" dxfId="4" priority="3" stopIfTrue="1">
      <formula>AND(D$8&lt;&gt;"",COUNTIF(Feries,D$8)&gt;0)</formula>
    </cfRule>
    <cfRule type="expression" dxfId="3" priority="4" stopIfTrue="1">
      <formula>AND(D$8&lt;&gt;"",COUNTIF(Recup_FN,D$8)&gt;0)</formula>
    </cfRule>
  </conditionalFormatting>
  <conditionalFormatting sqref="D11:AH60 E10:AH10">
    <cfRule type="containsText" dxfId="2" priority="5" stopIfTrue="1" operator="containsText" text="TLT">
      <formula>NOT(ISERROR(SEARCH("TLT",D10)))</formula>
    </cfRule>
    <cfRule type="beginsWith" dxfId="1" priority="6" stopIfTrue="1" operator="beginsWith" text="C">
      <formula>LEFT(D10,LEN("C"))="C"</formula>
    </cfRule>
  </conditionalFormatting>
  <conditionalFormatting sqref="D11:AH60 E10:AH10">
    <cfRule type="expression" dxfId="0" priority="1">
      <formula>MONTH(D$8)&gt;$A$4</formula>
    </cfRule>
  </conditionalFormatting>
  <dataValidations count="1">
    <dataValidation allowBlank="1" showDropDown="1" showInputMessage="1" sqref="D9:AH60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2</xdr:col>
                    <xdr:colOff>38100</xdr:colOff>
                    <xdr:row>0</xdr:row>
                    <xdr:rowOff>0</xdr:rowOff>
                  </from>
                  <to>
                    <xdr:col>2</xdr:col>
                    <xdr:colOff>200025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26"/>
  <sheetViews>
    <sheetView workbookViewId="0">
      <selection activeCell="B11" sqref="B11:C11"/>
    </sheetView>
  </sheetViews>
  <sheetFormatPr baseColWidth="10" defaultRowHeight="15" x14ac:dyDescent="0.25"/>
  <cols>
    <col min="1" max="1" width="20.7109375" customWidth="1"/>
    <col min="2" max="2" width="10.7109375" customWidth="1"/>
    <col min="3" max="3" width="15.7109375" customWidth="1"/>
    <col min="4" max="4" width="18" bestFit="1" customWidth="1"/>
    <col min="5" max="5" width="20.7109375" customWidth="1"/>
    <col min="7" max="7" width="15.7109375" bestFit="1" customWidth="1"/>
  </cols>
  <sheetData>
    <row r="1" spans="1:11" x14ac:dyDescent="0.25">
      <c r="A1" s="64" t="s">
        <v>3</v>
      </c>
      <c r="B1" s="64"/>
      <c r="C1" s="64"/>
      <c r="D1" s="65" t="s">
        <v>4</v>
      </c>
      <c r="E1" s="65"/>
      <c r="G1" s="46">
        <f ca="1">NOW()</f>
        <v>44582.583178009256</v>
      </c>
      <c r="K1">
        <v>2023</v>
      </c>
    </row>
    <row r="2" spans="1:11" x14ac:dyDescent="0.25">
      <c r="A2" s="30" t="s">
        <v>0</v>
      </c>
      <c r="B2" s="66"/>
      <c r="C2" s="66"/>
      <c r="D2" s="65"/>
      <c r="E2" s="65"/>
      <c r="K2">
        <v>5</v>
      </c>
    </row>
    <row r="3" spans="1:11" x14ac:dyDescent="0.25">
      <c r="A3" s="30" t="s">
        <v>5</v>
      </c>
      <c r="B3" s="66"/>
      <c r="C3" s="66"/>
      <c r="D3" s="65"/>
      <c r="E3" s="65"/>
      <c r="K3">
        <v>31</v>
      </c>
    </row>
    <row r="4" spans="1:11" x14ac:dyDescent="0.25">
      <c r="A4" s="30" t="s">
        <v>6</v>
      </c>
      <c r="B4" s="66"/>
      <c r="C4" s="66"/>
      <c r="D4" s="65"/>
      <c r="E4" s="65"/>
      <c r="G4" s="45"/>
      <c r="K4" t="s">
        <v>20</v>
      </c>
    </row>
    <row r="5" spans="1:11" x14ac:dyDescent="0.25">
      <c r="A5" s="30" t="s">
        <v>7</v>
      </c>
      <c r="B5" s="66"/>
      <c r="C5" s="66"/>
      <c r="D5" s="65"/>
      <c r="E5" s="65"/>
      <c r="K5" s="47">
        <v>45075</v>
      </c>
    </row>
    <row r="6" spans="1:11" x14ac:dyDescent="0.25">
      <c r="D6" s="64" t="s">
        <v>8</v>
      </c>
      <c r="E6" s="64"/>
      <c r="K6" s="47">
        <v>45079</v>
      </c>
    </row>
    <row r="7" spans="1:11" x14ac:dyDescent="0.25">
      <c r="D7" s="30" t="s">
        <v>9</v>
      </c>
      <c r="E7" s="37"/>
    </row>
    <row r="8" spans="1:11" x14ac:dyDescent="0.25">
      <c r="D8" s="30" t="s">
        <v>10</v>
      </c>
      <c r="E8" s="37"/>
    </row>
    <row r="9" spans="1:11" x14ac:dyDescent="0.25">
      <c r="A9" s="30" t="s">
        <v>11</v>
      </c>
      <c r="B9" s="67" t="str">
        <f ca="1">CONCATENATE(YEAR(G1),MONTH(G1),DAY(G1),HOUR(G1),MINUTE(G1))</f>
        <v>20221211359</v>
      </c>
      <c r="C9" s="67"/>
    </row>
    <row r="10" spans="1:11" x14ac:dyDescent="0.25">
      <c r="A10" s="30" t="s">
        <v>12</v>
      </c>
      <c r="B10" s="68">
        <v>44582</v>
      </c>
      <c r="C10" s="66"/>
    </row>
    <row r="11" spans="1:11" x14ac:dyDescent="0.25">
      <c r="A11" s="30" t="s">
        <v>13</v>
      </c>
      <c r="B11" s="69">
        <v>45077</v>
      </c>
      <c r="C11" s="70"/>
    </row>
    <row r="12" spans="1:11" ht="6.95" customHeight="1" x14ac:dyDescent="0.25">
      <c r="A12" s="38"/>
      <c r="B12" s="39"/>
      <c r="C12" s="39"/>
    </row>
    <row r="13" spans="1:11" x14ac:dyDescent="0.25">
      <c r="A13" s="71" t="s">
        <v>14</v>
      </c>
      <c r="B13" s="71"/>
      <c r="C13" s="71"/>
      <c r="D13" s="71"/>
      <c r="E13" s="71"/>
    </row>
    <row r="14" spans="1:11" ht="6.95" customHeight="1" x14ac:dyDescent="0.25"/>
    <row r="15" spans="1:11" x14ac:dyDescent="0.25">
      <c r="A15" s="62" t="s">
        <v>15</v>
      </c>
      <c r="B15" s="63"/>
      <c r="C15" s="34" t="s">
        <v>1</v>
      </c>
      <c r="D15" s="34" t="s">
        <v>16</v>
      </c>
      <c r="E15" s="34" t="s">
        <v>17</v>
      </c>
    </row>
    <row r="16" spans="1:11" x14ac:dyDescent="0.25">
      <c r="A16" s="60" t="s">
        <v>21</v>
      </c>
      <c r="B16" s="61"/>
      <c r="C16" s="40">
        <v>100</v>
      </c>
      <c r="D16" s="41" t="s">
        <v>18</v>
      </c>
      <c r="E16" s="35" t="str">
        <f>IF(AND(C16&lt;&gt;"",D16&lt;&gt;""),C16*D16,"")</f>
        <v/>
      </c>
    </row>
    <row r="17" spans="1:5" x14ac:dyDescent="0.25">
      <c r="A17" s="60" t="s">
        <v>22</v>
      </c>
      <c r="B17" s="61"/>
      <c r="C17" s="40">
        <v>150</v>
      </c>
      <c r="D17" s="41" t="s">
        <v>18</v>
      </c>
      <c r="E17" s="35" t="str">
        <f t="shared" ref="E17:E25" si="0">IF(AND(C17&lt;&gt;"",D17&lt;&gt;""),C17*D17,"")</f>
        <v/>
      </c>
    </row>
    <row r="18" spans="1:5" x14ac:dyDescent="0.25">
      <c r="A18" s="60" t="s">
        <v>23</v>
      </c>
      <c r="B18" s="61"/>
      <c r="C18" s="40">
        <v>188</v>
      </c>
      <c r="D18" s="41" t="s">
        <v>18</v>
      </c>
      <c r="E18" s="35" t="str">
        <f t="shared" si="0"/>
        <v/>
      </c>
    </row>
    <row r="19" spans="1:5" x14ac:dyDescent="0.25">
      <c r="A19" s="60" t="s">
        <v>24</v>
      </c>
      <c r="B19" s="61"/>
      <c r="C19" s="40">
        <v>67</v>
      </c>
      <c r="D19" s="41" t="s">
        <v>18</v>
      </c>
      <c r="E19" s="35" t="str">
        <f t="shared" si="0"/>
        <v/>
      </c>
    </row>
    <row r="20" spans="1:5" x14ac:dyDescent="0.25">
      <c r="A20" s="60" t="s">
        <v>25</v>
      </c>
      <c r="B20" s="61"/>
      <c r="C20" s="40">
        <v>24</v>
      </c>
      <c r="D20" s="41" t="s">
        <v>18</v>
      </c>
      <c r="E20" s="35" t="str">
        <f t="shared" si="0"/>
        <v/>
      </c>
    </row>
    <row r="21" spans="1:5" x14ac:dyDescent="0.25">
      <c r="A21" s="60" t="s">
        <v>26</v>
      </c>
      <c r="B21" s="61"/>
      <c r="C21" s="40">
        <v>38</v>
      </c>
      <c r="D21" s="41" t="s">
        <v>18</v>
      </c>
      <c r="E21" s="35" t="str">
        <f t="shared" si="0"/>
        <v/>
      </c>
    </row>
    <row r="22" spans="1:5" x14ac:dyDescent="0.25">
      <c r="A22" s="60" t="s">
        <v>27</v>
      </c>
      <c r="B22" s="61"/>
      <c r="C22" s="40">
        <v>12</v>
      </c>
      <c r="D22" s="41" t="s">
        <v>18</v>
      </c>
      <c r="E22" s="35" t="str">
        <f t="shared" si="0"/>
        <v/>
      </c>
    </row>
    <row r="23" spans="1:5" x14ac:dyDescent="0.25">
      <c r="A23" s="60" t="s">
        <v>28</v>
      </c>
      <c r="B23" s="61"/>
      <c r="C23" s="40">
        <v>50</v>
      </c>
      <c r="D23" s="41" t="s">
        <v>18</v>
      </c>
      <c r="E23" s="35" t="str">
        <f t="shared" si="0"/>
        <v/>
      </c>
    </row>
    <row r="24" spans="1:5" x14ac:dyDescent="0.25">
      <c r="A24" s="60" t="s">
        <v>29</v>
      </c>
      <c r="B24" s="61"/>
      <c r="C24" s="40">
        <v>68</v>
      </c>
      <c r="D24" s="41" t="s">
        <v>18</v>
      </c>
      <c r="E24" s="35" t="str">
        <f t="shared" si="0"/>
        <v/>
      </c>
    </row>
    <row r="25" spans="1:5" x14ac:dyDescent="0.25">
      <c r="A25" s="60" t="s">
        <v>30</v>
      </c>
      <c r="B25" s="61"/>
      <c r="C25" s="40">
        <v>54</v>
      </c>
      <c r="D25" s="41" t="s">
        <v>18</v>
      </c>
      <c r="E25" s="35" t="str">
        <f t="shared" si="0"/>
        <v/>
      </c>
    </row>
    <row r="26" spans="1:5" ht="6.95" customHeight="1" x14ac:dyDescent="0.25"/>
  </sheetData>
  <mergeCells count="22">
    <mergeCell ref="A15:B15"/>
    <mergeCell ref="A1:C1"/>
    <mergeCell ref="D1:E5"/>
    <mergeCell ref="B2:C2"/>
    <mergeCell ref="B3:C3"/>
    <mergeCell ref="B4:C4"/>
    <mergeCell ref="B5:C5"/>
    <mergeCell ref="D6:E6"/>
    <mergeCell ref="B9:C9"/>
    <mergeCell ref="B10:C10"/>
    <mergeCell ref="B11:C11"/>
    <mergeCell ref="A13:E13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écup">
                <anchor moveWithCells="1" sizeWithCells="1">
                  <from>
                    <xdr:col>5</xdr:col>
                    <xdr:colOff>495300</xdr:colOff>
                    <xdr:row>4</xdr:row>
                    <xdr:rowOff>47625</xdr:rowOff>
                  </from>
                  <to>
                    <xdr:col>8</xdr:col>
                    <xdr:colOff>457200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Devis</vt:lpstr>
      <vt:lpstr>Date_en_tete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Administrateur</cp:lastModifiedBy>
  <cp:lastPrinted>2022-01-21T10:11:19Z</cp:lastPrinted>
  <dcterms:created xsi:type="dcterms:W3CDTF">2021-11-05T22:39:50Z</dcterms:created>
  <dcterms:modified xsi:type="dcterms:W3CDTF">2022-01-21T13:00:00Z</dcterms:modified>
</cp:coreProperties>
</file>