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5" yWindow="150" windowWidth="17400" windowHeight="12465"/>
  </bookViews>
  <sheets>
    <sheet name="Feuil1" sheetId="1" r:id="rId1"/>
    <sheet name="Feuil2" sheetId="2" state="hidden" r:id="rId2"/>
  </sheets>
  <definedNames>
    <definedName name="CLASSEA">OFFSET(Feuil2!XEY1048557,,,COUNTA(Feuil2!XEY:XEY)-98)</definedName>
    <definedName name="CLASSEB">OFFSET(Feuil2!XEZ71,,,COUNTA(Feuil2!XEZ:XEZ)-98)</definedName>
    <definedName name="CLASSEC">OFFSET(Feuil2!XFA71,,,COUNTA(Feuil2!XFA:XFA)-98)</definedName>
    <definedName name="CLASSED">OFFSET(Feuil2!XFB71,,,COUNTA(Feuil2!XFB:XFB)-98)</definedName>
    <definedName name="CLASSES">OFFSET(Feuil2!XEX71,,,COUNTA(Feuil2!XEX:XEX)-98)</definedName>
    <definedName name="PLAGE1">Feuil2!$A$2:$E$83</definedName>
    <definedName name="_xlnm.Print_Area" localSheetId="0">Feuil1!$A$1:$H$42</definedName>
  </definedNames>
  <calcPr calcId="145621" refMode="R1C1"/>
</workbook>
</file>

<file path=xl/calcChain.xml><?xml version="1.0" encoding="utf-8"?>
<calcChain xmlns="http://schemas.openxmlformats.org/spreadsheetml/2006/main">
  <c r="H17" i="1" l="1"/>
  <c r="G17" i="1"/>
  <c r="F17" i="1"/>
  <c r="E17" i="1"/>
  <c r="D17" i="1"/>
  <c r="C17" i="1"/>
  <c r="H16" i="1"/>
  <c r="G16" i="1"/>
  <c r="F16" i="1"/>
  <c r="E16" i="1"/>
  <c r="D16" i="1"/>
  <c r="C16" i="1"/>
  <c r="H15" i="1"/>
  <c r="G15" i="1"/>
  <c r="F15" i="1"/>
  <c r="E15" i="1"/>
  <c r="D15" i="1"/>
  <c r="C15" i="1"/>
  <c r="H14" i="1"/>
  <c r="G14" i="1"/>
  <c r="F14" i="1"/>
  <c r="E14" i="1"/>
  <c r="D14" i="1"/>
  <c r="C14" i="1"/>
  <c r="H13" i="1"/>
  <c r="G13" i="1"/>
  <c r="F13" i="1"/>
  <c r="E13" i="1"/>
  <c r="D13" i="1"/>
  <c r="C13" i="1"/>
  <c r="H4" i="2" l="1"/>
  <c r="H3" i="2"/>
</calcChain>
</file>

<file path=xl/sharedStrings.xml><?xml version="1.0" encoding="utf-8"?>
<sst xmlns="http://schemas.openxmlformats.org/spreadsheetml/2006/main" count="40" uniqueCount="35">
  <si>
    <t>Nom du peintre finition :</t>
  </si>
  <si>
    <t>Nom du peintre appret :</t>
  </si>
  <si>
    <t>Etalonnage :</t>
  </si>
  <si>
    <t>Choix</t>
  </si>
  <si>
    <t>N°BALANCELLE</t>
  </si>
  <si>
    <t>Chassis</t>
  </si>
  <si>
    <t>Rampe</t>
  </si>
  <si>
    <t>Divers</t>
  </si>
  <si>
    <t>FACE DROITE</t>
  </si>
  <si>
    <t>FACE GAUCHE</t>
  </si>
  <si>
    <t>DESSUS</t>
  </si>
  <si>
    <t>DESSOUS</t>
  </si>
  <si>
    <t>Nombre de mesure</t>
  </si>
  <si>
    <t>Valeur maxi</t>
  </si>
  <si>
    <t>Valeur mini</t>
  </si>
  <si>
    <t>Déviation std</t>
  </si>
  <si>
    <t>Moyenne</t>
  </si>
  <si>
    <t>Valeurs
 Relevées</t>
  </si>
  <si>
    <t>A</t>
  </si>
  <si>
    <t>B</t>
  </si>
  <si>
    <t>C</t>
  </si>
  <si>
    <t>D</t>
  </si>
  <si>
    <t>mini=</t>
  </si>
  <si>
    <t>mixi=</t>
  </si>
  <si>
    <t>classes</t>
  </si>
  <si>
    <t>ne pas remplir</t>
  </si>
  <si>
    <t>à remplir</t>
  </si>
  <si>
    <t>Suivi épaisseur de peinture</t>
  </si>
  <si>
    <t>090 P 008</t>
  </si>
  <si>
    <t>Ra</t>
  </si>
  <si>
    <t>Rz</t>
  </si>
  <si>
    <t>E</t>
  </si>
  <si>
    <t>F</t>
  </si>
  <si>
    <t>S01</t>
  </si>
  <si>
    <t>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</si>
</sst>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#,##0.00&quot; &quot;[$€-40C];[Red]&quot;-&quot;#,##0.00&quot; &quot;[$€-40C]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0"/>
      <color theme="1"/>
      <name val="Arial Unicode MS"/>
      <family val="2"/>
    </font>
    <font>
      <i/>
      <sz val="12"/>
      <color theme="0" tint="-0.499984740745262"/>
      <name val="Calibri"/>
      <family val="2"/>
    </font>
    <font>
      <sz val="18"/>
      <color rgb="FF000000"/>
      <name val="Calibri"/>
      <family val="2"/>
    </font>
    <font>
      <sz val="14"/>
      <color theme="1"/>
      <name val="Calibri"/>
      <family val="2"/>
      <scheme val="minor"/>
    </font>
    <font>
      <sz val="16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rgb="FF00B0F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</cellStyleXfs>
  <cellXfs count="46">
    <xf numFmtId="0" fontId="0" fillId="0" borderId="0" xfId="0"/>
    <xf numFmtId="0" fontId="1" fillId="0" borderId="0" xfId="1"/>
    <xf numFmtId="164" fontId="5" fillId="0" borderId="0" xfId="2" applyFont="1" applyBorder="1"/>
    <xf numFmtId="164" fontId="6" fillId="0" borderId="0" xfId="2" applyFont="1"/>
    <xf numFmtId="164" fontId="5" fillId="0" borderId="0" xfId="2" applyFont="1"/>
    <xf numFmtId="164" fontId="5" fillId="0" borderId="2" xfId="2" applyFont="1" applyBorder="1"/>
    <xf numFmtId="164" fontId="5" fillId="0" borderId="2" xfId="2" applyFont="1" applyBorder="1" applyAlignment="1">
      <alignment horizontal="center" vertical="center"/>
    </xf>
    <xf numFmtId="164" fontId="5" fillId="2" borderId="2" xfId="2" applyFont="1" applyFill="1" applyBorder="1" applyAlignment="1">
      <alignment horizontal="center" vertical="center"/>
    </xf>
    <xf numFmtId="164" fontId="5" fillId="3" borderId="2" xfId="2" applyFont="1" applyFill="1" applyBorder="1" applyAlignment="1">
      <alignment horizontal="center" vertical="center"/>
    </xf>
    <xf numFmtId="164" fontId="5" fillId="4" borderId="2" xfId="2" applyFont="1" applyFill="1" applyBorder="1" applyAlignment="1">
      <alignment horizontal="center" vertical="center"/>
    </xf>
    <xf numFmtId="164" fontId="5" fillId="5" borderId="2" xfId="2" applyFont="1" applyFill="1" applyBorder="1" applyAlignment="1">
      <alignment horizontal="center" vertical="center"/>
    </xf>
    <xf numFmtId="164" fontId="5" fillId="0" borderId="2" xfId="2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64" fontId="8" fillId="0" borderId="0" xfId="2" applyFont="1" applyAlignment="1">
      <alignment horizontal="left"/>
    </xf>
    <xf numFmtId="164" fontId="8" fillId="0" borderId="0" xfId="2" applyFont="1" applyAlignment="1">
      <alignment horizontal="right" vertical="top"/>
    </xf>
    <xf numFmtId="164" fontId="8" fillId="0" borderId="0" xfId="2" applyFont="1" applyAlignment="1">
      <alignment horizontal="right"/>
    </xf>
    <xf numFmtId="0" fontId="1" fillId="0" borderId="3" xfId="1" applyBorder="1"/>
    <xf numFmtId="0" fontId="1" fillId="0" borderId="5" xfId="1" applyBorder="1"/>
    <xf numFmtId="0" fontId="1" fillId="0" borderId="0" xfId="1" applyBorder="1"/>
    <xf numFmtId="164" fontId="5" fillId="0" borderId="11" xfId="2" applyFont="1" applyBorder="1"/>
    <xf numFmtId="0" fontId="1" fillId="0" borderId="12" xfId="1" applyBorder="1"/>
    <xf numFmtId="0" fontId="0" fillId="0" borderId="4" xfId="0" applyBorder="1"/>
    <xf numFmtId="0" fontId="0" fillId="0" borderId="6" xfId="0" applyBorder="1"/>
    <xf numFmtId="164" fontId="6" fillId="0" borderId="1" xfId="2" applyFont="1" applyBorder="1" applyAlignment="1">
      <alignment horizontal="center" vertical="center"/>
    </xf>
    <xf numFmtId="164" fontId="6" fillId="0" borderId="10" xfId="2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/>
    </xf>
    <xf numFmtId="164" fontId="5" fillId="0" borderId="0" xfId="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/>
    </xf>
    <xf numFmtId="164" fontId="6" fillId="0" borderId="0" xfId="2" applyFont="1" applyFill="1" applyBorder="1" applyAlignment="1">
      <alignment horizontal="left"/>
    </xf>
    <xf numFmtId="164" fontId="5" fillId="0" borderId="2" xfId="2" applyFont="1" applyFill="1" applyBorder="1" applyAlignment="1">
      <alignment horizontal="center"/>
    </xf>
    <xf numFmtId="164" fontId="5" fillId="0" borderId="13" xfId="2" applyFont="1" applyBorder="1" applyAlignment="1">
      <alignment horizontal="center" vertical="center"/>
    </xf>
    <xf numFmtId="14" fontId="5" fillId="0" borderId="7" xfId="2" applyNumberFormat="1" applyFont="1" applyBorder="1" applyAlignment="1">
      <alignment horizontal="center"/>
    </xf>
    <xf numFmtId="14" fontId="5" fillId="0" borderId="8" xfId="2" applyNumberFormat="1" applyFont="1" applyBorder="1" applyAlignment="1">
      <alignment horizontal="center"/>
    </xf>
    <xf numFmtId="164" fontId="5" fillId="0" borderId="10" xfId="2" applyFont="1" applyBorder="1" applyAlignment="1">
      <alignment horizontal="center"/>
    </xf>
    <xf numFmtId="164" fontId="5" fillId="0" borderId="11" xfId="2" applyFont="1" applyBorder="1" applyAlignment="1">
      <alignment horizontal="center"/>
    </xf>
  </cellXfs>
  <cellStyles count="7">
    <cellStyle name="Excel Built-in Normal" xfId="2"/>
    <cellStyle name="Heading" xfId="3"/>
    <cellStyle name="Heading1" xfId="4"/>
    <cellStyle name="Normal" xfId="0" builtinId="0"/>
    <cellStyle name="Normal 2" xfId="1"/>
    <cellStyle name="Result" xfId="5"/>
    <cellStyle name="Result2" xfId="6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AEE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5</xdr:row>
          <xdr:rowOff>228600</xdr:rowOff>
        </xdr:from>
        <xdr:to>
          <xdr:col>6</xdr:col>
          <xdr:colOff>342900</xdr:colOff>
          <xdr:row>9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Faire Graphique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457199</xdr:colOff>
      <xdr:row>0</xdr:row>
      <xdr:rowOff>78170</xdr:rowOff>
    </xdr:from>
    <xdr:to>
      <xdr:col>6</xdr:col>
      <xdr:colOff>441652</xdr:colOff>
      <xdr:row>2</xdr:row>
      <xdr:rowOff>38100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49" y="78170"/>
          <a:ext cx="2079953" cy="43618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6</xdr:row>
          <xdr:rowOff>85725</xdr:rowOff>
        </xdr:from>
        <xdr:to>
          <xdr:col>7</xdr:col>
          <xdr:colOff>914400</xdr:colOff>
          <xdr:row>8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1:E25" totalsRowShown="0" headerRowDxfId="0">
  <autoFilter ref="A1:E25"/>
  <tableColumns count="5">
    <tableColumn id="1" name="classes"/>
    <tableColumn id="2" name="A"/>
    <tableColumn id="3" name="B"/>
    <tableColumn id="4" name="C"/>
    <tableColumn id="5" name="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42"/>
  <sheetViews>
    <sheetView tabSelected="1" topLeftCell="A28" zoomScaleNormal="100" zoomScaleSheetLayoutView="70" workbookViewId="0">
      <selection activeCell="C47" sqref="C47"/>
    </sheetView>
  </sheetViews>
  <sheetFormatPr baseColWidth="10" defaultRowHeight="15" x14ac:dyDescent="0.25"/>
  <cols>
    <col min="2" max="8" width="15.7109375" customWidth="1"/>
    <col min="16" max="16" width="16.7109375" customWidth="1"/>
    <col min="17" max="17" width="8.85546875" customWidth="1"/>
  </cols>
  <sheetData>
    <row r="1" spans="1:13" ht="18.75" x14ac:dyDescent="0.3">
      <c r="A1" s="41" t="s">
        <v>34</v>
      </c>
      <c r="B1" s="41"/>
      <c r="C1" s="42" t="s">
        <v>33</v>
      </c>
      <c r="D1" s="43"/>
      <c r="E1" s="19"/>
      <c r="F1" s="23"/>
      <c r="G1" s="24"/>
    </row>
    <row r="2" spans="1:13" ht="18.75" x14ac:dyDescent="0.3">
      <c r="A2" s="41" t="s">
        <v>0</v>
      </c>
      <c r="B2" s="41"/>
      <c r="C2" s="44"/>
      <c r="D2" s="45"/>
      <c r="E2" s="20"/>
      <c r="F2" s="21"/>
      <c r="G2" s="25"/>
    </row>
    <row r="3" spans="1:13" ht="18.75" x14ac:dyDescent="0.3">
      <c r="A3" s="41" t="s">
        <v>1</v>
      </c>
      <c r="B3" s="41"/>
      <c r="C3" s="44"/>
      <c r="D3" s="45"/>
      <c r="E3" s="33" t="s">
        <v>27</v>
      </c>
      <c r="F3" s="34"/>
      <c r="G3" s="35"/>
    </row>
    <row r="4" spans="1:13" ht="18.75" x14ac:dyDescent="0.3">
      <c r="A4" s="41" t="s">
        <v>2</v>
      </c>
      <c r="B4" s="41"/>
      <c r="C4" s="44"/>
      <c r="D4" s="45"/>
      <c r="E4" s="36" t="s">
        <v>28</v>
      </c>
      <c r="F4" s="37"/>
      <c r="G4" s="38"/>
    </row>
    <row r="5" spans="1:13" x14ac:dyDescent="0.25">
      <c r="E5" s="21"/>
      <c r="F5" s="21"/>
    </row>
    <row r="6" spans="1:13" ht="18.75" x14ac:dyDescent="0.3">
      <c r="A6" s="2"/>
      <c r="B6" s="2"/>
      <c r="C6" s="2"/>
      <c r="D6" s="2"/>
      <c r="E6" s="1"/>
      <c r="F6" s="1"/>
    </row>
    <row r="7" spans="1:13" ht="18.75" x14ac:dyDescent="0.3">
      <c r="A7" s="18" t="s">
        <v>26</v>
      </c>
      <c r="B7" s="26" t="s">
        <v>3</v>
      </c>
      <c r="C7" s="27" t="s">
        <v>4</v>
      </c>
      <c r="D7" s="22"/>
      <c r="E7" s="1"/>
      <c r="F7" s="1"/>
    </row>
    <row r="8" spans="1:13" ht="18.75" x14ac:dyDescent="0.3">
      <c r="A8" s="6" t="s">
        <v>5</v>
      </c>
      <c r="B8" s="5"/>
      <c r="C8" s="27"/>
      <c r="D8" s="22"/>
      <c r="E8" s="1"/>
      <c r="F8" s="1"/>
    </row>
    <row r="9" spans="1:13" ht="18.75" x14ac:dyDescent="0.3">
      <c r="A9" s="6" t="s">
        <v>6</v>
      </c>
      <c r="B9" s="5"/>
      <c r="C9" s="27"/>
      <c r="D9" s="22"/>
      <c r="E9" s="1"/>
      <c r="F9" s="1"/>
    </row>
    <row r="10" spans="1:13" ht="18.75" x14ac:dyDescent="0.3">
      <c r="A10" s="6" t="s">
        <v>7</v>
      </c>
      <c r="B10" s="5"/>
      <c r="C10" s="27"/>
      <c r="D10" s="22"/>
      <c r="E10" s="1"/>
      <c r="F10" s="1"/>
    </row>
    <row r="11" spans="1:13" x14ac:dyDescent="0.25">
      <c r="A11" s="1"/>
      <c r="B11" s="1"/>
      <c r="C11" s="1"/>
      <c r="D11" s="1"/>
      <c r="E11" s="1"/>
      <c r="F11" s="1"/>
    </row>
    <row r="12" spans="1:13" ht="18.75" x14ac:dyDescent="0.3">
      <c r="A12" s="16" t="s">
        <v>25</v>
      </c>
      <c r="B12" s="4"/>
      <c r="C12" s="7" t="s">
        <v>8</v>
      </c>
      <c r="D12" s="8" t="s">
        <v>9</v>
      </c>
      <c r="E12" s="9" t="s">
        <v>10</v>
      </c>
      <c r="F12" s="10" t="s">
        <v>11</v>
      </c>
      <c r="G12" s="29" t="s">
        <v>29</v>
      </c>
      <c r="H12" s="30" t="s">
        <v>30</v>
      </c>
    </row>
    <row r="13" spans="1:13" ht="18.75" x14ac:dyDescent="0.3">
      <c r="A13" s="40" t="s">
        <v>12</v>
      </c>
      <c r="B13" s="40"/>
      <c r="C13" s="6">
        <f>IF(C20&lt;&gt;"",COUNT(C20:C39),"")</f>
        <v>20</v>
      </c>
      <c r="D13" s="6">
        <f t="shared" ref="D13:H13" si="0">IF(D20&lt;&gt;"",COUNT(D20:D39),"")</f>
        <v>20</v>
      </c>
      <c r="E13" s="6">
        <f t="shared" si="0"/>
        <v>20</v>
      </c>
      <c r="F13" s="6">
        <f t="shared" si="0"/>
        <v>20</v>
      </c>
      <c r="G13" s="6">
        <f t="shared" si="0"/>
        <v>6</v>
      </c>
      <c r="H13" s="6">
        <f t="shared" si="0"/>
        <v>6</v>
      </c>
      <c r="M13" s="12"/>
    </row>
    <row r="14" spans="1:13" ht="18.75" x14ac:dyDescent="0.3">
      <c r="A14" s="40" t="s">
        <v>13</v>
      </c>
      <c r="B14" s="40"/>
      <c r="C14" s="6">
        <f>IF(C20&lt;&gt;"",MAX(C20:C39),"")</f>
        <v>201.8</v>
      </c>
      <c r="D14" s="6">
        <f t="shared" ref="D14:H14" si="1">IF(D20&lt;&gt;"",MAX(D20:D39),"")</f>
        <v>212.6</v>
      </c>
      <c r="E14" s="6">
        <f t="shared" si="1"/>
        <v>255.3</v>
      </c>
      <c r="F14" s="6">
        <f t="shared" si="1"/>
        <v>153</v>
      </c>
      <c r="G14" s="6">
        <f t="shared" si="1"/>
        <v>10.199999999999999</v>
      </c>
      <c r="H14" s="6">
        <f t="shared" si="1"/>
        <v>40.799999999999997</v>
      </c>
    </row>
    <row r="15" spans="1:13" ht="18.75" x14ac:dyDescent="0.3">
      <c r="A15" s="40" t="s">
        <v>14</v>
      </c>
      <c r="B15" s="40"/>
      <c r="C15" s="6">
        <f>IF(C20&lt;&gt;"",MIN(C20:C39),"")</f>
        <v>116.6</v>
      </c>
      <c r="D15" s="6">
        <f t="shared" ref="D15:H15" si="2">IF(D20&lt;&gt;"",MIN(D20:D39),"")</f>
        <v>100.8</v>
      </c>
      <c r="E15" s="6">
        <f t="shared" si="2"/>
        <v>145.80000000000001</v>
      </c>
      <c r="F15" s="6">
        <f t="shared" si="2"/>
        <v>104.8</v>
      </c>
      <c r="G15" s="6">
        <f t="shared" si="2"/>
        <v>5.4</v>
      </c>
      <c r="H15" s="6">
        <f t="shared" si="2"/>
        <v>28.9</v>
      </c>
    </row>
    <row r="16" spans="1:13" ht="18.75" x14ac:dyDescent="0.3">
      <c r="A16" s="40" t="s">
        <v>15</v>
      </c>
      <c r="B16" s="40"/>
      <c r="C16" s="6">
        <f>IF(C20&lt;&gt;"",_xlfn.STDEV.S(C20:C39),"")</f>
        <v>21.76921051200047</v>
      </c>
      <c r="D16" s="6">
        <f t="shared" ref="D16:H16" si="3">IF(D20&lt;&gt;"",_xlfn.STDEV.S(D20:D39),"")</f>
        <v>29.818402565847357</v>
      </c>
      <c r="E16" s="6">
        <f t="shared" si="3"/>
        <v>28.629709909003243</v>
      </c>
      <c r="F16" s="6">
        <f t="shared" si="3"/>
        <v>12.369789174053306</v>
      </c>
      <c r="G16" s="6">
        <f t="shared" si="3"/>
        <v>2.1529491401331313</v>
      </c>
      <c r="H16" s="6">
        <f t="shared" si="3"/>
        <v>5.0870095996239755</v>
      </c>
    </row>
    <row r="17" spans="1:8" ht="18.75" x14ac:dyDescent="0.3">
      <c r="A17" s="40" t="s">
        <v>16</v>
      </c>
      <c r="B17" s="40"/>
      <c r="C17" s="6">
        <f>IF(C20&lt;&gt;"",AVERAGE(C20:C39),"")</f>
        <v>160.18</v>
      </c>
      <c r="D17" s="6">
        <f t="shared" ref="D17:H17" si="4">IF(D20&lt;&gt;"",AVERAGE(D20:D39),"")</f>
        <v>151.38500000000005</v>
      </c>
      <c r="E17" s="6">
        <f t="shared" si="4"/>
        <v>188.51500000000001</v>
      </c>
      <c r="F17" s="6">
        <f t="shared" si="4"/>
        <v>133.97</v>
      </c>
      <c r="G17" s="6">
        <f t="shared" si="4"/>
        <v>7.6050000000000004</v>
      </c>
      <c r="H17" s="6">
        <f t="shared" si="4"/>
        <v>33.983333333333334</v>
      </c>
    </row>
    <row r="18" spans="1:8" ht="18.75" x14ac:dyDescent="0.3">
      <c r="A18" s="4"/>
      <c r="B18" s="2"/>
      <c r="C18" s="31"/>
      <c r="D18" s="31"/>
      <c r="E18" s="31"/>
      <c r="F18" s="31"/>
      <c r="G18" s="32"/>
      <c r="H18" s="32"/>
    </row>
    <row r="19" spans="1:8" ht="37.5" x14ac:dyDescent="0.25">
      <c r="A19" s="17" t="s">
        <v>26</v>
      </c>
      <c r="B19" s="11" t="s">
        <v>17</v>
      </c>
      <c r="C19" s="7" t="s">
        <v>18</v>
      </c>
      <c r="D19" s="8" t="s">
        <v>19</v>
      </c>
      <c r="E19" s="9" t="s">
        <v>20</v>
      </c>
      <c r="F19" s="10" t="s">
        <v>21</v>
      </c>
      <c r="G19" s="29" t="s">
        <v>31</v>
      </c>
      <c r="H19" s="30" t="s">
        <v>32</v>
      </c>
    </row>
    <row r="20" spans="1:8" ht="18.75" x14ac:dyDescent="0.3">
      <c r="A20" s="4"/>
      <c r="B20" s="6">
        <v>1</v>
      </c>
      <c r="C20" s="28">
        <v>146.6</v>
      </c>
      <c r="D20" s="28">
        <v>143.4</v>
      </c>
      <c r="E20" s="28">
        <v>176.4</v>
      </c>
      <c r="F20" s="28">
        <v>136.80000000000001</v>
      </c>
      <c r="G20" s="28">
        <v>6.94</v>
      </c>
      <c r="H20" s="28">
        <v>30.6</v>
      </c>
    </row>
    <row r="21" spans="1:8" ht="18.75" x14ac:dyDescent="0.3">
      <c r="A21" s="4"/>
      <c r="B21" s="6">
        <v>2</v>
      </c>
      <c r="C21" s="28">
        <v>150</v>
      </c>
      <c r="D21" s="28">
        <v>131.19999999999999</v>
      </c>
      <c r="E21" s="28">
        <v>188.8</v>
      </c>
      <c r="F21" s="28">
        <v>132</v>
      </c>
      <c r="G21" s="28">
        <v>7.58</v>
      </c>
      <c r="H21" s="28">
        <v>35.799999999999997</v>
      </c>
    </row>
    <row r="22" spans="1:8" ht="18.75" x14ac:dyDescent="0.3">
      <c r="A22" s="4"/>
      <c r="B22" s="6">
        <v>3</v>
      </c>
      <c r="C22" s="28">
        <v>137</v>
      </c>
      <c r="D22" s="28">
        <v>143.19999999999999</v>
      </c>
      <c r="E22" s="28">
        <v>145.80000000000001</v>
      </c>
      <c r="F22" s="28">
        <v>126.2</v>
      </c>
      <c r="G22" s="28">
        <v>5.4</v>
      </c>
      <c r="H22" s="28">
        <v>29.3</v>
      </c>
    </row>
    <row r="23" spans="1:8" ht="18.75" x14ac:dyDescent="0.3">
      <c r="A23" s="4"/>
      <c r="B23" s="6">
        <v>4</v>
      </c>
      <c r="C23" s="28">
        <v>192.6</v>
      </c>
      <c r="D23" s="28">
        <v>111.4</v>
      </c>
      <c r="E23" s="28">
        <v>187</v>
      </c>
      <c r="F23" s="28">
        <v>137</v>
      </c>
      <c r="G23" s="28">
        <v>10.199999999999999</v>
      </c>
      <c r="H23" s="28">
        <v>38.5</v>
      </c>
    </row>
    <row r="24" spans="1:8" ht="18.75" x14ac:dyDescent="0.3">
      <c r="A24" s="4"/>
      <c r="B24" s="6">
        <v>5</v>
      </c>
      <c r="C24" s="28">
        <v>165.2</v>
      </c>
      <c r="D24" s="28">
        <v>104</v>
      </c>
      <c r="E24" s="28">
        <v>169.6</v>
      </c>
      <c r="F24" s="28">
        <v>134.4</v>
      </c>
      <c r="G24" s="28">
        <v>10.11</v>
      </c>
      <c r="H24" s="28">
        <v>40.799999999999997</v>
      </c>
    </row>
    <row r="25" spans="1:8" ht="18.75" x14ac:dyDescent="0.3">
      <c r="A25" s="4"/>
      <c r="B25" s="6">
        <v>6</v>
      </c>
      <c r="C25" s="28">
        <v>156.4</v>
      </c>
      <c r="D25" s="28">
        <v>146.19999999999999</v>
      </c>
      <c r="E25" s="28">
        <v>171.4</v>
      </c>
      <c r="F25" s="28">
        <v>142.4</v>
      </c>
      <c r="G25" s="28">
        <v>5.4</v>
      </c>
      <c r="H25" s="28">
        <v>28.9</v>
      </c>
    </row>
    <row r="26" spans="1:8" ht="18.75" x14ac:dyDescent="0.3">
      <c r="A26" s="4"/>
      <c r="B26" s="6">
        <v>7</v>
      </c>
      <c r="C26" s="28">
        <v>184</v>
      </c>
      <c r="D26" s="28">
        <v>100.8</v>
      </c>
      <c r="E26" s="28">
        <v>167.8</v>
      </c>
      <c r="F26" s="28">
        <v>147.4</v>
      </c>
      <c r="G26" s="28"/>
      <c r="H26" s="28"/>
    </row>
    <row r="27" spans="1:8" ht="18.75" x14ac:dyDescent="0.3">
      <c r="A27" s="4"/>
      <c r="B27" s="6">
        <v>8</v>
      </c>
      <c r="C27" s="28">
        <v>175</v>
      </c>
      <c r="D27" s="28">
        <v>136</v>
      </c>
      <c r="E27" s="28">
        <v>173.8</v>
      </c>
      <c r="F27" s="28">
        <v>141.4</v>
      </c>
      <c r="G27" s="28"/>
      <c r="H27" s="28"/>
    </row>
    <row r="28" spans="1:8" ht="18.75" x14ac:dyDescent="0.3">
      <c r="A28" s="4"/>
      <c r="B28" s="6">
        <v>9</v>
      </c>
      <c r="C28" s="28">
        <v>182</v>
      </c>
      <c r="D28" s="28">
        <v>188.8</v>
      </c>
      <c r="E28" s="28">
        <v>232.6</v>
      </c>
      <c r="F28" s="28">
        <v>137.80000000000001</v>
      </c>
      <c r="G28" s="28"/>
      <c r="H28" s="28"/>
    </row>
    <row r="29" spans="1:8" ht="18.75" x14ac:dyDescent="0.3">
      <c r="A29" s="4"/>
      <c r="B29" s="6">
        <v>10</v>
      </c>
      <c r="C29" s="28">
        <v>201.8</v>
      </c>
      <c r="D29" s="28">
        <v>136.19999999999999</v>
      </c>
      <c r="E29" s="28">
        <v>199</v>
      </c>
      <c r="F29" s="28">
        <v>143.6</v>
      </c>
      <c r="G29" s="28"/>
      <c r="H29" s="28"/>
    </row>
    <row r="30" spans="1:8" ht="18.75" x14ac:dyDescent="0.3">
      <c r="A30" s="4"/>
      <c r="B30" s="6">
        <v>11</v>
      </c>
      <c r="C30" s="28">
        <v>116.6</v>
      </c>
      <c r="D30" s="28">
        <v>163.4</v>
      </c>
      <c r="E30" s="28">
        <v>235.8</v>
      </c>
      <c r="F30" s="28">
        <v>124.6</v>
      </c>
      <c r="G30" s="28"/>
      <c r="H30" s="28"/>
    </row>
    <row r="31" spans="1:8" ht="18.75" x14ac:dyDescent="0.3">
      <c r="A31" s="4"/>
      <c r="B31" s="6">
        <v>12</v>
      </c>
      <c r="C31" s="28">
        <v>160.4</v>
      </c>
      <c r="D31" s="28">
        <v>142</v>
      </c>
      <c r="E31" s="28">
        <v>208</v>
      </c>
      <c r="F31" s="28">
        <v>153</v>
      </c>
      <c r="G31" s="28"/>
      <c r="H31" s="28"/>
    </row>
    <row r="32" spans="1:8" ht="18.75" x14ac:dyDescent="0.3">
      <c r="A32" s="4"/>
      <c r="B32" s="6">
        <v>13</v>
      </c>
      <c r="C32" s="28">
        <v>150.6</v>
      </c>
      <c r="D32" s="28">
        <v>212.6</v>
      </c>
      <c r="E32" s="28">
        <v>189</v>
      </c>
      <c r="F32" s="28">
        <v>137.6</v>
      </c>
      <c r="G32" s="28"/>
      <c r="H32" s="28"/>
    </row>
    <row r="33" spans="1:8" ht="18.75" x14ac:dyDescent="0.3">
      <c r="A33" s="4"/>
      <c r="B33" s="6">
        <v>14</v>
      </c>
      <c r="C33" s="28">
        <v>172.2</v>
      </c>
      <c r="D33" s="28">
        <v>158.4</v>
      </c>
      <c r="E33" s="28">
        <v>220.6</v>
      </c>
      <c r="F33" s="28">
        <v>130.19999999999999</v>
      </c>
      <c r="G33" s="28"/>
      <c r="H33" s="28"/>
    </row>
    <row r="34" spans="1:8" ht="18.75" x14ac:dyDescent="0.3">
      <c r="A34" s="4"/>
      <c r="B34" s="6">
        <v>15</v>
      </c>
      <c r="C34" s="28">
        <v>181.4</v>
      </c>
      <c r="D34" s="28">
        <v>167.6</v>
      </c>
      <c r="E34" s="28">
        <v>255.3</v>
      </c>
      <c r="F34" s="28">
        <v>124.8</v>
      </c>
      <c r="G34" s="28"/>
      <c r="H34" s="28"/>
    </row>
    <row r="35" spans="1:8" ht="18.75" x14ac:dyDescent="0.3">
      <c r="A35" s="4"/>
      <c r="B35" s="6">
        <v>16</v>
      </c>
      <c r="C35" s="28">
        <v>151.80000000000001</v>
      </c>
      <c r="D35" s="28">
        <v>180.8</v>
      </c>
      <c r="E35" s="28">
        <v>179.6</v>
      </c>
      <c r="F35" s="28">
        <v>104.8</v>
      </c>
      <c r="G35" s="28"/>
      <c r="H35" s="28"/>
    </row>
    <row r="36" spans="1:8" ht="18.75" x14ac:dyDescent="0.3">
      <c r="A36" s="4"/>
      <c r="B36" s="6">
        <v>17</v>
      </c>
      <c r="C36" s="28">
        <v>159.19999999999999</v>
      </c>
      <c r="D36" s="28">
        <v>150.80000000000001</v>
      </c>
      <c r="E36" s="28">
        <v>180.6</v>
      </c>
      <c r="F36" s="28">
        <v>126.4</v>
      </c>
      <c r="G36" s="28"/>
      <c r="H36" s="28"/>
    </row>
    <row r="37" spans="1:8" ht="18.75" x14ac:dyDescent="0.3">
      <c r="A37" s="4"/>
      <c r="B37" s="6">
        <v>18</v>
      </c>
      <c r="C37" s="28">
        <v>149.6</v>
      </c>
      <c r="D37" s="28">
        <v>153.4</v>
      </c>
      <c r="E37" s="28">
        <v>166.8</v>
      </c>
      <c r="F37" s="28">
        <v>108</v>
      </c>
      <c r="G37" s="28"/>
      <c r="H37" s="28"/>
    </row>
    <row r="38" spans="1:8" ht="18.75" x14ac:dyDescent="0.3">
      <c r="A38" s="4"/>
      <c r="B38" s="6">
        <v>19</v>
      </c>
      <c r="C38" s="28">
        <v>128</v>
      </c>
      <c r="D38" s="28">
        <v>152.30000000000001</v>
      </c>
      <c r="E38" s="28">
        <v>165.6</v>
      </c>
      <c r="F38" s="28">
        <v>144.6</v>
      </c>
      <c r="G38" s="28"/>
      <c r="H38" s="28"/>
    </row>
    <row r="39" spans="1:8" ht="18.75" x14ac:dyDescent="0.3">
      <c r="A39" s="4"/>
      <c r="B39" s="6">
        <v>20</v>
      </c>
      <c r="C39" s="28">
        <v>143.19999999999999</v>
      </c>
      <c r="D39" s="28">
        <v>205.2</v>
      </c>
      <c r="E39" s="28">
        <v>156.80000000000001</v>
      </c>
      <c r="F39" s="28">
        <v>146.4</v>
      </c>
      <c r="G39" s="28"/>
      <c r="H39" s="28"/>
    </row>
    <row r="41" spans="1:8" ht="15.75" x14ac:dyDescent="0.25">
      <c r="A41" s="3"/>
      <c r="B41" s="1"/>
      <c r="C41" s="1"/>
      <c r="D41" s="1"/>
      <c r="E41" s="1"/>
      <c r="F41" s="1"/>
    </row>
    <row r="42" spans="1:8" ht="15.75" x14ac:dyDescent="0.25">
      <c r="A42" s="39"/>
      <c r="B42" s="39"/>
      <c r="C42" s="39"/>
      <c r="D42" s="39"/>
      <c r="E42" s="1"/>
      <c r="F42" s="1"/>
    </row>
  </sheetData>
  <mergeCells count="16">
    <mergeCell ref="A2:B2"/>
    <mergeCell ref="A3:B3"/>
    <mergeCell ref="A1:B1"/>
    <mergeCell ref="A4:B4"/>
    <mergeCell ref="C1:D1"/>
    <mergeCell ref="C2:D2"/>
    <mergeCell ref="C4:D4"/>
    <mergeCell ref="C3:D3"/>
    <mergeCell ref="E3:G3"/>
    <mergeCell ref="E4:G4"/>
    <mergeCell ref="A42:D42"/>
    <mergeCell ref="A13:B13"/>
    <mergeCell ref="A14:B14"/>
    <mergeCell ref="A15:B15"/>
    <mergeCell ref="A16:B16"/>
    <mergeCell ref="A17:B17"/>
  </mergeCells>
  <pageMargins left="0.7" right="0.7" top="0.75" bottom="0.75" header="0.3" footer="0.3"/>
  <pageSetup paperSize="9" scale="81" orientation="portrait" r:id="rId1"/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_xludf.selection">
                <anchor moveWithCells="1" sizeWithCells="1">
                  <from>
                    <xdr:col>4</xdr:col>
                    <xdr:colOff>209550</xdr:colOff>
                    <xdr:row>5</xdr:row>
                    <xdr:rowOff>228600</xdr:rowOff>
                  </from>
                  <to>
                    <xdr:col>6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2">
                <anchor moveWithCells="1" sizeWithCells="1">
                  <from>
                    <xdr:col>6</xdr:col>
                    <xdr:colOff>571500</xdr:colOff>
                    <xdr:row>6</xdr:row>
                    <xdr:rowOff>85725</xdr:rowOff>
                  </from>
                  <to>
                    <xdr:col>7</xdr:col>
                    <xdr:colOff>914400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workbookViewId="0">
      <selection activeCell="G30" sqref="G30"/>
    </sheetView>
  </sheetViews>
  <sheetFormatPr baseColWidth="10" defaultRowHeight="15" x14ac:dyDescent="0.25"/>
  <cols>
    <col min="2" max="2" width="11.28515625" customWidth="1"/>
    <col min="10" max="10" width="8.5703125" customWidth="1"/>
    <col min="12" max="12" width="13.85546875" customWidth="1"/>
    <col min="13" max="13" width="14" customWidth="1"/>
    <col min="14" max="14" width="13.85546875" customWidth="1"/>
    <col min="15" max="15" width="14" customWidth="1"/>
    <col min="16" max="25" width="12" customWidth="1"/>
    <col min="26" max="26" width="6.28515625" customWidth="1"/>
    <col min="27" max="27" width="12.5703125" customWidth="1"/>
    <col min="28" max="28" width="13.85546875" customWidth="1"/>
    <col min="29" max="29" width="21.7109375" customWidth="1"/>
    <col min="30" max="30" width="13.85546875" customWidth="1"/>
    <col min="31" max="31" width="20.5703125" customWidth="1"/>
    <col min="32" max="32" width="13.85546875" customWidth="1"/>
    <col min="33" max="33" width="20.5703125" customWidth="1"/>
    <col min="34" max="34" width="13.85546875" customWidth="1"/>
    <col min="35" max="35" width="21.7109375" customWidth="1"/>
    <col min="36" max="36" width="13.85546875" customWidth="1"/>
    <col min="37" max="37" width="21.7109375" customWidth="1"/>
    <col min="38" max="38" width="13.85546875" customWidth="1"/>
    <col min="39" max="39" width="20.5703125" customWidth="1"/>
    <col min="40" max="40" width="8.140625" customWidth="1"/>
    <col min="41" max="41" width="11.140625" customWidth="1"/>
    <col min="42" max="42" width="12.5703125" bestFit="1" customWidth="1"/>
  </cols>
  <sheetData>
    <row r="1" spans="1:11" x14ac:dyDescent="0.25">
      <c r="A1" s="15" t="s">
        <v>24</v>
      </c>
      <c r="B1" s="15" t="s">
        <v>18</v>
      </c>
      <c r="C1" s="15" t="s">
        <v>19</v>
      </c>
      <c r="D1" s="15" t="s">
        <v>20</v>
      </c>
      <c r="E1" s="15" t="s">
        <v>21</v>
      </c>
      <c r="F1" s="13"/>
      <c r="G1" s="13"/>
      <c r="H1" s="13"/>
      <c r="K1" s="13"/>
    </row>
    <row r="2" spans="1:11" x14ac:dyDescent="0.25">
      <c r="E2" s="14">
        <v>12.64731741162422</v>
      </c>
    </row>
    <row r="3" spans="1:11" x14ac:dyDescent="0.25">
      <c r="E3" s="14">
        <v>22.198830245626539</v>
      </c>
      <c r="G3" t="s">
        <v>22</v>
      </c>
      <c r="H3">
        <f>MIN(Feuil1!C15:F15)</f>
        <v>100.8</v>
      </c>
    </row>
    <row r="4" spans="1:11" x14ac:dyDescent="0.25">
      <c r="E4" s="14">
        <v>26.601173184326026</v>
      </c>
      <c r="G4" t="s">
        <v>23</v>
      </c>
      <c r="H4">
        <f>MAX(Feuil1!C14:F14)</f>
        <v>255.3</v>
      </c>
    </row>
    <row r="5" spans="1:11" x14ac:dyDescent="0.25">
      <c r="E5" s="14">
        <v>21.762586967062081</v>
      </c>
    </row>
    <row r="6" spans="1:11" x14ac:dyDescent="0.25">
      <c r="E6" s="14">
        <v>12.155120741591212</v>
      </c>
    </row>
    <row r="7" spans="1:11" x14ac:dyDescent="0.25">
      <c r="E7" s="14">
        <v>4.6349714497699184</v>
      </c>
    </row>
    <row r="8" spans="1:11" x14ac:dyDescent="0.25">
      <c r="E8" s="14">
        <v>21.762586967062081</v>
      </c>
    </row>
    <row r="9" spans="1:11" x14ac:dyDescent="0.25">
      <c r="E9" s="14">
        <v>12.155120741591212</v>
      </c>
    </row>
    <row r="10" spans="1:11" x14ac:dyDescent="0.25">
      <c r="E10" s="14">
        <v>4.6349714497699184</v>
      </c>
    </row>
    <row r="11" spans="1:11" x14ac:dyDescent="0.25">
      <c r="E11" s="14">
        <v>11.279895703039239</v>
      </c>
    </row>
    <row r="12" spans="1:11" x14ac:dyDescent="0.25">
      <c r="E12" s="14">
        <v>10.471549641551292</v>
      </c>
    </row>
    <row r="13" spans="1:11" x14ac:dyDescent="0.25">
      <c r="E13" s="14">
        <v>9.2492193366655489</v>
      </c>
    </row>
    <row r="14" spans="1:11" x14ac:dyDescent="0.25">
      <c r="E14" s="14">
        <v>7.7729782373114533</v>
      </c>
    </row>
    <row r="15" spans="1:11" x14ac:dyDescent="0.25">
      <c r="E15" s="14">
        <v>6.2152424666083563</v>
      </c>
    </row>
    <row r="16" spans="1:11" x14ac:dyDescent="0.25">
      <c r="E16" s="14">
        <v>4.7284298534962579</v>
      </c>
    </row>
    <row r="17" spans="5:5" x14ac:dyDescent="0.25">
      <c r="E17">
        <v>1.4514099197432335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PLAGE1</vt:lpstr>
      <vt:lpstr>Feuil1!Zone_d_impression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CHATEL Eric</dc:creator>
  <cp:lastModifiedBy>DEFLORENNE Mickael</cp:lastModifiedBy>
  <cp:lastPrinted>2017-01-24T15:30:57Z</cp:lastPrinted>
  <dcterms:created xsi:type="dcterms:W3CDTF">2014-05-22T06:32:44Z</dcterms:created>
  <dcterms:modified xsi:type="dcterms:W3CDTF">2018-02-01T12:54:25Z</dcterms:modified>
</cp:coreProperties>
</file>