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9425" windowHeight="7995"/>
  </bookViews>
  <sheets>
    <sheet name="SOURCES" sheetId="1" r:id="rId1"/>
    <sheet name="LISTES" sheetId="2" r:id="rId2"/>
    <sheet name="TABLEAU DE BORD" sheetId="3" r:id="rId3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</definedNames>
  <calcPr calcId="145621"/>
</workbook>
</file>

<file path=xl/calcChain.xml><?xml version="1.0" encoding="utf-8"?>
<calcChain xmlns="http://schemas.openxmlformats.org/spreadsheetml/2006/main">
  <c r="AF13" i="1" l="1"/>
  <c r="AI13" i="1"/>
  <c r="AO13" i="1"/>
  <c r="AS13" i="1"/>
  <c r="AF12" i="1"/>
  <c r="AI12" i="1"/>
  <c r="AO12" i="1"/>
  <c r="AS12" i="1"/>
  <c r="AF3" i="1"/>
  <c r="AF4" i="1"/>
  <c r="AF5" i="1"/>
  <c r="AF6" i="1"/>
  <c r="AF7" i="1"/>
  <c r="AF8" i="1"/>
  <c r="AF9" i="1"/>
  <c r="AF10" i="1"/>
  <c r="AF11" i="1"/>
  <c r="AF2" i="1"/>
  <c r="AI2" i="1"/>
  <c r="AI3" i="1"/>
  <c r="AI4" i="1"/>
  <c r="AI5" i="1"/>
  <c r="AI6" i="1"/>
  <c r="AI7" i="1"/>
  <c r="AI8" i="1"/>
  <c r="AI9" i="1"/>
  <c r="AI10" i="1"/>
  <c r="AI11" i="1"/>
  <c r="AO2" i="1"/>
  <c r="AS2" i="1"/>
  <c r="AO3" i="1"/>
  <c r="AS3" i="1"/>
  <c r="AO4" i="1"/>
  <c r="AS4" i="1"/>
  <c r="AO5" i="1"/>
  <c r="AS5" i="1"/>
  <c r="AO6" i="1"/>
  <c r="AS6" i="1"/>
  <c r="AO7" i="1"/>
  <c r="AS7" i="1"/>
  <c r="AO8" i="1"/>
  <c r="AS8" i="1"/>
  <c r="AO9" i="1"/>
  <c r="AS9" i="1"/>
  <c r="AO10" i="1"/>
  <c r="AS10" i="1"/>
  <c r="AO11" i="1"/>
  <c r="AS11" i="1"/>
  <c r="O8" i="2" l="1"/>
  <c r="N8" i="2"/>
  <c r="M8" i="2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<sst xmlns="http://schemas.openxmlformats.org/spreadsheetml/2006/main" count="604" uniqueCount="162">
  <si>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</si>
  <si>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</si>
  <si>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</si>
  <si>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</si>
  <si>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</si>
  <si>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</si>
  <si>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</si>
  <si>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</si>
  <si>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</si>
  <si>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</si>
  <si>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</si>
  <si>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</si>
  <si>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NOM conjoint ou coloc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</si>
  <si>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</si>
  <si>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</si>
  <si>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</si>
  <si>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</si>
  <si>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</si>
  <si>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</si>
  <si>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</si>
  <si>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</si>
  <si>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</si>
  <si>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</si>
  <si>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</si>
  <si>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</si>
  <si>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</si>
  <si>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</si>
  <si>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</si>
  <si>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</si>
  <si>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</si>
  <si>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</si>
  <si>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</si>
  <si>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</si>
  <si>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</si>
  <si>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</si>
  <si>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</si>
  <si>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</si>
  <si>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</si>
  <si>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</si>
  <si>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</si>
  <si>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</si>
  <si>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</si>
  <si>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</si>
  <si>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</si>
  <si>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</si>
  <si>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</si>
  <si>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</si>
  <si>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</si>
  <si>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</si>
  <si>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</si>
  <si>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</si>
  <si>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</si>
  <si>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</si>
  <si>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</si>
  <si>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</si>
  <si>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</si>
  <si>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</si>
  <si>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</si>
  <si>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</si>
  <si>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</si>
  <si>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</si>
  <si>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</si>
  <si>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</si>
  <si>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</si>
  <si>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</si>
  <si>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</si>
  <si>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</si>
  <si>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</si>
  <si>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</si>
  <si>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</si>
  <si>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</si>
  <si>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</si>
  <si>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</si>
  <si>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</si>
  <si>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</si>
  <si>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</si>
  <si>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</si>
  <si>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</si>
  <si>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</si>
  <si>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</si>
  <si>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</si>
  <si>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</si>
  <si>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</si>
  <si>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</si>
  <si>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</si>
  <si>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</si>
  <si>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</si>
  <si>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</si>
  <si>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</si>
  <si>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</si>
  <si>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</si>
  <si>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</si>
  <si>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</si>
  <si>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</si>
  <si>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</si>
  <si>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</si>
  <si>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</si>
  <si>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</si>
  <si>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</si>
  <si>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</si>
  <si>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</si>
  <si>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</si>
  <si>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</si>
  <si>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</si>
  <si>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</si>
  <si>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</si>
  <si>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</si>
  <si>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</si>
  <si>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</si>
  <si>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</si>
  <si>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</si>
  <si>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</si>
  <si>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</si>
  <si>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</si>
  <si>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</si>
  <si>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</si>
  <si>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</si>
  <si>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</si>
  <si>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</si>
  <si>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</si>
  <si>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</si>
  <si>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</si>
  <si>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</si>
  <si>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</si>
  <si>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</si>
  <si>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</si>
  <si>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</si>
  <si>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</si>
  <si>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</si>
  <si>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</si>
  <si>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</si>
  <si>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</si>
  <si>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</si>
  <si>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</si>
  <si>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</si>
  <si>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</si>
  <si>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</si>
  <si>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</si>
  <si>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</si>
  <si>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</si>
  <si>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</si>
  <si>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</si>
  <si>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</si>
  <si>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</si>
  <si>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</si>
  <si>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</si>
  <si>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</si>
  <si>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</si>
  <si>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</si>
  <si>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</si>
  <si>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</si>
  <si>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</si>
  <si>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</si>
  <si>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*</t>
  </si>
  <si>
    <t>Revenus annuel conjoint  N-2</t>
  </si>
  <si>
    <t>Handicapé mineur à charge (en sus)</t>
  </si>
  <si>
    <t>NOM &amp; PRENOM</t>
  </si>
  <si>
    <t>DOSSIER CLOTURE</t>
  </si>
  <si>
    <t>DATE DE CLOTURE</t>
  </si>
  <si>
    <t>0</t>
  </si>
  <si>
    <t>test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</si>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</sst>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8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69" fontId="1" fillId="0" borderId="0" xfId="1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169" fontId="1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top" wrapText="1"/>
      <protection locked="0"/>
    </xf>
    <xf numFmtId="0" fontId="0" fillId="0" borderId="0" xfId="0" applyNumberFormat="1" applyFont="1" applyFill="1" applyBorder="1" applyAlignment="1" applyProtection="1">
      <alignment horizontal="center" vertical="top" wrapText="1"/>
    </xf>
    <xf numFmtId="169" fontId="1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top" wrapText="1"/>
      <protection locked="0"/>
    </xf>
    <xf numFmtId="3" fontId="3" fillId="0" borderId="0" xfId="1" applyNumberFormat="1" applyFont="1" applyFill="1" applyBorder="1" applyAlignment="1" applyProtection="1">
      <alignment horizontal="center" vertical="top" wrapText="1"/>
      <protection locked="0"/>
    </xf>
  </cellXfs>
  <cellStyles count="2">
    <cellStyle name="Monétaire" xfId="1" builtinId="4"/>
    <cellStyle name="Normal" xfId="0" builtinId="0"/>
  </cellStyles>
  <dxfs count="1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2</xdr:row>
      <xdr:rowOff>180974</xdr:rowOff>
    </xdr:from>
    <xdr:to>
      <xdr:col>3</xdr:col>
      <xdr:colOff>114300</xdr:colOff>
      <xdr:row>7</xdr:row>
      <xdr:rowOff>161925</xdr:rowOff>
    </xdr:to>
    <xdr:sp macro="[0]!ouvreformulaire" textlink="">
      <xdr:nvSpPr>
        <xdr:cNvPr id="2" name="Rectangle à coins arrondis 1"/>
        <xdr:cNvSpPr/>
      </xdr:nvSpPr>
      <xdr:spPr>
        <a:xfrm>
          <a:off x="819149" y="561974"/>
          <a:ext cx="1581151" cy="93345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BY13" totalsRowShown="0" headerRowDxfId="117" dataDxfId="116">
  <autoFilter ref="A1:BY13"/>
  <sortState ref="A2:BX755">
    <sortCondition ref="A2"/>
  </sortState>
  <tableColumns count="77">
    <tableColumn id="1" name="Matricule" dataDxfId="115"/>
    <tableColumn id="2" name="N° Unique" dataDxfId="114"/>
    <tableColumn id="3" name="Date 1ère demande" dataDxfId="113"/>
    <tableColumn id="4" name="Date renouvellement" dataDxfId="112"/>
    <tableColumn id="5" name="NOM &amp; PRENOM" dataDxfId="111"/>
    <tableColumn id="6" name="NOM de JEUNE FILLE" dataDxfId="110"/>
    <tableColumn id="7" name="Prénom" dataDxfId="109"/>
    <tableColumn id="8" name="Date de naissance" dataDxfId="108"/>
    <tableColumn id="9" name="Nationalité" dataDxfId="107"/>
    <tableColumn id="10" name="Situation famille" dataDxfId="106"/>
    <tableColumn id="11" name="Teléphone" dataDxfId="105"/>
    <tableColumn id="12" name="e-mail" dataDxfId="104"/>
    <tableColumn id="13" name="Adresse 1" dataDxfId="103"/>
    <tableColumn id="14" name="Adresse 2" dataDxfId="102"/>
    <tableColumn id="15" name="CP" dataDxfId="101"/>
    <tableColumn id="16" name="Ville" dataDxfId="100"/>
    <tableColumn id="17" name="NOM conjoint ou coloc" dataDxfId="99"/>
    <tableColumn id="18" name="NOM de JEUNE FILLE Conjoint" dataDxfId="98"/>
    <tableColumn id="19" name="Prénom2" dataDxfId="97"/>
    <tableColumn id="20" name="Date de Naissance3" dataDxfId="96"/>
    <tableColumn id="21" name="Nationalité4" dataDxfId="95"/>
    <tableColumn id="22" name="Lien avec demandeur conjoint" dataDxfId="94"/>
    <tableColumn id="23" name="Téléphone" dataDxfId="93"/>
    <tableColumn id="24" name="Date de N enfant 1" dataDxfId="92"/>
    <tableColumn id="25" name="Date de N enfant 2" dataDxfId="91"/>
    <tableColumn id="26" name="Date de N enfant 3" dataDxfId="90"/>
    <tableColumn id="27" name="Date de N enfant 4" dataDxfId="89"/>
    <tableColumn id="28" name="Date de N enfant 5" dataDxfId="88"/>
    <tableColumn id="29" name="Date de N enfant 6" dataDxfId="87"/>
    <tableColumn id="30" name="Date de N enfant 7" dataDxfId="86"/>
    <tableColumn id="31" name="Date de N enfant 8" dataDxfId="85"/>
    <tableColumn id="32" name="Nbre enfants mineurs" dataDxfId="84">
      <calculatedColumnFormula>COUNTA(Tsource[[#This Row],[Date de N enfant 1]:[Date de N enfant 8]])</calculatedColumnFormula>
    </tableColumn>
    <tableColumn id="33" name="Handicapé mineur à charge (en sus)" dataDxfId="83"/>
    <tableColumn id="34" name="Autres personnes à charge" dataDxfId="82"/>
    <tableColumn id="35" name="Nombre personnes" dataDxfId="81">
      <calculatedColumnFormula>(COUNTA(E2,Q2,X1:AE2))+AG2+AH2</calculatedColumnFormula>
    </tableColumn>
    <tableColumn id="36" name="Nbre de parts" dataDxfId="80"/>
    <tableColumn id="37" name="Catégorie logement" dataDxfId="0" dataCellStyle="Monétaire"/>
    <tableColumn id="38" name="Revenus annuel demandeur    N-1" dataDxfId="79"/>
    <tableColumn id="39" name="Revenus annuel conjoint           N-1" dataDxfId="78"/>
    <tableColumn id="40" name="Total revenus annuels N-1" dataDxfId="77"/>
    <tableColumn id="41" name="Plafond LS" dataDxfId="76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75"/>
    <tableColumn id="43" name="Revenus annuel conjoint  N-2" dataDxfId="74"/>
    <tableColumn id="44" name="Total revenus annuels N-2" dataDxfId="73"/>
    <tableColumn id="45" name="Plafond LS5" dataDxfId="72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71"/>
    <tableColumn id="47" name="Salaire mensuel conjoint" dataDxfId="70"/>
    <tableColumn id="48" name="Allocations mensuelles demandeur" dataDxfId="69"/>
    <tableColumn id="49" name="Allocations mensuelles conjoint" dataDxfId="68"/>
    <tableColumn id="50" name="Total ressources mensuelles" dataDxfId="67"/>
    <tableColumn id="51" name="Part salaire" dataDxfId="66"/>
    <tableColumn id="52" name="Logement actuel" dataDxfId="65"/>
    <tableColumn id="53" name="Bailleur si HLM" dataDxfId="64"/>
    <tableColumn id="54" name="Montant actuel du loyer" dataDxfId="63"/>
    <tableColumn id="55" name="Montant actuel des APL ou AL" dataDxfId="62"/>
    <tableColumn id="56" name="Résiduel loyer" dataDxfId="61"/>
    <tableColumn id="57" name="Taux d'effort actuel" dataDxfId="60"/>
    <tableColumn id="58" name="Genre de logement actuel" dataDxfId="59"/>
    <tableColumn id="59" name="Type de logement actuel" dataDxfId="58"/>
    <tableColumn id="60" name="Motif de la demande de logement 1" dataDxfId="57"/>
    <tableColumn id="61" name="Motif de la demande de logement 2" dataDxfId="56"/>
    <tableColumn id="62" name="Motif de la demande de logement 3" dataDxfId="55"/>
    <tableColumn id="63" name="Genre de logement recherché" dataDxfId="54"/>
    <tableColumn id="64" name="Type de logement recherché" dataDxfId="53"/>
    <tableColumn id="65" name="Logement en RDC" dataDxfId="52"/>
    <tableColumn id="66" name="Logement sans ascenceur" dataDxfId="51"/>
    <tableColumn id="67" name="Montant max du loyer + charges" dataDxfId="50"/>
    <tableColumn id="68" name="Montantant prévisionnel AL ou APL" dataDxfId="49"/>
    <tableColumn id="69" name="Taux d'effort maximal souhaité" dataDxfId="48"/>
    <tableColumn id="70" name="Localisation souhaité 1" dataDxfId="47"/>
    <tableColumn id="71" name="Localisation souhaitée 2" dataDxfId="46"/>
    <tableColumn id="72" name="Localisation souhaitée 3" dataDxfId="45"/>
    <tableColumn id="73" name="Extension possible autres communes métropolitaines" dataDxfId="44"/>
    <tableColumn id="74" name="Spécificités handicap" dataDxfId="43"/>
    <tableColumn id="75" name="Commentaire" dataDxfId="42"/>
    <tableColumn id="76" name="DOSSIER CLOTURE" dataDxfId="41"/>
    <tableColumn id="77" name="DATE DE CLOTURE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39" dataDxfId="38">
  <autoFilter ref="A1:A4"/>
  <tableColumns count="1">
    <tableColumn id="1" name="Nationalite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36" dataDxfId="35">
  <autoFilter ref="B1:B8"/>
  <tableColumns count="1">
    <tableColumn id="1" name="Situation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33" dataDxfId="32">
  <autoFilter ref="C1:C5"/>
  <tableColumns count="1">
    <tableColumn id="1" name="Situation conjoint" dataDxfId="3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30" dataDxfId="29">
  <autoFilter ref="D1:D3"/>
  <tableColumns count="1">
    <tableColumn id="1" name="oui non" dataDxfId="2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27" dataDxfId="26">
  <autoFilter ref="E1:E15"/>
  <tableColumns count="1">
    <tableColumn id="1" name="Bailleurs" dataDxfId="2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3" totalsRowShown="0" headerRowDxfId="24" dataDxfId="23">
  <autoFilter ref="F1:F3"/>
  <tableColumns count="1">
    <tableColumn id="1" name="Genre1" dataDxfId="2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21" dataDxfId="20">
  <autoFilter ref="G1:G4"/>
  <tableColumns count="1">
    <tableColumn id="1" name="Genre2" dataDxfId="19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8" totalsRowShown="0" headerRowDxfId="18" dataDxfId="17">
  <autoFilter ref="H1:H8"/>
  <tableColumns count="1">
    <tableColumn id="1" name="Type" dataDxfId="1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4" totalsRowShown="0" headerRowDxfId="15" dataDxfId="14">
  <autoFilter ref="I1:I24"/>
  <tableColumns count="1">
    <tableColumn id="1" name="Raisons" dataDxfId="1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12" dataDxfId="11">
  <autoFilter ref="L1:L8"/>
  <tableColumns count="1">
    <tableColumn id="1" name="Colonne1" dataDxfId="1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9" dataDxfId="8">
  <autoFilter ref="M1:M8"/>
  <tableColumns count="1">
    <tableColumn id="1" name="PLAI" dataDxfId="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6" dataDxfId="5">
  <autoFilter ref="N1:N8"/>
  <tableColumns count="1">
    <tableColumn id="1" name="PLUS" dataDxfId="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3" dataDxfId="2">
  <autoFilter ref="O1:O8"/>
  <tableColumns count="1">
    <tableColumn id="1" name="PL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3"/>
  <sheetViews>
    <sheetView tabSelected="1" zoomScale="72" zoomScaleNormal="72" workbookViewId="0">
      <pane ySplit="1" topLeftCell="A2" activePane="bottomLeft" state="frozen"/>
      <selection activeCell="BM1" sqref="BM1"/>
      <selection pane="bottomLeft" activeCell="E5" sqref="E5"/>
    </sheetView>
  </sheetViews>
  <sheetFormatPr baseColWidth="10" defaultColWidth="11" defaultRowHeight="12" x14ac:dyDescent="0.2"/>
  <cols>
    <col min="1" max="1" width="13" style="12" customWidth="1"/>
    <col min="2" max="2" width="26.85546875" style="10" customWidth="1"/>
    <col min="3" max="3" width="26.28515625" style="11" hidden="1" customWidth="1"/>
    <col min="4" max="4" width="27.85546875" style="11" hidden="1" customWidth="1"/>
    <col min="5" max="5" width="25.5703125" style="27" bestFit="1" customWidth="1"/>
    <col min="6" max="6" width="30.28515625" style="27" hidden="1" customWidth="1"/>
    <col min="7" max="7" width="15.85546875" style="27" hidden="1" customWidth="1"/>
    <col min="8" max="8" width="26.7109375" style="11" hidden="1" customWidth="1"/>
    <col min="9" max="9" width="19" style="12" hidden="1" customWidth="1"/>
    <col min="10" max="10" width="24.5703125" style="12" hidden="1" customWidth="1"/>
    <col min="11" max="11" width="18.42578125" style="28" hidden="1" customWidth="1"/>
    <col min="12" max="12" width="14.28515625" style="13" hidden="1" customWidth="1"/>
    <col min="13" max="13" width="17.85546875" style="12" hidden="1" customWidth="1"/>
    <col min="14" max="14" width="18.140625" style="12" hidden="1" customWidth="1"/>
    <col min="15" max="15" width="11.28515625" style="30" hidden="1" customWidth="1"/>
    <col min="16" max="16" width="12.42578125" style="12" hidden="1" customWidth="1"/>
    <col min="17" max="17" width="18" style="26" customWidth="1"/>
    <col min="18" max="18" width="25.5703125" style="27" hidden="1" customWidth="1"/>
    <col min="19" max="19" width="25.85546875" style="27" hidden="1" customWidth="1"/>
    <col min="20" max="20" width="28.28515625" style="31" hidden="1" customWidth="1"/>
    <col min="21" max="21" width="20.140625" style="12" hidden="1" customWidth="1"/>
    <col min="22" max="22" width="38.5703125" style="27" hidden="1" customWidth="1"/>
    <col min="23" max="23" width="20.140625" style="28" hidden="1" customWidth="1"/>
    <col min="24" max="24" width="21" style="31" hidden="1" customWidth="1"/>
    <col min="25" max="25" width="18.28515625" style="31" customWidth="1"/>
    <col min="26" max="26" width="15.42578125" style="31" customWidth="1"/>
    <col min="27" max="27" width="15.140625" style="31" customWidth="1"/>
    <col min="28" max="28" width="15.28515625" style="31" customWidth="1"/>
    <col min="29" max="29" width="16.7109375" style="31" customWidth="1"/>
    <col min="30" max="30" width="18.7109375" style="31" customWidth="1"/>
    <col min="31" max="31" width="20.28515625" style="31" customWidth="1"/>
    <col min="32" max="32" width="14.85546875" style="12" customWidth="1"/>
    <col min="33" max="33" width="16" style="27" customWidth="1"/>
    <col min="34" max="34" width="22.7109375" style="32" customWidth="1"/>
    <col min="35" max="35" width="16.42578125" style="14" customWidth="1"/>
    <col min="36" max="36" width="15.140625" style="32" bestFit="1" customWidth="1"/>
    <col min="37" max="37" width="19.42578125" style="33" bestFit="1" customWidth="1"/>
    <col min="38" max="38" width="40" style="36" bestFit="1" customWidth="1"/>
    <col min="39" max="39" width="32.42578125" style="36" bestFit="1" customWidth="1"/>
    <col min="40" max="40" width="33.28515625" style="47" customWidth="1"/>
    <col min="41" max="41" width="18.140625" style="16" customWidth="1"/>
    <col min="42" max="42" width="32.140625" style="16" customWidth="1"/>
    <col min="43" max="43" width="43.7109375" style="36" bestFit="1" customWidth="1"/>
    <col min="44" max="44" width="33.28515625" style="40" customWidth="1"/>
    <col min="45" max="45" width="20" style="16" customWidth="1"/>
    <col min="46" max="46" width="26.85546875" style="51" bestFit="1" customWidth="1"/>
    <col min="47" max="47" width="23" style="36" bestFit="1" customWidth="1"/>
    <col min="48" max="48" width="30.42578125" style="36" bestFit="1" customWidth="1"/>
    <col min="49" max="49" width="30" style="36" bestFit="1" customWidth="1"/>
    <col min="50" max="50" width="30.42578125" style="40" customWidth="1"/>
    <col min="51" max="51" width="14.28515625" style="24" customWidth="1"/>
    <col min="52" max="52" width="18.5703125" style="18" bestFit="1" customWidth="1"/>
    <col min="53" max="53" width="17.42578125" style="27" bestFit="1" customWidth="1"/>
    <col min="54" max="54" width="24.140625" style="16" bestFit="1" customWidth="1"/>
    <col min="55" max="55" width="28.28515625" style="16" bestFit="1" customWidth="1"/>
    <col min="56" max="56" width="18.140625" style="47" customWidth="1"/>
    <col min="57" max="57" width="23.85546875" style="16" customWidth="1"/>
    <col min="58" max="58" width="34.28515625" style="12" customWidth="1"/>
    <col min="59" max="59" width="32.42578125" style="12" customWidth="1"/>
    <col min="60" max="62" width="42.85546875" style="12" customWidth="1"/>
    <col min="63" max="63" width="40" style="12" customWidth="1"/>
    <col min="64" max="64" width="38.140625" style="12" customWidth="1"/>
    <col min="65" max="65" width="26.7109375" style="12" customWidth="1"/>
    <col min="66" max="66" width="34.28515625" style="12" customWidth="1"/>
    <col min="67" max="67" width="39.140625" style="25" bestFit="1" customWidth="1"/>
    <col min="68" max="68" width="44.7109375" style="36" customWidth="1"/>
    <col min="69" max="69" width="31.42578125" style="24" customWidth="1"/>
    <col min="70" max="70" width="29.5703125" style="27" customWidth="1"/>
    <col min="71" max="72" width="31.42578125" style="27" customWidth="1"/>
    <col min="73" max="73" width="60.28515625" style="12" bestFit="1" customWidth="1"/>
    <col min="74" max="74" width="40" style="27" bestFit="1" customWidth="1"/>
    <col min="75" max="75" width="63.7109375" style="27" bestFit="1" customWidth="1"/>
    <col min="76" max="76" width="12.140625" style="12" bestFit="1" customWidth="1"/>
    <col min="77" max="77" width="11" style="50"/>
    <col min="78" max="16384" width="11" style="12"/>
  </cols>
  <sheetData>
    <row r="1" spans="1:77" s="4" customFormat="1" ht="46.5" customHeight="1" x14ac:dyDescent="0.25">
      <c r="A1" s="4" t="s">
        <v>136</v>
      </c>
      <c r="B1" s="5" t="s">
        <v>0</v>
      </c>
      <c r="C1" s="6" t="s">
        <v>1</v>
      </c>
      <c r="D1" s="6" t="s">
        <v>2</v>
      </c>
      <c r="E1" s="4" t="s">
        <v>156</v>
      </c>
      <c r="F1" s="4" t="s">
        <v>117</v>
      </c>
      <c r="G1" s="4" t="s">
        <v>3</v>
      </c>
      <c r="H1" s="4" t="s">
        <v>4</v>
      </c>
      <c r="I1" s="4" t="s">
        <v>5</v>
      </c>
      <c r="J1" s="4" t="s">
        <v>6</v>
      </c>
      <c r="K1" s="29" t="s">
        <v>46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55" t="s">
        <v>12</v>
      </c>
      <c r="R1" s="4" t="s">
        <v>118</v>
      </c>
      <c r="S1" s="4" t="s">
        <v>137</v>
      </c>
      <c r="T1" s="41" t="s">
        <v>138</v>
      </c>
      <c r="U1" s="4" t="s">
        <v>139</v>
      </c>
      <c r="V1" s="4" t="s">
        <v>13</v>
      </c>
      <c r="W1" s="29" t="s">
        <v>14</v>
      </c>
      <c r="X1" s="41" t="s">
        <v>15</v>
      </c>
      <c r="Y1" s="41" t="s">
        <v>16</v>
      </c>
      <c r="Z1" s="41" t="s">
        <v>17</v>
      </c>
      <c r="AA1" s="41" t="s">
        <v>18</v>
      </c>
      <c r="AB1" s="41" t="s">
        <v>19</v>
      </c>
      <c r="AC1" s="41" t="s">
        <v>20</v>
      </c>
      <c r="AD1" s="41" t="s">
        <v>21</v>
      </c>
      <c r="AE1" s="41" t="s">
        <v>22</v>
      </c>
      <c r="AF1" s="4" t="s">
        <v>23</v>
      </c>
      <c r="AG1" s="4" t="s">
        <v>155</v>
      </c>
      <c r="AH1" s="4" t="s">
        <v>24</v>
      </c>
      <c r="AI1" s="57" t="s">
        <v>102</v>
      </c>
      <c r="AJ1" s="4" t="s">
        <v>101</v>
      </c>
      <c r="AK1" s="54" t="s">
        <v>115</v>
      </c>
      <c r="AL1" s="35" t="s">
        <v>104</v>
      </c>
      <c r="AM1" s="35" t="s">
        <v>105</v>
      </c>
      <c r="AN1" s="45" t="s">
        <v>103</v>
      </c>
      <c r="AO1" s="57" t="s">
        <v>108</v>
      </c>
      <c r="AP1" s="43" t="s">
        <v>106</v>
      </c>
      <c r="AQ1" s="35" t="s">
        <v>154</v>
      </c>
      <c r="AR1" s="38" t="s">
        <v>107</v>
      </c>
      <c r="AS1" s="4" t="s">
        <v>140</v>
      </c>
      <c r="AT1" s="35" t="s">
        <v>25</v>
      </c>
      <c r="AU1" s="35" t="s">
        <v>26</v>
      </c>
      <c r="AV1" s="35" t="s">
        <v>27</v>
      </c>
      <c r="AW1" s="35" t="s">
        <v>28</v>
      </c>
      <c r="AX1" s="38" t="s">
        <v>109</v>
      </c>
      <c r="AY1" s="4" t="s">
        <v>110</v>
      </c>
      <c r="AZ1" s="7" t="s">
        <v>29</v>
      </c>
      <c r="BA1" s="4" t="s">
        <v>30</v>
      </c>
      <c r="BB1" s="43" t="s">
        <v>31</v>
      </c>
      <c r="BC1" s="43" t="s">
        <v>32</v>
      </c>
      <c r="BD1" s="45" t="s">
        <v>111</v>
      </c>
      <c r="BE1" s="4" t="s">
        <v>112</v>
      </c>
      <c r="BF1" s="4" t="s">
        <v>33</v>
      </c>
      <c r="BG1" s="4" t="s">
        <v>34</v>
      </c>
      <c r="BH1" s="4" t="s">
        <v>41</v>
      </c>
      <c r="BI1" s="4" t="s">
        <v>42</v>
      </c>
      <c r="BJ1" s="4" t="s">
        <v>43</v>
      </c>
      <c r="BK1" s="4" t="s">
        <v>35</v>
      </c>
      <c r="BL1" s="4" t="s">
        <v>36</v>
      </c>
      <c r="BM1" s="4" t="s">
        <v>37</v>
      </c>
      <c r="BN1" s="4" t="s">
        <v>38</v>
      </c>
      <c r="BO1" s="35" t="s">
        <v>100</v>
      </c>
      <c r="BP1" s="35" t="s">
        <v>114</v>
      </c>
      <c r="BQ1" s="8" t="s">
        <v>113</v>
      </c>
      <c r="BR1" s="4" t="s">
        <v>39</v>
      </c>
      <c r="BS1" s="4" t="s">
        <v>40</v>
      </c>
      <c r="BT1" s="4" t="s">
        <v>44</v>
      </c>
      <c r="BU1" s="4" t="s">
        <v>47</v>
      </c>
      <c r="BV1" s="4" t="s">
        <v>45</v>
      </c>
      <c r="BW1" s="4" t="s">
        <v>116</v>
      </c>
      <c r="BX1" s="48" t="s">
        <v>157</v>
      </c>
      <c r="BY1" s="49" t="s">
        <v>158</v>
      </c>
    </row>
    <row r="2" spans="1:77" ht="15" x14ac:dyDescent="0.2">
      <c r="A2" s="9">
        <v>1</v>
      </c>
      <c r="B2" s="19" t="s">
        <v>153</v>
      </c>
      <c r="C2" s="34" t="s">
        <v>141</v>
      </c>
      <c r="D2" s="20" t="s">
        <v>141</v>
      </c>
      <c r="E2" s="9" t="s">
        <v>141</v>
      </c>
      <c r="F2" s="9" t="s">
        <v>141</v>
      </c>
      <c r="G2" s="9" t="s">
        <v>141</v>
      </c>
      <c r="H2" s="20" t="s">
        <v>141</v>
      </c>
      <c r="I2" s="9" t="s">
        <v>141</v>
      </c>
      <c r="J2" s="9" t="s">
        <v>141</v>
      </c>
      <c r="K2" s="21" t="s">
        <v>141</v>
      </c>
      <c r="L2" s="22" t="s">
        <v>141</v>
      </c>
      <c r="M2" s="9" t="s">
        <v>141</v>
      </c>
      <c r="N2" s="9" t="s">
        <v>141</v>
      </c>
      <c r="O2" s="22" t="s">
        <v>141</v>
      </c>
      <c r="P2" s="9" t="s">
        <v>141</v>
      </c>
      <c r="Q2" s="19"/>
      <c r="R2" s="9" t="s">
        <v>141</v>
      </c>
      <c r="S2" s="9" t="s">
        <v>141</v>
      </c>
      <c r="T2" s="42" t="s">
        <v>141</v>
      </c>
      <c r="U2" s="9" t="s">
        <v>141</v>
      </c>
      <c r="V2" s="9" t="s">
        <v>141</v>
      </c>
      <c r="W2" s="21" t="s">
        <v>141</v>
      </c>
      <c r="X2" s="42"/>
      <c r="Y2" s="42"/>
      <c r="Z2" s="42"/>
      <c r="AA2" s="42"/>
      <c r="AB2" s="42"/>
      <c r="AC2" s="42"/>
      <c r="AD2" s="42"/>
      <c r="AE2" s="42"/>
      <c r="AF2" s="53">
        <f>COUNTA(Tsource[[#This Row],[Date de N enfant 1]:[Date de N enfant 8]])</f>
        <v>0</v>
      </c>
      <c r="AG2" s="9" t="s">
        <v>159</v>
      </c>
      <c r="AH2" s="15" t="s">
        <v>159</v>
      </c>
      <c r="AI2" s="23">
        <f t="shared" ref="AI2:AI11" si="0">(COUNTA(E2,Q2,X1:AE2))+AG2+AH2</f>
        <v>9</v>
      </c>
      <c r="AJ2" s="15" t="s">
        <v>141</v>
      </c>
      <c r="AK2" s="59"/>
      <c r="AL2" s="37" t="s">
        <v>159</v>
      </c>
      <c r="AM2" s="37" t="s">
        <v>159</v>
      </c>
      <c r="AN2" s="46">
        <v>0</v>
      </c>
      <c r="AO2" s="44" t="b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0</v>
      </c>
      <c r="AP2" s="44" t="s">
        <v>159</v>
      </c>
      <c r="AQ2" s="37" t="s">
        <v>159</v>
      </c>
      <c r="AR2" s="39">
        <v>0</v>
      </c>
      <c r="AS2" s="44" t="b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0</v>
      </c>
      <c r="AT2" s="37" t="s">
        <v>159</v>
      </c>
      <c r="AU2" s="37" t="s">
        <v>159</v>
      </c>
      <c r="AV2" s="37" t="s">
        <v>159</v>
      </c>
      <c r="AW2" s="37" t="s">
        <v>159</v>
      </c>
      <c r="AX2" s="39"/>
      <c r="AY2" s="17"/>
      <c r="AZ2" s="52" t="s">
        <v>141</v>
      </c>
      <c r="BA2" s="9" t="s">
        <v>141</v>
      </c>
      <c r="BB2" s="44" t="s">
        <v>159</v>
      </c>
      <c r="BC2" s="44" t="s">
        <v>159</v>
      </c>
      <c r="BD2" s="46"/>
      <c r="BE2" s="17"/>
      <c r="BF2" s="9" t="s">
        <v>141</v>
      </c>
      <c r="BG2" s="9" t="s">
        <v>141</v>
      </c>
      <c r="BH2" s="9" t="s">
        <v>141</v>
      </c>
      <c r="BI2" s="9" t="s">
        <v>141</v>
      </c>
      <c r="BJ2" s="9" t="s">
        <v>141</v>
      </c>
      <c r="BK2" s="9" t="s">
        <v>141</v>
      </c>
      <c r="BL2" s="9" t="s">
        <v>141</v>
      </c>
      <c r="BM2" s="9" t="s">
        <v>141</v>
      </c>
      <c r="BN2" s="9" t="s">
        <v>141</v>
      </c>
      <c r="BO2" s="37" t="s">
        <v>159</v>
      </c>
      <c r="BP2" s="37" t="s">
        <v>159</v>
      </c>
      <c r="BQ2" s="17"/>
      <c r="BR2" s="9" t="s">
        <v>141</v>
      </c>
      <c r="BS2" s="9" t="s">
        <v>141</v>
      </c>
      <c r="BT2" s="9" t="s">
        <v>141</v>
      </c>
      <c r="BU2" s="9" t="s">
        <v>141</v>
      </c>
      <c r="BV2" s="9" t="s">
        <v>141</v>
      </c>
      <c r="BW2" s="9" t="s">
        <v>141</v>
      </c>
      <c r="BX2" s="9" t="s">
        <v>61</v>
      </c>
      <c r="BY2" s="42" t="s">
        <v>141</v>
      </c>
    </row>
    <row r="3" spans="1:77" ht="15" x14ac:dyDescent="0.2">
      <c r="A3" s="9">
        <v>2</v>
      </c>
      <c r="B3" s="19" t="s">
        <v>153</v>
      </c>
      <c r="C3" s="34" t="s">
        <v>141</v>
      </c>
      <c r="D3" s="20" t="s">
        <v>141</v>
      </c>
      <c r="E3" s="9"/>
      <c r="F3" s="9" t="s">
        <v>141</v>
      </c>
      <c r="G3" s="9" t="s">
        <v>141</v>
      </c>
      <c r="H3" s="20" t="s">
        <v>141</v>
      </c>
      <c r="I3" s="9" t="s">
        <v>141</v>
      </c>
      <c r="J3" s="9" t="s">
        <v>141</v>
      </c>
      <c r="K3" s="21" t="s">
        <v>141</v>
      </c>
      <c r="L3" s="22" t="s">
        <v>141</v>
      </c>
      <c r="M3" s="9" t="s">
        <v>141</v>
      </c>
      <c r="N3" s="9" t="s">
        <v>141</v>
      </c>
      <c r="O3" s="22" t="s">
        <v>141</v>
      </c>
      <c r="P3" s="9" t="s">
        <v>141</v>
      </c>
      <c r="Q3" s="56" t="s">
        <v>141</v>
      </c>
      <c r="R3" s="9" t="s">
        <v>141</v>
      </c>
      <c r="S3" s="9" t="s">
        <v>141</v>
      </c>
      <c r="T3" s="42" t="s">
        <v>141</v>
      </c>
      <c r="U3" s="9" t="s">
        <v>141</v>
      </c>
      <c r="V3" s="9" t="s">
        <v>141</v>
      </c>
      <c r="W3" s="21" t="s">
        <v>141</v>
      </c>
      <c r="X3" s="42"/>
      <c r="Y3" s="42"/>
      <c r="Z3" s="42"/>
      <c r="AA3" s="42"/>
      <c r="AB3" s="42"/>
      <c r="AC3" s="42"/>
      <c r="AD3" s="42"/>
      <c r="AE3" s="42"/>
      <c r="AF3" s="53">
        <f>COUNTA(Tsource[[#This Row],[Date de N enfant 1]:[Date de N enfant 8]])</f>
        <v>0</v>
      </c>
      <c r="AG3" s="9" t="s">
        <v>159</v>
      </c>
      <c r="AH3" s="15" t="s">
        <v>159</v>
      </c>
      <c r="AI3" s="23">
        <f t="shared" si="0"/>
        <v>1</v>
      </c>
      <c r="AJ3" s="15" t="s">
        <v>141</v>
      </c>
      <c r="AK3" s="59" t="s">
        <v>141</v>
      </c>
      <c r="AL3" s="37" t="s">
        <v>159</v>
      </c>
      <c r="AM3" s="37" t="s">
        <v>159</v>
      </c>
      <c r="AN3" s="46"/>
      <c r="AO3" s="44" t="b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0</v>
      </c>
      <c r="AP3" s="44" t="s">
        <v>159</v>
      </c>
      <c r="AQ3" s="37" t="s">
        <v>159</v>
      </c>
      <c r="AR3" s="39"/>
      <c r="AS3" s="44" t="b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0</v>
      </c>
      <c r="AT3" s="37" t="s">
        <v>159</v>
      </c>
      <c r="AU3" s="37" t="s">
        <v>159</v>
      </c>
      <c r="AV3" s="37" t="s">
        <v>159</v>
      </c>
      <c r="AW3" s="37" t="s">
        <v>159</v>
      </c>
      <c r="AX3" s="39"/>
      <c r="AY3" s="17"/>
      <c r="AZ3" s="52" t="s">
        <v>141</v>
      </c>
      <c r="BA3" s="9" t="s">
        <v>141</v>
      </c>
      <c r="BB3" s="44" t="s">
        <v>159</v>
      </c>
      <c r="BC3" s="44" t="s">
        <v>159</v>
      </c>
      <c r="BD3" s="46"/>
      <c r="BE3" s="17"/>
      <c r="BF3" s="9" t="s">
        <v>141</v>
      </c>
      <c r="BG3" s="9" t="s">
        <v>141</v>
      </c>
      <c r="BH3" s="9" t="s">
        <v>141</v>
      </c>
      <c r="BI3" s="9" t="s">
        <v>141</v>
      </c>
      <c r="BJ3" s="9" t="s">
        <v>141</v>
      </c>
      <c r="BK3" s="9" t="s">
        <v>141</v>
      </c>
      <c r="BL3" s="9" t="s">
        <v>141</v>
      </c>
      <c r="BM3" s="9" t="s">
        <v>141</v>
      </c>
      <c r="BN3" s="9" t="s">
        <v>141</v>
      </c>
      <c r="BO3" s="37" t="s">
        <v>159</v>
      </c>
      <c r="BP3" s="37" t="s">
        <v>159</v>
      </c>
      <c r="BQ3" s="17"/>
      <c r="BR3" s="9" t="s">
        <v>141</v>
      </c>
      <c r="BS3" s="9" t="s">
        <v>141</v>
      </c>
      <c r="BT3" s="9" t="s">
        <v>141</v>
      </c>
      <c r="BU3" s="9" t="s">
        <v>141</v>
      </c>
      <c r="BV3" s="9" t="s">
        <v>141</v>
      </c>
      <c r="BW3" s="9" t="s">
        <v>141</v>
      </c>
      <c r="BX3" s="9" t="s">
        <v>61</v>
      </c>
      <c r="BY3" s="42" t="s">
        <v>141</v>
      </c>
    </row>
    <row r="4" spans="1:77" ht="15" x14ac:dyDescent="0.2">
      <c r="A4" s="9"/>
      <c r="B4" s="19" t="s">
        <v>153</v>
      </c>
      <c r="C4" s="34" t="s">
        <v>141</v>
      </c>
      <c r="D4" s="20" t="s">
        <v>141</v>
      </c>
      <c r="E4" s="9" t="s">
        <v>160</v>
      </c>
      <c r="F4" s="9" t="s">
        <v>141</v>
      </c>
      <c r="G4" s="9" t="s">
        <v>141</v>
      </c>
      <c r="H4" s="20" t="s">
        <v>141</v>
      </c>
      <c r="I4" s="9" t="s">
        <v>141</v>
      </c>
      <c r="J4" s="9" t="s">
        <v>141</v>
      </c>
      <c r="K4" s="21" t="s">
        <v>141</v>
      </c>
      <c r="L4" s="22" t="s">
        <v>141</v>
      </c>
      <c r="M4" s="9" t="s">
        <v>141</v>
      </c>
      <c r="N4" s="9" t="s">
        <v>141</v>
      </c>
      <c r="O4" s="22" t="s">
        <v>141</v>
      </c>
      <c r="P4" s="9" t="s">
        <v>141</v>
      </c>
      <c r="Q4" s="19" t="s">
        <v>141</v>
      </c>
      <c r="R4" s="9" t="s">
        <v>141</v>
      </c>
      <c r="S4" s="9" t="s">
        <v>141</v>
      </c>
      <c r="T4" s="42" t="s">
        <v>141</v>
      </c>
      <c r="U4" s="9" t="s">
        <v>141</v>
      </c>
      <c r="V4" s="9" t="s">
        <v>141</v>
      </c>
      <c r="W4" s="21" t="s">
        <v>141</v>
      </c>
      <c r="X4" s="42"/>
      <c r="Y4" s="42"/>
      <c r="Z4" s="42"/>
      <c r="AA4" s="42"/>
      <c r="AB4" s="42"/>
      <c r="AC4" s="42"/>
      <c r="AD4" s="42"/>
      <c r="AE4" s="42"/>
      <c r="AF4" s="53">
        <f>COUNTA(Tsource[[#This Row],[Date de N enfant 1]:[Date de N enfant 8]])</f>
        <v>0</v>
      </c>
      <c r="AG4" s="9" t="s">
        <v>159</v>
      </c>
      <c r="AH4" s="15" t="s">
        <v>159</v>
      </c>
      <c r="AI4" s="23">
        <f t="shared" si="0"/>
        <v>2</v>
      </c>
      <c r="AJ4" s="15" t="s">
        <v>141</v>
      </c>
      <c r="AK4" s="59"/>
      <c r="AL4" s="37" t="s">
        <v>159</v>
      </c>
      <c r="AM4" s="37" t="s">
        <v>159</v>
      </c>
      <c r="AN4" s="46"/>
      <c r="AO4" s="44" t="b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0</v>
      </c>
      <c r="AP4" s="44" t="s">
        <v>159</v>
      </c>
      <c r="AQ4" s="37" t="s">
        <v>159</v>
      </c>
      <c r="AR4" s="39"/>
      <c r="AS4" s="44" t="b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0</v>
      </c>
      <c r="AT4" s="37" t="s">
        <v>159</v>
      </c>
      <c r="AU4" s="37" t="s">
        <v>159</v>
      </c>
      <c r="AV4" s="37" t="s">
        <v>159</v>
      </c>
      <c r="AW4" s="37" t="s">
        <v>159</v>
      </c>
      <c r="AX4" s="39"/>
      <c r="AY4" s="17"/>
      <c r="AZ4" s="52" t="s">
        <v>141</v>
      </c>
      <c r="BA4" s="9" t="s">
        <v>141</v>
      </c>
      <c r="BB4" s="44" t="s">
        <v>159</v>
      </c>
      <c r="BC4" s="44" t="s">
        <v>159</v>
      </c>
      <c r="BD4" s="46"/>
      <c r="BE4" s="17"/>
      <c r="BF4" s="9" t="s">
        <v>141</v>
      </c>
      <c r="BG4" s="9" t="s">
        <v>141</v>
      </c>
      <c r="BH4" s="9" t="s">
        <v>141</v>
      </c>
      <c r="BI4" s="9" t="s">
        <v>141</v>
      </c>
      <c r="BJ4" s="9" t="s">
        <v>141</v>
      </c>
      <c r="BK4" s="9" t="s">
        <v>141</v>
      </c>
      <c r="BL4" s="9" t="s">
        <v>141</v>
      </c>
      <c r="BM4" s="9" t="s">
        <v>141</v>
      </c>
      <c r="BN4" s="9" t="s">
        <v>141</v>
      </c>
      <c r="BO4" s="37" t="s">
        <v>159</v>
      </c>
      <c r="BP4" s="37" t="s">
        <v>159</v>
      </c>
      <c r="BQ4" s="17"/>
      <c r="BR4" s="9" t="s">
        <v>141</v>
      </c>
      <c r="BS4" s="9" t="s">
        <v>141</v>
      </c>
      <c r="BT4" s="9" t="s">
        <v>141</v>
      </c>
      <c r="BU4" s="9" t="s">
        <v>141</v>
      </c>
      <c r="BV4" s="9" t="s">
        <v>141</v>
      </c>
      <c r="BW4" s="9" t="s">
        <v>141</v>
      </c>
      <c r="BX4" s="9" t="s">
        <v>61</v>
      </c>
      <c r="BY4" s="42" t="s">
        <v>141</v>
      </c>
    </row>
    <row r="5" spans="1:77" ht="15" x14ac:dyDescent="0.2">
      <c r="A5" s="9"/>
      <c r="B5" s="19" t="s">
        <v>153</v>
      </c>
      <c r="C5" s="34" t="s">
        <v>141</v>
      </c>
      <c r="D5" s="20" t="s">
        <v>141</v>
      </c>
      <c r="E5" s="9"/>
      <c r="F5" s="9" t="s">
        <v>141</v>
      </c>
      <c r="G5" s="9" t="s">
        <v>141</v>
      </c>
      <c r="H5" s="20" t="s">
        <v>141</v>
      </c>
      <c r="I5" s="9" t="s">
        <v>141</v>
      </c>
      <c r="J5" s="9" t="s">
        <v>141</v>
      </c>
      <c r="K5" s="21" t="s">
        <v>141</v>
      </c>
      <c r="L5" s="22" t="s">
        <v>141</v>
      </c>
      <c r="M5" s="9" t="s">
        <v>141</v>
      </c>
      <c r="N5" s="9" t="s">
        <v>141</v>
      </c>
      <c r="O5" s="22" t="s">
        <v>141</v>
      </c>
      <c r="P5" s="9" t="s">
        <v>141</v>
      </c>
      <c r="Q5" s="19" t="s">
        <v>141</v>
      </c>
      <c r="R5" s="9" t="s">
        <v>141</v>
      </c>
      <c r="S5" s="9" t="s">
        <v>141</v>
      </c>
      <c r="T5" s="42" t="s">
        <v>141</v>
      </c>
      <c r="U5" s="9" t="s">
        <v>141</v>
      </c>
      <c r="V5" s="9" t="s">
        <v>141</v>
      </c>
      <c r="W5" s="21" t="s">
        <v>141</v>
      </c>
      <c r="X5" s="42"/>
      <c r="Y5" s="42"/>
      <c r="Z5" s="42"/>
      <c r="AA5" s="42"/>
      <c r="AB5" s="42"/>
      <c r="AC5" s="42"/>
      <c r="AD5" s="42"/>
      <c r="AE5" s="42"/>
      <c r="AF5" s="53">
        <f>COUNTA(Tsource[[#This Row],[Date de N enfant 1]:[Date de N enfant 8]])</f>
        <v>0</v>
      </c>
      <c r="AG5" s="9" t="s">
        <v>159</v>
      </c>
      <c r="AH5" s="15" t="s">
        <v>159</v>
      </c>
      <c r="AI5" s="15">
        <f t="shared" si="0"/>
        <v>1</v>
      </c>
      <c r="AJ5" s="15" t="s">
        <v>141</v>
      </c>
      <c r="AK5" s="59" t="s">
        <v>161</v>
      </c>
      <c r="AL5" s="37" t="s">
        <v>159</v>
      </c>
      <c r="AM5" s="37" t="s">
        <v>159</v>
      </c>
      <c r="AN5" s="46"/>
      <c r="AO5" s="44" t="b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0</v>
      </c>
      <c r="AP5" s="44" t="s">
        <v>159</v>
      </c>
      <c r="AQ5" s="37" t="s">
        <v>159</v>
      </c>
      <c r="AR5" s="39"/>
      <c r="AS5" s="44" t="b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0</v>
      </c>
      <c r="AT5" s="37" t="s">
        <v>159</v>
      </c>
      <c r="AU5" s="37" t="s">
        <v>159</v>
      </c>
      <c r="AV5" s="37" t="s">
        <v>159</v>
      </c>
      <c r="AW5" s="37" t="s">
        <v>159</v>
      </c>
      <c r="AX5" s="39"/>
      <c r="AY5" s="17"/>
      <c r="AZ5" s="52" t="s">
        <v>141</v>
      </c>
      <c r="BA5" s="9" t="s">
        <v>141</v>
      </c>
      <c r="BB5" s="44" t="s">
        <v>159</v>
      </c>
      <c r="BC5" s="44" t="s">
        <v>159</v>
      </c>
      <c r="BD5" s="46"/>
      <c r="BE5" s="17"/>
      <c r="BF5" s="9" t="s">
        <v>141</v>
      </c>
      <c r="BG5" s="9" t="s">
        <v>141</v>
      </c>
      <c r="BH5" s="9" t="s">
        <v>141</v>
      </c>
      <c r="BI5" s="9" t="s">
        <v>141</v>
      </c>
      <c r="BJ5" s="9" t="s">
        <v>141</v>
      </c>
      <c r="BK5" s="9" t="s">
        <v>141</v>
      </c>
      <c r="BL5" s="9" t="s">
        <v>141</v>
      </c>
      <c r="BM5" s="9" t="s">
        <v>141</v>
      </c>
      <c r="BN5" s="9" t="s">
        <v>141</v>
      </c>
      <c r="BO5" s="37" t="s">
        <v>159</v>
      </c>
      <c r="BP5" s="37" t="s">
        <v>159</v>
      </c>
      <c r="BQ5" s="17"/>
      <c r="BR5" s="9" t="s">
        <v>141</v>
      </c>
      <c r="BS5" s="9" t="s">
        <v>141</v>
      </c>
      <c r="BT5" s="9" t="s">
        <v>141</v>
      </c>
      <c r="BU5" s="9" t="s">
        <v>141</v>
      </c>
      <c r="BV5" s="9" t="s">
        <v>141</v>
      </c>
      <c r="BW5" s="9" t="s">
        <v>141</v>
      </c>
      <c r="BX5" s="9" t="s">
        <v>61</v>
      </c>
      <c r="BY5" s="42" t="s">
        <v>141</v>
      </c>
    </row>
    <row r="6" spans="1:77" ht="15" x14ac:dyDescent="0.2">
      <c r="A6" s="9"/>
      <c r="B6" s="19"/>
      <c r="C6" s="34"/>
      <c r="D6" s="20"/>
      <c r="E6" s="9"/>
      <c r="F6" s="9"/>
      <c r="G6" s="9"/>
      <c r="H6" s="20"/>
      <c r="I6" s="9"/>
      <c r="J6" s="9"/>
      <c r="K6" s="21"/>
      <c r="L6" s="22"/>
      <c r="M6" s="9"/>
      <c r="N6" s="9"/>
      <c r="O6" s="22"/>
      <c r="P6" s="9"/>
      <c r="Q6" s="19"/>
      <c r="R6" s="9"/>
      <c r="S6" s="9"/>
      <c r="T6" s="42"/>
      <c r="U6" s="9"/>
      <c r="V6" s="9"/>
      <c r="W6" s="21"/>
      <c r="X6" s="42"/>
      <c r="Y6" s="42"/>
      <c r="Z6" s="42"/>
      <c r="AA6" s="42"/>
      <c r="AB6" s="42"/>
      <c r="AC6" s="42"/>
      <c r="AD6" s="42"/>
      <c r="AE6" s="42"/>
      <c r="AF6" s="53">
        <f>COUNTA(Tsource[[#This Row],[Date de N enfant 1]:[Date de N enfant 8]])</f>
        <v>0</v>
      </c>
      <c r="AG6" s="9"/>
      <c r="AH6" s="15"/>
      <c r="AI6" s="15">
        <f t="shared" si="0"/>
        <v>0</v>
      </c>
      <c r="AJ6" s="15"/>
      <c r="AK6" s="59"/>
      <c r="AL6" s="37"/>
      <c r="AM6" s="37"/>
      <c r="AN6" s="46"/>
      <c r="AO6" s="44" t="str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INVALIDE</v>
      </c>
      <c r="AP6" s="44"/>
      <c r="AQ6" s="37"/>
      <c r="AR6" s="39"/>
      <c r="AS6" s="44" t="str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INVALIDE</v>
      </c>
      <c r="AT6" s="37"/>
      <c r="AU6" s="37"/>
      <c r="AV6" s="37"/>
      <c r="AW6" s="37"/>
      <c r="AX6" s="39"/>
      <c r="AY6" s="17"/>
      <c r="AZ6" s="52"/>
      <c r="BA6" s="9"/>
      <c r="BB6" s="44"/>
      <c r="BC6" s="44"/>
      <c r="BD6" s="46"/>
      <c r="BE6" s="17"/>
      <c r="BF6" s="9"/>
      <c r="BG6" s="9"/>
      <c r="BH6" s="9"/>
      <c r="BI6" s="9"/>
      <c r="BJ6" s="9"/>
      <c r="BK6" s="9"/>
      <c r="BL6" s="9"/>
      <c r="BM6" s="9"/>
      <c r="BN6" s="9"/>
      <c r="BO6" s="37"/>
      <c r="BP6" s="37"/>
      <c r="BQ6" s="17"/>
      <c r="BR6" s="9"/>
      <c r="BS6" s="9"/>
      <c r="BT6" s="9"/>
      <c r="BU6" s="9"/>
      <c r="BV6" s="9"/>
      <c r="BW6" s="9"/>
      <c r="BX6" s="9"/>
      <c r="BY6" s="42"/>
    </row>
    <row r="7" spans="1:77" ht="15" x14ac:dyDescent="0.2">
      <c r="A7" s="9"/>
      <c r="B7" s="19"/>
      <c r="C7" s="34"/>
      <c r="D7" s="20"/>
      <c r="E7" s="9"/>
      <c r="F7" s="9"/>
      <c r="G7" s="9"/>
      <c r="H7" s="20"/>
      <c r="I7" s="9"/>
      <c r="J7" s="9"/>
      <c r="K7" s="21"/>
      <c r="L7" s="22"/>
      <c r="M7" s="9"/>
      <c r="N7" s="9"/>
      <c r="O7" s="22"/>
      <c r="P7" s="9"/>
      <c r="Q7" s="19"/>
      <c r="R7" s="9"/>
      <c r="S7" s="9"/>
      <c r="T7" s="42"/>
      <c r="U7" s="9"/>
      <c r="V7" s="9"/>
      <c r="W7" s="21"/>
      <c r="X7" s="42"/>
      <c r="Y7" s="42"/>
      <c r="Z7" s="42"/>
      <c r="AA7" s="42"/>
      <c r="AB7" s="42"/>
      <c r="AC7" s="42"/>
      <c r="AD7" s="42"/>
      <c r="AE7" s="42"/>
      <c r="AF7" s="53">
        <f>COUNTA(Tsource[[#This Row],[Date de N enfant 1]:[Date de N enfant 8]])</f>
        <v>0</v>
      </c>
      <c r="AG7" s="9"/>
      <c r="AH7" s="15"/>
      <c r="AI7" s="15">
        <f t="shared" si="0"/>
        <v>0</v>
      </c>
      <c r="AJ7" s="15"/>
      <c r="AK7" s="59"/>
      <c r="AL7" s="37"/>
      <c r="AM7" s="37"/>
      <c r="AN7" s="46"/>
      <c r="AO7" s="44" t="str">
        <f>IF(AND(AK7&lt;1,AL7&lt;1),"INVALIDE",IF(AND(AK7=1,AN7&lt;=LISTES!$M$2),"PLAI",IF(AND(AK7=1,AN7&gt;LISTES!$M$2,AN7&lt;=LISTES!$N$2),"PLUS",IF(AND(AK7=1,AN7&gt;LISTES!$N$2,AN7&lt;=LISTES!$O$2),"PLS",IF(AND(AK7=2,AN7&lt;=LISTES!$M$3),"PLAI",IF(AND(AK7=2,AN7&gt;LISTES!$M$3,AN7&lt;=LISTES!$N$3),"PLUS",IF(AND(AK7=2,AN7&gt;LISTES!$N$3,AN7&lt;=LISTES!$O$3),"PLS",IF(AND(AK7=3,AN7&lt;=LISTES!$M$4),"PLAI",IF(AND(AK7=3,AN7&gt;LISTES!$M$4,AN7&lt;=LISTES!$N$4),"PLUS",IF(AND(AK7=3,AN7&gt;LISTES!$N$4,AN7&lt;=LISTES!$O$4),"PLS",IF(AND(AK7=4,AN7&lt;=LISTES!$M$5),"PLAI",IF(AND(AK7=4,AN7&gt;LISTES!$M$5,AN7&lt;=LISTES!$N$5),"PLUS",IF(AND(AK7=4,AN7&gt;LISTES!$N$5,AN7&lt;=LISTES!$O$5),"PLS",IF(AND(AK7=5,AN7&lt;=LISTES!$M$6),"PLAI",IF(AND(AK7=5,AN7&gt;LISTES!$M$6,AN7&lt;=LISTES!$N$6),"PLUS",IF(AND(AK7=5,AN7&gt;LISTES!$N$6,AN7&lt;=LISTES!$O$6),"PLS",IF(AND(AK7=6,AN7&lt;=LISTES!$M$7),"PLAI",IF(AND(AK7=6,AN7&gt;LISTES!$M$7,AN7&lt;=LISTES!$N$7),"PLUS",IF(AND(AK7=6,AN7&gt;LISTES!$N$7,AN7&lt;=LISTES!$O$7),"PLS",IF(AND(AK7=7,AN7&lt;=LISTES!$M$8),"PLAI",IF(AND(AK7=7,AN7&gt;LISTES!$M$8,AN7&lt;=LISTES!$N$8),"PLUS",IF(AND(AK7=7,AN7&gt;LISTES!$N$8,AN7&lt;=LISTES!$O$8),"PLS"))))))))))))))))))))))</f>
        <v>INVALIDE</v>
      </c>
      <c r="AP7" s="44"/>
      <c r="AQ7" s="37"/>
      <c r="AR7" s="39"/>
      <c r="AS7" s="44" t="str">
        <f>IF(AND(AK7&lt;1,AL7&lt;1),"INVALIDE",IF(AND(AK7=1,AR7&lt;=LISTES!$M$2),"PLAI",IF(AND(AK7=1,AR7&gt;LISTES!$M$2,AR7&lt;=LISTES!$N$2),"PLUS",IF(AND(AK7=1,AR7&gt;LISTES!$N$2,AR7&lt;=LISTES!$O$2),"PLS",IF(AND(AK7=2,AR7&lt;=LISTES!$M$3),"PLAI",IF(AND(AK7=2,AR7&gt;LISTES!$M$3,AR7&lt;=LISTES!$N$3),"PLUS",IF(AND(AK7=2,AR7&gt;LISTES!$N$3,AR7&lt;=LISTES!$O$3),"PLS",IF(AND(AK7=3,AR7&lt;=LISTES!$M$4),"PLAI",IF(AND(AK7=3,AR7&gt;LISTES!$M$4,AR7&lt;=LISTES!$N$4),"PLUS",IF(AND(AK7=3,AR7&gt;LISTES!$N$4,AR7&lt;=LISTES!$O$4),"PLS",IF(AND(AK7=4,AR7&lt;=LISTES!$M$5),"PLAI",IF(AND(AK7=4,AR7&gt;LISTES!$M$5,AR7&lt;=LISTES!$N$5),"PLUS",IF(AND(AK7=4,AR7&gt;LISTES!$N$5,AR7&lt;=LISTES!$O$5),"PLS",IF(AND(AK7=5,AR7&lt;=LISTES!$M$6),"PLAI",IF(AND(AK7=5,AR7&gt;LISTES!$M$6,AR7&lt;=LISTES!$N$6),"PLUS",IF(AND(AK7=5,AR7&gt;LISTES!$N$6,AR7&lt;=LISTES!$O$6),"PLS",IF(AND(AK7=6,AR7&lt;=LISTES!$M$7),"PLAI",IF(AND(AK7=6,AR7&gt;LISTES!$M$7,AR7&lt;=LISTES!$N$7),"PLUS",IF(AND(AK7=6,AR7&gt;LISTES!$N$7,AR7&lt;=LISTES!$O$7),"PLS",IF(AND(AK7=7,AR7&lt;=LISTES!$M$8),"PLAI",IF(AND(AK7=7,AR7&gt;LISTES!$M$8,AR7&lt;=LISTES!$N$8),"PLUS",IF(AND(AK7=7,AR7&gt;LISTES!$N$8,AR7&lt;=LISTES!$O$8),"PLS"))))))))))))))))))))))</f>
        <v>INVALIDE</v>
      </c>
      <c r="AT7" s="37"/>
      <c r="AU7" s="37"/>
      <c r="AV7" s="37"/>
      <c r="AW7" s="37"/>
      <c r="AX7" s="39"/>
      <c r="AY7" s="17"/>
      <c r="AZ7" s="52"/>
      <c r="BA7" s="9"/>
      <c r="BB7" s="44"/>
      <c r="BC7" s="44"/>
      <c r="BD7" s="46"/>
      <c r="BE7" s="17"/>
      <c r="BF7" s="9"/>
      <c r="BG7" s="9"/>
      <c r="BH7" s="9"/>
      <c r="BI7" s="9"/>
      <c r="BJ7" s="9"/>
      <c r="BK7" s="9"/>
      <c r="BL7" s="9"/>
      <c r="BM7" s="9"/>
      <c r="BN7" s="9"/>
      <c r="BO7" s="37"/>
      <c r="BP7" s="37"/>
      <c r="BQ7" s="17"/>
      <c r="BR7" s="9"/>
      <c r="BS7" s="9"/>
      <c r="BT7" s="9"/>
      <c r="BU7" s="9"/>
      <c r="BV7" s="9"/>
      <c r="BW7" s="9"/>
      <c r="BX7" s="9"/>
      <c r="BY7" s="42"/>
    </row>
    <row r="8" spans="1:77" ht="15" x14ac:dyDescent="0.2">
      <c r="A8" s="9"/>
      <c r="B8" s="19"/>
      <c r="C8" s="34"/>
      <c r="D8" s="20"/>
      <c r="E8" s="9"/>
      <c r="F8" s="9"/>
      <c r="G8" s="9"/>
      <c r="H8" s="20"/>
      <c r="I8" s="9"/>
      <c r="J8" s="9"/>
      <c r="K8" s="21"/>
      <c r="L8" s="22"/>
      <c r="M8" s="9"/>
      <c r="N8" s="9"/>
      <c r="O8" s="22"/>
      <c r="P8" s="9"/>
      <c r="Q8" s="19"/>
      <c r="R8" s="9"/>
      <c r="S8" s="9"/>
      <c r="T8" s="42"/>
      <c r="U8" s="9"/>
      <c r="V8" s="9"/>
      <c r="W8" s="21"/>
      <c r="X8" s="42"/>
      <c r="Y8" s="42"/>
      <c r="Z8" s="42"/>
      <c r="AA8" s="42"/>
      <c r="AB8" s="42"/>
      <c r="AC8" s="42"/>
      <c r="AD8" s="42"/>
      <c r="AE8" s="42"/>
      <c r="AF8" s="53">
        <f>COUNTA(Tsource[[#This Row],[Date de N enfant 1]:[Date de N enfant 8]])</f>
        <v>0</v>
      </c>
      <c r="AG8" s="9"/>
      <c r="AH8" s="15"/>
      <c r="AI8" s="15">
        <f t="shared" si="0"/>
        <v>0</v>
      </c>
      <c r="AJ8" s="15"/>
      <c r="AK8" s="59"/>
      <c r="AL8" s="37"/>
      <c r="AM8" s="37"/>
      <c r="AN8" s="46"/>
      <c r="AO8" s="44" t="str">
        <f>IF(AND(AK8&lt;1,AL8&lt;1),"INVALIDE",IF(AND(AK8=1,AN8&lt;=LISTES!$M$2),"PLAI",IF(AND(AK8=1,AN8&gt;LISTES!$M$2,AN8&lt;=LISTES!$N$2),"PLUS",IF(AND(AK8=1,AN8&gt;LISTES!$N$2,AN8&lt;=LISTES!$O$2),"PLS",IF(AND(AK8=2,AN8&lt;=LISTES!$M$3),"PLAI",IF(AND(AK8=2,AN8&gt;LISTES!$M$3,AN8&lt;=LISTES!$N$3),"PLUS",IF(AND(AK8=2,AN8&gt;LISTES!$N$3,AN8&lt;=LISTES!$O$3),"PLS",IF(AND(AK8=3,AN8&lt;=LISTES!$M$4),"PLAI",IF(AND(AK8=3,AN8&gt;LISTES!$M$4,AN8&lt;=LISTES!$N$4),"PLUS",IF(AND(AK8=3,AN8&gt;LISTES!$N$4,AN8&lt;=LISTES!$O$4),"PLS",IF(AND(AK8=4,AN8&lt;=LISTES!$M$5),"PLAI",IF(AND(AK8=4,AN8&gt;LISTES!$M$5,AN8&lt;=LISTES!$N$5),"PLUS",IF(AND(AK8=4,AN8&gt;LISTES!$N$5,AN8&lt;=LISTES!$O$5),"PLS",IF(AND(AK8=5,AN8&lt;=LISTES!$M$6),"PLAI",IF(AND(AK8=5,AN8&gt;LISTES!$M$6,AN8&lt;=LISTES!$N$6),"PLUS",IF(AND(AK8=5,AN8&gt;LISTES!$N$6,AN8&lt;=LISTES!$O$6),"PLS",IF(AND(AK8=6,AN8&lt;=LISTES!$M$7),"PLAI",IF(AND(AK8=6,AN8&gt;LISTES!$M$7,AN8&lt;=LISTES!$N$7),"PLUS",IF(AND(AK8=6,AN8&gt;LISTES!$N$7,AN8&lt;=LISTES!$O$7),"PLS",IF(AND(AK8=7,AN8&lt;=LISTES!$M$8),"PLAI",IF(AND(AK8=7,AN8&gt;LISTES!$M$8,AN8&lt;=LISTES!$N$8),"PLUS",IF(AND(AK8=7,AN8&gt;LISTES!$N$8,AN8&lt;=LISTES!$O$8),"PLS"))))))))))))))))))))))</f>
        <v>INVALIDE</v>
      </c>
      <c r="AP8" s="44"/>
      <c r="AQ8" s="37"/>
      <c r="AR8" s="39"/>
      <c r="AS8" s="44" t="str">
        <f>IF(AND(AK8&lt;1,AL8&lt;1),"INVALIDE",IF(AND(AK8=1,AR8&lt;=LISTES!$M$2),"PLAI",IF(AND(AK8=1,AR8&gt;LISTES!$M$2,AR8&lt;=LISTES!$N$2),"PLUS",IF(AND(AK8=1,AR8&gt;LISTES!$N$2,AR8&lt;=LISTES!$O$2),"PLS",IF(AND(AK8=2,AR8&lt;=LISTES!$M$3),"PLAI",IF(AND(AK8=2,AR8&gt;LISTES!$M$3,AR8&lt;=LISTES!$N$3),"PLUS",IF(AND(AK8=2,AR8&gt;LISTES!$N$3,AR8&lt;=LISTES!$O$3),"PLS",IF(AND(AK8=3,AR8&lt;=LISTES!$M$4),"PLAI",IF(AND(AK8=3,AR8&gt;LISTES!$M$4,AR8&lt;=LISTES!$N$4),"PLUS",IF(AND(AK8=3,AR8&gt;LISTES!$N$4,AR8&lt;=LISTES!$O$4),"PLS",IF(AND(AK8=4,AR8&lt;=LISTES!$M$5),"PLAI",IF(AND(AK8=4,AR8&gt;LISTES!$M$5,AR8&lt;=LISTES!$N$5),"PLUS",IF(AND(AK8=4,AR8&gt;LISTES!$N$5,AR8&lt;=LISTES!$O$5),"PLS",IF(AND(AK8=5,AR8&lt;=LISTES!$M$6),"PLAI",IF(AND(AK8=5,AR8&gt;LISTES!$M$6,AR8&lt;=LISTES!$N$6),"PLUS",IF(AND(AK8=5,AR8&gt;LISTES!$N$6,AR8&lt;=LISTES!$O$6),"PLS",IF(AND(AK8=6,AR8&lt;=LISTES!$M$7),"PLAI",IF(AND(AK8=6,AR8&gt;LISTES!$M$7,AR8&lt;=LISTES!$N$7),"PLUS",IF(AND(AK8=6,AR8&gt;LISTES!$N$7,AR8&lt;=LISTES!$O$7),"PLS",IF(AND(AK8=7,AR8&lt;=LISTES!$M$8),"PLAI",IF(AND(AK8=7,AR8&gt;LISTES!$M$8,AR8&lt;=LISTES!$N$8),"PLUS",IF(AND(AK8=7,AR8&gt;LISTES!$N$8,AR8&lt;=LISTES!$O$8),"PLS"))))))))))))))))))))))</f>
        <v>INVALIDE</v>
      </c>
      <c r="AT8" s="37"/>
      <c r="AU8" s="37"/>
      <c r="AV8" s="37"/>
      <c r="AW8" s="37"/>
      <c r="AX8" s="39"/>
      <c r="AY8" s="17"/>
      <c r="AZ8" s="52"/>
      <c r="BA8" s="9"/>
      <c r="BB8" s="44"/>
      <c r="BC8" s="44"/>
      <c r="BD8" s="46"/>
      <c r="BE8" s="17"/>
      <c r="BF8" s="9"/>
      <c r="BG8" s="9"/>
      <c r="BH8" s="9"/>
      <c r="BI8" s="9"/>
      <c r="BJ8" s="9"/>
      <c r="BK8" s="9"/>
      <c r="BL8" s="9"/>
      <c r="BM8" s="9"/>
      <c r="BN8" s="9"/>
      <c r="BO8" s="37"/>
      <c r="BP8" s="37"/>
      <c r="BQ8" s="17"/>
      <c r="BR8" s="9"/>
      <c r="BS8" s="9"/>
      <c r="BT8" s="9"/>
      <c r="BU8" s="9"/>
      <c r="BV8" s="9"/>
      <c r="BW8" s="9"/>
      <c r="BX8" s="9"/>
      <c r="BY8" s="42"/>
    </row>
    <row r="9" spans="1:77" ht="15" x14ac:dyDescent="0.2">
      <c r="A9" s="9"/>
      <c r="B9" s="19"/>
      <c r="C9" s="34"/>
      <c r="D9" s="20"/>
      <c r="E9" s="9"/>
      <c r="F9" s="9"/>
      <c r="G9" s="9"/>
      <c r="H9" s="20"/>
      <c r="I9" s="9"/>
      <c r="J9" s="9"/>
      <c r="K9" s="21"/>
      <c r="L9" s="22"/>
      <c r="M9" s="9"/>
      <c r="N9" s="9"/>
      <c r="O9" s="22"/>
      <c r="P9" s="9"/>
      <c r="Q9" s="19"/>
      <c r="R9" s="9"/>
      <c r="S9" s="9"/>
      <c r="T9" s="42"/>
      <c r="U9" s="9"/>
      <c r="V9" s="9"/>
      <c r="W9" s="21"/>
      <c r="X9" s="42"/>
      <c r="Y9" s="42"/>
      <c r="Z9" s="42"/>
      <c r="AA9" s="42"/>
      <c r="AB9" s="42"/>
      <c r="AC9" s="42"/>
      <c r="AD9" s="42"/>
      <c r="AE9" s="42"/>
      <c r="AF9" s="53">
        <f>COUNTA(Tsource[[#This Row],[Date de N enfant 1]:[Date de N enfant 8]])</f>
        <v>0</v>
      </c>
      <c r="AG9" s="9"/>
      <c r="AH9" s="15"/>
      <c r="AI9" s="15">
        <f t="shared" si="0"/>
        <v>0</v>
      </c>
      <c r="AJ9" s="15"/>
      <c r="AK9" s="59"/>
      <c r="AL9" s="37"/>
      <c r="AM9" s="37"/>
      <c r="AN9" s="46"/>
      <c r="AO9" s="44" t="str">
        <f>IF(AND(AK9&lt;1,AL9&lt;1),"INVALIDE",IF(AND(AK9=1,AN9&lt;=LISTES!$M$2),"PLAI",IF(AND(AK9=1,AN9&gt;LISTES!$M$2,AN9&lt;=LISTES!$N$2),"PLUS",IF(AND(AK9=1,AN9&gt;LISTES!$N$2,AN9&lt;=LISTES!$O$2),"PLS",IF(AND(AK9=2,AN9&lt;=LISTES!$M$3),"PLAI",IF(AND(AK9=2,AN9&gt;LISTES!$M$3,AN9&lt;=LISTES!$N$3),"PLUS",IF(AND(AK9=2,AN9&gt;LISTES!$N$3,AN9&lt;=LISTES!$O$3),"PLS",IF(AND(AK9=3,AN9&lt;=LISTES!$M$4),"PLAI",IF(AND(AK9=3,AN9&gt;LISTES!$M$4,AN9&lt;=LISTES!$N$4),"PLUS",IF(AND(AK9=3,AN9&gt;LISTES!$N$4,AN9&lt;=LISTES!$O$4),"PLS",IF(AND(AK9=4,AN9&lt;=LISTES!$M$5),"PLAI",IF(AND(AK9=4,AN9&gt;LISTES!$M$5,AN9&lt;=LISTES!$N$5),"PLUS",IF(AND(AK9=4,AN9&gt;LISTES!$N$5,AN9&lt;=LISTES!$O$5),"PLS",IF(AND(AK9=5,AN9&lt;=LISTES!$M$6),"PLAI",IF(AND(AK9=5,AN9&gt;LISTES!$M$6,AN9&lt;=LISTES!$N$6),"PLUS",IF(AND(AK9=5,AN9&gt;LISTES!$N$6,AN9&lt;=LISTES!$O$6),"PLS",IF(AND(AK9=6,AN9&lt;=LISTES!$M$7),"PLAI",IF(AND(AK9=6,AN9&gt;LISTES!$M$7,AN9&lt;=LISTES!$N$7),"PLUS",IF(AND(AK9=6,AN9&gt;LISTES!$N$7,AN9&lt;=LISTES!$O$7),"PLS",IF(AND(AK9=7,AN9&lt;=LISTES!$M$8),"PLAI",IF(AND(AK9=7,AN9&gt;LISTES!$M$8,AN9&lt;=LISTES!$N$8),"PLUS",IF(AND(AK9=7,AN9&gt;LISTES!$N$8,AN9&lt;=LISTES!$O$8),"PLS"))))))))))))))))))))))</f>
        <v>INVALIDE</v>
      </c>
      <c r="AP9" s="44"/>
      <c r="AQ9" s="37"/>
      <c r="AR9" s="39"/>
      <c r="AS9" s="44" t="str">
        <f>IF(AND(AK9&lt;1,AL9&lt;1),"INVALIDE",IF(AND(AK9=1,AR9&lt;=LISTES!$M$2),"PLAI",IF(AND(AK9=1,AR9&gt;LISTES!$M$2,AR9&lt;=LISTES!$N$2),"PLUS",IF(AND(AK9=1,AR9&gt;LISTES!$N$2,AR9&lt;=LISTES!$O$2),"PLS",IF(AND(AK9=2,AR9&lt;=LISTES!$M$3),"PLAI",IF(AND(AK9=2,AR9&gt;LISTES!$M$3,AR9&lt;=LISTES!$N$3),"PLUS",IF(AND(AK9=2,AR9&gt;LISTES!$N$3,AR9&lt;=LISTES!$O$3),"PLS",IF(AND(AK9=3,AR9&lt;=LISTES!$M$4),"PLAI",IF(AND(AK9=3,AR9&gt;LISTES!$M$4,AR9&lt;=LISTES!$N$4),"PLUS",IF(AND(AK9=3,AR9&gt;LISTES!$N$4,AR9&lt;=LISTES!$O$4),"PLS",IF(AND(AK9=4,AR9&lt;=LISTES!$M$5),"PLAI",IF(AND(AK9=4,AR9&gt;LISTES!$M$5,AR9&lt;=LISTES!$N$5),"PLUS",IF(AND(AK9=4,AR9&gt;LISTES!$N$5,AR9&lt;=LISTES!$O$5),"PLS",IF(AND(AK9=5,AR9&lt;=LISTES!$M$6),"PLAI",IF(AND(AK9=5,AR9&gt;LISTES!$M$6,AR9&lt;=LISTES!$N$6),"PLUS",IF(AND(AK9=5,AR9&gt;LISTES!$N$6,AR9&lt;=LISTES!$O$6),"PLS",IF(AND(AK9=6,AR9&lt;=LISTES!$M$7),"PLAI",IF(AND(AK9=6,AR9&gt;LISTES!$M$7,AR9&lt;=LISTES!$N$7),"PLUS",IF(AND(AK9=6,AR9&gt;LISTES!$N$7,AR9&lt;=LISTES!$O$7),"PLS",IF(AND(AK9=7,AR9&lt;=LISTES!$M$8),"PLAI",IF(AND(AK9=7,AR9&gt;LISTES!$M$8,AR9&lt;=LISTES!$N$8),"PLUS",IF(AND(AK9=7,AR9&gt;LISTES!$N$8,AR9&lt;=LISTES!$O$8),"PLS"))))))))))))))))))))))</f>
        <v>INVALIDE</v>
      </c>
      <c r="AT9" s="37"/>
      <c r="AU9" s="37"/>
      <c r="AV9" s="37"/>
      <c r="AW9" s="37"/>
      <c r="AX9" s="39"/>
      <c r="AY9" s="17"/>
      <c r="AZ9" s="52"/>
      <c r="BA9" s="9"/>
      <c r="BB9" s="44"/>
      <c r="BC9" s="44"/>
      <c r="BD9" s="46"/>
      <c r="BE9" s="17"/>
      <c r="BF9" s="9"/>
      <c r="BG9" s="9"/>
      <c r="BH9" s="9"/>
      <c r="BI9" s="9"/>
      <c r="BJ9" s="9"/>
      <c r="BK9" s="9"/>
      <c r="BL9" s="9"/>
      <c r="BM9" s="9"/>
      <c r="BN9" s="9"/>
      <c r="BO9" s="37"/>
      <c r="BP9" s="37"/>
      <c r="BQ9" s="17"/>
      <c r="BR9" s="9"/>
      <c r="BS9" s="9"/>
      <c r="BT9" s="9"/>
      <c r="BU9" s="9"/>
      <c r="BV9" s="9"/>
      <c r="BW9" s="9"/>
      <c r="BX9" s="9"/>
      <c r="BY9" s="42"/>
    </row>
    <row r="10" spans="1:77" ht="15" x14ac:dyDescent="0.2">
      <c r="A10" s="9"/>
      <c r="B10" s="19"/>
      <c r="C10" s="34" t="s">
        <v>141</v>
      </c>
      <c r="D10" s="20" t="s">
        <v>141</v>
      </c>
      <c r="E10" s="9" t="s">
        <v>141</v>
      </c>
      <c r="F10" s="9" t="s">
        <v>141</v>
      </c>
      <c r="G10" s="9" t="s">
        <v>141</v>
      </c>
      <c r="H10" s="20" t="s">
        <v>141</v>
      </c>
      <c r="I10" s="9" t="s">
        <v>141</v>
      </c>
      <c r="J10" s="9" t="s">
        <v>141</v>
      </c>
      <c r="K10" s="21" t="s">
        <v>141</v>
      </c>
      <c r="L10" s="22" t="s">
        <v>141</v>
      </c>
      <c r="M10" s="9" t="s">
        <v>141</v>
      </c>
      <c r="N10" s="9" t="s">
        <v>141</v>
      </c>
      <c r="O10" s="22" t="s">
        <v>141</v>
      </c>
      <c r="P10" s="9" t="s">
        <v>141</v>
      </c>
      <c r="Q10" s="19"/>
      <c r="R10" s="9" t="s">
        <v>141</v>
      </c>
      <c r="S10" s="9" t="s">
        <v>141</v>
      </c>
      <c r="T10" s="42" t="s">
        <v>141</v>
      </c>
      <c r="U10" s="9" t="s">
        <v>141</v>
      </c>
      <c r="V10" s="9" t="s">
        <v>141</v>
      </c>
      <c r="W10" s="21" t="s">
        <v>141</v>
      </c>
      <c r="X10" s="42"/>
      <c r="Y10" s="42"/>
      <c r="Z10" s="42"/>
      <c r="AA10" s="42"/>
      <c r="AB10" s="42"/>
      <c r="AC10" s="42"/>
      <c r="AD10" s="42"/>
      <c r="AE10" s="42"/>
      <c r="AF10" s="53">
        <f>COUNTA(Tsource[[#This Row],[Date de N enfant 1]:[Date de N enfant 8]])</f>
        <v>0</v>
      </c>
      <c r="AG10" s="9" t="s">
        <v>141</v>
      </c>
      <c r="AH10" s="15" t="s">
        <v>141</v>
      </c>
      <c r="AI10" s="15" t="e">
        <f t="shared" si="0"/>
        <v>#VALUE!</v>
      </c>
      <c r="AJ10" s="15" t="s">
        <v>141</v>
      </c>
      <c r="AK10" s="59" t="s">
        <v>141</v>
      </c>
      <c r="AL10" s="37" t="s">
        <v>141</v>
      </c>
      <c r="AM10" s="37" t="s">
        <v>141</v>
      </c>
      <c r="AN10" s="46"/>
      <c r="AO10" s="44" t="b">
        <f>IF(AND(AK10&lt;1,AL10&lt;1),"INVALIDE",IF(AND(AK10=1,AN10&lt;=LISTES!$M$2),"PLAI",IF(AND(AK10=1,AN10&gt;LISTES!$M$2,AN10&lt;=LISTES!$N$2),"PLUS",IF(AND(AK10=1,AN10&gt;LISTES!$N$2,AN10&lt;=LISTES!$O$2),"PLS",IF(AND(AK10=2,AN10&lt;=LISTES!$M$3),"PLAI",IF(AND(AK10=2,AN10&gt;LISTES!$M$3,AN10&lt;=LISTES!$N$3),"PLUS",IF(AND(AK10=2,AN10&gt;LISTES!$N$3,AN10&lt;=LISTES!$O$3),"PLS",IF(AND(AK10=3,AN10&lt;=LISTES!$M$4),"PLAI",IF(AND(AK10=3,AN10&gt;LISTES!$M$4,AN10&lt;=LISTES!$N$4),"PLUS",IF(AND(AK10=3,AN10&gt;LISTES!$N$4,AN10&lt;=LISTES!$O$4),"PLS",IF(AND(AK10=4,AN10&lt;=LISTES!$M$5),"PLAI",IF(AND(AK10=4,AN10&gt;LISTES!$M$5,AN10&lt;=LISTES!$N$5),"PLUS",IF(AND(AK10=4,AN10&gt;LISTES!$N$5,AN10&lt;=LISTES!$O$5),"PLS",IF(AND(AK10=5,AN10&lt;=LISTES!$M$6),"PLAI",IF(AND(AK10=5,AN10&gt;LISTES!$M$6,AN10&lt;=LISTES!$N$6),"PLUS",IF(AND(AK10=5,AN10&gt;LISTES!$N$6,AN10&lt;=LISTES!$O$6),"PLS",IF(AND(AK10=6,AN10&lt;=LISTES!$M$7),"PLAI",IF(AND(AK10=6,AN10&gt;LISTES!$M$7,AN10&lt;=LISTES!$N$7),"PLUS",IF(AND(AK10=6,AN10&gt;LISTES!$N$7,AN10&lt;=LISTES!$O$7),"PLS",IF(AND(AK10=7,AN10&lt;=LISTES!$M$8),"PLAI",IF(AND(AK10=7,AN10&gt;LISTES!$M$8,AN10&lt;=LISTES!$N$8),"PLUS",IF(AND(AK10=7,AN10&gt;LISTES!$N$8,AN10&lt;=LISTES!$O$8),"PLS"))))))))))))))))))))))</f>
        <v>0</v>
      </c>
      <c r="AP10" s="44" t="s">
        <v>141</v>
      </c>
      <c r="AQ10" s="37" t="s">
        <v>141</v>
      </c>
      <c r="AR10" s="39"/>
      <c r="AS10" s="44" t="b">
        <f>IF(AND(AK10&lt;1,AL10&lt;1),"INVALIDE",IF(AND(AK10=1,AR10&lt;=LISTES!$M$2),"PLAI",IF(AND(AK10=1,AR10&gt;LISTES!$M$2,AR10&lt;=LISTES!$N$2),"PLUS",IF(AND(AK10=1,AR10&gt;LISTES!$N$2,AR10&lt;=LISTES!$O$2),"PLS",IF(AND(AK10=2,AR10&lt;=LISTES!$M$3),"PLAI",IF(AND(AK10=2,AR10&gt;LISTES!$M$3,AR10&lt;=LISTES!$N$3),"PLUS",IF(AND(AK10=2,AR10&gt;LISTES!$N$3,AR10&lt;=LISTES!$O$3),"PLS",IF(AND(AK10=3,AR10&lt;=LISTES!$M$4),"PLAI",IF(AND(AK10=3,AR10&gt;LISTES!$M$4,AR10&lt;=LISTES!$N$4),"PLUS",IF(AND(AK10=3,AR10&gt;LISTES!$N$4,AR10&lt;=LISTES!$O$4),"PLS",IF(AND(AK10=4,AR10&lt;=LISTES!$M$5),"PLAI",IF(AND(AK10=4,AR10&gt;LISTES!$M$5,AR10&lt;=LISTES!$N$5),"PLUS",IF(AND(AK10=4,AR10&gt;LISTES!$N$5,AR10&lt;=LISTES!$O$5),"PLS",IF(AND(AK10=5,AR10&lt;=LISTES!$M$6),"PLAI",IF(AND(AK10=5,AR10&gt;LISTES!$M$6,AR10&lt;=LISTES!$N$6),"PLUS",IF(AND(AK10=5,AR10&gt;LISTES!$N$6,AR10&lt;=LISTES!$O$6),"PLS",IF(AND(AK10=6,AR10&lt;=LISTES!$M$7),"PLAI",IF(AND(AK10=6,AR10&gt;LISTES!$M$7,AR10&lt;=LISTES!$N$7),"PLUS",IF(AND(AK10=6,AR10&gt;LISTES!$N$7,AR10&lt;=LISTES!$O$7),"PLS",IF(AND(AK10=7,AR10&lt;=LISTES!$M$8),"PLAI",IF(AND(AK10=7,AR10&gt;LISTES!$M$8,AR10&lt;=LISTES!$N$8),"PLUS",IF(AND(AK10=7,AR10&gt;LISTES!$N$8,AR10&lt;=LISTES!$O$8),"PLS"))))))))))))))))))))))</f>
        <v>0</v>
      </c>
      <c r="AT10" s="37" t="s">
        <v>141</v>
      </c>
      <c r="AU10" s="37" t="s">
        <v>141</v>
      </c>
      <c r="AV10" s="37" t="s">
        <v>141</v>
      </c>
      <c r="AW10" s="37" t="s">
        <v>141</v>
      </c>
      <c r="AX10" s="39"/>
      <c r="AY10" s="17"/>
      <c r="AZ10" s="52" t="s">
        <v>141</v>
      </c>
      <c r="BA10" s="9" t="s">
        <v>141</v>
      </c>
      <c r="BB10" s="44" t="s">
        <v>141</v>
      </c>
      <c r="BC10" s="44" t="s">
        <v>141</v>
      </c>
      <c r="BD10" s="46"/>
      <c r="BE10" s="17"/>
      <c r="BF10" s="9" t="s">
        <v>141</v>
      </c>
      <c r="BG10" s="9" t="s">
        <v>141</v>
      </c>
      <c r="BH10" s="9" t="s">
        <v>141</v>
      </c>
      <c r="BI10" s="9" t="s">
        <v>141</v>
      </c>
      <c r="BJ10" s="9" t="s">
        <v>141</v>
      </c>
      <c r="BK10" s="9" t="s">
        <v>141</v>
      </c>
      <c r="BL10" s="9" t="s">
        <v>141</v>
      </c>
      <c r="BM10" s="9" t="s">
        <v>141</v>
      </c>
      <c r="BN10" s="9" t="s">
        <v>141</v>
      </c>
      <c r="BO10" s="37" t="s">
        <v>141</v>
      </c>
      <c r="BP10" s="37" t="s">
        <v>141</v>
      </c>
      <c r="BQ10" s="17"/>
      <c r="BR10" s="9" t="s">
        <v>141</v>
      </c>
      <c r="BS10" s="9" t="s">
        <v>141</v>
      </c>
      <c r="BT10" s="9" t="s">
        <v>141</v>
      </c>
      <c r="BU10" s="9" t="s">
        <v>141</v>
      </c>
      <c r="BV10" s="9" t="s">
        <v>141</v>
      </c>
      <c r="BW10" s="9" t="s">
        <v>141</v>
      </c>
      <c r="BX10" s="9" t="s">
        <v>141</v>
      </c>
      <c r="BY10" s="42" t="s">
        <v>141</v>
      </c>
    </row>
    <row r="11" spans="1:77" ht="15" x14ac:dyDescent="0.2">
      <c r="A11" s="9"/>
      <c r="B11" s="19"/>
      <c r="C11" s="34" t="s">
        <v>141</v>
      </c>
      <c r="D11" s="20" t="s">
        <v>141</v>
      </c>
      <c r="E11" s="9"/>
      <c r="F11" s="9" t="s">
        <v>141</v>
      </c>
      <c r="G11" s="9" t="s">
        <v>141</v>
      </c>
      <c r="H11" s="20" t="s">
        <v>141</v>
      </c>
      <c r="I11" s="9" t="s">
        <v>141</v>
      </c>
      <c r="J11" s="9" t="s">
        <v>141</v>
      </c>
      <c r="K11" s="21" t="s">
        <v>141</v>
      </c>
      <c r="L11" s="22" t="s">
        <v>141</v>
      </c>
      <c r="M11" s="9" t="s">
        <v>141</v>
      </c>
      <c r="N11" s="9" t="s">
        <v>141</v>
      </c>
      <c r="O11" s="22" t="s">
        <v>141</v>
      </c>
      <c r="P11" s="9" t="s">
        <v>141</v>
      </c>
      <c r="Q11" s="19"/>
      <c r="R11" s="9" t="s">
        <v>141</v>
      </c>
      <c r="S11" s="9" t="s">
        <v>141</v>
      </c>
      <c r="T11" s="42" t="s">
        <v>141</v>
      </c>
      <c r="U11" s="9" t="s">
        <v>141</v>
      </c>
      <c r="V11" s="9" t="s">
        <v>141</v>
      </c>
      <c r="W11" s="21" t="s">
        <v>141</v>
      </c>
      <c r="X11" s="42"/>
      <c r="Y11" s="42"/>
      <c r="Z11" s="42"/>
      <c r="AA11" s="42"/>
      <c r="AB11" s="42"/>
      <c r="AC11" s="42"/>
      <c r="AD11" s="42"/>
      <c r="AE11" s="42"/>
      <c r="AF11" s="53">
        <f>COUNTA(Tsource[[#This Row],[Date de N enfant 1]:[Date de N enfant 8]])</f>
        <v>0</v>
      </c>
      <c r="AG11" s="9" t="s">
        <v>159</v>
      </c>
      <c r="AH11" s="15" t="s">
        <v>159</v>
      </c>
      <c r="AI11" s="15">
        <f t="shared" si="0"/>
        <v>0</v>
      </c>
      <c r="AJ11" s="15" t="s">
        <v>141</v>
      </c>
      <c r="AK11" s="59" t="s">
        <v>141</v>
      </c>
      <c r="AL11" s="37" t="s">
        <v>159</v>
      </c>
      <c r="AM11" s="37" t="s">
        <v>159</v>
      </c>
      <c r="AN11" s="46"/>
      <c r="AO11" s="44" t="b">
        <f>IF(AND(AK11&lt;1,AL11&lt;1),"INVALIDE",IF(AND(AK11=1,AN11&lt;=LISTES!$M$2),"PLAI",IF(AND(AK11=1,AN11&gt;LISTES!$M$2,AN11&lt;=LISTES!$N$2),"PLUS",IF(AND(AK11=1,AN11&gt;LISTES!$N$2,AN11&lt;=LISTES!$O$2),"PLS",IF(AND(AK11=2,AN11&lt;=LISTES!$M$3),"PLAI",IF(AND(AK11=2,AN11&gt;LISTES!$M$3,AN11&lt;=LISTES!$N$3),"PLUS",IF(AND(AK11=2,AN11&gt;LISTES!$N$3,AN11&lt;=LISTES!$O$3),"PLS",IF(AND(AK11=3,AN11&lt;=LISTES!$M$4),"PLAI",IF(AND(AK11=3,AN11&gt;LISTES!$M$4,AN11&lt;=LISTES!$N$4),"PLUS",IF(AND(AK11=3,AN11&gt;LISTES!$N$4,AN11&lt;=LISTES!$O$4),"PLS",IF(AND(AK11=4,AN11&lt;=LISTES!$M$5),"PLAI",IF(AND(AK11=4,AN11&gt;LISTES!$M$5,AN11&lt;=LISTES!$N$5),"PLUS",IF(AND(AK11=4,AN11&gt;LISTES!$N$5,AN11&lt;=LISTES!$O$5),"PLS",IF(AND(AK11=5,AN11&lt;=LISTES!$M$6),"PLAI",IF(AND(AK11=5,AN11&gt;LISTES!$M$6,AN11&lt;=LISTES!$N$6),"PLUS",IF(AND(AK11=5,AN11&gt;LISTES!$N$6,AN11&lt;=LISTES!$O$6),"PLS",IF(AND(AK11=6,AN11&lt;=LISTES!$M$7),"PLAI",IF(AND(AK11=6,AN11&gt;LISTES!$M$7,AN11&lt;=LISTES!$N$7),"PLUS",IF(AND(AK11=6,AN11&gt;LISTES!$N$7,AN11&lt;=LISTES!$O$7),"PLS",IF(AND(AK11=7,AN11&lt;=LISTES!$M$8),"PLAI",IF(AND(AK11=7,AN11&gt;LISTES!$M$8,AN11&lt;=LISTES!$N$8),"PLUS",IF(AND(AK11=7,AN11&gt;LISTES!$N$8,AN11&lt;=LISTES!$O$8),"PLS"))))))))))))))))))))))</f>
        <v>0</v>
      </c>
      <c r="AP11" s="44" t="s">
        <v>159</v>
      </c>
      <c r="AQ11" s="37" t="s">
        <v>159</v>
      </c>
      <c r="AR11" s="39"/>
      <c r="AS11" s="44" t="b">
        <f>IF(AND(AK11&lt;1,AL11&lt;1),"INVALIDE",IF(AND(AK11=1,AR11&lt;=LISTES!$M$2),"PLAI",IF(AND(AK11=1,AR11&gt;LISTES!$M$2,AR11&lt;=LISTES!$N$2),"PLUS",IF(AND(AK11=1,AR11&gt;LISTES!$N$2,AR11&lt;=LISTES!$O$2),"PLS",IF(AND(AK11=2,AR11&lt;=LISTES!$M$3),"PLAI",IF(AND(AK11=2,AR11&gt;LISTES!$M$3,AR11&lt;=LISTES!$N$3),"PLUS",IF(AND(AK11=2,AR11&gt;LISTES!$N$3,AR11&lt;=LISTES!$O$3),"PLS",IF(AND(AK11=3,AR11&lt;=LISTES!$M$4),"PLAI",IF(AND(AK11=3,AR11&gt;LISTES!$M$4,AR11&lt;=LISTES!$N$4),"PLUS",IF(AND(AK11=3,AR11&gt;LISTES!$N$4,AR11&lt;=LISTES!$O$4),"PLS",IF(AND(AK11=4,AR11&lt;=LISTES!$M$5),"PLAI",IF(AND(AK11=4,AR11&gt;LISTES!$M$5,AR11&lt;=LISTES!$N$5),"PLUS",IF(AND(AK11=4,AR11&gt;LISTES!$N$5,AR11&lt;=LISTES!$O$5),"PLS",IF(AND(AK11=5,AR11&lt;=LISTES!$M$6),"PLAI",IF(AND(AK11=5,AR11&gt;LISTES!$M$6,AR11&lt;=LISTES!$N$6),"PLUS",IF(AND(AK11=5,AR11&gt;LISTES!$N$6,AR11&lt;=LISTES!$O$6),"PLS",IF(AND(AK11=6,AR11&lt;=LISTES!$M$7),"PLAI",IF(AND(AK11=6,AR11&gt;LISTES!$M$7,AR11&lt;=LISTES!$N$7),"PLUS",IF(AND(AK11=6,AR11&gt;LISTES!$N$7,AR11&lt;=LISTES!$O$7),"PLS",IF(AND(AK11=7,AR11&lt;=LISTES!$M$8),"PLAI",IF(AND(AK11=7,AR11&gt;LISTES!$M$8,AR11&lt;=LISTES!$N$8),"PLUS",IF(AND(AK11=7,AR11&gt;LISTES!$N$8,AR11&lt;=LISTES!$O$8),"PLS"))))))))))))))))))))))</f>
        <v>0</v>
      </c>
      <c r="AT11" s="37" t="s">
        <v>159</v>
      </c>
      <c r="AU11" s="37" t="s">
        <v>159</v>
      </c>
      <c r="AV11" s="37" t="s">
        <v>159</v>
      </c>
      <c r="AW11" s="37" t="s">
        <v>159</v>
      </c>
      <c r="AX11" s="39"/>
      <c r="AY11" s="17"/>
      <c r="AZ11" s="52" t="s">
        <v>141</v>
      </c>
      <c r="BA11" s="9" t="s">
        <v>141</v>
      </c>
      <c r="BB11" s="44" t="s">
        <v>159</v>
      </c>
      <c r="BC11" s="44" t="s">
        <v>159</v>
      </c>
      <c r="BD11" s="46"/>
      <c r="BE11" s="17"/>
      <c r="BF11" s="9" t="s">
        <v>141</v>
      </c>
      <c r="BG11" s="9" t="s">
        <v>141</v>
      </c>
      <c r="BH11" s="9" t="s">
        <v>141</v>
      </c>
      <c r="BI11" s="9" t="s">
        <v>141</v>
      </c>
      <c r="BJ11" s="9" t="s">
        <v>141</v>
      </c>
      <c r="BK11" s="9" t="s">
        <v>141</v>
      </c>
      <c r="BL11" s="9" t="s">
        <v>141</v>
      </c>
      <c r="BM11" s="9" t="s">
        <v>141</v>
      </c>
      <c r="BN11" s="9" t="s">
        <v>141</v>
      </c>
      <c r="BO11" s="37" t="s">
        <v>159</v>
      </c>
      <c r="BP11" s="37" t="s">
        <v>159</v>
      </c>
      <c r="BQ11" s="17"/>
      <c r="BR11" s="9" t="s">
        <v>141</v>
      </c>
      <c r="BS11" s="9" t="s">
        <v>141</v>
      </c>
      <c r="BT11" s="9" t="s">
        <v>141</v>
      </c>
      <c r="BU11" s="9" t="s">
        <v>141</v>
      </c>
      <c r="BV11" s="9" t="s">
        <v>141</v>
      </c>
      <c r="BW11" s="9" t="s">
        <v>141</v>
      </c>
      <c r="BX11" s="9" t="s">
        <v>61</v>
      </c>
      <c r="BY11" s="42" t="s">
        <v>141</v>
      </c>
    </row>
    <row r="12" spans="1:77" x14ac:dyDescent="0.2">
      <c r="A12" s="9"/>
      <c r="B12" s="19"/>
      <c r="C12" s="34" t="s">
        <v>141</v>
      </c>
      <c r="D12" s="20" t="s">
        <v>141</v>
      </c>
      <c r="E12" s="9" t="s">
        <v>141</v>
      </c>
      <c r="F12" s="9" t="s">
        <v>141</v>
      </c>
      <c r="G12" s="9" t="s">
        <v>141</v>
      </c>
      <c r="H12" s="20" t="s">
        <v>141</v>
      </c>
      <c r="I12" s="9" t="s">
        <v>141</v>
      </c>
      <c r="J12" s="9" t="s">
        <v>141</v>
      </c>
      <c r="K12" s="21" t="s">
        <v>141</v>
      </c>
      <c r="L12" s="22" t="s">
        <v>141</v>
      </c>
      <c r="M12" s="9" t="s">
        <v>141</v>
      </c>
      <c r="N12" s="9" t="s">
        <v>141</v>
      </c>
      <c r="O12" s="22" t="s">
        <v>141</v>
      </c>
      <c r="P12" s="9" t="s">
        <v>141</v>
      </c>
      <c r="Q12" s="19" t="s">
        <v>141</v>
      </c>
      <c r="R12" s="9" t="s">
        <v>141</v>
      </c>
      <c r="S12" s="9" t="s">
        <v>141</v>
      </c>
      <c r="T12" s="42" t="s">
        <v>141</v>
      </c>
      <c r="U12" s="9" t="s">
        <v>141</v>
      </c>
      <c r="V12" s="9" t="s">
        <v>141</v>
      </c>
      <c r="W12" s="21" t="s">
        <v>141</v>
      </c>
      <c r="X12" s="42"/>
      <c r="Y12" s="42"/>
      <c r="Z12" s="42"/>
      <c r="AA12" s="42"/>
      <c r="AB12" s="42"/>
      <c r="AC12" s="42"/>
      <c r="AD12" s="42"/>
      <c r="AE12" s="42"/>
      <c r="AF12" s="58">
        <f>COUNTA(Tsource[[#This Row],[Date de N enfant 1]:[Date de N enfant 8]])</f>
        <v>0</v>
      </c>
      <c r="AG12" s="9" t="s">
        <v>141</v>
      </c>
      <c r="AH12" s="15" t="s">
        <v>141</v>
      </c>
      <c r="AI12" s="15" t="e">
        <f>(COUNTA(E12,Q12,X11:AE12))+AG12+AH12</f>
        <v>#VALUE!</v>
      </c>
      <c r="AJ12" s="15" t="s">
        <v>141</v>
      </c>
      <c r="AK12" s="59" t="s">
        <v>141</v>
      </c>
      <c r="AL12" s="37" t="s">
        <v>141</v>
      </c>
      <c r="AM12" s="37" t="s">
        <v>141</v>
      </c>
      <c r="AN12" s="46"/>
      <c r="AO12" s="44" t="b">
        <f>IF(AND(AK12&lt;1,AL12&lt;1),"INVALIDE",IF(AND(AK12=1,AN12&lt;=LISTES!$M$2),"PLAI",IF(AND(AK12=1,AN12&gt;LISTES!$M$2,AN12&lt;=LISTES!$N$2),"PLUS",IF(AND(AK12=1,AN12&gt;LISTES!$N$2,AN12&lt;=LISTES!$O$2),"PLS",IF(AND(AK12=2,AN12&lt;=LISTES!$M$3),"PLAI",IF(AND(AK12=2,AN12&gt;LISTES!$M$3,AN12&lt;=LISTES!$N$3),"PLUS",IF(AND(AK12=2,AN12&gt;LISTES!$N$3,AN12&lt;=LISTES!$O$3),"PLS",IF(AND(AK12=3,AN12&lt;=LISTES!$M$4),"PLAI",IF(AND(AK12=3,AN12&gt;LISTES!$M$4,AN12&lt;=LISTES!$N$4),"PLUS",IF(AND(AK12=3,AN12&gt;LISTES!$N$4,AN12&lt;=LISTES!$O$4),"PLS",IF(AND(AK12=4,AN12&lt;=LISTES!$M$5),"PLAI",IF(AND(AK12=4,AN12&gt;LISTES!$M$5,AN12&lt;=LISTES!$N$5),"PLUS",IF(AND(AK12=4,AN12&gt;LISTES!$N$5,AN12&lt;=LISTES!$O$5),"PLS",IF(AND(AK12=5,AN12&lt;=LISTES!$M$6),"PLAI",IF(AND(AK12=5,AN12&gt;LISTES!$M$6,AN12&lt;=LISTES!$N$6),"PLUS",IF(AND(AK12=5,AN12&gt;LISTES!$N$6,AN12&lt;=LISTES!$O$6),"PLS",IF(AND(AK12=6,AN12&lt;=LISTES!$M$7),"PLAI",IF(AND(AK12=6,AN12&gt;LISTES!$M$7,AN12&lt;=LISTES!$N$7),"PLUS",IF(AND(AK12=6,AN12&gt;LISTES!$N$7,AN12&lt;=LISTES!$O$7),"PLS",IF(AND(AK12=7,AN12&lt;=LISTES!$M$8),"PLAI",IF(AND(AK12=7,AN12&gt;LISTES!$M$8,AN12&lt;=LISTES!$N$8),"PLUS",IF(AND(AK12=7,AN12&gt;LISTES!$N$8,AN12&lt;=LISTES!$O$8),"PLS"))))))))))))))))))))))</f>
        <v>0</v>
      </c>
      <c r="AP12" s="44" t="s">
        <v>141</v>
      </c>
      <c r="AQ12" s="37" t="s">
        <v>141</v>
      </c>
      <c r="AR12" s="39"/>
      <c r="AS12" s="44" t="b">
        <f>IF(AND(AK12&lt;1,AL12&lt;1),"INVALIDE",IF(AND(AK12=1,AR12&lt;=LISTES!$M$2),"PLAI",IF(AND(AK12=1,AR12&gt;LISTES!$M$2,AR12&lt;=LISTES!$N$2),"PLUS",IF(AND(AK12=1,AR12&gt;LISTES!$N$2,AR12&lt;=LISTES!$O$2),"PLS",IF(AND(AK12=2,AR12&lt;=LISTES!$M$3),"PLAI",IF(AND(AK12=2,AR12&gt;LISTES!$M$3,AR12&lt;=LISTES!$N$3),"PLUS",IF(AND(AK12=2,AR12&gt;LISTES!$N$3,AR12&lt;=LISTES!$O$3),"PLS",IF(AND(AK12=3,AR12&lt;=LISTES!$M$4),"PLAI",IF(AND(AK12=3,AR12&gt;LISTES!$M$4,AR12&lt;=LISTES!$N$4),"PLUS",IF(AND(AK12=3,AR12&gt;LISTES!$N$4,AR12&lt;=LISTES!$O$4),"PLS",IF(AND(AK12=4,AR12&lt;=LISTES!$M$5),"PLAI",IF(AND(AK12=4,AR12&gt;LISTES!$M$5,AR12&lt;=LISTES!$N$5),"PLUS",IF(AND(AK12=4,AR12&gt;LISTES!$N$5,AR12&lt;=LISTES!$O$5),"PLS",IF(AND(AK12=5,AR12&lt;=LISTES!$M$6),"PLAI",IF(AND(AK12=5,AR12&gt;LISTES!$M$6,AR12&lt;=LISTES!$N$6),"PLUS",IF(AND(AK12=5,AR12&gt;LISTES!$N$6,AR12&lt;=LISTES!$O$6),"PLS",IF(AND(AK12=6,AR12&lt;=LISTES!$M$7),"PLAI",IF(AND(AK12=6,AR12&gt;LISTES!$M$7,AR12&lt;=LISTES!$N$7),"PLUS",IF(AND(AK12=6,AR12&gt;LISTES!$N$7,AR12&lt;=LISTES!$O$7),"PLS",IF(AND(AK12=7,AR12&lt;=LISTES!$M$8),"PLAI",IF(AND(AK12=7,AR12&gt;LISTES!$M$8,AR12&lt;=LISTES!$N$8),"PLUS",IF(AND(AK12=7,AR12&gt;LISTES!$N$8,AR12&lt;=LISTES!$O$8),"PLS"))))))))))))))))))))))</f>
        <v>0</v>
      </c>
      <c r="AT12" s="37" t="s">
        <v>141</v>
      </c>
      <c r="AU12" s="37" t="s">
        <v>141</v>
      </c>
      <c r="AV12" s="37" t="s">
        <v>141</v>
      </c>
      <c r="AW12" s="37" t="s">
        <v>141</v>
      </c>
      <c r="AX12" s="39"/>
      <c r="AY12" s="17"/>
      <c r="AZ12" s="52" t="s">
        <v>141</v>
      </c>
      <c r="BA12" s="9" t="s">
        <v>141</v>
      </c>
      <c r="BB12" s="44" t="s">
        <v>141</v>
      </c>
      <c r="BC12" s="44" t="s">
        <v>141</v>
      </c>
      <c r="BD12" s="46"/>
      <c r="BE12" s="17"/>
      <c r="BF12" s="9" t="s">
        <v>141</v>
      </c>
      <c r="BG12" s="9" t="s">
        <v>141</v>
      </c>
      <c r="BH12" s="9" t="s">
        <v>141</v>
      </c>
      <c r="BI12" s="9" t="s">
        <v>141</v>
      </c>
      <c r="BJ12" s="9" t="s">
        <v>141</v>
      </c>
      <c r="BK12" s="9" t="s">
        <v>141</v>
      </c>
      <c r="BL12" s="9" t="s">
        <v>141</v>
      </c>
      <c r="BM12" s="9" t="s">
        <v>141</v>
      </c>
      <c r="BN12" s="9" t="s">
        <v>141</v>
      </c>
      <c r="BO12" s="37" t="s">
        <v>141</v>
      </c>
      <c r="BP12" s="37" t="s">
        <v>141</v>
      </c>
      <c r="BQ12" s="17"/>
      <c r="BR12" s="9" t="s">
        <v>141</v>
      </c>
      <c r="BS12" s="9" t="s">
        <v>141</v>
      </c>
      <c r="BT12" s="9" t="s">
        <v>141</v>
      </c>
      <c r="BU12" s="9" t="s">
        <v>141</v>
      </c>
      <c r="BV12" s="9" t="s">
        <v>141</v>
      </c>
      <c r="BW12" s="9" t="s">
        <v>141</v>
      </c>
      <c r="BX12" s="9" t="s">
        <v>141</v>
      </c>
      <c r="BY12" s="42" t="s">
        <v>141</v>
      </c>
    </row>
    <row r="13" spans="1:77" x14ac:dyDescent="0.2">
      <c r="A13" s="9"/>
      <c r="B13" s="19"/>
      <c r="C13" s="34" t="s">
        <v>141</v>
      </c>
      <c r="D13" s="20" t="s">
        <v>141</v>
      </c>
      <c r="E13" s="9"/>
      <c r="F13" s="9" t="s">
        <v>141</v>
      </c>
      <c r="G13" s="9" t="s">
        <v>141</v>
      </c>
      <c r="H13" s="20" t="s">
        <v>141</v>
      </c>
      <c r="I13" s="9" t="s">
        <v>141</v>
      </c>
      <c r="J13" s="9" t="s">
        <v>141</v>
      </c>
      <c r="K13" s="21" t="s">
        <v>141</v>
      </c>
      <c r="L13" s="22" t="s">
        <v>141</v>
      </c>
      <c r="M13" s="9" t="s">
        <v>141</v>
      </c>
      <c r="N13" s="9" t="s">
        <v>141</v>
      </c>
      <c r="O13" s="22" t="s">
        <v>141</v>
      </c>
      <c r="P13" s="9" t="s">
        <v>141</v>
      </c>
      <c r="Q13" s="19"/>
      <c r="R13" s="9" t="s">
        <v>141</v>
      </c>
      <c r="S13" s="9" t="s">
        <v>141</v>
      </c>
      <c r="T13" s="42" t="s">
        <v>141</v>
      </c>
      <c r="U13" s="9" t="s">
        <v>141</v>
      </c>
      <c r="V13" s="9" t="s">
        <v>141</v>
      </c>
      <c r="W13" s="21" t="s">
        <v>141</v>
      </c>
      <c r="X13" s="42"/>
      <c r="Y13" s="42"/>
      <c r="Z13" s="42"/>
      <c r="AA13" s="42"/>
      <c r="AB13" s="42"/>
      <c r="AC13" s="42"/>
      <c r="AD13" s="42"/>
      <c r="AE13" s="42"/>
      <c r="AF13" s="58">
        <f>COUNTA(Tsource[[#This Row],[Date de N enfant 1]:[Date de N enfant 8]])</f>
        <v>0</v>
      </c>
      <c r="AG13" s="9" t="s">
        <v>159</v>
      </c>
      <c r="AH13" s="15" t="s">
        <v>159</v>
      </c>
      <c r="AI13" s="15">
        <f>(COUNTA(E13,Q13,X12:AE13))+AG13+AH13</f>
        <v>0</v>
      </c>
      <c r="AJ13" s="15" t="s">
        <v>141</v>
      </c>
      <c r="AK13" s="59" t="s">
        <v>141</v>
      </c>
      <c r="AL13" s="37" t="s">
        <v>159</v>
      </c>
      <c r="AM13" s="37" t="s">
        <v>159</v>
      </c>
      <c r="AN13" s="46"/>
      <c r="AO13" s="44" t="b">
        <f>IF(AND(AK13&lt;1,AL13&lt;1),"INVALIDE",IF(AND(AK13=1,AN13&lt;=LISTES!$M$2),"PLAI",IF(AND(AK13=1,AN13&gt;LISTES!$M$2,AN13&lt;=LISTES!$N$2),"PLUS",IF(AND(AK13=1,AN13&gt;LISTES!$N$2,AN13&lt;=LISTES!$O$2),"PLS",IF(AND(AK13=2,AN13&lt;=LISTES!$M$3),"PLAI",IF(AND(AK13=2,AN13&gt;LISTES!$M$3,AN13&lt;=LISTES!$N$3),"PLUS",IF(AND(AK13=2,AN13&gt;LISTES!$N$3,AN13&lt;=LISTES!$O$3),"PLS",IF(AND(AK13=3,AN13&lt;=LISTES!$M$4),"PLAI",IF(AND(AK13=3,AN13&gt;LISTES!$M$4,AN13&lt;=LISTES!$N$4),"PLUS",IF(AND(AK13=3,AN13&gt;LISTES!$N$4,AN13&lt;=LISTES!$O$4),"PLS",IF(AND(AK13=4,AN13&lt;=LISTES!$M$5),"PLAI",IF(AND(AK13=4,AN13&gt;LISTES!$M$5,AN13&lt;=LISTES!$N$5),"PLUS",IF(AND(AK13=4,AN13&gt;LISTES!$N$5,AN13&lt;=LISTES!$O$5),"PLS",IF(AND(AK13=5,AN13&lt;=LISTES!$M$6),"PLAI",IF(AND(AK13=5,AN13&gt;LISTES!$M$6,AN13&lt;=LISTES!$N$6),"PLUS",IF(AND(AK13=5,AN13&gt;LISTES!$N$6,AN13&lt;=LISTES!$O$6),"PLS",IF(AND(AK13=6,AN13&lt;=LISTES!$M$7),"PLAI",IF(AND(AK13=6,AN13&gt;LISTES!$M$7,AN13&lt;=LISTES!$N$7),"PLUS",IF(AND(AK13=6,AN13&gt;LISTES!$N$7,AN13&lt;=LISTES!$O$7),"PLS",IF(AND(AK13=7,AN13&lt;=LISTES!$M$8),"PLAI",IF(AND(AK13=7,AN13&gt;LISTES!$M$8,AN13&lt;=LISTES!$N$8),"PLUS",IF(AND(AK13=7,AN13&gt;LISTES!$N$8,AN13&lt;=LISTES!$O$8),"PLS"))))))))))))))))))))))</f>
        <v>0</v>
      </c>
      <c r="AP13" s="44" t="s">
        <v>159</v>
      </c>
      <c r="AQ13" s="37" t="s">
        <v>159</v>
      </c>
      <c r="AR13" s="39"/>
      <c r="AS13" s="44" t="b">
        <f>IF(AND(AK13&lt;1,AL13&lt;1),"INVALIDE",IF(AND(AK13=1,AR13&lt;=LISTES!$M$2),"PLAI",IF(AND(AK13=1,AR13&gt;LISTES!$M$2,AR13&lt;=LISTES!$N$2),"PLUS",IF(AND(AK13=1,AR13&gt;LISTES!$N$2,AR13&lt;=LISTES!$O$2),"PLS",IF(AND(AK13=2,AR13&lt;=LISTES!$M$3),"PLAI",IF(AND(AK13=2,AR13&gt;LISTES!$M$3,AR13&lt;=LISTES!$N$3),"PLUS",IF(AND(AK13=2,AR13&gt;LISTES!$N$3,AR13&lt;=LISTES!$O$3),"PLS",IF(AND(AK13=3,AR13&lt;=LISTES!$M$4),"PLAI",IF(AND(AK13=3,AR13&gt;LISTES!$M$4,AR13&lt;=LISTES!$N$4),"PLUS",IF(AND(AK13=3,AR13&gt;LISTES!$N$4,AR13&lt;=LISTES!$O$4),"PLS",IF(AND(AK13=4,AR13&lt;=LISTES!$M$5),"PLAI",IF(AND(AK13=4,AR13&gt;LISTES!$M$5,AR13&lt;=LISTES!$N$5),"PLUS",IF(AND(AK13=4,AR13&gt;LISTES!$N$5,AR13&lt;=LISTES!$O$5),"PLS",IF(AND(AK13=5,AR13&lt;=LISTES!$M$6),"PLAI",IF(AND(AK13=5,AR13&gt;LISTES!$M$6,AR13&lt;=LISTES!$N$6),"PLUS",IF(AND(AK13=5,AR13&gt;LISTES!$N$6,AR13&lt;=LISTES!$O$6),"PLS",IF(AND(AK13=6,AR13&lt;=LISTES!$M$7),"PLAI",IF(AND(AK13=6,AR13&gt;LISTES!$M$7,AR13&lt;=LISTES!$N$7),"PLUS",IF(AND(AK13=6,AR13&gt;LISTES!$N$7,AR13&lt;=LISTES!$O$7),"PLS",IF(AND(AK13=7,AR13&lt;=LISTES!$M$8),"PLAI",IF(AND(AK13=7,AR13&gt;LISTES!$M$8,AR13&lt;=LISTES!$N$8),"PLUS",IF(AND(AK13=7,AR13&gt;LISTES!$N$8,AR13&lt;=LISTES!$O$8),"PLS"))))))))))))))))))))))</f>
        <v>0</v>
      </c>
      <c r="AT13" s="37" t="s">
        <v>159</v>
      </c>
      <c r="AU13" s="37" t="s">
        <v>159</v>
      </c>
      <c r="AV13" s="37" t="s">
        <v>159</v>
      </c>
      <c r="AW13" s="37" t="s">
        <v>159</v>
      </c>
      <c r="AX13" s="39"/>
      <c r="AY13" s="17"/>
      <c r="AZ13" s="52" t="s">
        <v>141</v>
      </c>
      <c r="BA13" s="9" t="s">
        <v>141</v>
      </c>
      <c r="BB13" s="44" t="s">
        <v>159</v>
      </c>
      <c r="BC13" s="44" t="s">
        <v>159</v>
      </c>
      <c r="BD13" s="46"/>
      <c r="BE13" s="17"/>
      <c r="BF13" s="9" t="s">
        <v>141</v>
      </c>
      <c r="BG13" s="9" t="s">
        <v>141</v>
      </c>
      <c r="BH13" s="9" t="s">
        <v>141</v>
      </c>
      <c r="BI13" s="9" t="s">
        <v>141</v>
      </c>
      <c r="BJ13" s="9" t="s">
        <v>141</v>
      </c>
      <c r="BK13" s="9" t="s">
        <v>141</v>
      </c>
      <c r="BL13" s="9" t="s">
        <v>141</v>
      </c>
      <c r="BM13" s="9" t="s">
        <v>141</v>
      </c>
      <c r="BN13" s="9" t="s">
        <v>141</v>
      </c>
      <c r="BO13" s="37" t="s">
        <v>159</v>
      </c>
      <c r="BP13" s="37" t="s">
        <v>159</v>
      </c>
      <c r="BQ13" s="17"/>
      <c r="BR13" s="9" t="s">
        <v>141</v>
      </c>
      <c r="BS13" s="9" t="s">
        <v>141</v>
      </c>
      <c r="BT13" s="9" t="s">
        <v>141</v>
      </c>
      <c r="BU13" s="9" t="s">
        <v>141</v>
      </c>
      <c r="BV13" s="9" t="s">
        <v>141</v>
      </c>
      <c r="BW13" s="9" t="s">
        <v>141</v>
      </c>
      <c r="BX13" s="9" t="s">
        <v>61</v>
      </c>
      <c r="BY13" s="42" t="s">
        <v>141</v>
      </c>
    </row>
  </sheetData>
  <sheetProtection formatCells="0" formatColumns="0" formatRows="0" insertColumns="0" insertRows="0" insertHyperlinks="0" deleteColumns="0" deleteRows="0" pivotTables="0"/>
  <conditionalFormatting sqref="D2:D13">
    <cfRule type="expression" dxfId="118" priority="1">
      <formula>$D2+400&lt;TODAY()</formula>
    </cfRule>
  </conditionalFormatting>
  <dataValidations count="8">
    <dataValidation type="list" allowBlank="1" showInputMessage="1" showErrorMessage="1" sqref="AZ2:AZ13">
      <formula1>Liste_Bailleurs</formula1>
    </dataValidation>
    <dataValidation type="list" allowBlank="1" showInputMessage="1" showErrorMessage="1" sqref="I2:I13 U2:U13">
      <formula1>ListeNationalite</formula1>
    </dataValidation>
    <dataValidation type="list" allowBlank="1" showInputMessage="1" showErrorMessage="1" sqref="J2:J13">
      <formula1>Liste_Situation</formula1>
    </dataValidation>
    <dataValidation type="list" allowBlank="1" showInputMessage="1" showErrorMessage="1" sqref="BF2:BF13">
      <formula1>Liste_genre1</formula1>
    </dataValidation>
    <dataValidation type="list" allowBlank="1" showInputMessage="1" showErrorMessage="1" sqref="BG2:BG13 BL2:BL13">
      <formula1>Liste_type</formula1>
    </dataValidation>
    <dataValidation type="list" allowBlank="1" showInputMessage="1" showErrorMessage="1" sqref="BH2:BJ13">
      <formula1>Liste_Raisons</formula1>
    </dataValidation>
    <dataValidation type="list" allowBlank="1" showInputMessage="1" showErrorMessage="1" sqref="BK2:BK13">
      <formula1>liste_genre2</formula1>
    </dataValidation>
    <dataValidation type="list" allowBlank="1" showInputMessage="1" showErrorMessage="1" sqref="BM2:BN13 BU2:BU13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4"/>
  <sheetViews>
    <sheetView topLeftCell="B1" workbookViewId="0">
      <selection activeCell="D2" sqref="D2:D3"/>
    </sheetView>
  </sheetViews>
  <sheetFormatPr baseColWidth="10" defaultColWidth="11" defaultRowHeight="12" x14ac:dyDescent="0.2"/>
  <cols>
    <col min="1" max="1" width="15.7109375" style="1" bestFit="1" customWidth="1"/>
    <col min="2" max="2" width="11.85546875" style="1" customWidth="1"/>
    <col min="3" max="3" width="17" style="1" customWidth="1"/>
    <col min="4" max="4" width="9.5703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 x14ac:dyDescent="0.2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 x14ac:dyDescent="0.2">
      <c r="A2" s="1" t="s">
        <v>48</v>
      </c>
      <c r="B2" s="1" t="s">
        <v>51</v>
      </c>
      <c r="C2" s="1" t="s">
        <v>58</v>
      </c>
      <c r="D2" s="1" t="s">
        <v>60</v>
      </c>
      <c r="E2" s="1" t="s">
        <v>62</v>
      </c>
      <c r="F2" s="1" t="s">
        <v>67</v>
      </c>
      <c r="G2" s="1" t="s">
        <v>67</v>
      </c>
      <c r="H2" s="1" t="s">
        <v>70</v>
      </c>
      <c r="I2" s="1" t="s">
        <v>77</v>
      </c>
      <c r="L2" s="1" t="s">
        <v>145</v>
      </c>
      <c r="M2" s="2">
        <v>11060</v>
      </c>
      <c r="N2" s="2">
        <v>20111</v>
      </c>
      <c r="O2" s="2">
        <v>26144</v>
      </c>
    </row>
    <row r="3" spans="1:15" x14ac:dyDescent="0.2">
      <c r="A3" s="1" t="s">
        <v>49</v>
      </c>
      <c r="B3" s="1" t="s">
        <v>52</v>
      </c>
      <c r="C3" s="1" t="s">
        <v>55</v>
      </c>
      <c r="D3" s="1" t="s">
        <v>61</v>
      </c>
      <c r="E3" s="1" t="s">
        <v>63</v>
      </c>
      <c r="F3" s="1" t="s">
        <v>68</v>
      </c>
      <c r="G3" s="1" t="s">
        <v>68</v>
      </c>
      <c r="H3" s="1" t="s">
        <v>71</v>
      </c>
      <c r="I3" s="1" t="s">
        <v>78</v>
      </c>
      <c r="L3" s="1" t="s">
        <v>146</v>
      </c>
      <c r="M3" s="2">
        <v>16115</v>
      </c>
      <c r="N3" s="2">
        <v>26856</v>
      </c>
      <c r="O3" s="2">
        <v>34913</v>
      </c>
    </row>
    <row r="4" spans="1:15" x14ac:dyDescent="0.2">
      <c r="A4" s="1" t="s">
        <v>50</v>
      </c>
      <c r="B4" s="1" t="s">
        <v>53</v>
      </c>
      <c r="C4" s="1" t="s">
        <v>56</v>
      </c>
      <c r="E4" s="1" t="s">
        <v>64</v>
      </c>
      <c r="G4" s="1" t="s">
        <v>69</v>
      </c>
      <c r="H4" s="1" t="s">
        <v>72</v>
      </c>
      <c r="I4" s="1" t="s">
        <v>79</v>
      </c>
      <c r="L4" s="1" t="s">
        <v>147</v>
      </c>
      <c r="M4" s="2">
        <v>19378</v>
      </c>
      <c r="N4" s="2">
        <v>32297</v>
      </c>
      <c r="O4" s="2">
        <v>41986</v>
      </c>
    </row>
    <row r="5" spans="1:15" x14ac:dyDescent="0.2">
      <c r="A5" s="3"/>
      <c r="B5" s="1" t="s">
        <v>54</v>
      </c>
      <c r="C5" s="1" t="s">
        <v>59</v>
      </c>
      <c r="E5" s="1" t="s">
        <v>65</v>
      </c>
      <c r="H5" s="1" t="s">
        <v>73</v>
      </c>
      <c r="I5" s="1" t="s">
        <v>80</v>
      </c>
      <c r="L5" s="1" t="s">
        <v>148</v>
      </c>
      <c r="M5" s="2">
        <v>21562</v>
      </c>
      <c r="N5" s="2">
        <v>38990</v>
      </c>
      <c r="O5" s="2">
        <v>50687</v>
      </c>
    </row>
    <row r="6" spans="1:15" x14ac:dyDescent="0.2">
      <c r="B6" s="1" t="s">
        <v>55</v>
      </c>
      <c r="E6" s="1" t="s">
        <v>66</v>
      </c>
      <c r="H6" s="1" t="s">
        <v>74</v>
      </c>
      <c r="I6" s="1" t="s">
        <v>81</v>
      </c>
      <c r="L6" s="1" t="s">
        <v>149</v>
      </c>
      <c r="M6" s="2">
        <v>25228</v>
      </c>
      <c r="N6" s="2">
        <v>45867</v>
      </c>
      <c r="O6" s="2">
        <v>59627</v>
      </c>
    </row>
    <row r="7" spans="1:15" x14ac:dyDescent="0.2">
      <c r="B7" s="1" t="s">
        <v>56</v>
      </c>
      <c r="E7" s="1" t="s">
        <v>119</v>
      </c>
      <c r="H7" s="1" t="s">
        <v>75</v>
      </c>
      <c r="I7" s="1" t="s">
        <v>82</v>
      </c>
      <c r="L7" s="1" t="s">
        <v>150</v>
      </c>
      <c r="M7" s="2">
        <v>28431</v>
      </c>
      <c r="N7" s="2">
        <v>51692</v>
      </c>
      <c r="O7" s="2">
        <v>67200</v>
      </c>
    </row>
    <row r="8" spans="1:15" x14ac:dyDescent="0.2">
      <c r="B8" s="1" t="s">
        <v>57</v>
      </c>
      <c r="E8" s="1" t="s">
        <v>120</v>
      </c>
      <c r="H8" s="1" t="s">
        <v>76</v>
      </c>
      <c r="I8" s="1" t="s">
        <v>83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 x14ac:dyDescent="0.2">
      <c r="E9" s="1" t="s">
        <v>121</v>
      </c>
      <c r="I9" s="1" t="s">
        <v>84</v>
      </c>
    </row>
    <row r="10" spans="1:15" x14ac:dyDescent="0.2">
      <c r="E10" s="1" t="s">
        <v>122</v>
      </c>
      <c r="I10" s="1" t="s">
        <v>85</v>
      </c>
    </row>
    <row r="11" spans="1:15" x14ac:dyDescent="0.2">
      <c r="E11" s="1" t="s">
        <v>123</v>
      </c>
      <c r="I11" s="1" t="s">
        <v>86</v>
      </c>
    </row>
    <row r="12" spans="1:15" x14ac:dyDescent="0.2">
      <c r="E12" s="1" t="s">
        <v>124</v>
      </c>
      <c r="I12" s="1" t="s">
        <v>87</v>
      </c>
    </row>
    <row r="13" spans="1:15" x14ac:dyDescent="0.2">
      <c r="E13" s="1" t="s">
        <v>125</v>
      </c>
      <c r="I13" s="1" t="s">
        <v>88</v>
      </c>
    </row>
    <row r="14" spans="1:15" x14ac:dyDescent="0.2">
      <c r="E14" s="1" t="s">
        <v>126</v>
      </c>
      <c r="I14" s="1" t="s">
        <v>89</v>
      </c>
    </row>
    <row r="15" spans="1:15" x14ac:dyDescent="0.2">
      <c r="E15" s="1" t="s">
        <v>98</v>
      </c>
      <c r="I15" s="1" t="s">
        <v>90</v>
      </c>
    </row>
    <row r="16" spans="1:15" x14ac:dyDescent="0.2">
      <c r="I16" s="1" t="s">
        <v>91</v>
      </c>
    </row>
    <row r="17" spans="9:9" x14ac:dyDescent="0.2">
      <c r="I17" s="1" t="s">
        <v>92</v>
      </c>
    </row>
    <row r="18" spans="9:9" x14ac:dyDescent="0.2">
      <c r="I18" s="1" t="s">
        <v>93</v>
      </c>
    </row>
    <row r="19" spans="9:9" x14ac:dyDescent="0.2">
      <c r="I19" s="1" t="s">
        <v>94</v>
      </c>
    </row>
    <row r="20" spans="9:9" x14ac:dyDescent="0.2">
      <c r="I20" s="1" t="s">
        <v>95</v>
      </c>
    </row>
    <row r="21" spans="9:9" x14ac:dyDescent="0.2">
      <c r="I21" s="1" t="s">
        <v>96</v>
      </c>
    </row>
    <row r="22" spans="9:9" x14ac:dyDescent="0.2">
      <c r="I22" s="1" t="s">
        <v>97</v>
      </c>
    </row>
    <row r="23" spans="9:9" x14ac:dyDescent="0.2">
      <c r="I23" s="1" t="s">
        <v>99</v>
      </c>
    </row>
    <row r="24" spans="9:9" x14ac:dyDescent="0.2">
      <c r="I24" s="1" t="s">
        <v>98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SOURCES</vt:lpstr>
      <vt:lpstr>LISTES</vt:lpstr>
      <vt:lpstr>TABLEAU DE BORD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pascal.montali</cp:lastModifiedBy>
  <cp:lastPrinted>2016-08-19T07:44:38Z</cp:lastPrinted>
  <dcterms:created xsi:type="dcterms:W3CDTF">2016-08-16T12:11:47Z</dcterms:created>
  <dcterms:modified xsi:type="dcterms:W3CDTF">2016-10-27T13:50:17Z</dcterms:modified>
</cp:coreProperties>
</file>