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Resistance Thermique" sheetId="1" r:id="rId1"/>
    <sheet name="Table_Panneau" sheetId="5" r:id="rId2"/>
    <sheet name="Base_Panneau" sheetId="12" r:id="rId3"/>
  </sheets>
  <definedNames>
    <definedName name="T_ART_PAN">Base_Panneau!$A$2:$K$126</definedName>
    <definedName name="T_ART_PAN_CHA">Base_Panneau!$A$2:$K$9</definedName>
    <definedName name="T_ART_PAN_CHA_COD">Base_Panneau!$B$2:$B$9</definedName>
    <definedName name="T_ART_PAN_CHA_LIB">Base_Panneau!$D$2:$D$9</definedName>
    <definedName name="T_ART_PAN_CHA_RTH">Base_Panneau!$A$2:$A$9</definedName>
    <definedName name="T_ART_PAN_FDB">Base_Panneau!$A$10:$K$34</definedName>
    <definedName name="T_ART_PAN_LDB">Base_Panneau!$A$35:$K$53</definedName>
    <definedName name="T_ART_PAN_LDR">Base_Panneau!$A$54:$K$86</definedName>
    <definedName name="T_ART_PAN_LDV">Base_Panneau!$A$87:$K$100</definedName>
    <definedName name="T_ART_PAN_POL">Base_Panneau!$A$101:$K$126</definedName>
  </definedNames>
  <calcPr calcId="152511"/>
</workbook>
</file>

<file path=xl/calcChain.xml><?xml version="1.0" encoding="utf-8"?>
<calcChain xmlns="http://schemas.openxmlformats.org/spreadsheetml/2006/main">
  <c r="B22" i="5" l="1"/>
  <c r="B18" i="5"/>
  <c r="B14" i="5"/>
  <c r="G13" i="5" s="1" a="1"/>
  <c r="G13" i="5" s="1"/>
  <c r="Q13" i="5" a="1"/>
  <c r="G29" i="5" l="1"/>
  <c r="G32" i="5"/>
  <c r="G35" i="5"/>
  <c r="G17" i="5"/>
  <c r="G33" i="5"/>
  <c r="G31" i="5"/>
  <c r="G14" i="5"/>
  <c r="G34" i="5"/>
  <c r="G16" i="5"/>
  <c r="G21" i="5"/>
  <c r="G30" i="5"/>
  <c r="G20" i="5"/>
  <c r="G18" i="5"/>
  <c r="G23" i="5"/>
  <c r="G28" i="5"/>
  <c r="G19" i="5"/>
  <c r="G26" i="5"/>
  <c r="G25" i="5"/>
  <c r="G15" i="5"/>
  <c r="G24" i="5"/>
  <c r="G22" i="5"/>
  <c r="G27" i="5"/>
  <c r="G36" i="5"/>
  <c r="Q13" i="5"/>
  <c r="Q29" i="5"/>
  <c r="Q45" i="5"/>
  <c r="Q61" i="5"/>
  <c r="Q77" i="5"/>
  <c r="Q93" i="5"/>
  <c r="Q109" i="5"/>
  <c r="Q125" i="5"/>
  <c r="Q141" i="5"/>
  <c r="Q157" i="5"/>
  <c r="Q173" i="5"/>
  <c r="Q189" i="5"/>
  <c r="Q205" i="5"/>
  <c r="Q221" i="5"/>
  <c r="Q237" i="5"/>
  <c r="Q253" i="5"/>
  <c r="Q269" i="5"/>
  <c r="Q285" i="5"/>
  <c r="Q301" i="5"/>
  <c r="Q317" i="5"/>
  <c r="Q333" i="5"/>
  <c r="Q22" i="5"/>
  <c r="Q38" i="5"/>
  <c r="Q54" i="5"/>
  <c r="Q70" i="5"/>
  <c r="Q86" i="5"/>
  <c r="Q102" i="5"/>
  <c r="Q118" i="5"/>
  <c r="Q134" i="5"/>
  <c r="Q150" i="5"/>
  <c r="Q166" i="5"/>
  <c r="Q182" i="5"/>
  <c r="Q198" i="5"/>
  <c r="Q214" i="5"/>
  <c r="Q230" i="5"/>
  <c r="Q246" i="5"/>
  <c r="Q262" i="5"/>
  <c r="Q278" i="5"/>
  <c r="Q294" i="5"/>
  <c r="Q310" i="5"/>
  <c r="Q326" i="5"/>
  <c r="Q15" i="5"/>
  <c r="Q28" i="5"/>
  <c r="Q60" i="5"/>
  <c r="Q92" i="5"/>
  <c r="Q124" i="5"/>
  <c r="Q156" i="5"/>
  <c r="Q188" i="5"/>
  <c r="Q220" i="5"/>
  <c r="Q252" i="5"/>
  <c r="Q284" i="5"/>
  <c r="Q316" i="5"/>
  <c r="Q219" i="5"/>
  <c r="Q315" i="5"/>
  <c r="Q39" i="5"/>
  <c r="Q71" i="5"/>
  <c r="Q103" i="5"/>
  <c r="Q135" i="5"/>
  <c r="Q167" i="5"/>
  <c r="Q199" i="5"/>
  <c r="Q231" i="5"/>
  <c r="Q263" i="5"/>
  <c r="Q295" i="5"/>
  <c r="Q327" i="5"/>
  <c r="Q59" i="5"/>
  <c r="Q123" i="5"/>
  <c r="Q195" i="5"/>
  <c r="Q267" i="5"/>
  <c r="Q32" i="5"/>
  <c r="Q64" i="5"/>
  <c r="Q96" i="5"/>
  <c r="Q128" i="5"/>
  <c r="Q160" i="5"/>
  <c r="Q192" i="5"/>
  <c r="Q224" i="5"/>
  <c r="Q256" i="5"/>
  <c r="Q288" i="5"/>
  <c r="Q320" i="5"/>
  <c r="Q51" i="5"/>
  <c r="Q115" i="5"/>
  <c r="Q187" i="5"/>
  <c r="Q283" i="5"/>
  <c r="Q17" i="5"/>
  <c r="Q33" i="5"/>
  <c r="Q49" i="5"/>
  <c r="Q65" i="5"/>
  <c r="Q81" i="5"/>
  <c r="Q97" i="5"/>
  <c r="Q113" i="5"/>
  <c r="Q129" i="5"/>
  <c r="Q145" i="5"/>
  <c r="Q161" i="5"/>
  <c r="Q177" i="5"/>
  <c r="Q193" i="5"/>
  <c r="Q209" i="5"/>
  <c r="Q225" i="5"/>
  <c r="Q241" i="5"/>
  <c r="Q257" i="5"/>
  <c r="Q273" i="5"/>
  <c r="Q289" i="5"/>
  <c r="Q305" i="5"/>
  <c r="Q321" i="5"/>
  <c r="Q337" i="5"/>
  <c r="Q26" i="5"/>
  <c r="Q42" i="5"/>
  <c r="Q58" i="5"/>
  <c r="Q74" i="5"/>
  <c r="Q90" i="5"/>
  <c r="Q106" i="5"/>
  <c r="Q122" i="5"/>
  <c r="Q138" i="5"/>
  <c r="Q154" i="5"/>
  <c r="Q170" i="5"/>
  <c r="Q186" i="5"/>
  <c r="Q202" i="5"/>
  <c r="Q218" i="5"/>
  <c r="Q234" i="5"/>
  <c r="Q250" i="5"/>
  <c r="Q266" i="5"/>
  <c r="Q282" i="5"/>
  <c r="Q298" i="5"/>
  <c r="Q314" i="5"/>
  <c r="Q330" i="5"/>
  <c r="Q23" i="5"/>
  <c r="Q36" i="5"/>
  <c r="Q68" i="5"/>
  <c r="Q100" i="5"/>
  <c r="Q132" i="5"/>
  <c r="Q164" i="5"/>
  <c r="Q196" i="5"/>
  <c r="Q228" i="5"/>
  <c r="Q260" i="5"/>
  <c r="Q292" i="5"/>
  <c r="Q324" i="5"/>
  <c r="Q251" i="5"/>
  <c r="Q331" i="5"/>
  <c r="Q47" i="5"/>
  <c r="Q79" i="5"/>
  <c r="Q111" i="5"/>
  <c r="Q143" i="5"/>
  <c r="Q175" i="5"/>
  <c r="Q207" i="5"/>
  <c r="Q239" i="5"/>
  <c r="Q271" i="5"/>
  <c r="Q303" i="5"/>
  <c r="Q335" i="5"/>
  <c r="Q75" i="5"/>
  <c r="Q139" i="5"/>
  <c r="Q211" i="5"/>
  <c r="Q291" i="5"/>
  <c r="Q40" i="5"/>
  <c r="Q72" i="5"/>
  <c r="Q104" i="5"/>
  <c r="Q136" i="5"/>
  <c r="Q168" i="5"/>
  <c r="Q200" i="5"/>
  <c r="Q232" i="5"/>
  <c r="Q264" i="5"/>
  <c r="Q296" i="5"/>
  <c r="Q328" i="5"/>
  <c r="Q67" i="5"/>
  <c r="Q131" i="5"/>
  <c r="Q203" i="5"/>
  <c r="Q307" i="5"/>
  <c r="Q21" i="5"/>
  <c r="Q37" i="5"/>
  <c r="Q53" i="5"/>
  <c r="Q69" i="5"/>
  <c r="Q85" i="5"/>
  <c r="Q101" i="5"/>
  <c r="Q117" i="5"/>
  <c r="Q133" i="5"/>
  <c r="Q149" i="5"/>
  <c r="Q165" i="5"/>
  <c r="Q181" i="5"/>
  <c r="Q197" i="5"/>
  <c r="Q213" i="5"/>
  <c r="Q229" i="5"/>
  <c r="Q245" i="5"/>
  <c r="Q261" i="5"/>
  <c r="Q277" i="5"/>
  <c r="Q293" i="5"/>
  <c r="Q309" i="5"/>
  <c r="Q325" i="5"/>
  <c r="Q14" i="5"/>
  <c r="Q30" i="5"/>
  <c r="Q46" i="5"/>
  <c r="Q62" i="5"/>
  <c r="Q78" i="5"/>
  <c r="Q94" i="5"/>
  <c r="Q110" i="5"/>
  <c r="Q126" i="5"/>
  <c r="Q142" i="5"/>
  <c r="Q158" i="5"/>
  <c r="Q174" i="5"/>
  <c r="Q190" i="5"/>
  <c r="Q206" i="5"/>
  <c r="Q222" i="5"/>
  <c r="Q238" i="5"/>
  <c r="Q254" i="5"/>
  <c r="Q270" i="5"/>
  <c r="Q286" i="5"/>
  <c r="Q302" i="5"/>
  <c r="Q318" i="5"/>
  <c r="Q334" i="5"/>
  <c r="Q27" i="5"/>
  <c r="Q44" i="5"/>
  <c r="Q76" i="5"/>
  <c r="Q108" i="5"/>
  <c r="Q140" i="5"/>
  <c r="Q172" i="5"/>
  <c r="Q204" i="5"/>
  <c r="Q236" i="5"/>
  <c r="Q268" i="5"/>
  <c r="Q300" i="5"/>
  <c r="Q332" i="5"/>
  <c r="Q275" i="5"/>
  <c r="Q19" i="5"/>
  <c r="Q55" i="5"/>
  <c r="Q87" i="5"/>
  <c r="Q119" i="5"/>
  <c r="Q151" i="5"/>
  <c r="Q183" i="5"/>
  <c r="Q215" i="5"/>
  <c r="Q247" i="5"/>
  <c r="Q279" i="5"/>
  <c r="Q311" i="5"/>
  <c r="Q35" i="5"/>
  <c r="Q91" i="5"/>
  <c r="Q155" i="5"/>
  <c r="Q227" i="5"/>
  <c r="Q323" i="5"/>
  <c r="Q48" i="5"/>
  <c r="Q80" i="5"/>
  <c r="Q112" i="5"/>
  <c r="Q144" i="5"/>
  <c r="Q176" i="5"/>
  <c r="Q208" i="5"/>
  <c r="Q240" i="5"/>
  <c r="Q272" i="5"/>
  <c r="Q304" i="5"/>
  <c r="Q336" i="5"/>
  <c r="Q83" i="5"/>
  <c r="Q147" i="5"/>
  <c r="Q235" i="5"/>
  <c r="Q339" i="5"/>
  <c r="Q25" i="5"/>
  <c r="Q41" i="5"/>
  <c r="Q57" i="5"/>
  <c r="Q73" i="5"/>
  <c r="Q89" i="5"/>
  <c r="Q105" i="5"/>
  <c r="Q121" i="5"/>
  <c r="Q137" i="5"/>
  <c r="Q153" i="5"/>
  <c r="Q169" i="5"/>
  <c r="Q185" i="5"/>
  <c r="Q201" i="5"/>
  <c r="Q217" i="5"/>
  <c r="Q233" i="5"/>
  <c r="Q249" i="5"/>
  <c r="Q265" i="5"/>
  <c r="Q281" i="5"/>
  <c r="Q297" i="5"/>
  <c r="Q313" i="5"/>
  <c r="Q329" i="5"/>
  <c r="Q18" i="5"/>
  <c r="Q34" i="5"/>
  <c r="Q50" i="5"/>
  <c r="Q66" i="5"/>
  <c r="Q82" i="5"/>
  <c r="Q98" i="5"/>
  <c r="Q114" i="5"/>
  <c r="Q130" i="5"/>
  <c r="Q146" i="5"/>
  <c r="Q162" i="5"/>
  <c r="Q178" i="5"/>
  <c r="Q194" i="5"/>
  <c r="Q210" i="5"/>
  <c r="Q226" i="5"/>
  <c r="Q242" i="5"/>
  <c r="Q258" i="5"/>
  <c r="Q274" i="5"/>
  <c r="Q290" i="5"/>
  <c r="Q306" i="5"/>
  <c r="Q322" i="5"/>
  <c r="Q338" i="5"/>
  <c r="Q16" i="5"/>
  <c r="Q52" i="5"/>
  <c r="Q84" i="5"/>
  <c r="Q116" i="5"/>
  <c r="Q148" i="5"/>
  <c r="Q180" i="5"/>
  <c r="Q212" i="5"/>
  <c r="Q244" i="5"/>
  <c r="Q276" i="5"/>
  <c r="Q308" i="5"/>
  <c r="Q163" i="5"/>
  <c r="Q299" i="5"/>
  <c r="Q31" i="5"/>
  <c r="Q63" i="5"/>
  <c r="Q95" i="5"/>
  <c r="Q127" i="5"/>
  <c r="Q159" i="5"/>
  <c r="Q191" i="5"/>
  <c r="Q223" i="5"/>
  <c r="Q255" i="5"/>
  <c r="Q287" i="5"/>
  <c r="Q319" i="5"/>
  <c r="Q43" i="5"/>
  <c r="Q107" i="5"/>
  <c r="Q179" i="5"/>
  <c r="Q243" i="5"/>
  <c r="Q20" i="5"/>
  <c r="Q56" i="5"/>
  <c r="Q88" i="5"/>
  <c r="Q120" i="5"/>
  <c r="Q152" i="5"/>
  <c r="Q184" i="5"/>
  <c r="Q216" i="5"/>
  <c r="Q248" i="5"/>
  <c r="Q280" i="5"/>
  <c r="Q312" i="5"/>
  <c r="Q24" i="5"/>
  <c r="Q99" i="5"/>
  <c r="Q171" i="5"/>
  <c r="Q259" i="5"/>
  <c r="W13" i="5" a="1"/>
  <c r="V13" i="5" a="1"/>
  <c r="O13" i="5" a="1"/>
  <c r="O13" i="5" s="1"/>
  <c r="W13" i="5" l="1"/>
  <c r="W17" i="5"/>
  <c r="W29" i="5"/>
  <c r="W40" i="5"/>
  <c r="W50" i="5"/>
  <c r="W61" i="5"/>
  <c r="W72" i="5"/>
  <c r="W82" i="5"/>
  <c r="W93" i="5"/>
  <c r="W104" i="5"/>
  <c r="W114" i="5"/>
  <c r="W125" i="5"/>
  <c r="W136" i="5"/>
  <c r="W146" i="5"/>
  <c r="W157" i="5"/>
  <c r="W168" i="5"/>
  <c r="W178" i="5"/>
  <c r="W189" i="5"/>
  <c r="W200" i="5"/>
  <c r="W210" i="5"/>
  <c r="W221" i="5"/>
  <c r="W232" i="5"/>
  <c r="W242" i="5"/>
  <c r="W253" i="5"/>
  <c r="W264" i="5"/>
  <c r="W274" i="5"/>
  <c r="W285" i="5"/>
  <c r="W296" i="5"/>
  <c r="W306" i="5"/>
  <c r="W317" i="5"/>
  <c r="W324" i="5"/>
  <c r="W330" i="5"/>
  <c r="W338" i="5"/>
  <c r="W345" i="5"/>
  <c r="W352" i="5"/>
  <c r="W358" i="5"/>
  <c r="W363" i="5"/>
  <c r="W368" i="5"/>
  <c r="W374" i="5"/>
  <c r="W379" i="5"/>
  <c r="W384" i="5"/>
  <c r="W390" i="5"/>
  <c r="W395" i="5"/>
  <c r="W400" i="5"/>
  <c r="W406" i="5"/>
  <c r="W411" i="5"/>
  <c r="W416" i="5"/>
  <c r="W422" i="5"/>
  <c r="W427" i="5"/>
  <c r="W432" i="5"/>
  <c r="W438" i="5"/>
  <c r="W442" i="5"/>
  <c r="W446" i="5"/>
  <c r="W450" i="5"/>
  <c r="W454" i="5"/>
  <c r="W458" i="5"/>
  <c r="W462" i="5"/>
  <c r="W466" i="5"/>
  <c r="W470" i="5"/>
  <c r="W474" i="5"/>
  <c r="W478" i="5"/>
  <c r="W482" i="5"/>
  <c r="W486" i="5"/>
  <c r="W490" i="5"/>
  <c r="W494" i="5"/>
  <c r="W498" i="5"/>
  <c r="W502" i="5"/>
  <c r="W506" i="5"/>
  <c r="W510" i="5"/>
  <c r="W514" i="5"/>
  <c r="W518" i="5"/>
  <c r="W522" i="5"/>
  <c r="W526" i="5"/>
  <c r="W530" i="5"/>
  <c r="W534" i="5"/>
  <c r="W538" i="5"/>
  <c r="W542" i="5"/>
  <c r="W546" i="5"/>
  <c r="W550" i="5"/>
  <c r="W554" i="5"/>
  <c r="W558" i="5"/>
  <c r="W562" i="5"/>
  <c r="W566" i="5"/>
  <c r="W570" i="5"/>
  <c r="W574" i="5"/>
  <c r="W578" i="5"/>
  <c r="W30" i="5"/>
  <c r="W45" i="5"/>
  <c r="W57" i="5"/>
  <c r="W73" i="5"/>
  <c r="W88" i="5"/>
  <c r="W100" i="5"/>
  <c r="W116" i="5"/>
  <c r="W130" i="5"/>
  <c r="W142" i="5"/>
  <c r="W158" i="5"/>
  <c r="W173" i="5"/>
  <c r="W185" i="5"/>
  <c r="W201" i="5"/>
  <c r="W216" i="5"/>
  <c r="W228" i="5"/>
  <c r="W244" i="5"/>
  <c r="W258" i="5"/>
  <c r="W270" i="5"/>
  <c r="W286" i="5"/>
  <c r="W301" i="5"/>
  <c r="W313" i="5"/>
  <c r="W325" i="5"/>
  <c r="W334" i="5"/>
  <c r="W344" i="5"/>
  <c r="W354" i="5"/>
  <c r="W360" i="5"/>
  <c r="W367" i="5"/>
  <c r="W375" i="5"/>
  <c r="W382" i="5"/>
  <c r="W388" i="5"/>
  <c r="W396" i="5"/>
  <c r="W403" i="5"/>
  <c r="W410" i="5"/>
  <c r="W418" i="5"/>
  <c r="W424" i="5"/>
  <c r="W431" i="5"/>
  <c r="W439" i="5"/>
  <c r="W444" i="5"/>
  <c r="W449" i="5"/>
  <c r="W455" i="5"/>
  <c r="W460" i="5"/>
  <c r="W465" i="5"/>
  <c r="W471" i="5"/>
  <c r="W476" i="5"/>
  <c r="W481" i="5"/>
  <c r="W487" i="5"/>
  <c r="W492" i="5"/>
  <c r="W497" i="5"/>
  <c r="W503" i="5"/>
  <c r="W508" i="5"/>
  <c r="W513" i="5"/>
  <c r="W519" i="5"/>
  <c r="W524" i="5"/>
  <c r="W529" i="5"/>
  <c r="W535" i="5"/>
  <c r="W540" i="5"/>
  <c r="W545" i="5"/>
  <c r="W551" i="5"/>
  <c r="W556" i="5"/>
  <c r="W561" i="5"/>
  <c r="W567" i="5"/>
  <c r="W572" i="5"/>
  <c r="W577" i="5"/>
  <c r="W582" i="5"/>
  <c r="W586" i="5"/>
  <c r="W590" i="5"/>
  <c r="W594" i="5"/>
  <c r="W598" i="5"/>
  <c r="W602" i="5"/>
  <c r="W606" i="5"/>
  <c r="W610" i="5"/>
  <c r="W614" i="5"/>
  <c r="W618" i="5"/>
  <c r="W622" i="5"/>
  <c r="W626" i="5"/>
  <c r="W630" i="5"/>
  <c r="W634" i="5"/>
  <c r="W20" i="5"/>
  <c r="W36" i="5"/>
  <c r="W56" i="5"/>
  <c r="W77" i="5"/>
  <c r="W94" i="5"/>
  <c r="W110" i="5"/>
  <c r="W132" i="5"/>
  <c r="W152" i="5"/>
  <c r="W169" i="5"/>
  <c r="W190" i="5"/>
  <c r="W206" i="5"/>
  <c r="W226" i="5"/>
  <c r="W248" i="5"/>
  <c r="W265" i="5"/>
  <c r="W281" i="5"/>
  <c r="W302" i="5"/>
  <c r="W320" i="5"/>
  <c r="W333" i="5"/>
  <c r="W346" i="5"/>
  <c r="W356" i="5"/>
  <c r="W366" i="5"/>
  <c r="W376" i="5"/>
  <c r="W386" i="5"/>
  <c r="W394" i="5"/>
  <c r="W404" i="5"/>
  <c r="W414" i="5"/>
  <c r="W423" i="5"/>
  <c r="W434" i="5"/>
  <c r="W441" i="5"/>
  <c r="W448" i="5"/>
  <c r="W456" i="5"/>
  <c r="W463" i="5"/>
  <c r="W469" i="5"/>
  <c r="W477" i="5"/>
  <c r="W484" i="5"/>
  <c r="W491" i="5"/>
  <c r="W499" i="5"/>
  <c r="W505" i="5"/>
  <c r="W512" i="5"/>
  <c r="W520" i="5"/>
  <c r="W527" i="5"/>
  <c r="W533" i="5"/>
  <c r="W541" i="5"/>
  <c r="W548" i="5"/>
  <c r="W555" i="5"/>
  <c r="W563" i="5"/>
  <c r="W569" i="5"/>
  <c r="W576" i="5"/>
  <c r="W583" i="5"/>
  <c r="W588" i="5"/>
  <c r="W593" i="5"/>
  <c r="W599" i="5"/>
  <c r="W604" i="5"/>
  <c r="W609" i="5"/>
  <c r="W615" i="5"/>
  <c r="W620" i="5"/>
  <c r="W625" i="5"/>
  <c r="W631" i="5"/>
  <c r="W636" i="5"/>
  <c r="W24" i="5"/>
  <c r="W46" i="5"/>
  <c r="W68" i="5"/>
  <c r="W98" i="5"/>
  <c r="W121" i="5"/>
  <c r="W148" i="5"/>
  <c r="W174" i="5"/>
  <c r="W196" i="5"/>
  <c r="W222" i="5"/>
  <c r="W249" i="5"/>
  <c r="W276" i="5"/>
  <c r="W297" i="5"/>
  <c r="W322" i="5"/>
  <c r="W340" i="5"/>
  <c r="W355" i="5"/>
  <c r="W370" i="5"/>
  <c r="W380" i="5"/>
  <c r="W392" i="5"/>
  <c r="W407" i="5"/>
  <c r="W419" i="5"/>
  <c r="W430" i="5"/>
  <c r="W443" i="5"/>
  <c r="W452" i="5"/>
  <c r="W461" i="5"/>
  <c r="W472" i="5"/>
  <c r="W480" i="5"/>
  <c r="W489" i="5"/>
  <c r="W500" i="5"/>
  <c r="W509" i="5"/>
  <c r="W517" i="5"/>
  <c r="W528" i="5"/>
  <c r="W537" i="5"/>
  <c r="W547" i="5"/>
  <c r="W557" i="5"/>
  <c r="W565" i="5"/>
  <c r="W575" i="5"/>
  <c r="W584" i="5"/>
  <c r="W591" i="5"/>
  <c r="W597" i="5"/>
  <c r="W605" i="5"/>
  <c r="W612" i="5"/>
  <c r="W619" i="5"/>
  <c r="W627" i="5"/>
  <c r="W633" i="5"/>
  <c r="W25" i="5"/>
  <c r="W52" i="5"/>
  <c r="W78" i="5"/>
  <c r="W105" i="5"/>
  <c r="W126" i="5"/>
  <c r="W153" i="5"/>
  <c r="W180" i="5"/>
  <c r="W205" i="5"/>
  <c r="W233" i="5"/>
  <c r="W254" i="5"/>
  <c r="W280" i="5"/>
  <c r="W308" i="5"/>
  <c r="W328" i="5"/>
  <c r="W341" i="5"/>
  <c r="W359" i="5"/>
  <c r="W371" i="5"/>
  <c r="W383" i="5"/>
  <c r="W398" i="5"/>
  <c r="W408" i="5"/>
  <c r="W420" i="5"/>
  <c r="W435" i="5"/>
  <c r="W445" i="5"/>
  <c r="W453" i="5"/>
  <c r="W464" i="5"/>
  <c r="W473" i="5"/>
  <c r="W483" i="5"/>
  <c r="W493" i="5"/>
  <c r="W501" i="5"/>
  <c r="W511" i="5"/>
  <c r="W521" i="5"/>
  <c r="W531" i="5"/>
  <c r="W539" i="5"/>
  <c r="W549" i="5"/>
  <c r="W559" i="5"/>
  <c r="W568" i="5"/>
  <c r="W579" i="5"/>
  <c r="W585" i="5"/>
  <c r="W592" i="5"/>
  <c r="W600" i="5"/>
  <c r="W607" i="5"/>
  <c r="W613" i="5"/>
  <c r="W621" i="5"/>
  <c r="W628" i="5"/>
  <c r="W635" i="5"/>
  <c r="W34" i="5"/>
  <c r="W62" i="5"/>
  <c r="W84" i="5"/>
  <c r="W109" i="5"/>
  <c r="W137" i="5"/>
  <c r="W162" i="5"/>
  <c r="W184" i="5"/>
  <c r="W212" i="5"/>
  <c r="W237" i="5"/>
  <c r="W260" i="5"/>
  <c r="W290" i="5"/>
  <c r="W312" i="5"/>
  <c r="W329" i="5"/>
  <c r="W349" i="5"/>
  <c r="W362" i="5"/>
  <c r="W372" i="5"/>
  <c r="W387" i="5"/>
  <c r="W399" i="5"/>
  <c r="W412" i="5"/>
  <c r="W426" i="5"/>
  <c r="W436" i="5"/>
  <c r="W447" i="5"/>
  <c r="W457" i="5"/>
  <c r="W467" i="5"/>
  <c r="W475" i="5"/>
  <c r="W485" i="5"/>
  <c r="W495" i="5"/>
  <c r="W504" i="5"/>
  <c r="W515" i="5"/>
  <c r="W523" i="5"/>
  <c r="W532" i="5"/>
  <c r="W543" i="5"/>
  <c r="W552" i="5"/>
  <c r="W560" i="5"/>
  <c r="W571" i="5"/>
  <c r="W580" i="5"/>
  <c r="W587" i="5"/>
  <c r="W595" i="5"/>
  <c r="W601" i="5"/>
  <c r="W608" i="5"/>
  <c r="W616" i="5"/>
  <c r="W623" i="5"/>
  <c r="W629" i="5"/>
  <c r="W41" i="5"/>
  <c r="W141" i="5"/>
  <c r="W238" i="5"/>
  <c r="W336" i="5"/>
  <c r="W391" i="5"/>
  <c r="W440" i="5"/>
  <c r="W479" i="5"/>
  <c r="W516" i="5"/>
  <c r="W553" i="5"/>
  <c r="W589" i="5"/>
  <c r="W617" i="5"/>
  <c r="W66" i="5"/>
  <c r="W164" i="5"/>
  <c r="W269" i="5"/>
  <c r="W350" i="5"/>
  <c r="W402" i="5"/>
  <c r="W451" i="5"/>
  <c r="W488" i="5"/>
  <c r="W525" i="5"/>
  <c r="W564" i="5"/>
  <c r="W596" i="5"/>
  <c r="W624" i="5"/>
  <c r="W89" i="5"/>
  <c r="W194" i="5"/>
  <c r="W292" i="5"/>
  <c r="W364" i="5"/>
  <c r="W415" i="5"/>
  <c r="W459" i="5"/>
  <c r="W496" i="5"/>
  <c r="W536" i="5"/>
  <c r="W573" i="5"/>
  <c r="W603" i="5"/>
  <c r="W632" i="5"/>
  <c r="W120" i="5"/>
  <c r="W217" i="5"/>
  <c r="W318" i="5"/>
  <c r="W378" i="5"/>
  <c r="W428" i="5"/>
  <c r="W468" i="5"/>
  <c r="W507" i="5"/>
  <c r="W544" i="5"/>
  <c r="W581" i="5"/>
  <c r="W611" i="5"/>
  <c r="W437" i="5"/>
  <c r="W421" i="5"/>
  <c r="W405" i="5"/>
  <c r="W389" i="5"/>
  <c r="W373" i="5"/>
  <c r="W357" i="5"/>
  <c r="W337" i="5"/>
  <c r="W316" i="5"/>
  <c r="W294" i="5"/>
  <c r="W273" i="5"/>
  <c r="W252" i="5"/>
  <c r="W230" i="5"/>
  <c r="W209" i="5"/>
  <c r="W188" i="5"/>
  <c r="W166" i="5"/>
  <c r="W145" i="5"/>
  <c r="W124" i="5"/>
  <c r="W102" i="5"/>
  <c r="W81" i="5"/>
  <c r="W60" i="5"/>
  <c r="W38" i="5"/>
  <c r="W16" i="5"/>
  <c r="W298" i="5"/>
  <c r="W277" i="5"/>
  <c r="W256" i="5"/>
  <c r="W234" i="5"/>
  <c r="W213" i="5"/>
  <c r="W192" i="5"/>
  <c r="W170" i="5"/>
  <c r="W149" i="5"/>
  <c r="W128" i="5"/>
  <c r="W106" i="5"/>
  <c r="W85" i="5"/>
  <c r="W64" i="5"/>
  <c r="W42" i="5"/>
  <c r="W21" i="5"/>
  <c r="W19" i="5"/>
  <c r="W35" i="5"/>
  <c r="W51" i="5"/>
  <c r="W67" i="5"/>
  <c r="W83" i="5"/>
  <c r="W99" i="5"/>
  <c r="W115" i="5"/>
  <c r="W131" i="5"/>
  <c r="W147" i="5"/>
  <c r="W163" i="5"/>
  <c r="W179" i="5"/>
  <c r="W195" i="5"/>
  <c r="W211" i="5"/>
  <c r="W227" i="5"/>
  <c r="W243" i="5"/>
  <c r="W259" i="5"/>
  <c r="W275" i="5"/>
  <c r="W291" i="5"/>
  <c r="W307" i="5"/>
  <c r="W323" i="5"/>
  <c r="W339" i="5"/>
  <c r="W433" i="5"/>
  <c r="W417" i="5"/>
  <c r="W401" i="5"/>
  <c r="W385" i="5"/>
  <c r="W369" i="5"/>
  <c r="W353" i="5"/>
  <c r="W332" i="5"/>
  <c r="W310" i="5"/>
  <c r="W289" i="5"/>
  <c r="W268" i="5"/>
  <c r="W246" i="5"/>
  <c r="W225" i="5"/>
  <c r="W204" i="5"/>
  <c r="W182" i="5"/>
  <c r="W161" i="5"/>
  <c r="W140" i="5"/>
  <c r="W118" i="5"/>
  <c r="W97" i="5"/>
  <c r="W76" i="5"/>
  <c r="W54" i="5"/>
  <c r="W33" i="5"/>
  <c r="W314" i="5"/>
  <c r="W293" i="5"/>
  <c r="W272" i="5"/>
  <c r="W250" i="5"/>
  <c r="W229" i="5"/>
  <c r="W208" i="5"/>
  <c r="W186" i="5"/>
  <c r="W165" i="5"/>
  <c r="W144" i="5"/>
  <c r="W122" i="5"/>
  <c r="W101" i="5"/>
  <c r="W80" i="5"/>
  <c r="W58" i="5"/>
  <c r="W37" i="5"/>
  <c r="W14" i="5"/>
  <c r="W23" i="5"/>
  <c r="W39" i="5"/>
  <c r="W55" i="5"/>
  <c r="W71" i="5"/>
  <c r="W87" i="5"/>
  <c r="W103" i="5"/>
  <c r="W119" i="5"/>
  <c r="W135" i="5"/>
  <c r="W151" i="5"/>
  <c r="W167" i="5"/>
  <c r="W183" i="5"/>
  <c r="W199" i="5"/>
  <c r="W215" i="5"/>
  <c r="W231" i="5"/>
  <c r="W247" i="5"/>
  <c r="W263" i="5"/>
  <c r="W279" i="5"/>
  <c r="W295" i="5"/>
  <c r="W311" i="5"/>
  <c r="W327" i="5"/>
  <c r="W343" i="5"/>
  <c r="W429" i="5"/>
  <c r="W413" i="5"/>
  <c r="W397" i="5"/>
  <c r="W381" i="5"/>
  <c r="W365" i="5"/>
  <c r="W348" i="5"/>
  <c r="W326" i="5"/>
  <c r="W305" i="5"/>
  <c r="W284" i="5"/>
  <c r="W262" i="5"/>
  <c r="W241" i="5"/>
  <c r="W220" i="5"/>
  <c r="W198" i="5"/>
  <c r="W177" i="5"/>
  <c r="W156" i="5"/>
  <c r="W134" i="5"/>
  <c r="W113" i="5"/>
  <c r="W92" i="5"/>
  <c r="W70" i="5"/>
  <c r="W49" i="5"/>
  <c r="W28" i="5"/>
  <c r="W309" i="5"/>
  <c r="W288" i="5"/>
  <c r="W266" i="5"/>
  <c r="W245" i="5"/>
  <c r="W224" i="5"/>
  <c r="W202" i="5"/>
  <c r="W181" i="5"/>
  <c r="W160" i="5"/>
  <c r="W138" i="5"/>
  <c r="W117" i="5"/>
  <c r="W96" i="5"/>
  <c r="W74" i="5"/>
  <c r="W53" i="5"/>
  <c r="W32" i="5"/>
  <c r="W18" i="5"/>
  <c r="W27" i="5"/>
  <c r="W43" i="5"/>
  <c r="W59" i="5"/>
  <c r="W75" i="5"/>
  <c r="W91" i="5"/>
  <c r="W107" i="5"/>
  <c r="W123" i="5"/>
  <c r="W139" i="5"/>
  <c r="W155" i="5"/>
  <c r="W171" i="5"/>
  <c r="W187" i="5"/>
  <c r="W203" i="5"/>
  <c r="W219" i="5"/>
  <c r="W235" i="5"/>
  <c r="W251" i="5"/>
  <c r="W267" i="5"/>
  <c r="W283" i="5"/>
  <c r="W299" i="5"/>
  <c r="W315" i="5"/>
  <c r="W331" i="5"/>
  <c r="W347" i="5"/>
  <c r="W425" i="5"/>
  <c r="W409" i="5"/>
  <c r="W393" i="5"/>
  <c r="W377" i="5"/>
  <c r="W361" i="5"/>
  <c r="W342" i="5"/>
  <c r="W321" i="5"/>
  <c r="W300" i="5"/>
  <c r="W278" i="5"/>
  <c r="W257" i="5"/>
  <c r="W236" i="5"/>
  <c r="W214" i="5"/>
  <c r="W193" i="5"/>
  <c r="W172" i="5"/>
  <c r="W150" i="5"/>
  <c r="W129" i="5"/>
  <c r="W108" i="5"/>
  <c r="W86" i="5"/>
  <c r="W65" i="5"/>
  <c r="W44" i="5"/>
  <c r="W22" i="5"/>
  <c r="W304" i="5"/>
  <c r="W282" i="5"/>
  <c r="W261" i="5"/>
  <c r="W240" i="5"/>
  <c r="W218" i="5"/>
  <c r="W197" i="5"/>
  <c r="W176" i="5"/>
  <c r="W154" i="5"/>
  <c r="W133" i="5"/>
  <c r="W112" i="5"/>
  <c r="W90" i="5"/>
  <c r="W69" i="5"/>
  <c r="W48" i="5"/>
  <c r="W26" i="5"/>
  <c r="W15" i="5"/>
  <c r="W31" i="5"/>
  <c r="W47" i="5"/>
  <c r="W63" i="5"/>
  <c r="W79" i="5"/>
  <c r="W95" i="5"/>
  <c r="W111" i="5"/>
  <c r="W127" i="5"/>
  <c r="W143" i="5"/>
  <c r="W159" i="5"/>
  <c r="W175" i="5"/>
  <c r="W191" i="5"/>
  <c r="W207" i="5"/>
  <c r="W223" i="5"/>
  <c r="W239" i="5"/>
  <c r="W255" i="5"/>
  <c r="W271" i="5"/>
  <c r="W287" i="5"/>
  <c r="W303" i="5"/>
  <c r="W319" i="5"/>
  <c r="W335" i="5"/>
  <c r="W351" i="5"/>
  <c r="V13" i="5"/>
  <c r="V14" i="5"/>
  <c r="V19" i="5"/>
  <c r="V24" i="5"/>
  <c r="V30" i="5"/>
  <c r="V35" i="5"/>
  <c r="V40" i="5"/>
  <c r="V46" i="5"/>
  <c r="V18" i="5"/>
  <c r="V26" i="5"/>
  <c r="V32" i="5"/>
  <c r="V39" i="5"/>
  <c r="V47" i="5"/>
  <c r="V52" i="5"/>
  <c r="V58" i="5"/>
  <c r="V63" i="5"/>
  <c r="V68" i="5"/>
  <c r="V74" i="5"/>
  <c r="V79" i="5"/>
  <c r="V84" i="5"/>
  <c r="V90" i="5"/>
  <c r="V95" i="5"/>
  <c r="V100" i="5"/>
  <c r="V106" i="5"/>
  <c r="V111" i="5"/>
  <c r="V116" i="5"/>
  <c r="V122" i="5"/>
  <c r="V127" i="5"/>
  <c r="V132" i="5"/>
  <c r="V138" i="5"/>
  <c r="V143" i="5"/>
  <c r="V148" i="5"/>
  <c r="V154" i="5"/>
  <c r="V159" i="5"/>
  <c r="V164" i="5"/>
  <c r="V170" i="5"/>
  <c r="V175" i="5"/>
  <c r="V180" i="5"/>
  <c r="V186" i="5"/>
  <c r="V191" i="5"/>
  <c r="V196" i="5"/>
  <c r="V202" i="5"/>
  <c r="V207" i="5"/>
  <c r="V212" i="5"/>
  <c r="V218" i="5"/>
  <c r="V223" i="5"/>
  <c r="V228" i="5"/>
  <c r="V234" i="5"/>
  <c r="V239" i="5"/>
  <c r="V244" i="5"/>
  <c r="V250" i="5"/>
  <c r="V255" i="5"/>
  <c r="V260" i="5"/>
  <c r="V266" i="5"/>
  <c r="V271" i="5"/>
  <c r="V276" i="5"/>
  <c r="V282" i="5"/>
  <c r="V287" i="5"/>
  <c r="V292" i="5"/>
  <c r="V298" i="5"/>
  <c r="V303" i="5"/>
  <c r="V308" i="5"/>
  <c r="V314" i="5"/>
  <c r="V319" i="5"/>
  <c r="V324" i="5"/>
  <c r="V330" i="5"/>
  <c r="V335" i="5"/>
  <c r="V340" i="5"/>
  <c r="V346" i="5"/>
  <c r="V351" i="5"/>
  <c r="V355" i="5"/>
  <c r="V359" i="5"/>
  <c r="V363" i="5"/>
  <c r="V367" i="5"/>
  <c r="V371" i="5"/>
  <c r="V375" i="5"/>
  <c r="V379" i="5"/>
  <c r="V383" i="5"/>
  <c r="V387" i="5"/>
  <c r="V391" i="5"/>
  <c r="V395" i="5"/>
  <c r="V399" i="5"/>
  <c r="V403" i="5"/>
  <c r="V407" i="5"/>
  <c r="V411" i="5"/>
  <c r="V415" i="5"/>
  <c r="V419" i="5"/>
  <c r="V423" i="5"/>
  <c r="V427" i="5"/>
  <c r="V431" i="5"/>
  <c r="V435" i="5"/>
  <c r="V439" i="5"/>
  <c r="V443" i="5"/>
  <c r="V447" i="5"/>
  <c r="V451" i="5"/>
  <c r="V455" i="5"/>
  <c r="V459" i="5"/>
  <c r="V463" i="5"/>
  <c r="V467" i="5"/>
  <c r="V471" i="5"/>
  <c r="V475" i="5"/>
  <c r="V479" i="5"/>
  <c r="V483" i="5"/>
  <c r="V487" i="5"/>
  <c r="V491" i="5"/>
  <c r="V495" i="5"/>
  <c r="V499" i="5"/>
  <c r="V503" i="5"/>
  <c r="V507" i="5"/>
  <c r="V511" i="5"/>
  <c r="V515" i="5"/>
  <c r="V519" i="5"/>
  <c r="V523" i="5"/>
  <c r="V527" i="5"/>
  <c r="V531" i="5"/>
  <c r="V535" i="5"/>
  <c r="V539" i="5"/>
  <c r="V543" i="5"/>
  <c r="V547" i="5"/>
  <c r="V16" i="5"/>
  <c r="V27" i="5"/>
  <c r="V36" i="5"/>
  <c r="V44" i="5"/>
  <c r="V54" i="5"/>
  <c r="V60" i="5"/>
  <c r="V67" i="5"/>
  <c r="V75" i="5"/>
  <c r="V82" i="5"/>
  <c r="V88" i="5"/>
  <c r="V96" i="5"/>
  <c r="V103" i="5"/>
  <c r="V110" i="5"/>
  <c r="V118" i="5"/>
  <c r="V124" i="5"/>
  <c r="V131" i="5"/>
  <c r="V139" i="5"/>
  <c r="V146" i="5"/>
  <c r="V152" i="5"/>
  <c r="V160" i="5"/>
  <c r="V167" i="5"/>
  <c r="V174" i="5"/>
  <c r="V182" i="5"/>
  <c r="V188" i="5"/>
  <c r="V195" i="5"/>
  <c r="V203" i="5"/>
  <c r="V210" i="5"/>
  <c r="V216" i="5"/>
  <c r="V224" i="5"/>
  <c r="V231" i="5"/>
  <c r="V238" i="5"/>
  <c r="V246" i="5"/>
  <c r="V252" i="5"/>
  <c r="V259" i="5"/>
  <c r="V267" i="5"/>
  <c r="V274" i="5"/>
  <c r="V280" i="5"/>
  <c r="V288" i="5"/>
  <c r="V295" i="5"/>
  <c r="V302" i="5"/>
  <c r="V310" i="5"/>
  <c r="V316" i="5"/>
  <c r="V323" i="5"/>
  <c r="V331" i="5"/>
  <c r="V338" i="5"/>
  <c r="V344" i="5"/>
  <c r="V352" i="5"/>
  <c r="V357" i="5"/>
  <c r="V362" i="5"/>
  <c r="V368" i="5"/>
  <c r="V373" i="5"/>
  <c r="V378" i="5"/>
  <c r="V384" i="5"/>
  <c r="V389" i="5"/>
  <c r="V394" i="5"/>
  <c r="V400" i="5"/>
  <c r="V405" i="5"/>
  <c r="V410" i="5"/>
  <c r="V416" i="5"/>
  <c r="V421" i="5"/>
  <c r="V426" i="5"/>
  <c r="V432" i="5"/>
  <c r="V437" i="5"/>
  <c r="V442" i="5"/>
  <c r="V448" i="5"/>
  <c r="V453" i="5"/>
  <c r="V458" i="5"/>
  <c r="V464" i="5"/>
  <c r="V469" i="5"/>
  <c r="V474" i="5"/>
  <c r="V480" i="5"/>
  <c r="V485" i="5"/>
  <c r="V490" i="5"/>
  <c r="V496" i="5"/>
  <c r="V501" i="5"/>
  <c r="V506" i="5"/>
  <c r="V512" i="5"/>
  <c r="V517" i="5"/>
  <c r="V522" i="5"/>
  <c r="V528" i="5"/>
  <c r="V533" i="5"/>
  <c r="V538" i="5"/>
  <c r="V544" i="5"/>
  <c r="V549" i="5"/>
  <c r="V553" i="5"/>
  <c r="V557" i="5"/>
  <c r="V561" i="5"/>
  <c r="V565" i="5"/>
  <c r="V569" i="5"/>
  <c r="V573" i="5"/>
  <c r="V577" i="5"/>
  <c r="V581" i="5"/>
  <c r="V585" i="5"/>
  <c r="V589" i="5"/>
  <c r="V593" i="5"/>
  <c r="V597" i="5"/>
  <c r="V601" i="5"/>
  <c r="V605" i="5"/>
  <c r="V609" i="5"/>
  <c r="V613" i="5"/>
  <c r="V617" i="5"/>
  <c r="V621" i="5"/>
  <c r="V625" i="5"/>
  <c r="V629" i="5"/>
  <c r="V633" i="5"/>
  <c r="V20" i="5"/>
  <c r="V28" i="5"/>
  <c r="V38" i="5"/>
  <c r="V48" i="5"/>
  <c r="V55" i="5"/>
  <c r="V62" i="5"/>
  <c r="V70" i="5"/>
  <c r="V76" i="5"/>
  <c r="V83" i="5"/>
  <c r="V91" i="5"/>
  <c r="V98" i="5"/>
  <c r="V104" i="5"/>
  <c r="V112" i="5"/>
  <c r="V119" i="5"/>
  <c r="V126" i="5"/>
  <c r="V134" i="5"/>
  <c r="V140" i="5"/>
  <c r="V147" i="5"/>
  <c r="V155" i="5"/>
  <c r="V162" i="5"/>
  <c r="V168" i="5"/>
  <c r="V176" i="5"/>
  <c r="V183" i="5"/>
  <c r="V190" i="5"/>
  <c r="V198" i="5"/>
  <c r="V204" i="5"/>
  <c r="V211" i="5"/>
  <c r="V219" i="5"/>
  <c r="V226" i="5"/>
  <c r="V232" i="5"/>
  <c r="V240" i="5"/>
  <c r="V247" i="5"/>
  <c r="V254" i="5"/>
  <c r="V262" i="5"/>
  <c r="V268" i="5"/>
  <c r="V275" i="5"/>
  <c r="V283" i="5"/>
  <c r="V290" i="5"/>
  <c r="V296" i="5"/>
  <c r="V304" i="5"/>
  <c r="V311" i="5"/>
  <c r="V318" i="5"/>
  <c r="V326" i="5"/>
  <c r="V332" i="5"/>
  <c r="V339" i="5"/>
  <c r="V347" i="5"/>
  <c r="V353" i="5"/>
  <c r="V358" i="5"/>
  <c r="V364" i="5"/>
  <c r="V369" i="5"/>
  <c r="V374" i="5"/>
  <c r="V380" i="5"/>
  <c r="V385" i="5"/>
  <c r="V390" i="5"/>
  <c r="V396" i="5"/>
  <c r="V401" i="5"/>
  <c r="V406" i="5"/>
  <c r="V412" i="5"/>
  <c r="V417" i="5"/>
  <c r="V422" i="5"/>
  <c r="V428" i="5"/>
  <c r="V433" i="5"/>
  <c r="V438" i="5"/>
  <c r="V444" i="5"/>
  <c r="V449" i="5"/>
  <c r="V454" i="5"/>
  <c r="V460" i="5"/>
  <c r="V465" i="5"/>
  <c r="V470" i="5"/>
  <c r="V476" i="5"/>
  <c r="V481" i="5"/>
  <c r="V486" i="5"/>
  <c r="V492" i="5"/>
  <c r="V497" i="5"/>
  <c r="V502" i="5"/>
  <c r="V508" i="5"/>
  <c r="V513" i="5"/>
  <c r="V518" i="5"/>
  <c r="V524" i="5"/>
  <c r="V529" i="5"/>
  <c r="V534" i="5"/>
  <c r="V540" i="5"/>
  <c r="V545" i="5"/>
  <c r="V550" i="5"/>
  <c r="V554" i="5"/>
  <c r="V558" i="5"/>
  <c r="V562" i="5"/>
  <c r="V566" i="5"/>
  <c r="V570" i="5"/>
  <c r="V574" i="5"/>
  <c r="V578" i="5"/>
  <c r="V582" i="5"/>
  <c r="V586" i="5"/>
  <c r="V590" i="5"/>
  <c r="V594" i="5"/>
  <c r="V598" i="5"/>
  <c r="V602" i="5"/>
  <c r="V606" i="5"/>
  <c r="V610" i="5"/>
  <c r="V614" i="5"/>
  <c r="V618" i="5"/>
  <c r="V622" i="5"/>
  <c r="V626" i="5"/>
  <c r="V630" i="5"/>
  <c r="V634" i="5"/>
  <c r="V15" i="5"/>
  <c r="V34" i="5"/>
  <c r="V51" i="5"/>
  <c r="V66" i="5"/>
  <c r="V80" i="5"/>
  <c r="V94" i="5"/>
  <c r="V108" i="5"/>
  <c r="V123" i="5"/>
  <c r="V136" i="5"/>
  <c r="V151" i="5"/>
  <c r="V166" i="5"/>
  <c r="V179" i="5"/>
  <c r="V194" i="5"/>
  <c r="V208" i="5"/>
  <c r="V222" i="5"/>
  <c r="V236" i="5"/>
  <c r="V251" i="5"/>
  <c r="V264" i="5"/>
  <c r="V279" i="5"/>
  <c r="V294" i="5"/>
  <c r="V307" i="5"/>
  <c r="V322" i="5"/>
  <c r="V336" i="5"/>
  <c r="V350" i="5"/>
  <c r="V361" i="5"/>
  <c r="V372" i="5"/>
  <c r="V382" i="5"/>
  <c r="V393" i="5"/>
  <c r="V404" i="5"/>
  <c r="V414" i="5"/>
  <c r="V425" i="5"/>
  <c r="V436" i="5"/>
  <c r="V446" i="5"/>
  <c r="V457" i="5"/>
  <c r="V468" i="5"/>
  <c r="V478" i="5"/>
  <c r="V489" i="5"/>
  <c r="V500" i="5"/>
  <c r="V510" i="5"/>
  <c r="V521" i="5"/>
  <c r="V532" i="5"/>
  <c r="V542" i="5"/>
  <c r="V552" i="5"/>
  <c r="V560" i="5"/>
  <c r="V568" i="5"/>
  <c r="V576" i="5"/>
  <c r="V584" i="5"/>
  <c r="V592" i="5"/>
  <c r="V600" i="5"/>
  <c r="V608" i="5"/>
  <c r="V616" i="5"/>
  <c r="V624" i="5"/>
  <c r="V632" i="5"/>
  <c r="V22" i="5"/>
  <c r="V42" i="5"/>
  <c r="V56" i="5"/>
  <c r="V71" i="5"/>
  <c r="V86" i="5"/>
  <c r="V99" i="5"/>
  <c r="V114" i="5"/>
  <c r="V128" i="5"/>
  <c r="V142" i="5"/>
  <c r="V156" i="5"/>
  <c r="V171" i="5"/>
  <c r="V184" i="5"/>
  <c r="V199" i="5"/>
  <c r="V214" i="5"/>
  <c r="V227" i="5"/>
  <c r="V242" i="5"/>
  <c r="V256" i="5"/>
  <c r="V270" i="5"/>
  <c r="V284" i="5"/>
  <c r="V299" i="5"/>
  <c r="V312" i="5"/>
  <c r="V327" i="5"/>
  <c r="V342" i="5"/>
  <c r="V354" i="5"/>
  <c r="V365" i="5"/>
  <c r="V376" i="5"/>
  <c r="V386" i="5"/>
  <c r="V397" i="5"/>
  <c r="V408" i="5"/>
  <c r="V418" i="5"/>
  <c r="V429" i="5"/>
  <c r="V440" i="5"/>
  <c r="V450" i="5"/>
  <c r="V461" i="5"/>
  <c r="V472" i="5"/>
  <c r="V482" i="5"/>
  <c r="V493" i="5"/>
  <c r="V504" i="5"/>
  <c r="V514" i="5"/>
  <c r="V525" i="5"/>
  <c r="V536" i="5"/>
  <c r="V546" i="5"/>
  <c r="V555" i="5"/>
  <c r="V563" i="5"/>
  <c r="V571" i="5"/>
  <c r="V579" i="5"/>
  <c r="V587" i="5"/>
  <c r="V595" i="5"/>
  <c r="V603" i="5"/>
  <c r="V611" i="5"/>
  <c r="V619" i="5"/>
  <c r="V627" i="5"/>
  <c r="V635" i="5"/>
  <c r="V23" i="5"/>
  <c r="V43" i="5"/>
  <c r="V59" i="5"/>
  <c r="V72" i="5"/>
  <c r="V87" i="5"/>
  <c r="V102" i="5"/>
  <c r="V115" i="5"/>
  <c r="V130" i="5"/>
  <c r="V144" i="5"/>
  <c r="V158" i="5"/>
  <c r="V172" i="5"/>
  <c r="V187" i="5"/>
  <c r="V200" i="5"/>
  <c r="V215" i="5"/>
  <c r="V230" i="5"/>
  <c r="V243" i="5"/>
  <c r="V258" i="5"/>
  <c r="V272" i="5"/>
  <c r="V286" i="5"/>
  <c r="V300" i="5"/>
  <c r="V315" i="5"/>
  <c r="V328" i="5"/>
  <c r="V343" i="5"/>
  <c r="V356" i="5"/>
  <c r="V366" i="5"/>
  <c r="V377" i="5"/>
  <c r="V388" i="5"/>
  <c r="V398" i="5"/>
  <c r="V409" i="5"/>
  <c r="V420" i="5"/>
  <c r="V430" i="5"/>
  <c r="V441" i="5"/>
  <c r="V452" i="5"/>
  <c r="V462" i="5"/>
  <c r="V473" i="5"/>
  <c r="V484" i="5"/>
  <c r="V494" i="5"/>
  <c r="V505" i="5"/>
  <c r="V516" i="5"/>
  <c r="V526" i="5"/>
  <c r="V537" i="5"/>
  <c r="V548" i="5"/>
  <c r="V556" i="5"/>
  <c r="V564" i="5"/>
  <c r="V572" i="5"/>
  <c r="V580" i="5"/>
  <c r="V588" i="5"/>
  <c r="V596" i="5"/>
  <c r="V604" i="5"/>
  <c r="V612" i="5"/>
  <c r="V620" i="5"/>
  <c r="V628" i="5"/>
  <c r="V636" i="5"/>
  <c r="V31" i="5"/>
  <c r="V50" i="5"/>
  <c r="V64" i="5"/>
  <c r="V78" i="5"/>
  <c r="V92" i="5"/>
  <c r="V107" i="5"/>
  <c r="V120" i="5"/>
  <c r="V135" i="5"/>
  <c r="V150" i="5"/>
  <c r="V163" i="5"/>
  <c r="V178" i="5"/>
  <c r="V192" i="5"/>
  <c r="V206" i="5"/>
  <c r="V220" i="5"/>
  <c r="V235" i="5"/>
  <c r="V248" i="5"/>
  <c r="V263" i="5"/>
  <c r="V278" i="5"/>
  <c r="V291" i="5"/>
  <c r="V306" i="5"/>
  <c r="V320" i="5"/>
  <c r="V334" i="5"/>
  <c r="V348" i="5"/>
  <c r="V360" i="5"/>
  <c r="V370" i="5"/>
  <c r="V381" i="5"/>
  <c r="V392" i="5"/>
  <c r="V402" i="5"/>
  <c r="V413" i="5"/>
  <c r="V424" i="5"/>
  <c r="V434" i="5"/>
  <c r="V445" i="5"/>
  <c r="V456" i="5"/>
  <c r="V466" i="5"/>
  <c r="V477" i="5"/>
  <c r="V488" i="5"/>
  <c r="V498" i="5"/>
  <c r="V509" i="5"/>
  <c r="V520" i="5"/>
  <c r="V530" i="5"/>
  <c r="V541" i="5"/>
  <c r="V551" i="5"/>
  <c r="V559" i="5"/>
  <c r="V567" i="5"/>
  <c r="V575" i="5"/>
  <c r="V583" i="5"/>
  <c r="V591" i="5"/>
  <c r="V599" i="5"/>
  <c r="V607" i="5"/>
  <c r="V615" i="5"/>
  <c r="V623" i="5"/>
  <c r="V631" i="5"/>
  <c r="V349" i="5"/>
  <c r="V333" i="5"/>
  <c r="V317" i="5"/>
  <c r="V301" i="5"/>
  <c r="V285" i="5"/>
  <c r="V269" i="5"/>
  <c r="V253" i="5"/>
  <c r="V237" i="5"/>
  <c r="V221" i="5"/>
  <c r="V205" i="5"/>
  <c r="V189" i="5"/>
  <c r="V173" i="5"/>
  <c r="V157" i="5"/>
  <c r="V141" i="5"/>
  <c r="V125" i="5"/>
  <c r="V109" i="5"/>
  <c r="V93" i="5"/>
  <c r="V77" i="5"/>
  <c r="V61" i="5"/>
  <c r="V45" i="5"/>
  <c r="V29" i="5"/>
  <c r="V345" i="5"/>
  <c r="V329" i="5"/>
  <c r="V313" i="5"/>
  <c r="V297" i="5"/>
  <c r="V281" i="5"/>
  <c r="V265" i="5"/>
  <c r="V249" i="5"/>
  <c r="V233" i="5"/>
  <c r="V217" i="5"/>
  <c r="V201" i="5"/>
  <c r="V185" i="5"/>
  <c r="V169" i="5"/>
  <c r="V153" i="5"/>
  <c r="V137" i="5"/>
  <c r="V121" i="5"/>
  <c r="V105" i="5"/>
  <c r="V89" i="5"/>
  <c r="V73" i="5"/>
  <c r="V57" i="5"/>
  <c r="V41" i="5"/>
  <c r="V25" i="5"/>
  <c r="V341" i="5"/>
  <c r="V325" i="5"/>
  <c r="V309" i="5"/>
  <c r="V293" i="5"/>
  <c r="V277" i="5"/>
  <c r="V261" i="5"/>
  <c r="V245" i="5"/>
  <c r="V229" i="5"/>
  <c r="V213" i="5"/>
  <c r="V197" i="5"/>
  <c r="V181" i="5"/>
  <c r="V165" i="5"/>
  <c r="V149" i="5"/>
  <c r="V133" i="5"/>
  <c r="V117" i="5"/>
  <c r="V101" i="5"/>
  <c r="V85" i="5"/>
  <c r="V69" i="5"/>
  <c r="V53" i="5"/>
  <c r="V37" i="5"/>
  <c r="V21" i="5"/>
  <c r="V337" i="5"/>
  <c r="V321" i="5"/>
  <c r="V305" i="5"/>
  <c r="V289" i="5"/>
  <c r="V273" i="5"/>
  <c r="V257" i="5"/>
  <c r="V241" i="5"/>
  <c r="V225" i="5"/>
  <c r="V209" i="5"/>
  <c r="V193" i="5"/>
  <c r="V177" i="5"/>
  <c r="V161" i="5"/>
  <c r="V145" i="5"/>
  <c r="V129" i="5"/>
  <c r="V113" i="5"/>
  <c r="V97" i="5"/>
  <c r="V81" i="5"/>
  <c r="V65" i="5"/>
  <c r="V49" i="5"/>
  <c r="V33" i="5"/>
  <c r="V17" i="5"/>
  <c r="O21" i="5"/>
  <c r="O37" i="5"/>
  <c r="O53" i="5"/>
  <c r="O81" i="5"/>
  <c r="O129" i="5"/>
  <c r="O16" i="5"/>
  <c r="O22" i="5"/>
  <c r="O42" i="5"/>
  <c r="O70" i="5"/>
  <c r="O118" i="5"/>
  <c r="O35" i="5"/>
  <c r="O71" i="5"/>
  <c r="O28" i="5"/>
  <c r="O96" i="5"/>
  <c r="O25" i="5"/>
  <c r="O41" i="5"/>
  <c r="O61" i="5"/>
  <c r="O85" i="5"/>
  <c r="O19" i="5"/>
  <c r="O40" i="5"/>
  <c r="O26" i="5"/>
  <c r="O50" i="5"/>
  <c r="O74" i="5"/>
  <c r="O15" i="5"/>
  <c r="O47" i="5"/>
  <c r="O87" i="5"/>
  <c r="O32" i="5"/>
  <c r="O68" i="5"/>
  <c r="O29" i="5"/>
  <c r="O45" i="5"/>
  <c r="O65" i="5"/>
  <c r="O97" i="5"/>
  <c r="O83" i="5"/>
  <c r="O14" i="5"/>
  <c r="O34" i="5"/>
  <c r="O54" i="5"/>
  <c r="O86" i="5"/>
  <c r="O27" i="5"/>
  <c r="O51" i="5"/>
  <c r="O111" i="5"/>
  <c r="O60" i="5"/>
  <c r="O56" i="5"/>
  <c r="O17" i="5"/>
  <c r="O33" i="5"/>
  <c r="O49" i="5"/>
  <c r="O69" i="5"/>
  <c r="O113" i="5"/>
  <c r="O123" i="5"/>
  <c r="O18" i="5"/>
  <c r="O38" i="5"/>
  <c r="O58" i="5"/>
  <c r="O102" i="5"/>
  <c r="O31" i="5"/>
  <c r="O63" i="5"/>
  <c r="O24" i="5"/>
  <c r="O48" i="5"/>
  <c r="O104" i="5"/>
  <c r="O161" i="5"/>
  <c r="O193" i="5"/>
  <c r="O134" i="5"/>
  <c r="O166" i="5"/>
  <c r="O198" i="5"/>
  <c r="O139" i="5"/>
  <c r="O195" i="5"/>
  <c r="O168" i="5"/>
  <c r="O117" i="5"/>
  <c r="O149" i="5"/>
  <c r="O181" i="5"/>
  <c r="O91" i="5"/>
  <c r="O131" i="5"/>
  <c r="O106" i="5"/>
  <c r="O138" i="5"/>
  <c r="O170" i="5"/>
  <c r="O95" i="5"/>
  <c r="O119" i="5"/>
  <c r="O147" i="5"/>
  <c r="O199" i="5"/>
  <c r="O76" i="5"/>
  <c r="O140" i="5"/>
  <c r="O112" i="5"/>
  <c r="O176" i="5"/>
  <c r="O84" i="5"/>
  <c r="O148" i="5"/>
  <c r="O120" i="5"/>
  <c r="O184" i="5"/>
  <c r="O57" i="5"/>
  <c r="O73" i="5"/>
  <c r="O89" i="5"/>
  <c r="O105" i="5"/>
  <c r="O121" i="5"/>
  <c r="O137" i="5"/>
  <c r="O153" i="5"/>
  <c r="O169" i="5"/>
  <c r="O185" i="5"/>
  <c r="O103" i="5"/>
  <c r="O143" i="5"/>
  <c r="O183" i="5"/>
  <c r="O30" i="5"/>
  <c r="O46" i="5"/>
  <c r="O62" i="5"/>
  <c r="O78" i="5"/>
  <c r="O94" i="5"/>
  <c r="O110" i="5"/>
  <c r="O126" i="5"/>
  <c r="O142" i="5"/>
  <c r="O158" i="5"/>
  <c r="O174" i="5"/>
  <c r="O190" i="5"/>
  <c r="O23" i="5"/>
  <c r="O39" i="5"/>
  <c r="O55" i="5"/>
  <c r="O75" i="5"/>
  <c r="O99" i="5"/>
  <c r="O127" i="5"/>
  <c r="O155" i="5"/>
  <c r="O179" i="5"/>
  <c r="O20" i="5"/>
  <c r="O36" i="5"/>
  <c r="O92" i="5"/>
  <c r="O156" i="5"/>
  <c r="O64" i="5"/>
  <c r="O128" i="5"/>
  <c r="O192" i="5"/>
  <c r="O100" i="5"/>
  <c r="O164" i="5"/>
  <c r="O72" i="5"/>
  <c r="O136" i="5"/>
  <c r="O200" i="5"/>
  <c r="O145" i="5"/>
  <c r="O177" i="5"/>
  <c r="O159" i="5"/>
  <c r="O150" i="5"/>
  <c r="O182" i="5"/>
  <c r="O167" i="5"/>
  <c r="O124" i="5"/>
  <c r="O188" i="5"/>
  <c r="O160" i="5"/>
  <c r="O132" i="5"/>
  <c r="O196" i="5"/>
  <c r="O101" i="5"/>
  <c r="O133" i="5"/>
  <c r="O165" i="5"/>
  <c r="O197" i="5"/>
  <c r="O171" i="5"/>
  <c r="O90" i="5"/>
  <c r="O122" i="5"/>
  <c r="O154" i="5"/>
  <c r="O186" i="5"/>
  <c r="O175" i="5"/>
  <c r="O77" i="5"/>
  <c r="O93" i="5"/>
  <c r="O109" i="5"/>
  <c r="O125" i="5"/>
  <c r="O141" i="5"/>
  <c r="O157" i="5"/>
  <c r="O173" i="5"/>
  <c r="O189" i="5"/>
  <c r="O67" i="5"/>
  <c r="O115" i="5"/>
  <c r="O151" i="5"/>
  <c r="O191" i="5"/>
  <c r="O66" i="5"/>
  <c r="O82" i="5"/>
  <c r="O98" i="5"/>
  <c r="O114" i="5"/>
  <c r="O130" i="5"/>
  <c r="O146" i="5"/>
  <c r="O162" i="5"/>
  <c r="O178" i="5"/>
  <c r="O194" i="5"/>
  <c r="O43" i="5"/>
  <c r="O59" i="5"/>
  <c r="O79" i="5"/>
  <c r="O107" i="5"/>
  <c r="O135" i="5"/>
  <c r="O163" i="5"/>
  <c r="O187" i="5"/>
  <c r="O44" i="5"/>
  <c r="O108" i="5"/>
  <c r="O172" i="5"/>
  <c r="O80" i="5"/>
  <c r="O144" i="5"/>
  <c r="O52" i="5"/>
  <c r="O116" i="5"/>
  <c r="O180" i="5"/>
  <c r="O88" i="5"/>
  <c r="O152" i="5"/>
  <c r="U13" i="5" l="1" a="1"/>
  <c r="U13" i="5" s="1"/>
  <c r="R13" i="5" a="1"/>
  <c r="R60" i="5" s="1"/>
  <c r="S13" i="5" a="1"/>
  <c r="S36" i="5" s="1"/>
  <c r="D14" i="5"/>
  <c r="A26" i="5" s="1"/>
  <c r="D26" i="5" l="1"/>
  <c r="B26" i="5"/>
  <c r="U200" i="5"/>
  <c r="U184" i="5"/>
  <c r="U168" i="5"/>
  <c r="U152" i="5"/>
  <c r="U136" i="5"/>
  <c r="U188" i="5"/>
  <c r="U172" i="5"/>
  <c r="U156" i="5"/>
  <c r="U140" i="5"/>
  <c r="U196" i="5"/>
  <c r="U180" i="5"/>
  <c r="U164" i="5"/>
  <c r="U148" i="5"/>
  <c r="U132" i="5"/>
  <c r="U192" i="5"/>
  <c r="U176" i="5"/>
  <c r="U160" i="5"/>
  <c r="U144" i="5"/>
  <c r="U124" i="5"/>
  <c r="U128" i="5"/>
  <c r="U120" i="5"/>
  <c r="U112" i="5"/>
  <c r="U100" i="5"/>
  <c r="U92" i="5"/>
  <c r="U84" i="5"/>
  <c r="U76" i="5"/>
  <c r="U68" i="5"/>
  <c r="U60" i="5"/>
  <c r="U52" i="5"/>
  <c r="U44" i="5"/>
  <c r="U36" i="5"/>
  <c r="U28" i="5"/>
  <c r="U16" i="5"/>
  <c r="U199" i="5"/>
  <c r="U191" i="5"/>
  <c r="U183" i="5"/>
  <c r="U175" i="5"/>
  <c r="U167" i="5"/>
  <c r="U155" i="5"/>
  <c r="U147" i="5"/>
  <c r="U139" i="5"/>
  <c r="U131" i="5"/>
  <c r="U123" i="5"/>
  <c r="U115" i="5"/>
  <c r="U107" i="5"/>
  <c r="U99" i="5"/>
  <c r="U91" i="5"/>
  <c r="U83" i="5"/>
  <c r="U75" i="5"/>
  <c r="U67" i="5"/>
  <c r="U59" i="5"/>
  <c r="U51" i="5"/>
  <c r="U43" i="5"/>
  <c r="U35" i="5"/>
  <c r="U27" i="5"/>
  <c r="U15" i="5"/>
  <c r="U198" i="5"/>
  <c r="U194" i="5"/>
  <c r="U190" i="5"/>
  <c r="U186" i="5"/>
  <c r="U182" i="5"/>
  <c r="U178" i="5"/>
  <c r="U174" i="5"/>
  <c r="U170" i="5"/>
  <c r="U166" i="5"/>
  <c r="U162" i="5"/>
  <c r="U158" i="5"/>
  <c r="U154" i="5"/>
  <c r="U150" i="5"/>
  <c r="U146" i="5"/>
  <c r="U142" i="5"/>
  <c r="U138" i="5"/>
  <c r="U134" i="5"/>
  <c r="U130" i="5"/>
  <c r="U126" i="5"/>
  <c r="U122" i="5"/>
  <c r="U118" i="5"/>
  <c r="U114" i="5"/>
  <c r="U110" i="5"/>
  <c r="U106" i="5"/>
  <c r="U102" i="5"/>
  <c r="U98" i="5"/>
  <c r="U94" i="5"/>
  <c r="U90" i="5"/>
  <c r="U86" i="5"/>
  <c r="U82" i="5"/>
  <c r="U78" i="5"/>
  <c r="U74" i="5"/>
  <c r="U70" i="5"/>
  <c r="U66" i="5"/>
  <c r="U62" i="5"/>
  <c r="U58" i="5"/>
  <c r="U54" i="5"/>
  <c r="U50" i="5"/>
  <c r="U46" i="5"/>
  <c r="U42" i="5"/>
  <c r="U38" i="5"/>
  <c r="U34" i="5"/>
  <c r="U30" i="5"/>
  <c r="U26" i="5"/>
  <c r="U22" i="5"/>
  <c r="U18" i="5"/>
  <c r="U14" i="5"/>
  <c r="U116" i="5"/>
  <c r="U108" i="5"/>
  <c r="U104" i="5"/>
  <c r="U96" i="5"/>
  <c r="U88" i="5"/>
  <c r="U80" i="5"/>
  <c r="U72" i="5"/>
  <c r="U64" i="5"/>
  <c r="U56" i="5"/>
  <c r="U48" i="5"/>
  <c r="U40" i="5"/>
  <c r="U32" i="5"/>
  <c r="U24" i="5"/>
  <c r="U20" i="5"/>
  <c r="U195" i="5"/>
  <c r="U187" i="5"/>
  <c r="U179" i="5"/>
  <c r="U171" i="5"/>
  <c r="U163" i="5"/>
  <c r="U159" i="5"/>
  <c r="U151" i="5"/>
  <c r="U143" i="5"/>
  <c r="U135" i="5"/>
  <c r="U127" i="5"/>
  <c r="U119" i="5"/>
  <c r="U111" i="5"/>
  <c r="U103" i="5"/>
  <c r="U95" i="5"/>
  <c r="U87" i="5"/>
  <c r="U79" i="5"/>
  <c r="U71" i="5"/>
  <c r="U63" i="5"/>
  <c r="U55" i="5"/>
  <c r="U47" i="5"/>
  <c r="U39" i="5"/>
  <c r="U31" i="5"/>
  <c r="U23" i="5"/>
  <c r="U19" i="5"/>
  <c r="U197" i="5"/>
  <c r="U193" i="5"/>
  <c r="U189" i="5"/>
  <c r="U185" i="5"/>
  <c r="U181" i="5"/>
  <c r="U177" i="5"/>
  <c r="U173" i="5"/>
  <c r="U169" i="5"/>
  <c r="U165" i="5"/>
  <c r="U161" i="5"/>
  <c r="U157" i="5"/>
  <c r="U153" i="5"/>
  <c r="U149" i="5"/>
  <c r="U145" i="5"/>
  <c r="U141" i="5"/>
  <c r="U137" i="5"/>
  <c r="U133" i="5"/>
  <c r="U129" i="5"/>
  <c r="U125" i="5"/>
  <c r="U121" i="5"/>
  <c r="U117" i="5"/>
  <c r="U113" i="5"/>
  <c r="U109" i="5"/>
  <c r="U105" i="5"/>
  <c r="U101" i="5"/>
  <c r="U97" i="5"/>
  <c r="U93" i="5"/>
  <c r="U89" i="5"/>
  <c r="U85" i="5"/>
  <c r="U81" i="5"/>
  <c r="U77" i="5"/>
  <c r="U73" i="5"/>
  <c r="U69" i="5"/>
  <c r="U65" i="5"/>
  <c r="U61" i="5"/>
  <c r="U57" i="5"/>
  <c r="U53" i="5"/>
  <c r="U49" i="5"/>
  <c r="U45" i="5"/>
  <c r="U41" i="5"/>
  <c r="U37" i="5"/>
  <c r="U33" i="5"/>
  <c r="U29" i="5"/>
  <c r="U25" i="5"/>
  <c r="U21" i="5"/>
  <c r="U17" i="5"/>
  <c r="R20" i="5"/>
  <c r="R28" i="5"/>
  <c r="S20" i="5"/>
  <c r="R52" i="5"/>
  <c r="S24" i="5"/>
  <c r="R44" i="5"/>
  <c r="R192" i="5"/>
  <c r="R181" i="5"/>
  <c r="R171" i="5"/>
  <c r="R160" i="5"/>
  <c r="R149" i="5"/>
  <c r="R139" i="5"/>
  <c r="R124" i="5"/>
  <c r="R100" i="5"/>
  <c r="R68" i="5"/>
  <c r="R36" i="5"/>
  <c r="S187" i="5"/>
  <c r="S168" i="5"/>
  <c r="S140" i="5"/>
  <c r="S108" i="5"/>
  <c r="S84" i="5"/>
  <c r="S56" i="5"/>
  <c r="R197" i="5"/>
  <c r="R187" i="5"/>
  <c r="R176" i="5"/>
  <c r="R165" i="5"/>
  <c r="R155" i="5"/>
  <c r="R144" i="5"/>
  <c r="R133" i="5"/>
  <c r="R113" i="5"/>
  <c r="R84" i="5"/>
  <c r="S196" i="5"/>
  <c r="S183" i="5"/>
  <c r="S164" i="5"/>
  <c r="S132" i="5"/>
  <c r="S104" i="5"/>
  <c r="S76" i="5"/>
  <c r="S44" i="5"/>
  <c r="R193" i="5"/>
  <c r="R183" i="5"/>
  <c r="R172" i="5"/>
  <c r="R161" i="5"/>
  <c r="R151" i="5"/>
  <c r="R140" i="5"/>
  <c r="R129" i="5"/>
  <c r="R108" i="5"/>
  <c r="R76" i="5"/>
  <c r="S195" i="5"/>
  <c r="S180" i="5"/>
  <c r="S152" i="5"/>
  <c r="S124" i="5"/>
  <c r="S100" i="5"/>
  <c r="S68" i="5"/>
  <c r="S40" i="5"/>
  <c r="S191" i="5"/>
  <c r="S172" i="5"/>
  <c r="S148" i="5"/>
  <c r="S120" i="5"/>
  <c r="S88" i="5"/>
  <c r="S60" i="5"/>
  <c r="R199" i="5"/>
  <c r="R188" i="5"/>
  <c r="R177" i="5"/>
  <c r="R167" i="5"/>
  <c r="R156" i="5"/>
  <c r="R145" i="5"/>
  <c r="R135" i="5"/>
  <c r="R119" i="5"/>
  <c r="R92" i="5"/>
  <c r="R14" i="5"/>
  <c r="R18" i="5"/>
  <c r="R22" i="5"/>
  <c r="R26" i="5"/>
  <c r="R30" i="5"/>
  <c r="R34" i="5"/>
  <c r="R38" i="5"/>
  <c r="R42" i="5"/>
  <c r="R46" i="5"/>
  <c r="R50" i="5"/>
  <c r="R54" i="5"/>
  <c r="R58" i="5"/>
  <c r="R62" i="5"/>
  <c r="R66" i="5"/>
  <c r="R70" i="5"/>
  <c r="R74" i="5"/>
  <c r="R78" i="5"/>
  <c r="R82" i="5"/>
  <c r="R86" i="5"/>
  <c r="R90" i="5"/>
  <c r="R94" i="5"/>
  <c r="R98" i="5"/>
  <c r="R102" i="5"/>
  <c r="R106" i="5"/>
  <c r="R110" i="5"/>
  <c r="R114" i="5"/>
  <c r="R118" i="5"/>
  <c r="R122" i="5"/>
  <c r="R126" i="5"/>
  <c r="R130" i="5"/>
  <c r="R134" i="5"/>
  <c r="R138" i="5"/>
  <c r="R142" i="5"/>
  <c r="R146" i="5"/>
  <c r="R150" i="5"/>
  <c r="R154" i="5"/>
  <c r="R158" i="5"/>
  <c r="R162" i="5"/>
  <c r="R166" i="5"/>
  <c r="R170" i="5"/>
  <c r="R174" i="5"/>
  <c r="R178" i="5"/>
  <c r="R182" i="5"/>
  <c r="R186" i="5"/>
  <c r="R190" i="5"/>
  <c r="R194" i="5"/>
  <c r="R198" i="5"/>
  <c r="R15" i="5"/>
  <c r="R19" i="5"/>
  <c r="R23" i="5"/>
  <c r="R27" i="5"/>
  <c r="R31" i="5"/>
  <c r="R35" i="5"/>
  <c r="R39" i="5"/>
  <c r="R43" i="5"/>
  <c r="R47" i="5"/>
  <c r="R51" i="5"/>
  <c r="R55" i="5"/>
  <c r="R59" i="5"/>
  <c r="R63" i="5"/>
  <c r="R67" i="5"/>
  <c r="R71" i="5"/>
  <c r="R75" i="5"/>
  <c r="R79" i="5"/>
  <c r="R83" i="5"/>
  <c r="R87" i="5"/>
  <c r="R91" i="5"/>
  <c r="R95" i="5"/>
  <c r="R99" i="5"/>
  <c r="R103" i="5"/>
  <c r="R107" i="5"/>
  <c r="R13" i="5"/>
  <c r="R21" i="5"/>
  <c r="R29" i="5"/>
  <c r="R37" i="5"/>
  <c r="R45" i="5"/>
  <c r="R53" i="5"/>
  <c r="R61" i="5"/>
  <c r="R69" i="5"/>
  <c r="R77" i="5"/>
  <c r="R85" i="5"/>
  <c r="R93" i="5"/>
  <c r="R101" i="5"/>
  <c r="R109" i="5"/>
  <c r="R115" i="5"/>
  <c r="R120" i="5"/>
  <c r="R125" i="5"/>
  <c r="R131" i="5"/>
  <c r="R136" i="5"/>
  <c r="R141" i="5"/>
  <c r="R147" i="5"/>
  <c r="R152" i="5"/>
  <c r="R157" i="5"/>
  <c r="R163" i="5"/>
  <c r="R168" i="5"/>
  <c r="R173" i="5"/>
  <c r="R179" i="5"/>
  <c r="R184" i="5"/>
  <c r="R189" i="5"/>
  <c r="R195" i="5"/>
  <c r="R200" i="5"/>
  <c r="R16" i="5"/>
  <c r="R24" i="5"/>
  <c r="R32" i="5"/>
  <c r="R40" i="5"/>
  <c r="R48" i="5"/>
  <c r="R56" i="5"/>
  <c r="R64" i="5"/>
  <c r="R72" i="5"/>
  <c r="R80" i="5"/>
  <c r="R88" i="5"/>
  <c r="R96" i="5"/>
  <c r="R104" i="5"/>
  <c r="R111" i="5"/>
  <c r="R116" i="5"/>
  <c r="R121" i="5"/>
  <c r="R127" i="5"/>
  <c r="R132" i="5"/>
  <c r="R137" i="5"/>
  <c r="R143" i="5"/>
  <c r="R148" i="5"/>
  <c r="R153" i="5"/>
  <c r="R159" i="5"/>
  <c r="R164" i="5"/>
  <c r="R169" i="5"/>
  <c r="R175" i="5"/>
  <c r="R180" i="5"/>
  <c r="R185" i="5"/>
  <c r="R191" i="5"/>
  <c r="R196" i="5"/>
  <c r="R17" i="5"/>
  <c r="R25" i="5"/>
  <c r="R33" i="5"/>
  <c r="R41" i="5"/>
  <c r="R49" i="5"/>
  <c r="R57" i="5"/>
  <c r="R65" i="5"/>
  <c r="R73" i="5"/>
  <c r="R81" i="5"/>
  <c r="R89" i="5"/>
  <c r="R97" i="5"/>
  <c r="R105" i="5"/>
  <c r="R112" i="5"/>
  <c r="R117" i="5"/>
  <c r="R123" i="5"/>
  <c r="R128" i="5"/>
  <c r="S13" i="5"/>
  <c r="S16" i="5"/>
  <c r="S32" i="5"/>
  <c r="S48" i="5"/>
  <c r="S64" i="5"/>
  <c r="S80" i="5"/>
  <c r="S96" i="5"/>
  <c r="S112" i="5"/>
  <c r="S128" i="5"/>
  <c r="S144" i="5"/>
  <c r="S160" i="5"/>
  <c r="S176" i="5"/>
  <c r="S184" i="5"/>
  <c r="S192" i="5"/>
  <c r="S200" i="5"/>
  <c r="S199" i="5"/>
  <c r="S188" i="5"/>
  <c r="S179" i="5"/>
  <c r="S156" i="5"/>
  <c r="S136" i="5"/>
  <c r="S116" i="5"/>
  <c r="S92" i="5"/>
  <c r="S72" i="5"/>
  <c r="S52" i="5"/>
  <c r="S28" i="5"/>
  <c r="S171" i="5"/>
  <c r="S167" i="5"/>
  <c r="S163" i="5"/>
  <c r="S159" i="5"/>
  <c r="S155" i="5"/>
  <c r="S147" i="5"/>
  <c r="S143" i="5"/>
  <c r="S139" i="5"/>
  <c r="S135" i="5"/>
  <c r="S131" i="5"/>
  <c r="S127" i="5"/>
  <c r="S123" i="5"/>
  <c r="S119" i="5"/>
  <c r="S115" i="5"/>
  <c r="S111" i="5"/>
  <c r="S107" i="5"/>
  <c r="S103" i="5"/>
  <c r="S99" i="5"/>
  <c r="S95" i="5"/>
  <c r="S91" i="5"/>
  <c r="S87" i="5"/>
  <c r="S83" i="5"/>
  <c r="S79" i="5"/>
  <c r="S75" i="5"/>
  <c r="S71" i="5"/>
  <c r="S67" i="5"/>
  <c r="S63" i="5"/>
  <c r="S59" i="5"/>
  <c r="S55" i="5"/>
  <c r="S51" i="5"/>
  <c r="S47" i="5"/>
  <c r="S43" i="5"/>
  <c r="S39" i="5"/>
  <c r="S35" i="5"/>
  <c r="S31" i="5"/>
  <c r="S27" i="5"/>
  <c r="S23" i="5"/>
  <c r="S15" i="5"/>
  <c r="S198" i="5"/>
  <c r="S194" i="5"/>
  <c r="S190" i="5"/>
  <c r="S186" i="5"/>
  <c r="S182" i="5"/>
  <c r="S178" i="5"/>
  <c r="S174" i="5"/>
  <c r="S170" i="5"/>
  <c r="S166" i="5"/>
  <c r="S162" i="5"/>
  <c r="S158" i="5"/>
  <c r="S154" i="5"/>
  <c r="S150" i="5"/>
  <c r="S146" i="5"/>
  <c r="S142" i="5"/>
  <c r="S138" i="5"/>
  <c r="S134" i="5"/>
  <c r="S130" i="5"/>
  <c r="S126" i="5"/>
  <c r="S122" i="5"/>
  <c r="S118" i="5"/>
  <c r="S114" i="5"/>
  <c r="S110" i="5"/>
  <c r="S106" i="5"/>
  <c r="S102" i="5"/>
  <c r="S98" i="5"/>
  <c r="S94" i="5"/>
  <c r="S90" i="5"/>
  <c r="S86" i="5"/>
  <c r="S82" i="5"/>
  <c r="S78" i="5"/>
  <c r="S74" i="5"/>
  <c r="S70" i="5"/>
  <c r="S66" i="5"/>
  <c r="S62" i="5"/>
  <c r="S58" i="5"/>
  <c r="S54" i="5"/>
  <c r="S50" i="5"/>
  <c r="S46" i="5"/>
  <c r="S42" i="5"/>
  <c r="S38" i="5"/>
  <c r="S34" i="5"/>
  <c r="S30" i="5"/>
  <c r="S26" i="5"/>
  <c r="S22" i="5"/>
  <c r="S18" i="5"/>
  <c r="S14" i="5"/>
  <c r="S175" i="5"/>
  <c r="S151" i="5"/>
  <c r="S19" i="5"/>
  <c r="S197" i="5"/>
  <c r="S193" i="5"/>
  <c r="S189" i="5"/>
  <c r="S185" i="5"/>
  <c r="S181" i="5"/>
  <c r="S177" i="5"/>
  <c r="S173" i="5"/>
  <c r="S169" i="5"/>
  <c r="S165" i="5"/>
  <c r="S161" i="5"/>
  <c r="S157" i="5"/>
  <c r="S153" i="5"/>
  <c r="S149" i="5"/>
  <c r="S145" i="5"/>
  <c r="S141" i="5"/>
  <c r="S137" i="5"/>
  <c r="S133" i="5"/>
  <c r="S129" i="5"/>
  <c r="S125" i="5"/>
  <c r="S121" i="5"/>
  <c r="S117" i="5"/>
  <c r="S113" i="5"/>
  <c r="S109" i="5"/>
  <c r="S105" i="5"/>
  <c r="S101" i="5"/>
  <c r="S97" i="5"/>
  <c r="S93" i="5"/>
  <c r="S89" i="5"/>
  <c r="S85" i="5"/>
  <c r="S81" i="5"/>
  <c r="S77" i="5"/>
  <c r="S73" i="5"/>
  <c r="S69" i="5"/>
  <c r="S65" i="5"/>
  <c r="S61" i="5"/>
  <c r="S57" i="5"/>
  <c r="S53" i="5"/>
  <c r="S49" i="5"/>
  <c r="S45" i="5"/>
  <c r="S41" i="5"/>
  <c r="S37" i="5"/>
  <c r="S33" i="5"/>
  <c r="S29" i="5"/>
  <c r="S25" i="5"/>
  <c r="S21" i="5"/>
  <c r="S17" i="5"/>
  <c r="D22" i="5"/>
  <c r="D18" i="5"/>
</calcChain>
</file>

<file path=xl/sharedStrings.xml><?xml version="1.0" encoding="utf-8"?>
<sst xmlns="http://schemas.openxmlformats.org/spreadsheetml/2006/main" count="1009" uniqueCount="347">
  <si>
    <t>OW001</t>
  </si>
  <si>
    <t>PX KRAFT TP 216 S.RIGIDE 100MM 8PX 600*1350 6,48M2</t>
  </si>
  <si>
    <t>D</t>
  </si>
  <si>
    <t>PX KRAFT TP238 F.DENSITE 100MM 5PX 600*1350 4,05M2</t>
  </si>
  <si>
    <t>RO009</t>
  </si>
  <si>
    <t>LDR ROCKSOL EXPERT 526 30MM 6*600*1200 4,32M2</t>
  </si>
  <si>
    <t>CO026</t>
  </si>
  <si>
    <t>PA006</t>
  </si>
  <si>
    <t>F.DE BOIS ISOLAIR NATUR KN 35MM 770*2500 - 1,92M2</t>
  </si>
  <si>
    <t>F.DE BOIS ISOLAIR NATUR KN 52MM 770*2500 - 1,92M2</t>
  </si>
  <si>
    <t>F.DE BOIS PAVATHERM-PROFIL 40MM 400*1020-0,408M2</t>
  </si>
  <si>
    <t>PX KRAFT TP216 S.RIGIDE 45MM 18PX 600*1350 14,58M2</t>
  </si>
  <si>
    <t>F.DE BOIS PAVATEX STANDARD 10MM 1200*2500 3,00 M2</t>
  </si>
  <si>
    <t>F.DE BOIS PAVATEX STANDARD 19MM 1200*2500 3,00M2</t>
  </si>
  <si>
    <t>ST003</t>
  </si>
  <si>
    <t>STEICO FLEX LAINE BOIS 575*1220-EP 40MM PQT7,015M2</t>
  </si>
  <si>
    <t>STEICO FLEX LAINE BOIS 575*1220-EP 100MM PQT2,81M2</t>
  </si>
  <si>
    <t>STEICO FLEX LAINE BOIS 575*1220-EP 120MM PQT2,81M2</t>
  </si>
  <si>
    <t>PX KRAFT TP238 F.DENSITE 120MM 4PX 600*1350 3,24M2</t>
  </si>
  <si>
    <t>PX KRAFT TP238 F.DENSITE 140MM 4PX 600*1350 3,24M2</t>
  </si>
  <si>
    <t>LDR MBROCK 565 120MM 5*1350*565 3,81M2 R=3,50</t>
  </si>
  <si>
    <t>LDR MBROCK 565 145MM 4*1350*565 3,051M2 R=4,25</t>
  </si>
  <si>
    <t>LDR ROCKMUR NU 201 45MM 14*600*1350 11,34M2 R=1,20</t>
  </si>
  <si>
    <t>F.DE BOIS DIFFUTHERM 60MM 580*1450 - 0,841M2</t>
  </si>
  <si>
    <t>F.DE BOIS PAVATHERM 40MM 600*1100 - 0,66M2</t>
  </si>
  <si>
    <t>UN005</t>
  </si>
  <si>
    <t>DALLE UTHERM FLOOR EP 80 1200*1000MM - R3,70 PQT*6</t>
  </si>
  <si>
    <t>DALLE UTHERM FLOOR EP 57 1200*1000MM - R2,60 PQT*7</t>
  </si>
  <si>
    <t>STYRO RAINE BOUVETE D350 TG 250*60 30MM 1,5M2 R=1</t>
  </si>
  <si>
    <t>STYRO RAINE BOUVETE D350 TG 250*60 40MM 1,5M2</t>
  </si>
  <si>
    <t>STYRO RAINE BOUVETE D350 TG 250*60 50MM 1,5M2</t>
  </si>
  <si>
    <t>LDV PX NU TP138 85MM 6PX 600*1350 4,86M2 R=2,65</t>
  </si>
  <si>
    <t>LDR KRAFT ROCKPLUS 220.116 100MM 3*600*1350 2,43M2</t>
  </si>
  <si>
    <t>F.DE BOIS PAVATHERM PLUS+ 60MM 580*1800 - 1,04M2</t>
  </si>
  <si>
    <t>POLYFOAM DUO PLUS 50+10 1250*600  50MM 0,75M2</t>
  </si>
  <si>
    <t>POLYFOAM DUO PLUS 120+10 1250*600 120MM 0,75M2</t>
  </si>
  <si>
    <t>C</t>
  </si>
  <si>
    <t>LDV RLX KRAFT TI 212 140MM 1200*7500 9,00M2 R=3,5</t>
  </si>
  <si>
    <t>PX KRAFT TP 216 S.RIGIDE 75MM 10PX 600*1350 8,10M2</t>
  </si>
  <si>
    <t>LDR KRAFT ROCKMUR 201.116 45MM 14*600*1350 11,34M2</t>
  </si>
  <si>
    <t>LDR KRAFT ROCKMUR 201.116 100MM 8*600*1350 6,48M2</t>
  </si>
  <si>
    <t>LDR KRAFT ROCKMUR 201.116 120MM 6*600*1350 4,86M2</t>
  </si>
  <si>
    <t>LDR KRAFT ROCKPLUS 220.116 50MM 6*600*1350 4,86M2</t>
  </si>
  <si>
    <t>LDR ROCKPLUS NU 75MM 4*600*1350 3,24M2 R=2,25</t>
  </si>
  <si>
    <t>LDR ROCKPLUS NU 100MM 3*600*1350 2,43M2 R=3</t>
  </si>
  <si>
    <t>LDR ROCKPLUS NU 120MM 3*600*1350 2,43M2 R=3,60</t>
  </si>
  <si>
    <t>LDR ROCKPLUS NU 140MM 3*600*1350 2,43M2 R=4,20</t>
  </si>
  <si>
    <t>LDR ROCKPLUS NU 160MM 2*600*1350 1,62M2 R=4,80</t>
  </si>
  <si>
    <t>LDR ROCKPLUS NU 200MM 2*600*1350 1,62M2 R=6,05</t>
  </si>
  <si>
    <t>LDR ROCKFACADE 70MM 08*600*1350 6,48M2 R=2</t>
  </si>
  <si>
    <t>LDR ROCKFACADE 80MM 08*600*1350 6,48M2 R=2,25</t>
  </si>
  <si>
    <t>LDR ROCKFACADE 100MM 06*600*1350 4,86M2 R=2,85</t>
  </si>
  <si>
    <t>LDR ROCKFACADE 120MM 05*600*1350 4,05M2 R=3,40</t>
  </si>
  <si>
    <t>LDR ROCKFACADE 130MM 05*600*1350 4,05M2 R=3,70</t>
  </si>
  <si>
    <t>LDR ROCKFACADE 140MM 04*600*1350 3,24M2 R=4</t>
  </si>
  <si>
    <t>LDR ROCKFACADE 150MM 04*600*1350 3,24M2 R=4,25</t>
  </si>
  <si>
    <t>LDR ROCKFACADE 160MM 04*600*1350 3,24M2 R=4,55</t>
  </si>
  <si>
    <t>LDR ROCKFACADE 170MM 03*600*1350 2,43M2 R=4,85</t>
  </si>
  <si>
    <t>LDR ROCKFACADE 180MM 03*600*1350 2,43M2 R=5,10</t>
  </si>
  <si>
    <t>LDR ROCKFACADE 200MM 03*600*1350 2,43M2 R=5,70</t>
  </si>
  <si>
    <t>LDR ROCKMUR NU 201 100MM 8*600*1350 6,48M2 R=2,70</t>
  </si>
  <si>
    <t>DALLE TMS EP 48 1200*1000 MM - R2,20 - PQT*8 -</t>
  </si>
  <si>
    <t>F.DE BOIS PAVABOARD 20MM 600*1020 - 0,612M2 R=0,40</t>
  </si>
  <si>
    <t>F.DE BOIS PAVABOARD 60MM 600*1020 - 0,612M2 R=1,30</t>
  </si>
  <si>
    <t>KN003</t>
  </si>
  <si>
    <t>FIBRALITH 25 / F25 2000*600*25MM</t>
  </si>
  <si>
    <t>FIBRALITH 35 / F35 2000*600*35MM</t>
  </si>
  <si>
    <t>FIBRALITH 50 / F50 2000*600*50MM</t>
  </si>
  <si>
    <t>FIBRA ULTRA FM STD 2000*600*35MM</t>
  </si>
  <si>
    <t>FIBRA ULTRA FM STD 2000*600*50MM</t>
  </si>
  <si>
    <t>FIBRA ULTRA FM STD 2000*600*100MM</t>
  </si>
  <si>
    <t>FIBRA ULTRA FM STD 2000*600*115MM</t>
  </si>
  <si>
    <t>FIBRA ULTRA FM STD 2000*600*125MM</t>
  </si>
  <si>
    <t>LDR ROCKMUR NU 201 140MM 5*600*1350 4,05M2 R=3,75</t>
  </si>
  <si>
    <t>LDR ROCKMUR NU 201 60MM 12*600*1350 9,72M2 R=1,60</t>
  </si>
  <si>
    <t>LDR ROCKMUR NU 201 75MM 10*600*1350 8,10M2 R=2</t>
  </si>
  <si>
    <t>LDR ROCKMUR NU 201 120MM 6*600*1350 4,86M2 R=3,20</t>
  </si>
  <si>
    <t>STEICO FLEX LAINE BOIS 575*1220-EP 50MM PQT 6,31M2</t>
  </si>
  <si>
    <t>STEICO FLEX LAINE BOIS 575*1220-EP 60MM PQT 5,61M2</t>
  </si>
  <si>
    <t>STEICO FLEX LAINE BOIS 575*1220-EP 80MM PQT 4,21M2</t>
  </si>
  <si>
    <t>STEICO FLEX LAINE BOIS 575*1220-EP 160MM PQT2,10M2</t>
  </si>
  <si>
    <t>STEICO FLEX LAINE BOIS 575*1220-EP 180MM PQT2,10M2</t>
  </si>
  <si>
    <t>STEICO FLEX LAINE BOIS 575*1220-EP 200MM PQT1,40M2</t>
  </si>
  <si>
    <t>PX KRAFT TP238 F.DENSITE 160MM 3PX 600*1350 2,43M2</t>
  </si>
  <si>
    <t>LDR MBROCK 365 145MM 4*1350*365 1,97M2 R=4,25</t>
  </si>
  <si>
    <t>LDR MBROCK 565  95MM 6*1350*565 4,58M2 R=2,75</t>
  </si>
  <si>
    <t>F.DE BOIS PAVATHERM PLUS+ 100MM 580*1800-1,04M2</t>
  </si>
  <si>
    <t>F.DE BOIS PAVATHERM PLUS+ 120MM 580*1800-1,04M2</t>
  </si>
  <si>
    <t>F.DE BOIS DIFFUTHERM 80MM 580*1450 - 0,841M2</t>
  </si>
  <si>
    <t>BI010</t>
  </si>
  <si>
    <t>PX BIOFIB TRIO 1250*600*45MM R=1,15  - PQT*9,75M2</t>
  </si>
  <si>
    <t>PX BIOFIB TRIO 1250*600*60MM R=1,50  - PQT*7,50M2</t>
  </si>
  <si>
    <t>PX BIOFIB TRIO 1250*600*80MM R=2,05  - PQT*5,25M2</t>
  </si>
  <si>
    <t>PX BIOFIB TRIO 1250*600*100MM R=2,55  - PQT*4,50M2</t>
  </si>
  <si>
    <t>PX BIOFIB TRIO 1250*600*120MM R=3,05  - PQT*3,75M2</t>
  </si>
  <si>
    <t>PX BIOFIB TRIO 1250*600*145MM R=3,70  - PQT*3,00M2</t>
  </si>
  <si>
    <t>PX BIOFIB TRIO 1250*600*160MM R=4,10  - PQT*3,00M2</t>
  </si>
  <si>
    <t>PX BIOFIB TRIO 1250*600*200MM R=5,10  - PQT*2,25M2</t>
  </si>
  <si>
    <t>F.DE BOIS PAVATHERM 120MM 600*1100 - 0,66M2 R=2,90</t>
  </si>
  <si>
    <t>F.DE BOIS PAVATHERM 100MM 600*1100 - 0,66M2 R=2,40</t>
  </si>
  <si>
    <t>F.DE BOIS PAVATHERM 80MM 600*1100 - 0,66M2  R=2,10</t>
  </si>
  <si>
    <t>F.DE BOIS PAVATHERM 60MM 600*1100 - 0,66M2</t>
  </si>
  <si>
    <t>DALLE TMS EP 80 1200*1000 MM - R3,70 - PQT*5</t>
  </si>
  <si>
    <t>DALLE TMS EP 56 1200*1000 MM - R2,60 - PQT*7</t>
  </si>
  <si>
    <t>LDV PX NU TP138 100MM 5 PX 600*1350 4,05M2 R=3,15</t>
  </si>
  <si>
    <t>LDV PX NU TP138 120MM 4 PX 600*1350 3,24M2 R=3,75</t>
  </si>
  <si>
    <t>LDV PX NU TP138 140MM 4PX 600*1350 3,24M2 R=4,40</t>
  </si>
  <si>
    <t>LDV PX NU TP138 160MM 3 PX 600*1350 2,43M2 R=5</t>
  </si>
  <si>
    <t>LDV PX NU TP138 60MM 8PX 600*1350 6,48M2 R=1,85</t>
  </si>
  <si>
    <t>UA002</t>
  </si>
  <si>
    <t>EFIGREEN ITE 60MM 1200*1000 (R=2,60)</t>
  </si>
  <si>
    <t>EFIGREEN ITE 70MM 1200*1000 (R=3,05)</t>
  </si>
  <si>
    <t>EFIGREEN ITE 80MM 1200*1000 (R=3,45)</t>
  </si>
  <si>
    <t>EFIGREEN ITE 100MM 1200*1000 (R=4,35)</t>
  </si>
  <si>
    <t>EC006</t>
  </si>
  <si>
    <t>PANNEAUX MEGAPLUS M1 EP. 30 MM LARGEUR 1200</t>
  </si>
  <si>
    <t>PANNEAUX MEGAPLUS M1 EP. 40 MM LARGEUR 1200</t>
  </si>
  <si>
    <t>PANNEAUX MEGAPLUS M1 EP. 50 MM LARGEUR 1200</t>
  </si>
  <si>
    <t>PANNEAUX MEGAPLUS M1 EP. 60 MM LARGEUR 1200</t>
  </si>
  <si>
    <t>F.DE BOIS PAVATHERM PLUS+ 140MM 580*1800 -1,044M2</t>
  </si>
  <si>
    <t>F.DE BOIS PAVATHERM PLUS+ 160MM 580*1800 -1,043M2</t>
  </si>
  <si>
    <t>F.DE BOIS PAVATHERM PLUS+ 80MM 580*1800 - 1,04M2</t>
  </si>
  <si>
    <t>F.DE BOIS PAVATHERM 140MM 600*1100 - 0,66M2 R=3,40</t>
  </si>
  <si>
    <t>STEICO FLEX LAINE BOIS 600*1220-EP 40MM PQT 7,32M2</t>
  </si>
  <si>
    <t>STEICO FLEX LAINE BOIS 600*1220-EP 50MM PQT 6,59M2</t>
  </si>
  <si>
    <t>STEICO FLEX LAINE BOIS 600*1220-EP 60MM PQT 5,86M2</t>
  </si>
  <si>
    <t>STEICO FLEX LAINE BOIS 600*1220-EP 80MM PQT 4,39M2</t>
  </si>
  <si>
    <t>STEICO FLEX LAINE BOIS 600*1220-EP 100MM PQT2,93M2</t>
  </si>
  <si>
    <t>STEICO FLEX LAINE BOIS 600*1220-EP 120MM PQT2,93M2</t>
  </si>
  <si>
    <t>STEICO FLEX LAINE BOIS 600*1220-EP 140MM PQT2,93M2</t>
  </si>
  <si>
    <t>STEICO FLEX LAINE BOIS 600*1220-EP 145MM PQT2,20M2</t>
  </si>
  <si>
    <t>STEICO FLEX LAINE BOIS 600*1220-EP 160MM PQT2,20M2</t>
  </si>
  <si>
    <t>STEICO FLEX LAINE BOIS 600*1220-EP 200MM PQT1,46M2</t>
  </si>
  <si>
    <t>F.DE BOIS ISOLAIR NATUR KN 60MM 770*2500 - 1,92M2</t>
  </si>
  <si>
    <t>F.DE BOIS PAVATHERM 160MM 600*1100 - 0,66M2 R=4,20</t>
  </si>
  <si>
    <t>F.DE BOIS PAVATHERM 180MM 600*1100 - 0,66M2 R=4,70</t>
  </si>
  <si>
    <t>F.DE BOIS PAVATHERM 200MM 600*1100 - 0,66M2 R=5,25</t>
  </si>
  <si>
    <t>12</t>
  </si>
  <si>
    <t>10</t>
  </si>
  <si>
    <t>Matière - Panneau</t>
  </si>
  <si>
    <t>LDV - Laine de verre</t>
  </si>
  <si>
    <t>LDR - Laine de roche</t>
  </si>
  <si>
    <t>LDB - Laine de bois</t>
  </si>
  <si>
    <t>FDB - Fibre de bois</t>
  </si>
  <si>
    <t>CHA - Chanvre</t>
  </si>
  <si>
    <t>OUA - Ouate de cellulose</t>
  </si>
  <si>
    <t>Isolant Panneau :</t>
  </si>
  <si>
    <t>Oui</t>
  </si>
  <si>
    <t>Non</t>
  </si>
  <si>
    <t>Indifférent</t>
  </si>
  <si>
    <t>Résistance Thermique R (m².K/W)</t>
  </si>
  <si>
    <t>Ref menu</t>
  </si>
  <si>
    <t>Stock ACEM - Panneau</t>
  </si>
  <si>
    <t>Résultat :</t>
  </si>
  <si>
    <t>Référence ACEM :</t>
  </si>
  <si>
    <t>Formule Recherche matière</t>
  </si>
  <si>
    <t xml:space="preserve"> m².K/W</t>
  </si>
  <si>
    <t>Resitance Thermique R :</t>
  </si>
  <si>
    <t>Code article ACEM :</t>
  </si>
  <si>
    <t>Kraft - Panneau</t>
  </si>
  <si>
    <t>1.  Indiquer le R mini attendu :</t>
  </si>
  <si>
    <t>2. Indiquer le R maxi attendu :</t>
  </si>
  <si>
    <t>4. Selectionner la Matière</t>
  </si>
  <si>
    <t>Avec</t>
  </si>
  <si>
    <t>Sans</t>
  </si>
  <si>
    <t>5. Choisir avec ou sans Kraft :</t>
  </si>
  <si>
    <t>6. Choisir stock ACEM ou Contremarque :</t>
  </si>
  <si>
    <t>3. Indiqur l'épaisseur max de mise en œuvre disponible (en mm) :</t>
  </si>
  <si>
    <t>Report R mini</t>
  </si>
  <si>
    <t>Report R max</t>
  </si>
  <si>
    <t>Report épaisseur max</t>
  </si>
  <si>
    <t>Corresp.</t>
  </si>
  <si>
    <t>LDR</t>
  </si>
  <si>
    <t>LDV</t>
  </si>
  <si>
    <t>LDB</t>
  </si>
  <si>
    <t>FDB</t>
  </si>
  <si>
    <t>CHA</t>
  </si>
  <si>
    <t>OUA</t>
  </si>
  <si>
    <t>O</t>
  </si>
  <si>
    <t>N</t>
  </si>
  <si>
    <t>D+C</t>
  </si>
  <si>
    <t>Formule Recherche Kraft</t>
  </si>
  <si>
    <t>Formule Recherche Stock</t>
  </si>
  <si>
    <t>07,5</t>
  </si>
  <si>
    <t>04,5</t>
  </si>
  <si>
    <t>03</t>
  </si>
  <si>
    <t>05</t>
  </si>
  <si>
    <t>07</t>
  </si>
  <si>
    <t>08</t>
  </si>
  <si>
    <t>04,8</t>
  </si>
  <si>
    <t>03,5</t>
  </si>
  <si>
    <t>05,2</t>
  </si>
  <si>
    <t>04</t>
  </si>
  <si>
    <t>02</t>
  </si>
  <si>
    <t>06</t>
  </si>
  <si>
    <t>08,5</t>
  </si>
  <si>
    <t>01</t>
  </si>
  <si>
    <t>01,9</t>
  </si>
  <si>
    <t>02,5</t>
  </si>
  <si>
    <t>11,5</t>
  </si>
  <si>
    <t>12,5</t>
  </si>
  <si>
    <t>14</t>
  </si>
  <si>
    <t>16</t>
  </si>
  <si>
    <t>09,5</t>
  </si>
  <si>
    <t>14,5</t>
  </si>
  <si>
    <t>05,7</t>
  </si>
  <si>
    <t>05,6</t>
  </si>
  <si>
    <t>300263</t>
  </si>
  <si>
    <t>300268</t>
  </si>
  <si>
    <t>300269</t>
  </si>
  <si>
    <t>300295</t>
  </si>
  <si>
    <t>300324</t>
  </si>
  <si>
    <t>300330</t>
  </si>
  <si>
    <t>300331</t>
  </si>
  <si>
    <t>300340</t>
  </si>
  <si>
    <t>300439</t>
  </si>
  <si>
    <t>300489</t>
  </si>
  <si>
    <t>300529</t>
  </si>
  <si>
    <t>300564</t>
  </si>
  <si>
    <t>300572</t>
  </si>
  <si>
    <t>300573</t>
  </si>
  <si>
    <t>300574</t>
  </si>
  <si>
    <t>300611</t>
  </si>
  <si>
    <t>300612</t>
  </si>
  <si>
    <t>300613</t>
  </si>
  <si>
    <t>300621</t>
  </si>
  <si>
    <t>300625</t>
  </si>
  <si>
    <t>300633</t>
  </si>
  <si>
    <t>300635</t>
  </si>
  <si>
    <t>300639</t>
  </si>
  <si>
    <t>300665</t>
  </si>
  <si>
    <t>300669</t>
  </si>
  <si>
    <t>300673</t>
  </si>
  <si>
    <t>301096</t>
  </si>
  <si>
    <t>301157</t>
  </si>
  <si>
    <t>301261</t>
  </si>
  <si>
    <t>301262</t>
  </si>
  <si>
    <t>301334</t>
  </si>
  <si>
    <t>301340</t>
  </si>
  <si>
    <t>301342</t>
  </si>
  <si>
    <t>301778</t>
  </si>
  <si>
    <t>301781</t>
  </si>
  <si>
    <t>301782</t>
  </si>
  <si>
    <t>301866</t>
  </si>
  <si>
    <t>301867</t>
  </si>
  <si>
    <t>301868</t>
  </si>
  <si>
    <t>301871</t>
  </si>
  <si>
    <t>301872</t>
  </si>
  <si>
    <t>301873</t>
  </si>
  <si>
    <t>301874</t>
  </si>
  <si>
    <t>301875</t>
  </si>
  <si>
    <t>301922</t>
  </si>
  <si>
    <t>301957</t>
  </si>
  <si>
    <t>301958</t>
  </si>
  <si>
    <t>301959</t>
  </si>
  <si>
    <t>301961</t>
  </si>
  <si>
    <t>301962</t>
  </si>
  <si>
    <t>301963</t>
  </si>
  <si>
    <t>301964</t>
  </si>
  <si>
    <t>301965</t>
  </si>
  <si>
    <t>301966</t>
  </si>
  <si>
    <t>301968</t>
  </si>
  <si>
    <t>301969</t>
  </si>
  <si>
    <t>301970</t>
  </si>
  <si>
    <t>031990</t>
  </si>
  <si>
    <t>301991</t>
  </si>
  <si>
    <t>301992</t>
  </si>
  <si>
    <t>302027</t>
  </si>
  <si>
    <t>302033</t>
  </si>
  <si>
    <t>302034</t>
  </si>
  <si>
    <t>302035</t>
  </si>
  <si>
    <t>302253</t>
  </si>
  <si>
    <t>302790</t>
  </si>
  <si>
    <t>302793</t>
  </si>
  <si>
    <t>302795</t>
  </si>
  <si>
    <t>302796</t>
  </si>
  <si>
    <t>302839</t>
  </si>
  <si>
    <t>302841</t>
  </si>
  <si>
    <t>302843</t>
  </si>
  <si>
    <t>302845</t>
  </si>
  <si>
    <t>302846</t>
  </si>
  <si>
    <t>302847</t>
  </si>
  <si>
    <t>302850</t>
  </si>
  <si>
    <t>302856</t>
  </si>
  <si>
    <t>303245</t>
  </si>
  <si>
    <t>303247</t>
  </si>
  <si>
    <t>303248</t>
  </si>
  <si>
    <t>303249</t>
  </si>
  <si>
    <t>303252</t>
  </si>
  <si>
    <t>303253</t>
  </si>
  <si>
    <t>303254</t>
  </si>
  <si>
    <t>303262</t>
  </si>
  <si>
    <t>303445</t>
  </si>
  <si>
    <t>303474</t>
  </si>
  <si>
    <t>303475</t>
  </si>
  <si>
    <t>303476</t>
  </si>
  <si>
    <t>303485</t>
  </si>
  <si>
    <t>303530</t>
  </si>
  <si>
    <t>303531</t>
  </si>
  <si>
    <t>303532</t>
  </si>
  <si>
    <t>303533</t>
  </si>
  <si>
    <t>303535</t>
  </si>
  <si>
    <t>303876</t>
  </si>
  <si>
    <t>303878</t>
  </si>
  <si>
    <t>303879</t>
  </si>
  <si>
    <t>303881</t>
  </si>
  <si>
    <t>304085</t>
  </si>
  <si>
    <t>304086</t>
  </si>
  <si>
    <t>304087</t>
  </si>
  <si>
    <t>304088</t>
  </si>
  <si>
    <t>304418</t>
  </si>
  <si>
    <t>304530</t>
  </si>
  <si>
    <t>304531</t>
  </si>
  <si>
    <t>305217</t>
  </si>
  <si>
    <t>305218</t>
  </si>
  <si>
    <t>309367</t>
  </si>
  <si>
    <t>309366</t>
  </si>
  <si>
    <t>309365</t>
  </si>
  <si>
    <t>309364</t>
  </si>
  <si>
    <t>309343</t>
  </si>
  <si>
    <t>309342</t>
  </si>
  <si>
    <t>309341</t>
  </si>
  <si>
    <t>309340</t>
  </si>
  <si>
    <t>309339</t>
  </si>
  <si>
    <t>309338</t>
  </si>
  <si>
    <t>309337</t>
  </si>
  <si>
    <t>309336</t>
  </si>
  <si>
    <t>309335</t>
  </si>
  <si>
    <t>309334</t>
  </si>
  <si>
    <t>309116</t>
  </si>
  <si>
    <t>308205</t>
  </si>
  <si>
    <t>308204</t>
  </si>
  <si>
    <t>R</t>
  </si>
  <si>
    <t>P</t>
  </si>
  <si>
    <t>POL - Polymère</t>
  </si>
  <si>
    <t>POL</t>
  </si>
  <si>
    <t>Dispo</t>
  </si>
  <si>
    <t>Epaisseur</t>
  </si>
  <si>
    <t>Largeur</t>
  </si>
  <si>
    <t>Longueur</t>
  </si>
  <si>
    <t>Libéllé</t>
  </si>
  <si>
    <t>Fournisseur</t>
  </si>
  <si>
    <t>Code Article</t>
  </si>
  <si>
    <t>Matière</t>
  </si>
  <si>
    <t>Kraft</t>
  </si>
  <si>
    <t>Panneau / Rouleau</t>
  </si>
  <si>
    <t>Formule de recherche article avec 1 condition : B14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</si>
</sst>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00466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Dashed">
        <color auto="1"/>
      </left>
      <right/>
      <top style="mediumDashed">
        <color auto="1"/>
      </top>
      <bottom style="mediumDashed">
        <color auto="1"/>
      </bottom>
      <diagonal/>
    </border>
    <border>
      <left/>
      <right style="mediumDashed">
        <color auto="1"/>
      </right>
      <top style="mediumDashed">
        <color auto="1"/>
      </top>
      <bottom style="mediumDashed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Font="1" applyFill="1" applyBorder="1"/>
    <xf numFmtId="0" fontId="0" fillId="0" borderId="0" xfId="0" applyFill="1" applyBorder="1"/>
    <xf numFmtId="49" fontId="0" fillId="0" borderId="0" xfId="0" applyNumberFormat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1" xfId="0" applyBorder="1"/>
    <xf numFmtId="0" fontId="0" fillId="0" borderId="3" xfId="0" applyBorder="1"/>
    <xf numFmtId="0" fontId="2" fillId="0" borderId="0" xfId="0" applyFont="1" applyAlignment="1" applyProtection="1"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0" borderId="8" xfId="0" applyBorder="1"/>
    <xf numFmtId="0" fontId="0" fillId="0" borderId="7" xfId="0" applyBorder="1"/>
    <xf numFmtId="0" fontId="1" fillId="0" borderId="12" xfId="0" applyFont="1" applyBorder="1"/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0" fillId="2" borderId="13" xfId="0" applyFill="1" applyBorder="1" applyProtection="1">
      <protection hidden="1"/>
    </xf>
    <xf numFmtId="0" fontId="0" fillId="2" borderId="14" xfId="0" applyFill="1" applyBorder="1" applyProtection="1">
      <protection hidden="1"/>
    </xf>
    <xf numFmtId="0" fontId="0" fillId="2" borderId="15" xfId="0" applyFill="1" applyBorder="1" applyProtection="1">
      <protection hidden="1"/>
    </xf>
    <xf numFmtId="0" fontId="0" fillId="2" borderId="17" xfId="0" applyFill="1" applyBorder="1" applyProtection="1">
      <protection hidden="1"/>
    </xf>
    <xf numFmtId="0" fontId="0" fillId="2" borderId="16" xfId="0" applyFill="1" applyBorder="1" applyProtection="1">
      <protection hidden="1"/>
    </xf>
    <xf numFmtId="0" fontId="0" fillId="2" borderId="0" xfId="0" applyFill="1" applyBorder="1" applyProtection="1">
      <protection hidden="1"/>
    </xf>
    <xf numFmtId="0" fontId="1" fillId="2" borderId="0" xfId="0" applyFont="1" applyFill="1" applyBorder="1" applyProtection="1">
      <protection hidden="1"/>
    </xf>
    <xf numFmtId="2" fontId="3" fillId="3" borderId="18" xfId="0" applyNumberFormat="1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Border="1" applyProtection="1">
      <protection hidden="1"/>
    </xf>
    <xf numFmtId="0" fontId="0" fillId="2" borderId="20" xfId="0" applyFill="1" applyBorder="1" applyProtection="1">
      <protection hidden="1"/>
    </xf>
    <xf numFmtId="0" fontId="0" fillId="2" borderId="21" xfId="0" applyFill="1" applyBorder="1" applyProtection="1">
      <protection hidden="1"/>
    </xf>
    <xf numFmtId="0" fontId="0" fillId="2" borderId="22" xfId="0" applyFill="1" applyBorder="1" applyProtection="1">
      <protection hidden="1"/>
    </xf>
    <xf numFmtId="0" fontId="0" fillId="0" borderId="23" xfId="0" applyBorder="1"/>
    <xf numFmtId="0" fontId="1" fillId="0" borderId="0" xfId="0" applyFont="1"/>
    <xf numFmtId="0" fontId="0" fillId="0" borderId="23" xfId="0" applyNumberFormat="1" applyBorder="1"/>
    <xf numFmtId="49" fontId="0" fillId="0" borderId="0" xfId="0" applyNumberFormat="1" applyFont="1" applyFill="1" applyBorder="1"/>
    <xf numFmtId="0" fontId="0" fillId="0" borderId="0" xfId="0" applyAlignment="1">
      <alignment vertical="center"/>
    </xf>
    <xf numFmtId="0" fontId="1" fillId="0" borderId="0" xfId="0" applyFont="1" applyBorder="1"/>
    <xf numFmtId="0" fontId="7" fillId="0" borderId="0" xfId="0" applyFont="1"/>
    <xf numFmtId="0" fontId="0" fillId="0" borderId="9" xfId="0" applyFill="1" applyBorder="1"/>
    <xf numFmtId="0" fontId="0" fillId="0" borderId="1" xfId="0" applyFill="1" applyBorder="1"/>
    <xf numFmtId="49" fontId="0" fillId="0" borderId="0" xfId="0" applyNumberFormat="1" applyFill="1" applyBorder="1"/>
    <xf numFmtId="49" fontId="0" fillId="0" borderId="0" xfId="0" applyNumberFormat="1" applyFill="1" applyBorder="1" applyAlignment="1">
      <alignment horizontal="right"/>
    </xf>
    <xf numFmtId="49" fontId="0" fillId="0" borderId="0" xfId="0" applyNumberFormat="1" applyFont="1" applyFill="1" applyBorder="1" applyAlignment="1">
      <alignment horizontal="right"/>
    </xf>
    <xf numFmtId="0" fontId="0" fillId="0" borderId="0" xfId="0" applyNumberFormat="1"/>
    <xf numFmtId="49" fontId="0" fillId="0" borderId="30" xfId="0" applyNumberFormat="1" applyFill="1" applyBorder="1" applyAlignment="1">
      <alignment vertical="center"/>
    </xf>
    <xf numFmtId="0" fontId="0" fillId="4" borderId="18" xfId="0" applyNumberFormat="1" applyFill="1" applyBorder="1" applyAlignment="1">
      <alignment horizontal="center" vertical="center"/>
    </xf>
    <xf numFmtId="0" fontId="0" fillId="4" borderId="19" xfId="0" applyNumberForma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NumberFormat="1" applyFont="1" applyFill="1" applyBorder="1"/>
    <xf numFmtId="0" fontId="4" fillId="2" borderId="16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left" vertical="center"/>
      <protection hidden="1"/>
    </xf>
    <xf numFmtId="0" fontId="3" fillId="3" borderId="25" xfId="0" applyFont="1" applyFill="1" applyBorder="1" applyAlignment="1" applyProtection="1">
      <alignment horizontal="center" vertical="center" wrapText="1"/>
      <protection hidden="1"/>
    </xf>
    <xf numFmtId="0" fontId="3" fillId="3" borderId="24" xfId="0" applyFont="1" applyFill="1" applyBorder="1" applyAlignment="1" applyProtection="1">
      <alignment horizontal="center" vertical="center" wrapText="1"/>
      <protection hidden="1"/>
    </xf>
    <xf numFmtId="0" fontId="3" fillId="3" borderId="26" xfId="0" applyFont="1" applyFill="1" applyBorder="1" applyAlignment="1" applyProtection="1">
      <alignment horizontal="center" vertical="center" wrapText="1"/>
      <protection hidden="1"/>
    </xf>
    <xf numFmtId="0" fontId="3" fillId="3" borderId="27" xfId="0" applyFont="1" applyFill="1" applyBorder="1" applyAlignment="1" applyProtection="1">
      <alignment horizontal="center" vertical="center" wrapText="1"/>
      <protection hidden="1"/>
    </xf>
    <xf numFmtId="0" fontId="3" fillId="3" borderId="28" xfId="0" applyFont="1" applyFill="1" applyBorder="1" applyAlignment="1" applyProtection="1">
      <alignment horizontal="center" vertical="center" wrapText="1"/>
      <protection hidden="1"/>
    </xf>
    <xf numFmtId="0" fontId="3" fillId="3" borderId="29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7" fillId="0" borderId="0" xfId="0" applyFont="1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Protection="1"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Protection="1">
      <protection hidden="1"/>
    </xf>
    <xf numFmtId="2" fontId="3" fillId="0" borderId="0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Protection="1"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31" xfId="0" applyBorder="1"/>
    <xf numFmtId="0" fontId="0" fillId="0" borderId="32" xfId="0" applyBorder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Table_Panneau!$B$10" fmlaRange="Table_Panneau!$B$2:$B$8" noThreeD="1" sel="3" val="0"/>
</file>

<file path=xl/ctrlProps/ctrlProp2.xml><?xml version="1.0" encoding="utf-8"?>
<formControlPr xmlns="http://schemas.microsoft.com/office/spreadsheetml/2009/9/main" objectType="Drop" dropStyle="combo" dx="16" fmlaLink="Table_Panneau!$J$5" fmlaRange="Table_Panneau!$J$2:$J$3" noThreeD="1" sel="1" val="0"/>
</file>

<file path=xl/ctrlProps/ctrlProp3.xml><?xml version="1.0" encoding="utf-8"?>
<formControlPr xmlns="http://schemas.microsoft.com/office/spreadsheetml/2009/9/main" objectType="Drop" dropStyle="combo" dx="16" fmlaLink="Table_Panneau!$F$6" fmlaRange="Table_Panneau!$F$2:$F$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47625</xdr:rowOff>
        </xdr:from>
        <xdr:to>
          <xdr:col>7</xdr:col>
          <xdr:colOff>9525</xdr:colOff>
          <xdr:row>11</xdr:row>
          <xdr:rowOff>247650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13</xdr:row>
          <xdr:rowOff>47625</xdr:rowOff>
        </xdr:from>
        <xdr:to>
          <xdr:col>7</xdr:col>
          <xdr:colOff>9525</xdr:colOff>
          <xdr:row>13</xdr:row>
          <xdr:rowOff>247650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15</xdr:row>
          <xdr:rowOff>47625</xdr:rowOff>
        </xdr:from>
        <xdr:to>
          <xdr:col>7</xdr:col>
          <xdr:colOff>9525</xdr:colOff>
          <xdr:row>15</xdr:row>
          <xdr:rowOff>247650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AA34"/>
  <sheetViews>
    <sheetView tabSelected="1" workbookViewId="0">
      <selection activeCell="K23" sqref="K23"/>
    </sheetView>
  </sheetViews>
  <sheetFormatPr baseColWidth="10" defaultColWidth="9.140625" defaultRowHeight="15" x14ac:dyDescent="0.25"/>
  <cols>
    <col min="1" max="1" width="2.7109375" customWidth="1"/>
    <col min="2" max="2" width="2.85546875" customWidth="1"/>
    <col min="3" max="3" width="28.85546875" customWidth="1"/>
    <col min="7" max="7" width="13.42578125" customWidth="1"/>
    <col min="8" max="8" width="4.42578125" customWidth="1"/>
    <col min="9" max="9" width="10.7109375" customWidth="1"/>
    <col min="10" max="10" width="2.85546875" customWidth="1"/>
    <col min="11" max="11" width="28.85546875" customWidth="1"/>
    <col min="16" max="16" width="4.42578125" customWidth="1"/>
    <col min="17" max="17" width="10.7109375" customWidth="1"/>
    <col min="18" max="18" width="2.85546875" customWidth="1"/>
    <col min="19" max="19" width="28.85546875" bestFit="1" customWidth="1"/>
    <col min="21" max="21" width="10.7109375" bestFit="1" customWidth="1"/>
    <col min="22" max="22" width="9.140625" customWidth="1"/>
    <col min="24" max="24" width="4.42578125" customWidth="1"/>
    <col min="25" max="25" width="6.5703125" customWidth="1"/>
  </cols>
  <sheetData>
    <row r="2" spans="2:26" ht="46.5" x14ac:dyDescent="0.7">
      <c r="G2" s="11" t="s">
        <v>150</v>
      </c>
      <c r="H2" s="11"/>
      <c r="I2" s="11"/>
      <c r="J2" s="11"/>
      <c r="K2" s="11"/>
      <c r="L2" s="11"/>
      <c r="M2" s="11"/>
      <c r="N2" s="11"/>
      <c r="O2" s="11"/>
      <c r="P2" s="11"/>
      <c r="Q2" s="11"/>
    </row>
    <row r="4" spans="2:26" ht="7.5" customHeight="1" x14ac:dyDescent="0.25"/>
    <row r="5" spans="2:26" ht="21.75" thickBot="1" x14ac:dyDescent="0.3">
      <c r="B5" s="58" t="s">
        <v>146</v>
      </c>
      <c r="C5" s="58"/>
      <c r="D5" s="58"/>
      <c r="E5" s="12"/>
      <c r="F5" s="12"/>
      <c r="G5" s="12"/>
      <c r="H5" s="12"/>
      <c r="J5" s="59"/>
      <c r="K5" s="59"/>
      <c r="L5" s="59"/>
      <c r="M5" s="60"/>
      <c r="N5" s="60"/>
      <c r="O5" s="60"/>
      <c r="P5" s="60"/>
      <c r="Q5" s="2"/>
      <c r="R5" s="59"/>
      <c r="S5" s="59"/>
      <c r="T5" s="59"/>
      <c r="U5" s="60"/>
      <c r="V5" s="60"/>
      <c r="W5" s="60"/>
      <c r="X5" s="60"/>
      <c r="Y5" s="60"/>
      <c r="Z5" s="2"/>
    </row>
    <row r="6" spans="2:26" ht="22.5" customHeight="1" thickBot="1" x14ac:dyDescent="0.3">
      <c r="B6" s="37" t="s">
        <v>160</v>
      </c>
      <c r="G6" s="45">
        <v>3</v>
      </c>
      <c r="H6" s="44"/>
      <c r="J6" s="61"/>
      <c r="K6" s="2"/>
      <c r="L6" s="2"/>
      <c r="M6" s="2"/>
      <c r="N6" s="2"/>
      <c r="O6" s="62"/>
      <c r="P6" s="62"/>
      <c r="Q6" s="2"/>
      <c r="R6" s="61"/>
      <c r="S6" s="2"/>
      <c r="T6" s="2"/>
      <c r="U6" s="2"/>
      <c r="V6" s="2"/>
      <c r="W6" s="2"/>
      <c r="X6" s="2"/>
      <c r="Y6" s="2"/>
      <c r="Z6" s="2"/>
    </row>
    <row r="7" spans="2:26" ht="15.75" thickBot="1" x14ac:dyDescent="0.3">
      <c r="B7" s="37"/>
      <c r="J7" s="61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2:26" ht="22.5" customHeight="1" thickBot="1" x14ac:dyDescent="0.3">
      <c r="B8" s="37" t="s">
        <v>161</v>
      </c>
      <c r="G8" s="46">
        <v>8</v>
      </c>
      <c r="H8" s="44"/>
      <c r="J8" s="61"/>
      <c r="K8" s="2"/>
      <c r="L8" s="2"/>
      <c r="M8" s="2"/>
      <c r="N8" s="2"/>
      <c r="O8" s="62"/>
      <c r="P8" s="62"/>
      <c r="Q8" s="2"/>
      <c r="R8" s="61"/>
      <c r="S8" s="2"/>
      <c r="T8" s="2"/>
      <c r="U8" s="2"/>
      <c r="V8" s="2"/>
      <c r="W8" s="2"/>
      <c r="X8" s="2"/>
      <c r="Y8" s="2"/>
      <c r="Z8" s="2"/>
    </row>
    <row r="9" spans="2:26" ht="15.75" thickBot="1" x14ac:dyDescent="0.3">
      <c r="B9" s="37"/>
      <c r="J9" s="61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2:26" ht="22.5" customHeight="1" thickBot="1" x14ac:dyDescent="0.3">
      <c r="B10" s="37" t="s">
        <v>167</v>
      </c>
      <c r="G10" s="46">
        <v>3</v>
      </c>
      <c r="H10" s="44"/>
      <c r="J10" s="61"/>
      <c r="K10" s="2"/>
      <c r="L10" s="2"/>
      <c r="M10" s="2"/>
      <c r="N10" s="2"/>
      <c r="O10" s="62"/>
      <c r="P10" s="62"/>
      <c r="Q10" s="2"/>
      <c r="R10" s="61"/>
      <c r="S10" s="2"/>
      <c r="T10" s="2"/>
      <c r="U10" s="2"/>
      <c r="V10" s="2"/>
      <c r="W10" s="2"/>
      <c r="X10" s="2"/>
      <c r="Y10" s="2"/>
      <c r="Z10" s="2"/>
    </row>
    <row r="11" spans="2:26" x14ac:dyDescent="0.25">
      <c r="J11" s="61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2:26" ht="20.25" customHeight="1" x14ac:dyDescent="0.25">
      <c r="B12" s="37" t="s">
        <v>162</v>
      </c>
      <c r="J12" s="61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2:26" x14ac:dyDescent="0.25">
      <c r="B13" s="37"/>
      <c r="J13" s="61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2:26" ht="20.25" customHeight="1" x14ac:dyDescent="0.25">
      <c r="B14" s="37" t="s">
        <v>165</v>
      </c>
      <c r="J14" s="61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2:26" x14ac:dyDescent="0.25">
      <c r="B15" s="37"/>
      <c r="J15" s="61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2:26" ht="20.25" customHeight="1" x14ac:dyDescent="0.25">
      <c r="B16" s="37" t="s">
        <v>166</v>
      </c>
      <c r="J16" s="61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7" ht="15.75" thickBot="1" x14ac:dyDescent="0.3"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7" ht="7.5" customHeight="1" thickTop="1" x14ac:dyDescent="0.25">
      <c r="B18" s="19"/>
      <c r="C18" s="20"/>
      <c r="D18" s="20"/>
      <c r="E18" s="20"/>
      <c r="F18" s="20"/>
      <c r="G18" s="20"/>
      <c r="H18" s="21"/>
      <c r="J18" s="63"/>
      <c r="K18" s="63"/>
      <c r="L18" s="63"/>
      <c r="M18" s="63"/>
      <c r="N18" s="63"/>
      <c r="O18" s="63"/>
      <c r="P18" s="63"/>
      <c r="Q18" s="2"/>
      <c r="R18" s="63"/>
      <c r="S18" s="63"/>
      <c r="T18" s="63"/>
      <c r="U18" s="63"/>
      <c r="V18" s="63"/>
      <c r="W18" s="63"/>
      <c r="X18" s="63"/>
      <c r="Y18" s="63"/>
      <c r="Z18" s="2"/>
    </row>
    <row r="19" spans="2:27" ht="21" x14ac:dyDescent="0.25">
      <c r="B19" s="49" t="s">
        <v>153</v>
      </c>
      <c r="C19" s="50"/>
      <c r="D19" s="51"/>
      <c r="E19" s="51"/>
      <c r="F19" s="51"/>
      <c r="G19" s="51"/>
      <c r="H19" s="22"/>
      <c r="J19" s="64"/>
      <c r="K19" s="64"/>
      <c r="L19" s="65"/>
      <c r="M19" s="65"/>
      <c r="N19" s="65"/>
      <c r="O19" s="65"/>
      <c r="P19" s="63"/>
      <c r="Q19" s="2"/>
      <c r="R19" s="64"/>
      <c r="S19" s="64"/>
      <c r="T19" s="65"/>
      <c r="U19" s="65"/>
      <c r="V19" s="65"/>
      <c r="W19" s="65"/>
      <c r="X19" s="63"/>
      <c r="Y19" s="63"/>
      <c r="Z19" s="2"/>
    </row>
    <row r="20" spans="2:27" ht="15.75" thickBot="1" x14ac:dyDescent="0.3">
      <c r="B20" s="23"/>
      <c r="C20" s="24"/>
      <c r="D20" s="24"/>
      <c r="E20" s="24"/>
      <c r="F20" s="24"/>
      <c r="G20" s="24"/>
      <c r="H20" s="22"/>
      <c r="J20" s="63"/>
      <c r="K20" s="63"/>
      <c r="L20" s="63"/>
      <c r="M20" s="63"/>
      <c r="N20" s="63"/>
      <c r="O20" s="63"/>
      <c r="P20" s="63"/>
      <c r="Q20" s="2"/>
      <c r="R20" s="63"/>
      <c r="S20" s="63"/>
      <c r="T20" s="63"/>
      <c r="U20" s="63"/>
      <c r="V20" s="63"/>
      <c r="W20" s="63"/>
      <c r="X20" s="63"/>
      <c r="Y20" s="63"/>
      <c r="Z20" s="2"/>
    </row>
    <row r="21" spans="2:27" ht="21.75" thickBot="1" x14ac:dyDescent="0.35">
      <c r="B21" s="23"/>
      <c r="C21" s="25" t="s">
        <v>157</v>
      </c>
      <c r="D21" s="26"/>
      <c r="E21" s="27" t="s">
        <v>156</v>
      </c>
      <c r="F21" s="24"/>
      <c r="G21" s="24"/>
      <c r="H21" s="22"/>
      <c r="J21" s="63"/>
      <c r="K21" s="66"/>
      <c r="L21" s="67"/>
      <c r="M21" s="68"/>
      <c r="N21" s="63"/>
      <c r="O21" s="63"/>
      <c r="P21" s="63"/>
      <c r="Q21" s="2"/>
      <c r="R21" s="63"/>
      <c r="S21" s="66"/>
      <c r="T21" s="67"/>
      <c r="U21" s="68"/>
      <c r="V21" s="63"/>
      <c r="W21" s="63"/>
      <c r="X21" s="63"/>
      <c r="Y21" s="63"/>
      <c r="Z21" s="2"/>
    </row>
    <row r="22" spans="2:27" x14ac:dyDescent="0.25">
      <c r="B22" s="23"/>
      <c r="C22" s="24"/>
      <c r="D22" s="24"/>
      <c r="E22" s="24"/>
      <c r="F22" s="24"/>
      <c r="G22" s="24"/>
      <c r="H22" s="22"/>
      <c r="J22" s="63"/>
      <c r="K22" s="63"/>
      <c r="L22" s="63"/>
      <c r="M22" s="63"/>
      <c r="N22" s="63"/>
      <c r="O22" s="63"/>
      <c r="P22" s="63"/>
      <c r="Q22" s="2"/>
      <c r="R22" s="63"/>
      <c r="S22" s="63"/>
      <c r="T22" s="63"/>
      <c r="U22" s="63"/>
      <c r="V22" s="63"/>
      <c r="W22" s="63"/>
      <c r="X22" s="63"/>
      <c r="Y22" s="63"/>
      <c r="Z22" s="2"/>
    </row>
    <row r="23" spans="2:27" ht="21" x14ac:dyDescent="0.3">
      <c r="B23" s="23"/>
      <c r="C23" s="25" t="s">
        <v>158</v>
      </c>
      <c r="D23" s="25" t="s">
        <v>154</v>
      </c>
      <c r="E23" s="24"/>
      <c r="F23" s="24"/>
      <c r="G23" s="24"/>
      <c r="H23" s="22"/>
      <c r="J23" s="63"/>
      <c r="K23" s="66"/>
      <c r="L23" s="66"/>
      <c r="M23" s="63"/>
      <c r="N23" s="63"/>
      <c r="O23" s="63"/>
      <c r="P23" s="63"/>
      <c r="Q23" s="2"/>
      <c r="R23" s="63"/>
      <c r="S23" s="66"/>
      <c r="T23" s="69"/>
      <c r="U23" s="68"/>
      <c r="V23" s="63"/>
      <c r="W23" s="63"/>
      <c r="X23" s="63"/>
      <c r="Y23" s="63"/>
      <c r="Z23" s="2"/>
    </row>
    <row r="24" spans="2:27" ht="15.75" thickBot="1" x14ac:dyDescent="0.3">
      <c r="B24" s="23"/>
      <c r="C24" s="24"/>
      <c r="D24" s="24"/>
      <c r="E24" s="24"/>
      <c r="F24" s="24"/>
      <c r="G24" s="24"/>
      <c r="H24" s="22"/>
      <c r="J24" s="63"/>
      <c r="K24" s="63"/>
      <c r="L24" s="63"/>
      <c r="M24" s="63"/>
      <c r="N24" s="63"/>
      <c r="O24" s="63"/>
      <c r="P24" s="63"/>
      <c r="Q24" s="2"/>
      <c r="R24" s="63"/>
      <c r="S24" s="63"/>
      <c r="T24" s="63"/>
      <c r="U24" s="63"/>
      <c r="V24" s="63"/>
      <c r="W24" s="63"/>
      <c r="X24" s="63"/>
      <c r="Y24" s="63"/>
      <c r="Z24" s="2"/>
    </row>
    <row r="25" spans="2:27" ht="21" x14ac:dyDescent="0.3">
      <c r="B25" s="23"/>
      <c r="C25" s="52"/>
      <c r="D25" s="52"/>
      <c r="E25" s="53"/>
      <c r="F25" s="53"/>
      <c r="G25" s="54"/>
      <c r="H25" s="22"/>
      <c r="J25" s="63"/>
      <c r="K25" s="70"/>
      <c r="L25" s="70"/>
      <c r="M25" s="70"/>
      <c r="N25" s="70"/>
      <c r="O25" s="70"/>
      <c r="P25" s="63"/>
      <c r="Q25" s="2"/>
      <c r="R25" s="63"/>
      <c r="S25" s="66"/>
      <c r="T25" s="71"/>
      <c r="U25" s="68"/>
      <c r="V25" s="63"/>
      <c r="W25" s="63"/>
      <c r="X25" s="63"/>
      <c r="Y25" s="63"/>
      <c r="Z25" s="2"/>
    </row>
    <row r="26" spans="2:27" ht="15.75" thickBot="1" x14ac:dyDescent="0.3">
      <c r="B26" s="23"/>
      <c r="C26" s="55"/>
      <c r="D26" s="55"/>
      <c r="E26" s="56"/>
      <c r="F26" s="56"/>
      <c r="G26" s="57"/>
      <c r="H26" s="22"/>
      <c r="J26" s="63"/>
      <c r="K26" s="70"/>
      <c r="L26" s="70"/>
      <c r="M26" s="70"/>
      <c r="N26" s="70"/>
      <c r="O26" s="70"/>
      <c r="P26" s="63"/>
      <c r="Q26" s="2"/>
      <c r="R26" s="63"/>
      <c r="S26" s="63"/>
      <c r="T26" s="63"/>
      <c r="U26" s="63"/>
      <c r="V26" s="63"/>
      <c r="W26" s="63"/>
      <c r="X26" s="63"/>
      <c r="Y26" s="63"/>
      <c r="Z26" s="2"/>
    </row>
    <row r="27" spans="2:27" ht="21" x14ac:dyDescent="0.3">
      <c r="B27" s="23"/>
      <c r="C27" s="24"/>
      <c r="D27" s="24"/>
      <c r="E27" s="24"/>
      <c r="F27" s="24"/>
      <c r="G27" s="24"/>
      <c r="H27" s="22"/>
      <c r="J27" s="63"/>
      <c r="K27" s="63"/>
      <c r="L27" s="63"/>
      <c r="M27" s="63"/>
      <c r="N27" s="63"/>
      <c r="O27" s="63"/>
      <c r="P27" s="63"/>
      <c r="Q27" s="2"/>
      <c r="R27" s="63"/>
      <c r="S27" s="66"/>
      <c r="T27" s="71"/>
      <c r="U27" s="68"/>
      <c r="V27" s="63"/>
      <c r="W27" s="63"/>
      <c r="X27" s="63"/>
      <c r="Y27" s="63"/>
      <c r="Z27" s="2"/>
    </row>
    <row r="28" spans="2:27" x14ac:dyDescent="0.25">
      <c r="B28" s="23"/>
      <c r="C28" s="24"/>
      <c r="D28" s="24"/>
      <c r="E28" s="24"/>
      <c r="F28" s="24"/>
      <c r="G28" s="24"/>
      <c r="H28" s="22"/>
      <c r="J28" s="63"/>
      <c r="K28" s="63"/>
      <c r="L28" s="63"/>
      <c r="M28" s="63"/>
      <c r="N28" s="63"/>
      <c r="O28" s="63"/>
      <c r="P28" s="63"/>
      <c r="Q28" s="2"/>
      <c r="R28" s="63"/>
      <c r="S28" s="63"/>
      <c r="T28" s="63"/>
      <c r="U28" s="63"/>
      <c r="V28" s="63"/>
      <c r="W28" s="63"/>
      <c r="X28" s="63"/>
      <c r="Y28" s="63"/>
      <c r="Z28" s="2"/>
    </row>
    <row r="29" spans="2:27" ht="21" x14ac:dyDescent="0.25">
      <c r="B29" s="23"/>
      <c r="C29" s="24"/>
      <c r="D29" s="24"/>
      <c r="E29" s="24"/>
      <c r="F29" s="24"/>
      <c r="G29" s="24"/>
      <c r="H29" s="22"/>
      <c r="J29" s="63"/>
      <c r="K29" s="63"/>
      <c r="L29" s="63"/>
      <c r="M29" s="63"/>
      <c r="N29" s="63"/>
      <c r="O29" s="63"/>
      <c r="P29" s="63"/>
      <c r="Q29" s="2"/>
      <c r="R29" s="63"/>
      <c r="S29" s="66"/>
      <c r="T29" s="72"/>
      <c r="U29" s="72"/>
      <c r="V29" s="63"/>
      <c r="W29" s="63"/>
      <c r="X29" s="63"/>
      <c r="Y29" s="63"/>
      <c r="Z29" s="2"/>
      <c r="AA29" s="35"/>
    </row>
    <row r="30" spans="2:27" x14ac:dyDescent="0.25">
      <c r="B30" s="23"/>
      <c r="C30" s="24"/>
      <c r="D30" s="24"/>
      <c r="E30" s="24"/>
      <c r="F30" s="24"/>
      <c r="G30" s="24"/>
      <c r="H30" s="22"/>
      <c r="J30" s="63"/>
      <c r="K30" s="63"/>
      <c r="L30" s="63"/>
      <c r="M30" s="63"/>
      <c r="N30" s="63"/>
      <c r="O30" s="63"/>
      <c r="P30" s="63"/>
      <c r="Q30" s="2"/>
      <c r="R30" s="63"/>
      <c r="S30" s="63"/>
      <c r="T30" s="63"/>
      <c r="U30" s="63"/>
      <c r="V30" s="63"/>
      <c r="W30" s="63"/>
      <c r="X30" s="63"/>
      <c r="Y30" s="63"/>
      <c r="Z30" s="2"/>
    </row>
    <row r="31" spans="2:27" ht="21.75" customHeight="1" x14ac:dyDescent="0.25">
      <c r="B31" s="23"/>
      <c r="C31" s="24"/>
      <c r="D31" s="24"/>
      <c r="E31" s="24"/>
      <c r="F31" s="24"/>
      <c r="G31" s="24"/>
      <c r="H31" s="22"/>
      <c r="J31" s="63"/>
      <c r="K31" s="63"/>
      <c r="L31" s="63"/>
      <c r="M31" s="63"/>
      <c r="N31" s="63"/>
      <c r="O31" s="63"/>
      <c r="P31" s="63"/>
      <c r="Q31" s="2"/>
      <c r="R31" s="63"/>
      <c r="S31" s="66"/>
      <c r="T31" s="70"/>
      <c r="U31" s="70"/>
      <c r="V31" s="70"/>
      <c r="W31" s="70"/>
      <c r="X31" s="63"/>
      <c r="Y31" s="63"/>
      <c r="Z31" s="2"/>
    </row>
    <row r="32" spans="2:27" ht="15.75" customHeight="1" x14ac:dyDescent="0.25">
      <c r="B32" s="23"/>
      <c r="C32" s="24"/>
      <c r="D32" s="24"/>
      <c r="E32" s="24"/>
      <c r="F32" s="24"/>
      <c r="G32" s="24"/>
      <c r="H32" s="22"/>
      <c r="J32" s="63"/>
      <c r="K32" s="63"/>
      <c r="L32" s="63"/>
      <c r="M32" s="63"/>
      <c r="N32" s="63"/>
      <c r="O32" s="63"/>
      <c r="P32" s="63"/>
      <c r="Q32" s="2"/>
      <c r="R32" s="63"/>
      <c r="S32" s="63"/>
      <c r="T32" s="70"/>
      <c r="U32" s="70"/>
      <c r="V32" s="70"/>
      <c r="W32" s="70"/>
      <c r="X32" s="63"/>
      <c r="Y32" s="63"/>
      <c r="Z32" s="2"/>
    </row>
    <row r="33" spans="2:26" ht="15.75" thickBot="1" x14ac:dyDescent="0.3">
      <c r="B33" s="28"/>
      <c r="C33" s="29"/>
      <c r="D33" s="29"/>
      <c r="E33" s="29"/>
      <c r="F33" s="29"/>
      <c r="G33" s="29"/>
      <c r="H33" s="30"/>
      <c r="J33" s="63"/>
      <c r="K33" s="63"/>
      <c r="L33" s="63"/>
      <c r="M33" s="63"/>
      <c r="N33" s="63"/>
      <c r="O33" s="63"/>
      <c r="P33" s="63"/>
      <c r="Q33" s="2"/>
      <c r="R33" s="63"/>
      <c r="S33" s="63"/>
      <c r="T33" s="63"/>
      <c r="U33" s="63"/>
      <c r="V33" s="63"/>
      <c r="W33" s="63"/>
      <c r="X33" s="63"/>
      <c r="Y33" s="63"/>
      <c r="Z33" s="2"/>
    </row>
    <row r="34" spans="2:26" ht="15.75" thickTop="1" x14ac:dyDescent="0.25"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</sheetData>
  <mergeCells count="18">
    <mergeCell ref="J5:L5"/>
    <mergeCell ref="B5:D5"/>
    <mergeCell ref="K25:K26"/>
    <mergeCell ref="L25:O26"/>
    <mergeCell ref="C25:C26"/>
    <mergeCell ref="D25:G26"/>
    <mergeCell ref="B19:C19"/>
    <mergeCell ref="D19:G19"/>
    <mergeCell ref="O6:P6"/>
    <mergeCell ref="O8:P8"/>
    <mergeCell ref="O10:P10"/>
    <mergeCell ref="J19:K19"/>
    <mergeCell ref="L19:O19"/>
    <mergeCell ref="T29:U29"/>
    <mergeCell ref="R19:S19"/>
    <mergeCell ref="T19:W19"/>
    <mergeCell ref="T31:W32"/>
    <mergeCell ref="R5:T5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Drop Down 8">
              <controlPr defaultSize="0" autoLine="0" autoPict="0">
                <anchor moveWithCells="1">
                  <from>
                    <xdr:col>5</xdr:col>
                    <xdr:colOff>0</xdr:colOff>
                    <xdr:row>11</xdr:row>
                    <xdr:rowOff>47625</xdr:rowOff>
                  </from>
                  <to>
                    <xdr:col>7</xdr:col>
                    <xdr:colOff>9525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Drop Down 9">
              <controlPr defaultSize="0" autoLine="0" autoPict="0">
                <anchor moveWithCells="1">
                  <from>
                    <xdr:col>5</xdr:col>
                    <xdr:colOff>0</xdr:colOff>
                    <xdr:row>13</xdr:row>
                    <xdr:rowOff>47625</xdr:rowOff>
                  </from>
                  <to>
                    <xdr:col>7</xdr:col>
                    <xdr:colOff>9525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Drop Down 10">
              <controlPr defaultSize="0" autoLine="0" autoPict="0">
                <anchor moveWithCells="1">
                  <from>
                    <xdr:col>5</xdr:col>
                    <xdr:colOff>0</xdr:colOff>
                    <xdr:row>15</xdr:row>
                    <xdr:rowOff>47625</xdr:rowOff>
                  </from>
                  <to>
                    <xdr:col>7</xdr:col>
                    <xdr:colOff>9525</xdr:colOff>
                    <xdr:row>15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36"/>
  <sheetViews>
    <sheetView workbookViewId="0">
      <selection activeCell="D14" sqref="D14"/>
    </sheetView>
  </sheetViews>
  <sheetFormatPr baseColWidth="10" defaultRowHeight="15" x14ac:dyDescent="0.25"/>
  <cols>
    <col min="2" max="2" width="23.42578125" bestFit="1" customWidth="1"/>
    <col min="6" max="6" width="20.85546875" bestFit="1" customWidth="1"/>
    <col min="7" max="7" width="10.5703125" bestFit="1" customWidth="1"/>
    <col min="8" max="8" width="9.5703125" customWidth="1"/>
    <col min="10" max="10" width="14.5703125" bestFit="1" customWidth="1"/>
    <col min="13" max="14" width="11.42578125" style="3"/>
    <col min="15" max="15" width="52.85546875" style="43" bestFit="1" customWidth="1"/>
    <col min="16" max="16" width="47.7109375" bestFit="1" customWidth="1"/>
  </cols>
  <sheetData>
    <row r="1" spans="2:23" x14ac:dyDescent="0.25">
      <c r="B1" s="15" t="s">
        <v>139</v>
      </c>
      <c r="C1" s="9" t="s">
        <v>151</v>
      </c>
      <c r="D1" s="9" t="s">
        <v>171</v>
      </c>
      <c r="F1" s="15" t="s">
        <v>152</v>
      </c>
      <c r="G1" s="9" t="s">
        <v>151</v>
      </c>
      <c r="H1" s="38" t="s">
        <v>171</v>
      </c>
      <c r="J1" s="15" t="s">
        <v>159</v>
      </c>
      <c r="K1" s="9" t="s">
        <v>151</v>
      </c>
      <c r="L1" s="39" t="s">
        <v>171</v>
      </c>
    </row>
    <row r="2" spans="2:23" x14ac:dyDescent="0.25">
      <c r="B2" s="6" t="s">
        <v>141</v>
      </c>
      <c r="C2" s="16">
        <v>1</v>
      </c>
      <c r="D2" s="16" t="s">
        <v>172</v>
      </c>
      <c r="F2" s="18" t="s">
        <v>147</v>
      </c>
      <c r="G2" s="18">
        <v>1</v>
      </c>
      <c r="H2" s="18" t="s">
        <v>2</v>
      </c>
      <c r="J2" s="18" t="s">
        <v>163</v>
      </c>
      <c r="K2" s="18">
        <v>1</v>
      </c>
      <c r="L2" s="18" t="s">
        <v>178</v>
      </c>
    </row>
    <row r="3" spans="2:23" x14ac:dyDescent="0.25">
      <c r="B3" s="6" t="s">
        <v>140</v>
      </c>
      <c r="C3" s="16">
        <v>2</v>
      </c>
      <c r="D3" s="16" t="s">
        <v>173</v>
      </c>
      <c r="F3" s="16" t="s">
        <v>148</v>
      </c>
      <c r="G3" s="16">
        <v>2</v>
      </c>
      <c r="H3" s="16" t="s">
        <v>36</v>
      </c>
      <c r="J3" s="16" t="s">
        <v>164</v>
      </c>
      <c r="K3" s="16">
        <v>2</v>
      </c>
      <c r="L3" s="17" t="s">
        <v>179</v>
      </c>
    </row>
    <row r="4" spans="2:23" x14ac:dyDescent="0.25">
      <c r="B4" s="6" t="s">
        <v>142</v>
      </c>
      <c r="C4" s="16">
        <v>3</v>
      </c>
      <c r="D4" s="16" t="s">
        <v>174</v>
      </c>
      <c r="F4" s="17" t="s">
        <v>149</v>
      </c>
      <c r="G4" s="17">
        <v>3</v>
      </c>
      <c r="H4" s="17" t="s">
        <v>180</v>
      </c>
      <c r="J4" s="4"/>
      <c r="K4" s="10"/>
      <c r="L4" s="5"/>
    </row>
    <row r="5" spans="2:23" x14ac:dyDescent="0.25">
      <c r="B5" s="6" t="s">
        <v>143</v>
      </c>
      <c r="C5" s="16">
        <v>4</v>
      </c>
      <c r="D5" s="16" t="s">
        <v>175</v>
      </c>
      <c r="F5" s="6"/>
      <c r="G5" s="7"/>
      <c r="H5" s="5"/>
      <c r="J5" s="9">
        <v>1</v>
      </c>
      <c r="K5" s="14"/>
      <c r="L5" s="13"/>
    </row>
    <row r="6" spans="2:23" x14ac:dyDescent="0.25">
      <c r="B6" s="6" t="s">
        <v>144</v>
      </c>
      <c r="C6" s="16">
        <v>5</v>
      </c>
      <c r="D6" s="16" t="s">
        <v>176</v>
      </c>
      <c r="F6" s="9">
        <v>1</v>
      </c>
      <c r="G6" s="14"/>
      <c r="H6" s="13"/>
    </row>
    <row r="7" spans="2:23" x14ac:dyDescent="0.25">
      <c r="B7" s="16" t="s">
        <v>145</v>
      </c>
      <c r="C7" s="16">
        <v>6</v>
      </c>
      <c r="D7" s="16" t="s">
        <v>177</v>
      </c>
    </row>
    <row r="8" spans="2:23" x14ac:dyDescent="0.25">
      <c r="B8" s="17" t="s">
        <v>334</v>
      </c>
      <c r="C8" s="17">
        <v>7</v>
      </c>
      <c r="D8" s="17" t="s">
        <v>335</v>
      </c>
      <c r="F8" s="36"/>
      <c r="G8" s="7"/>
      <c r="H8" s="7"/>
    </row>
    <row r="9" spans="2:23" x14ac:dyDescent="0.25">
      <c r="B9" s="6"/>
      <c r="C9" s="7"/>
      <c r="D9" s="8"/>
      <c r="F9" s="7"/>
      <c r="G9" s="7"/>
      <c r="H9" s="7"/>
    </row>
    <row r="10" spans="2:23" x14ac:dyDescent="0.25">
      <c r="B10" s="9">
        <v>3</v>
      </c>
      <c r="C10" s="14"/>
      <c r="D10" s="13"/>
      <c r="F10" s="7"/>
      <c r="G10" s="7"/>
      <c r="H10" s="7"/>
    </row>
    <row r="11" spans="2:23" x14ac:dyDescent="0.25">
      <c r="B11" s="10"/>
      <c r="C11" s="10"/>
      <c r="D11" s="7"/>
      <c r="F11" s="7"/>
      <c r="G11" s="7"/>
      <c r="H11" s="7"/>
    </row>
    <row r="12" spans="2:23" x14ac:dyDescent="0.25">
      <c r="C12" s="7"/>
      <c r="D12" s="7"/>
      <c r="G12" s="7"/>
      <c r="H12" s="7"/>
    </row>
    <row r="13" spans="2:23" ht="15.75" thickBot="1" x14ac:dyDescent="0.3">
      <c r="B13" s="36" t="s">
        <v>168</v>
      </c>
      <c r="D13" s="32" t="s">
        <v>155</v>
      </c>
      <c r="G13" t="str">
        <f t="array" ref="G13:G36">INDEX(T_ART_PAN_CHA_LIB,MATCH($B$14,T_ART_PAN_CHA_RTH,1))</f>
        <v>PX BIOFIB TRIO 1250*600*100MM R=2,55  - PQT*4,50M2</v>
      </c>
      <c r="O13" s="7" t="e">
        <f t="array" ref="O13:O200">IF(PAN_RT&gt;=$B$14,IF(PAN_RT&lt;=$B$18,VLOOKUP($D$14,T_ART_PANNEAU,9,),))</f>
        <v>#NAME?</v>
      </c>
      <c r="P13" s="7"/>
      <c r="Q13" t="e">
        <f t="array" aca="1" ref="Q13:Q339" ca="1">INDEX(T_ART_PAN_CHA_LIB,SMALL(IF(T_ART_PAN_CHA_RTH=B14,ROW(INDIRECT("1:"&amp;ROWS(T_ART_PAN_CHA_RTH)))),ROWS($1:1)))</f>
        <v>#NUM!</v>
      </c>
      <c r="R13" t="e">
        <f t="array" ref="R13:R200">INDEX(PAN_COD,MAX(IF(('Resistance Thermique'!$G$6&gt;=PAN_RT),IF('Resistance Thermique'!$G$8&lt;=PAN_RT,ROW(PAN_COD),0))))</f>
        <v>#NAME?</v>
      </c>
      <c r="S13" t="e">
        <f t="array" ref="S13:S200">INDEX(PAN_LIB,MAX(IF(('Resistance Thermique'!$G$6&gt;=PAN_RT),IF('Resistance Thermique'!$G$8&lt;=PAN_RT,ROW(PAN_LIB),0))))</f>
        <v>#NAME?</v>
      </c>
      <c r="U13" s="43" t="e">
        <f t="array" ref="U13:U200">INDEX(PAN_RT,MAX(IF(('Resistance Thermique'!$G$6=PAN_RT),IF(D14=PAN_RT,ROW(PAN_RT),0))))</f>
        <v>#NAME?</v>
      </c>
      <c r="V13" s="43">
        <f t="array" ref="V13:V636">INDEX(T_ART_PAN_CHA_RTH,MAX(IF((B14&gt;=T_ART_PAN_CHA_RTH)*(B18&lt;=T_ART_PAN_CHA_RTH),ROW(T_ART_PAN_CHA_RTH),0)))</f>
        <v>1.1499999999999999</v>
      </c>
      <c r="W13" s="43" t="str">
        <f t="array" ref="W13:W636">INDEX(T_ART_PAN_CHA_LIB,MAX(IF((B14&gt;=T_ART_PAN_CHA_RTH)*(B18&lt;=T_ART_PAN_CHA_RTH),ROW(T_ART_PAN_CHA_LIB),0)))</f>
        <v>PX BIOFIB TRIO 1250*600*45MM R=1,15  - PQT*9,75M2</v>
      </c>
    </row>
    <row r="14" spans="2:23" ht="15.75" thickBot="1" x14ac:dyDescent="0.3">
      <c r="B14" s="33">
        <f>SUM('Resistance Thermique'!G6)</f>
        <v>3</v>
      </c>
      <c r="D14" s="31" t="str">
        <f>IF(B10=1,D2,IF(B10=2,D3,IF(B10=3,D4,IF(B10=4,D5,IF(B10=5,D6,IF(B10=6,D7,IF(B10=7,D8,)))))))</f>
        <v>LDB</v>
      </c>
      <c r="G14" t="str">
        <v>PX BIOFIB TRIO 1250*600*100MM R=2,55  - PQT*4,50M2</v>
      </c>
      <c r="O14" s="7" t="e">
        <v>#NAME?</v>
      </c>
      <c r="Q14" t="e">
        <f ca="1"/>
        <v>#NUM!</v>
      </c>
      <c r="R14" t="e">
        <v>#NAME?</v>
      </c>
      <c r="S14" t="e">
        <v>#NAME?</v>
      </c>
      <c r="U14" s="43" t="e">
        <v>#NAME?</v>
      </c>
      <c r="V14" s="43">
        <v>1.5</v>
      </c>
      <c r="W14" s="43" t="str">
        <v>PX BIOFIB TRIO 1250*600*60MM R=1,50  - PQT*7,50M2</v>
      </c>
    </row>
    <row r="15" spans="2:23" x14ac:dyDescent="0.25">
      <c r="G15" t="str">
        <v>PX BIOFIB TRIO 1250*600*100MM R=2,55  - PQT*4,50M2</v>
      </c>
      <c r="O15" s="7" t="e">
        <v>#NAME?</v>
      </c>
      <c r="Q15" t="e">
        <f ca="1"/>
        <v>#NUM!</v>
      </c>
      <c r="R15" t="e">
        <v>#NAME?</v>
      </c>
      <c r="S15" t="e">
        <v>#NAME?</v>
      </c>
      <c r="U15" s="43" t="e">
        <v>#NAME?</v>
      </c>
      <c r="V15" s="43">
        <v>2.0499999999999998</v>
      </c>
      <c r="W15" s="43" t="str">
        <v>PX BIOFIB TRIO 1250*600*80MM R=2,05  - PQT*5,25M2</v>
      </c>
    </row>
    <row r="16" spans="2:23" x14ac:dyDescent="0.25">
      <c r="G16" t="str">
        <v>PX BIOFIB TRIO 1250*600*100MM R=2,55  - PQT*4,50M2</v>
      </c>
      <c r="O16" s="7" t="e">
        <v>#NAME?</v>
      </c>
      <c r="Q16" t="e">
        <f ca="1"/>
        <v>#NUM!</v>
      </c>
      <c r="R16" t="e">
        <v>#NAME?</v>
      </c>
      <c r="S16" t="e">
        <v>#NAME?</v>
      </c>
      <c r="U16" s="43" t="e">
        <v>#NAME?</v>
      </c>
      <c r="V16" s="43">
        <v>2.5499999999999998</v>
      </c>
      <c r="W16" s="43" t="str">
        <v>PX BIOFIB TRIO 1250*600*100MM R=2,55  - PQT*4,50M2</v>
      </c>
    </row>
    <row r="17" spans="1:23" ht="15.75" thickBot="1" x14ac:dyDescent="0.3">
      <c r="B17" s="36" t="s">
        <v>169</v>
      </c>
      <c r="D17" s="32" t="s">
        <v>182</v>
      </c>
      <c r="G17" t="str">
        <v>PX BIOFIB TRIO 1250*600*100MM R=2,55  - PQT*4,50M2</v>
      </c>
      <c r="O17" s="7" t="e">
        <v>#NAME?</v>
      </c>
      <c r="Q17" t="e">
        <f ca="1"/>
        <v>#NUM!</v>
      </c>
      <c r="R17" t="e">
        <v>#NAME?</v>
      </c>
      <c r="S17" t="e">
        <v>#NAME?</v>
      </c>
      <c r="U17" s="43" t="e">
        <v>#NAME?</v>
      </c>
      <c r="V17" s="43">
        <v>3.05</v>
      </c>
      <c r="W17" s="43" t="str">
        <v>PX BIOFIB TRIO 1250*600*120MM R=3,05  - PQT*3,75M2</v>
      </c>
    </row>
    <row r="18" spans="1:23" ht="15.75" thickBot="1" x14ac:dyDescent="0.3">
      <c r="B18" s="33">
        <f>SUM('Resistance Thermique'!G8)</f>
        <v>8</v>
      </c>
      <c r="D18" s="31" t="str">
        <f>IF(F6=1,H2,IF(F6=2,H3,IF(F6=3,H4)))</f>
        <v>D</v>
      </c>
      <c r="G18" t="str">
        <v>PX BIOFIB TRIO 1250*600*100MM R=2,55  - PQT*4,50M2</v>
      </c>
      <c r="O18" s="7" t="e">
        <v>#NAME?</v>
      </c>
      <c r="Q18" t="e">
        <f ca="1"/>
        <v>#NUM!</v>
      </c>
      <c r="R18" t="e">
        <v>#NAME?</v>
      </c>
      <c r="S18" t="e">
        <v>#NAME?</v>
      </c>
      <c r="U18" s="43" t="e">
        <v>#NAME?</v>
      </c>
      <c r="V18" s="43">
        <v>3.7</v>
      </c>
      <c r="W18" s="43" t="str">
        <v>PX BIOFIB TRIO 1250*600*145MM R=3,70  - PQT*3,00M2</v>
      </c>
    </row>
    <row r="19" spans="1:23" x14ac:dyDescent="0.25">
      <c r="G19" t="str">
        <v>PX BIOFIB TRIO 1250*600*100MM R=2,55  - PQT*4,50M2</v>
      </c>
      <c r="O19" s="7" t="e">
        <v>#NAME?</v>
      </c>
      <c r="Q19" t="e">
        <f ca="1"/>
        <v>#NUM!</v>
      </c>
      <c r="R19" t="e">
        <v>#NAME?</v>
      </c>
      <c r="S19" t="e">
        <v>#NAME?</v>
      </c>
      <c r="U19" s="43" t="e">
        <v>#NAME?</v>
      </c>
      <c r="V19" s="43">
        <v>4.0999999999999996</v>
      </c>
      <c r="W19" s="43" t="str">
        <v>PX BIOFIB TRIO 1250*600*160MM R=4,10  - PQT*3,00M2</v>
      </c>
    </row>
    <row r="20" spans="1:23" x14ac:dyDescent="0.25">
      <c r="G20" t="str">
        <v>PX BIOFIB TRIO 1250*600*100MM R=2,55  - PQT*4,50M2</v>
      </c>
      <c r="O20" s="7" t="e">
        <v>#NAME?</v>
      </c>
      <c r="Q20" t="e">
        <f ca="1"/>
        <v>#NUM!</v>
      </c>
      <c r="R20" t="e">
        <v>#NAME?</v>
      </c>
      <c r="S20" t="e">
        <v>#NAME?</v>
      </c>
      <c r="U20" s="43" t="e">
        <v>#NAME?</v>
      </c>
      <c r="V20" s="43">
        <v>5.0999999999999996</v>
      </c>
      <c r="W20" s="43" t="str">
        <v>PX BIOFIB TRIO 1250*600*200MM R=5,10  - PQT*2,25M2</v>
      </c>
    </row>
    <row r="21" spans="1:23" ht="15.75" thickBot="1" x14ac:dyDescent="0.3">
      <c r="B21" s="36" t="s">
        <v>170</v>
      </c>
      <c r="D21" s="32" t="s">
        <v>181</v>
      </c>
      <c r="G21" t="str">
        <v>PX BIOFIB TRIO 1250*600*100MM R=2,55  - PQT*4,50M2</v>
      </c>
      <c r="O21" s="7" t="e">
        <v>#NAME?</v>
      </c>
      <c r="Q21" t="e">
        <f ca="1"/>
        <v>#NUM!</v>
      </c>
      <c r="R21" t="e">
        <v>#NAME?</v>
      </c>
      <c r="S21" t="e">
        <v>#NAME?</v>
      </c>
      <c r="U21" s="43" t="e">
        <v>#NAME?</v>
      </c>
      <c r="V21" s="43" t="e">
        <v>#N/A</v>
      </c>
      <c r="W21" s="43" t="e">
        <v>#N/A</v>
      </c>
    </row>
    <row r="22" spans="1:23" ht="15.75" thickBot="1" x14ac:dyDescent="0.3">
      <c r="B22" s="33">
        <f>SUM('Resistance Thermique'!$G$10)</f>
        <v>3</v>
      </c>
      <c r="D22" s="31" t="str">
        <f>IF(J5=1,L2,IF(J5=2,L3))</f>
        <v>O</v>
      </c>
      <c r="G22" t="str">
        <v>PX BIOFIB TRIO 1250*600*100MM R=2,55  - PQT*4,50M2</v>
      </c>
      <c r="O22" s="7" t="e">
        <v>#NAME?</v>
      </c>
      <c r="Q22" t="e">
        <f ca="1"/>
        <v>#NUM!</v>
      </c>
      <c r="R22" t="e">
        <v>#NAME?</v>
      </c>
      <c r="S22" t="e">
        <v>#NAME?</v>
      </c>
      <c r="U22" s="43" t="e">
        <v>#NAME?</v>
      </c>
      <c r="V22" s="43" t="e">
        <v>#N/A</v>
      </c>
      <c r="W22" s="43" t="e">
        <v>#N/A</v>
      </c>
    </row>
    <row r="23" spans="1:23" x14ac:dyDescent="0.25">
      <c r="G23" t="str">
        <v>PX BIOFIB TRIO 1250*600*100MM R=2,55  - PQT*4,50M2</v>
      </c>
      <c r="O23" s="7" t="e">
        <v>#NAME?</v>
      </c>
      <c r="Q23" t="e">
        <f ca="1"/>
        <v>#NUM!</v>
      </c>
      <c r="R23" t="e">
        <v>#NAME?</v>
      </c>
      <c r="S23" t="e">
        <v>#NAME?</v>
      </c>
      <c r="U23" s="43" t="e">
        <v>#NAME?</v>
      </c>
      <c r="V23" s="43" t="e">
        <v>#N/A</v>
      </c>
      <c r="W23" s="43" t="e">
        <v>#N/A</v>
      </c>
    </row>
    <row r="24" spans="1:23" x14ac:dyDescent="0.25">
      <c r="G24" t="str">
        <v>PX BIOFIB TRIO 1250*600*100MM R=2,55  - PQT*4,50M2</v>
      </c>
      <c r="O24" s="7" t="e">
        <v>#NAME?</v>
      </c>
      <c r="Q24" t="e">
        <f ca="1"/>
        <v>#NUM!</v>
      </c>
      <c r="R24" t="e">
        <v>#NAME?</v>
      </c>
      <c r="S24" t="e">
        <v>#NAME?</v>
      </c>
      <c r="U24" s="43" t="e">
        <v>#NAME?</v>
      </c>
      <c r="V24" s="43" t="e">
        <v>#N/A</v>
      </c>
      <c r="W24" s="43" t="e">
        <v>#N/A</v>
      </c>
    </row>
    <row r="25" spans="1:23" ht="15.75" thickBot="1" x14ac:dyDescent="0.3">
      <c r="A25" s="32" t="s">
        <v>346</v>
      </c>
      <c r="G25" t="str">
        <v>PX BIOFIB TRIO 1250*600*100MM R=2,55  - PQT*4,50M2</v>
      </c>
      <c r="O25" s="7" t="e">
        <v>#NAME?</v>
      </c>
      <c r="Q25" t="e">
        <f ca="1"/>
        <v>#NUM!</v>
      </c>
      <c r="R25" t="e">
        <v>#NAME?</v>
      </c>
      <c r="S25" t="e">
        <v>#NAME?</v>
      </c>
      <c r="U25" s="43" t="e">
        <v>#NAME?</v>
      </c>
      <c r="V25" s="43" t="e">
        <v>#N/A</v>
      </c>
      <c r="W25" s="43" t="e">
        <v>#N/A</v>
      </c>
    </row>
    <row r="26" spans="1:23" ht="15.75" thickBot="1" x14ac:dyDescent="0.3">
      <c r="A26" s="31" t="str">
        <f>IF(D14=D2,(VLOOKUP(B14,T_ART_PAN_LDR,2,TRUE)),IF(D14=D3,(VLOOKUP(B14,T_ART_PAN_LDV,2,TRUE)),IF(D14=D4,(VLOOKUP(B14,T_ART_PAN_LDB,2,TRUE)),IF(D14=D5,(VLOOKUP(B14,T_ART_PAN_FDBV,2,TRUE)),IF(D14=D6,(VLOOKUP(B14,T_ART_PAN_CHA,2,TRUE)),IF(D14=D7,(VLOOKUP(B14,T_ART_PAN_OUA,2,TRUE)),IF(D14=D8,(VLOOKUP(B14,T_ART_PAN_POL,2,TRUE)))))))))</f>
        <v>309338</v>
      </c>
      <c r="B26" s="73" t="str">
        <f>IF(D14=D2,(VLOOKUP(B14,T_ART_PAN_LDR,4,TRUE)),IF(D14=D3,(VLOOKUP(B14,T_ART_PAN_LDV,4,TRUE)),IF(D14=D4,(VLOOKUP(B14,T_ART_PAN_LDB,4,TRUE)),IF(D14=D5,(VLOOKUP(B14,T_ART_PAN_FDBV,4,TRUE)),IF(D14=D6,(VLOOKUP(B14,T_ART_PAN_CHA,4,TRUE)),IF(D14=D7,(VLOOKUP(B14,T_ART_PAN_OUA,4,TRUE)),IF(D14=D8,(VLOOKUP(B14,T_ART_PAN_POL,4,TRUE)))))))))</f>
        <v>STEICO FLEX LAINE BOIS 600*1220-EP 100MM PQT2,93M2</v>
      </c>
      <c r="C26" s="74"/>
      <c r="D26" s="31">
        <f>IF(D14=D2,(VLOOKUP(B14,T_ART_PAN_LDR,1,TRUE)),IF(D14=D3,(VLOOKUP(B14,T_ART_PAN_LDV,1,TRUE)),IF(D14=D4,(VLOOKUP(B14,T_ART_PAN_LDB,1,TRUE)),IF(D14=D5,(VLOOKUP(B14,T_ART_PAN_FDBV,1,TRUE)),IF(D14=D6,(VLOOKUP(B14,T_ART_PAN_CHA,1,TRUE)),IF(D14=D7,(VLOOKUP(B14,T_ART_PAN_OUA,1,TRUE)),IF(D14=D8,(VLOOKUP(B14,T_ART_PAN_POL,1,TRUE)))))))))</f>
        <v>2.6</v>
      </c>
      <c r="G26" t="str">
        <v>PX BIOFIB TRIO 1250*600*100MM R=2,55  - PQT*4,50M2</v>
      </c>
      <c r="O26" s="7" t="e">
        <v>#NAME?</v>
      </c>
      <c r="Q26" t="e">
        <f ca="1"/>
        <v>#NUM!</v>
      </c>
      <c r="R26" t="e">
        <v>#NAME?</v>
      </c>
      <c r="S26" t="e">
        <v>#NAME?</v>
      </c>
      <c r="U26" s="43" t="e">
        <v>#NAME?</v>
      </c>
      <c r="V26" s="43" t="e">
        <v>#N/A</v>
      </c>
      <c r="W26" s="43" t="e">
        <v>#N/A</v>
      </c>
    </row>
    <row r="27" spans="1:23" x14ac:dyDescent="0.25">
      <c r="G27" t="str">
        <v>PX BIOFIB TRIO 1250*600*100MM R=2,55  - PQT*4,50M2</v>
      </c>
      <c r="O27" s="7" t="e">
        <v>#NAME?</v>
      </c>
      <c r="Q27" t="e">
        <f ca="1"/>
        <v>#NUM!</v>
      </c>
      <c r="R27" t="e">
        <v>#NAME?</v>
      </c>
      <c r="S27" t="e">
        <v>#NAME?</v>
      </c>
      <c r="U27" s="43" t="e">
        <v>#NAME?</v>
      </c>
      <c r="V27" s="43" t="e">
        <v>#N/A</v>
      </c>
      <c r="W27" s="43" t="e">
        <v>#N/A</v>
      </c>
    </row>
    <row r="28" spans="1:23" x14ac:dyDescent="0.25">
      <c r="G28" t="str">
        <v>PX BIOFIB TRIO 1250*600*100MM R=2,55  - PQT*4,50M2</v>
      </c>
      <c r="O28" s="7" t="e">
        <v>#NAME?</v>
      </c>
      <c r="Q28" t="e">
        <f ca="1"/>
        <v>#NUM!</v>
      </c>
      <c r="R28" t="e">
        <v>#NAME?</v>
      </c>
      <c r="S28" t="e">
        <v>#NAME?</v>
      </c>
      <c r="U28" s="43" t="e">
        <v>#NAME?</v>
      </c>
      <c r="V28" s="43" t="e">
        <v>#N/A</v>
      </c>
      <c r="W28" s="43" t="e">
        <v>#N/A</v>
      </c>
    </row>
    <row r="29" spans="1:23" x14ac:dyDescent="0.25">
      <c r="G29" t="str">
        <v>PX BIOFIB TRIO 1250*600*100MM R=2,55  - PQT*4,50M2</v>
      </c>
      <c r="O29" s="7" t="e">
        <v>#NAME?</v>
      </c>
      <c r="Q29" t="e">
        <f ca="1"/>
        <v>#NUM!</v>
      </c>
      <c r="R29" t="e">
        <v>#NAME?</v>
      </c>
      <c r="S29" t="e">
        <v>#NAME?</v>
      </c>
      <c r="U29" s="43" t="e">
        <v>#NAME?</v>
      </c>
      <c r="V29" s="43" t="e">
        <v>#N/A</v>
      </c>
      <c r="W29" s="43" t="e">
        <v>#N/A</v>
      </c>
    </row>
    <row r="30" spans="1:23" x14ac:dyDescent="0.25">
      <c r="G30" t="str">
        <v>PX BIOFIB TRIO 1250*600*100MM R=2,55  - PQT*4,50M2</v>
      </c>
      <c r="O30" s="7" t="e">
        <v>#NAME?</v>
      </c>
      <c r="Q30" t="e">
        <f ca="1"/>
        <v>#NUM!</v>
      </c>
      <c r="R30" t="e">
        <v>#NAME?</v>
      </c>
      <c r="S30" t="e">
        <v>#NAME?</v>
      </c>
      <c r="U30" s="43" t="e">
        <v>#NAME?</v>
      </c>
      <c r="V30" s="43" t="e">
        <v>#N/A</v>
      </c>
      <c r="W30" s="43" t="e">
        <v>#N/A</v>
      </c>
    </row>
    <row r="31" spans="1:23" x14ac:dyDescent="0.25">
      <c r="G31" t="str">
        <v>PX BIOFIB TRIO 1250*600*100MM R=2,55  - PQT*4,50M2</v>
      </c>
      <c r="O31" s="7" t="e">
        <v>#NAME?</v>
      </c>
      <c r="Q31" t="e">
        <f ca="1"/>
        <v>#NUM!</v>
      </c>
      <c r="R31" t="e">
        <v>#NAME?</v>
      </c>
      <c r="S31" t="e">
        <v>#NAME?</v>
      </c>
      <c r="U31" s="43" t="e">
        <v>#NAME?</v>
      </c>
      <c r="V31" s="43" t="e">
        <v>#N/A</v>
      </c>
      <c r="W31" s="43" t="e">
        <v>#N/A</v>
      </c>
    </row>
    <row r="32" spans="1:23" x14ac:dyDescent="0.25">
      <c r="G32" t="str">
        <v>PX BIOFIB TRIO 1250*600*100MM R=2,55  - PQT*4,50M2</v>
      </c>
      <c r="O32" s="7" t="e">
        <v>#NAME?</v>
      </c>
      <c r="Q32" t="e">
        <f ca="1"/>
        <v>#NUM!</v>
      </c>
      <c r="R32" t="e">
        <v>#NAME?</v>
      </c>
      <c r="S32" t="e">
        <v>#NAME?</v>
      </c>
      <c r="U32" s="43" t="e">
        <v>#NAME?</v>
      </c>
      <c r="V32" s="43" t="e">
        <v>#N/A</v>
      </c>
      <c r="W32" s="43" t="e">
        <v>#N/A</v>
      </c>
    </row>
    <row r="33" spans="7:23" x14ac:dyDescent="0.25">
      <c r="G33" t="str">
        <v>PX BIOFIB TRIO 1250*600*100MM R=2,55  - PQT*4,50M2</v>
      </c>
      <c r="O33" s="7" t="e">
        <v>#NAME?</v>
      </c>
      <c r="Q33" t="e">
        <f ca="1"/>
        <v>#NUM!</v>
      </c>
      <c r="R33" t="e">
        <v>#NAME?</v>
      </c>
      <c r="S33" t="e">
        <v>#NAME?</v>
      </c>
      <c r="U33" s="43" t="e">
        <v>#NAME?</v>
      </c>
      <c r="V33" s="43" t="e">
        <v>#N/A</v>
      </c>
      <c r="W33" s="43" t="e">
        <v>#N/A</v>
      </c>
    </row>
    <row r="34" spans="7:23" x14ac:dyDescent="0.25">
      <c r="G34" t="str">
        <v>PX BIOFIB TRIO 1250*600*100MM R=2,55  - PQT*4,50M2</v>
      </c>
      <c r="O34" t="e">
        <v>#NAME?</v>
      </c>
      <c r="Q34" t="e">
        <f ca="1"/>
        <v>#NUM!</v>
      </c>
      <c r="R34" t="e">
        <v>#NAME?</v>
      </c>
      <c r="S34" t="e">
        <v>#NAME?</v>
      </c>
      <c r="U34" s="43" t="e">
        <v>#NAME?</v>
      </c>
      <c r="V34" s="43" t="e">
        <v>#N/A</v>
      </c>
      <c r="W34" s="43" t="e">
        <v>#N/A</v>
      </c>
    </row>
    <row r="35" spans="7:23" x14ac:dyDescent="0.25">
      <c r="G35" t="str">
        <v>PX BIOFIB TRIO 1250*600*100MM R=2,55  - PQT*4,50M2</v>
      </c>
      <c r="O35" t="e">
        <v>#NAME?</v>
      </c>
      <c r="Q35" t="e">
        <f ca="1"/>
        <v>#NUM!</v>
      </c>
      <c r="R35" t="e">
        <v>#NAME?</v>
      </c>
      <c r="S35" t="e">
        <v>#NAME?</v>
      </c>
      <c r="U35" s="43" t="e">
        <v>#NAME?</v>
      </c>
      <c r="V35" s="43" t="e">
        <v>#N/A</v>
      </c>
      <c r="W35" s="43" t="e">
        <v>#N/A</v>
      </c>
    </row>
    <row r="36" spans="7:23" x14ac:dyDescent="0.25">
      <c r="G36" t="str">
        <v>PX BIOFIB TRIO 1250*600*100MM R=2,55  - PQT*4,50M2</v>
      </c>
      <c r="O36" t="e">
        <v>#NAME?</v>
      </c>
      <c r="Q36" t="e">
        <f ca="1"/>
        <v>#NUM!</v>
      </c>
      <c r="R36" t="e">
        <v>#NAME?</v>
      </c>
      <c r="S36" t="e">
        <v>#NAME?</v>
      </c>
      <c r="U36" s="43" t="e">
        <v>#NAME?</v>
      </c>
      <c r="V36" s="43" t="e">
        <v>#N/A</v>
      </c>
      <c r="W36" s="43" t="e">
        <v>#N/A</v>
      </c>
    </row>
    <row r="37" spans="7:23" x14ac:dyDescent="0.25">
      <c r="O37" t="e">
        <v>#NAME?</v>
      </c>
      <c r="Q37" t="e">
        <f ca="1"/>
        <v>#NUM!</v>
      </c>
      <c r="R37" t="e">
        <v>#NAME?</v>
      </c>
      <c r="S37" t="e">
        <v>#NAME?</v>
      </c>
      <c r="U37" s="43" t="e">
        <v>#NAME?</v>
      </c>
      <c r="V37" s="43" t="e">
        <v>#N/A</v>
      </c>
      <c r="W37" s="43" t="e">
        <v>#N/A</v>
      </c>
    </row>
    <row r="38" spans="7:23" x14ac:dyDescent="0.25">
      <c r="O38" t="e">
        <v>#NAME?</v>
      </c>
      <c r="Q38" t="e">
        <f ca="1"/>
        <v>#NUM!</v>
      </c>
      <c r="R38" t="e">
        <v>#NAME?</v>
      </c>
      <c r="S38" t="e">
        <v>#NAME?</v>
      </c>
      <c r="U38" s="43" t="e">
        <v>#NAME?</v>
      </c>
      <c r="V38" s="43" t="e">
        <v>#N/A</v>
      </c>
      <c r="W38" s="43" t="e">
        <v>#N/A</v>
      </c>
    </row>
    <row r="39" spans="7:23" x14ac:dyDescent="0.25">
      <c r="O39" t="e">
        <v>#NAME?</v>
      </c>
      <c r="Q39" t="e">
        <f ca="1"/>
        <v>#NUM!</v>
      </c>
      <c r="R39" t="e">
        <v>#NAME?</v>
      </c>
      <c r="S39" t="e">
        <v>#NAME?</v>
      </c>
      <c r="U39" s="43" t="e">
        <v>#NAME?</v>
      </c>
      <c r="V39" s="43" t="e">
        <v>#N/A</v>
      </c>
      <c r="W39" s="43" t="e">
        <v>#N/A</v>
      </c>
    </row>
    <row r="40" spans="7:23" x14ac:dyDescent="0.25">
      <c r="O40" t="e">
        <v>#NAME?</v>
      </c>
      <c r="Q40" t="e">
        <f ca="1"/>
        <v>#NUM!</v>
      </c>
      <c r="R40" t="e">
        <v>#NAME?</v>
      </c>
      <c r="S40" t="e">
        <v>#NAME?</v>
      </c>
      <c r="U40" s="43" t="e">
        <v>#NAME?</v>
      </c>
      <c r="V40" s="43" t="e">
        <v>#N/A</v>
      </c>
      <c r="W40" s="43" t="e">
        <v>#N/A</v>
      </c>
    </row>
    <row r="41" spans="7:23" x14ac:dyDescent="0.25">
      <c r="O41" t="e">
        <v>#NAME?</v>
      </c>
      <c r="Q41" t="e">
        <f ca="1"/>
        <v>#NUM!</v>
      </c>
      <c r="R41" t="e">
        <v>#NAME?</v>
      </c>
      <c r="S41" t="e">
        <v>#NAME?</v>
      </c>
      <c r="U41" s="43" t="e">
        <v>#NAME?</v>
      </c>
      <c r="V41" s="43" t="e">
        <v>#N/A</v>
      </c>
      <c r="W41" s="43" t="e">
        <v>#N/A</v>
      </c>
    </row>
    <row r="42" spans="7:23" x14ac:dyDescent="0.25">
      <c r="O42" t="e">
        <v>#NAME?</v>
      </c>
      <c r="Q42" t="e">
        <f ca="1"/>
        <v>#NUM!</v>
      </c>
      <c r="R42" t="e">
        <v>#NAME?</v>
      </c>
      <c r="S42" t="e">
        <v>#NAME?</v>
      </c>
      <c r="U42" s="43" t="e">
        <v>#NAME?</v>
      </c>
      <c r="V42" s="43" t="e">
        <v>#N/A</v>
      </c>
      <c r="W42" s="43" t="e">
        <v>#N/A</v>
      </c>
    </row>
    <row r="43" spans="7:23" x14ac:dyDescent="0.25">
      <c r="O43" t="e">
        <v>#NAME?</v>
      </c>
      <c r="Q43" t="e">
        <f ca="1"/>
        <v>#NUM!</v>
      </c>
      <c r="R43" t="e">
        <v>#NAME?</v>
      </c>
      <c r="S43" t="e">
        <v>#NAME?</v>
      </c>
      <c r="U43" s="43" t="e">
        <v>#NAME?</v>
      </c>
      <c r="V43" s="43" t="e">
        <v>#N/A</v>
      </c>
      <c r="W43" s="43" t="e">
        <v>#N/A</v>
      </c>
    </row>
    <row r="44" spans="7:23" x14ac:dyDescent="0.25">
      <c r="O44" t="e">
        <v>#NAME?</v>
      </c>
      <c r="Q44" t="e">
        <f ca="1"/>
        <v>#NUM!</v>
      </c>
      <c r="R44" t="e">
        <v>#NAME?</v>
      </c>
      <c r="S44" t="e">
        <v>#NAME?</v>
      </c>
      <c r="U44" s="43" t="e">
        <v>#NAME?</v>
      </c>
      <c r="V44" s="43" t="e">
        <v>#N/A</v>
      </c>
      <c r="W44" s="43" t="e">
        <v>#N/A</v>
      </c>
    </row>
    <row r="45" spans="7:23" x14ac:dyDescent="0.25">
      <c r="O45" t="e">
        <v>#NAME?</v>
      </c>
      <c r="Q45" t="e">
        <f ca="1"/>
        <v>#NUM!</v>
      </c>
      <c r="R45" t="e">
        <v>#NAME?</v>
      </c>
      <c r="S45" t="e">
        <v>#NAME?</v>
      </c>
      <c r="U45" s="43" t="e">
        <v>#NAME?</v>
      </c>
      <c r="V45" s="43" t="e">
        <v>#N/A</v>
      </c>
      <c r="W45" s="43" t="e">
        <v>#N/A</v>
      </c>
    </row>
    <row r="46" spans="7:23" x14ac:dyDescent="0.25">
      <c r="O46" t="e">
        <v>#NAME?</v>
      </c>
      <c r="Q46" t="e">
        <f ca="1"/>
        <v>#NUM!</v>
      </c>
      <c r="R46" t="e">
        <v>#NAME?</v>
      </c>
      <c r="S46" t="e">
        <v>#NAME?</v>
      </c>
      <c r="U46" s="43" t="e">
        <v>#NAME?</v>
      </c>
      <c r="V46" s="43" t="e">
        <v>#N/A</v>
      </c>
      <c r="W46" s="43" t="e">
        <v>#N/A</v>
      </c>
    </row>
    <row r="47" spans="7:23" x14ac:dyDescent="0.25">
      <c r="O47" t="e">
        <v>#NAME?</v>
      </c>
      <c r="Q47" t="e">
        <f ca="1"/>
        <v>#NUM!</v>
      </c>
      <c r="R47" t="e">
        <v>#NAME?</v>
      </c>
      <c r="S47" t="e">
        <v>#NAME?</v>
      </c>
      <c r="U47" s="43" t="e">
        <v>#NAME?</v>
      </c>
      <c r="V47" s="43" t="e">
        <v>#N/A</v>
      </c>
      <c r="W47" s="43" t="e">
        <v>#N/A</v>
      </c>
    </row>
    <row r="48" spans="7:23" x14ac:dyDescent="0.25">
      <c r="O48" t="e">
        <v>#NAME?</v>
      </c>
      <c r="Q48" t="e">
        <f ca="1"/>
        <v>#NUM!</v>
      </c>
      <c r="R48" t="e">
        <v>#NAME?</v>
      </c>
      <c r="S48" t="e">
        <v>#NAME?</v>
      </c>
      <c r="U48" s="43" t="e">
        <v>#NAME?</v>
      </c>
      <c r="V48" s="43" t="e">
        <v>#N/A</v>
      </c>
      <c r="W48" s="43" t="e">
        <v>#N/A</v>
      </c>
    </row>
    <row r="49" spans="15:23" x14ac:dyDescent="0.25">
      <c r="O49" t="e">
        <v>#NAME?</v>
      </c>
      <c r="Q49" t="e">
        <f ca="1"/>
        <v>#NUM!</v>
      </c>
      <c r="R49" t="e">
        <v>#NAME?</v>
      </c>
      <c r="S49" t="e">
        <v>#NAME?</v>
      </c>
      <c r="U49" s="43" t="e">
        <v>#NAME?</v>
      </c>
      <c r="V49" s="43" t="e">
        <v>#N/A</v>
      </c>
      <c r="W49" s="43" t="e">
        <v>#N/A</v>
      </c>
    </row>
    <row r="50" spans="15:23" x14ac:dyDescent="0.25">
      <c r="O50" t="e">
        <v>#NAME?</v>
      </c>
      <c r="Q50" t="e">
        <f ca="1"/>
        <v>#NUM!</v>
      </c>
      <c r="R50" t="e">
        <v>#NAME?</v>
      </c>
      <c r="S50" t="e">
        <v>#NAME?</v>
      </c>
      <c r="U50" s="43" t="e">
        <v>#NAME?</v>
      </c>
      <c r="V50" s="43" t="e">
        <v>#N/A</v>
      </c>
      <c r="W50" s="43" t="e">
        <v>#N/A</v>
      </c>
    </row>
    <row r="51" spans="15:23" x14ac:dyDescent="0.25">
      <c r="O51" t="e">
        <v>#NAME?</v>
      </c>
      <c r="Q51" t="e">
        <f ca="1"/>
        <v>#NUM!</v>
      </c>
      <c r="R51" t="e">
        <v>#NAME?</v>
      </c>
      <c r="S51" t="e">
        <v>#NAME?</v>
      </c>
      <c r="U51" s="43" t="e">
        <v>#NAME?</v>
      </c>
      <c r="V51" s="43" t="e">
        <v>#N/A</v>
      </c>
      <c r="W51" s="43" t="e">
        <v>#N/A</v>
      </c>
    </row>
    <row r="52" spans="15:23" x14ac:dyDescent="0.25">
      <c r="O52" t="e">
        <v>#NAME?</v>
      </c>
      <c r="Q52" t="e">
        <f ca="1"/>
        <v>#NUM!</v>
      </c>
      <c r="R52" t="e">
        <v>#NAME?</v>
      </c>
      <c r="S52" t="e">
        <v>#NAME?</v>
      </c>
      <c r="U52" s="43" t="e">
        <v>#NAME?</v>
      </c>
      <c r="V52" s="43" t="e">
        <v>#N/A</v>
      </c>
      <c r="W52" s="43" t="e">
        <v>#N/A</v>
      </c>
    </row>
    <row r="53" spans="15:23" x14ac:dyDescent="0.25">
      <c r="O53" t="e">
        <v>#NAME?</v>
      </c>
      <c r="Q53" t="e">
        <f ca="1"/>
        <v>#NUM!</v>
      </c>
      <c r="R53" t="e">
        <v>#NAME?</v>
      </c>
      <c r="S53" t="e">
        <v>#NAME?</v>
      </c>
      <c r="U53" s="43" t="e">
        <v>#NAME?</v>
      </c>
      <c r="V53" s="43" t="e">
        <v>#N/A</v>
      </c>
      <c r="W53" s="43" t="e">
        <v>#N/A</v>
      </c>
    </row>
    <row r="54" spans="15:23" x14ac:dyDescent="0.25">
      <c r="O54" t="e">
        <v>#NAME?</v>
      </c>
      <c r="Q54" t="e">
        <f ca="1"/>
        <v>#NUM!</v>
      </c>
      <c r="R54" t="e">
        <v>#NAME?</v>
      </c>
      <c r="S54" t="e">
        <v>#NAME?</v>
      </c>
      <c r="U54" s="43" t="e">
        <v>#NAME?</v>
      </c>
      <c r="V54" s="43" t="e">
        <v>#N/A</v>
      </c>
      <c r="W54" s="43" t="e">
        <v>#N/A</v>
      </c>
    </row>
    <row r="55" spans="15:23" x14ac:dyDescent="0.25">
      <c r="O55" t="e">
        <v>#NAME?</v>
      </c>
      <c r="Q55" t="e">
        <f ca="1"/>
        <v>#NUM!</v>
      </c>
      <c r="R55" t="e">
        <v>#NAME?</v>
      </c>
      <c r="S55" t="e">
        <v>#NAME?</v>
      </c>
      <c r="U55" s="43" t="e">
        <v>#NAME?</v>
      </c>
      <c r="V55" s="43" t="e">
        <v>#N/A</v>
      </c>
      <c r="W55" s="43" t="e">
        <v>#N/A</v>
      </c>
    </row>
    <row r="56" spans="15:23" x14ac:dyDescent="0.25">
      <c r="O56" t="e">
        <v>#NAME?</v>
      </c>
      <c r="Q56" t="e">
        <f ca="1"/>
        <v>#NUM!</v>
      </c>
      <c r="R56" t="e">
        <v>#NAME?</v>
      </c>
      <c r="S56" t="e">
        <v>#NAME?</v>
      </c>
      <c r="U56" s="43" t="e">
        <v>#NAME?</v>
      </c>
      <c r="V56" s="43" t="e">
        <v>#N/A</v>
      </c>
      <c r="W56" s="43" t="e">
        <v>#N/A</v>
      </c>
    </row>
    <row r="57" spans="15:23" x14ac:dyDescent="0.25">
      <c r="O57" t="e">
        <v>#NAME?</v>
      </c>
      <c r="Q57" t="e">
        <f ca="1"/>
        <v>#NUM!</v>
      </c>
      <c r="R57" t="e">
        <v>#NAME?</v>
      </c>
      <c r="S57" t="e">
        <v>#NAME?</v>
      </c>
      <c r="U57" s="43" t="e">
        <v>#NAME?</v>
      </c>
      <c r="V57" s="43" t="e">
        <v>#N/A</v>
      </c>
      <c r="W57" s="43" t="e">
        <v>#N/A</v>
      </c>
    </row>
    <row r="58" spans="15:23" x14ac:dyDescent="0.25">
      <c r="O58" t="e">
        <v>#NAME?</v>
      </c>
      <c r="Q58" t="e">
        <f ca="1"/>
        <v>#NUM!</v>
      </c>
      <c r="R58" t="e">
        <v>#NAME?</v>
      </c>
      <c r="S58" t="e">
        <v>#NAME?</v>
      </c>
      <c r="U58" s="43" t="e">
        <v>#NAME?</v>
      </c>
      <c r="V58" s="43" t="e">
        <v>#N/A</v>
      </c>
      <c r="W58" s="43" t="e">
        <v>#N/A</v>
      </c>
    </row>
    <row r="59" spans="15:23" x14ac:dyDescent="0.25">
      <c r="O59" t="e">
        <v>#NAME?</v>
      </c>
      <c r="Q59" t="e">
        <f ca="1"/>
        <v>#NUM!</v>
      </c>
      <c r="R59" t="e">
        <v>#NAME?</v>
      </c>
      <c r="S59" t="e">
        <v>#NAME?</v>
      </c>
      <c r="U59" s="43" t="e">
        <v>#NAME?</v>
      </c>
      <c r="V59" s="43" t="e">
        <v>#N/A</v>
      </c>
      <c r="W59" s="43" t="e">
        <v>#N/A</v>
      </c>
    </row>
    <row r="60" spans="15:23" x14ac:dyDescent="0.25">
      <c r="O60" t="e">
        <v>#NAME?</v>
      </c>
      <c r="Q60" t="e">
        <f ca="1"/>
        <v>#NUM!</v>
      </c>
      <c r="R60" t="e">
        <v>#NAME?</v>
      </c>
      <c r="S60" t="e">
        <v>#NAME?</v>
      </c>
      <c r="U60" s="43" t="e">
        <v>#NAME?</v>
      </c>
      <c r="V60" s="43" t="e">
        <v>#N/A</v>
      </c>
      <c r="W60" s="43" t="e">
        <v>#N/A</v>
      </c>
    </row>
    <row r="61" spans="15:23" x14ac:dyDescent="0.25">
      <c r="O61" t="e">
        <v>#NAME?</v>
      </c>
      <c r="Q61" t="e">
        <f ca="1"/>
        <v>#NUM!</v>
      </c>
      <c r="R61" t="e">
        <v>#NAME?</v>
      </c>
      <c r="S61" t="e">
        <v>#NAME?</v>
      </c>
      <c r="U61" s="43" t="e">
        <v>#NAME?</v>
      </c>
      <c r="V61" s="43" t="e">
        <v>#N/A</v>
      </c>
      <c r="W61" s="43" t="e">
        <v>#N/A</v>
      </c>
    </row>
    <row r="62" spans="15:23" x14ac:dyDescent="0.25">
      <c r="O62" t="e">
        <v>#NAME?</v>
      </c>
      <c r="Q62" t="e">
        <f ca="1"/>
        <v>#NUM!</v>
      </c>
      <c r="R62" t="e">
        <v>#NAME?</v>
      </c>
      <c r="S62" t="e">
        <v>#NAME?</v>
      </c>
      <c r="U62" s="43" t="e">
        <v>#NAME?</v>
      </c>
      <c r="V62" s="43" t="e">
        <v>#N/A</v>
      </c>
      <c r="W62" s="43" t="e">
        <v>#N/A</v>
      </c>
    </row>
    <row r="63" spans="15:23" x14ac:dyDescent="0.25">
      <c r="O63" t="e">
        <v>#NAME?</v>
      </c>
      <c r="Q63" t="e">
        <f ca="1"/>
        <v>#NUM!</v>
      </c>
      <c r="R63" t="e">
        <v>#NAME?</v>
      </c>
      <c r="S63" t="e">
        <v>#NAME?</v>
      </c>
      <c r="U63" s="43" t="e">
        <v>#NAME?</v>
      </c>
      <c r="V63" s="43" t="e">
        <v>#N/A</v>
      </c>
      <c r="W63" s="43" t="e">
        <v>#N/A</v>
      </c>
    </row>
    <row r="64" spans="15:23" x14ac:dyDescent="0.25">
      <c r="O64" t="e">
        <v>#NAME?</v>
      </c>
      <c r="Q64" t="e">
        <f ca="1"/>
        <v>#NUM!</v>
      </c>
      <c r="R64" t="e">
        <v>#NAME?</v>
      </c>
      <c r="S64" t="e">
        <v>#NAME?</v>
      </c>
      <c r="U64" s="43" t="e">
        <v>#NAME?</v>
      </c>
      <c r="V64" s="43" t="e">
        <v>#N/A</v>
      </c>
      <c r="W64" s="43" t="e">
        <v>#N/A</v>
      </c>
    </row>
    <row r="65" spans="15:23" x14ac:dyDescent="0.25">
      <c r="O65" t="e">
        <v>#NAME?</v>
      </c>
      <c r="Q65" t="e">
        <f ca="1"/>
        <v>#NUM!</v>
      </c>
      <c r="R65" t="e">
        <v>#NAME?</v>
      </c>
      <c r="S65" t="e">
        <v>#NAME?</v>
      </c>
      <c r="U65" s="43" t="e">
        <v>#NAME?</v>
      </c>
      <c r="V65" s="43" t="e">
        <v>#N/A</v>
      </c>
      <c r="W65" s="43" t="e">
        <v>#N/A</v>
      </c>
    </row>
    <row r="66" spans="15:23" x14ac:dyDescent="0.25">
      <c r="O66" t="e">
        <v>#NAME?</v>
      </c>
      <c r="Q66" t="e">
        <f ca="1"/>
        <v>#NUM!</v>
      </c>
      <c r="R66" t="e">
        <v>#NAME?</v>
      </c>
      <c r="S66" t="e">
        <v>#NAME?</v>
      </c>
      <c r="U66" s="43" t="e">
        <v>#NAME?</v>
      </c>
      <c r="V66" s="43" t="e">
        <v>#N/A</v>
      </c>
      <c r="W66" s="43" t="e">
        <v>#N/A</v>
      </c>
    </row>
    <row r="67" spans="15:23" x14ac:dyDescent="0.25">
      <c r="O67" t="e">
        <v>#NAME?</v>
      </c>
      <c r="Q67" t="e">
        <f ca="1"/>
        <v>#NUM!</v>
      </c>
      <c r="R67" t="e">
        <v>#NAME?</v>
      </c>
      <c r="S67" t="e">
        <v>#NAME?</v>
      </c>
      <c r="U67" s="43" t="e">
        <v>#NAME?</v>
      </c>
      <c r="V67" s="43" t="e">
        <v>#N/A</v>
      </c>
      <c r="W67" s="43" t="e">
        <v>#N/A</v>
      </c>
    </row>
    <row r="68" spans="15:23" x14ac:dyDescent="0.25">
      <c r="O68" t="e">
        <v>#NAME?</v>
      </c>
      <c r="Q68" t="e">
        <f ca="1"/>
        <v>#NUM!</v>
      </c>
      <c r="R68" t="e">
        <v>#NAME?</v>
      </c>
      <c r="S68" t="e">
        <v>#NAME?</v>
      </c>
      <c r="U68" s="43" t="e">
        <v>#NAME?</v>
      </c>
      <c r="V68" s="43" t="e">
        <v>#N/A</v>
      </c>
      <c r="W68" s="43" t="e">
        <v>#N/A</v>
      </c>
    </row>
    <row r="69" spans="15:23" x14ac:dyDescent="0.25">
      <c r="O69" t="e">
        <v>#NAME?</v>
      </c>
      <c r="Q69" t="e">
        <f ca="1"/>
        <v>#NUM!</v>
      </c>
      <c r="R69" t="e">
        <v>#NAME?</v>
      </c>
      <c r="S69" t="e">
        <v>#NAME?</v>
      </c>
      <c r="U69" s="43" t="e">
        <v>#NAME?</v>
      </c>
      <c r="V69" s="43" t="e">
        <v>#N/A</v>
      </c>
      <c r="W69" s="43" t="e">
        <v>#N/A</v>
      </c>
    </row>
    <row r="70" spans="15:23" x14ac:dyDescent="0.25">
      <c r="O70" t="e">
        <v>#NAME?</v>
      </c>
      <c r="Q70" t="e">
        <f ca="1"/>
        <v>#NUM!</v>
      </c>
      <c r="R70" t="e">
        <v>#NAME?</v>
      </c>
      <c r="S70" t="e">
        <v>#NAME?</v>
      </c>
      <c r="U70" s="43" t="e">
        <v>#NAME?</v>
      </c>
      <c r="V70" s="43" t="e">
        <v>#N/A</v>
      </c>
      <c r="W70" s="43" t="e">
        <v>#N/A</v>
      </c>
    </row>
    <row r="71" spans="15:23" x14ac:dyDescent="0.25">
      <c r="O71" t="e">
        <v>#NAME?</v>
      </c>
      <c r="Q71" t="e">
        <f ca="1"/>
        <v>#NUM!</v>
      </c>
      <c r="R71" t="e">
        <v>#NAME?</v>
      </c>
      <c r="S71" t="e">
        <v>#NAME?</v>
      </c>
      <c r="U71" s="43" t="e">
        <v>#NAME?</v>
      </c>
      <c r="V71" s="43" t="e">
        <v>#N/A</v>
      </c>
      <c r="W71" s="43" t="e">
        <v>#N/A</v>
      </c>
    </row>
    <row r="72" spans="15:23" x14ac:dyDescent="0.25">
      <c r="O72" t="e">
        <v>#NAME?</v>
      </c>
      <c r="Q72" t="e">
        <f ca="1"/>
        <v>#NUM!</v>
      </c>
      <c r="R72" t="e">
        <v>#NAME?</v>
      </c>
      <c r="S72" t="e">
        <v>#NAME?</v>
      </c>
      <c r="U72" s="43" t="e">
        <v>#NAME?</v>
      </c>
      <c r="V72" s="43" t="e">
        <v>#N/A</v>
      </c>
      <c r="W72" s="43" t="e">
        <v>#N/A</v>
      </c>
    </row>
    <row r="73" spans="15:23" x14ac:dyDescent="0.25">
      <c r="O73" t="e">
        <v>#NAME?</v>
      </c>
      <c r="Q73" t="e">
        <f ca="1"/>
        <v>#NUM!</v>
      </c>
      <c r="R73" t="e">
        <v>#NAME?</v>
      </c>
      <c r="S73" t="e">
        <v>#NAME?</v>
      </c>
      <c r="U73" s="43" t="e">
        <v>#NAME?</v>
      </c>
      <c r="V73" s="43" t="e">
        <v>#N/A</v>
      </c>
      <c r="W73" s="43" t="e">
        <v>#N/A</v>
      </c>
    </row>
    <row r="74" spans="15:23" x14ac:dyDescent="0.25">
      <c r="O74" t="e">
        <v>#NAME?</v>
      </c>
      <c r="Q74" t="e">
        <f ca="1"/>
        <v>#NUM!</v>
      </c>
      <c r="R74" t="e">
        <v>#NAME?</v>
      </c>
      <c r="S74" t="e">
        <v>#NAME?</v>
      </c>
      <c r="U74" s="43" t="e">
        <v>#NAME?</v>
      </c>
      <c r="V74" s="43" t="e">
        <v>#N/A</v>
      </c>
      <c r="W74" s="43" t="e">
        <v>#N/A</v>
      </c>
    </row>
    <row r="75" spans="15:23" x14ac:dyDescent="0.25">
      <c r="O75" t="e">
        <v>#NAME?</v>
      </c>
      <c r="Q75" t="e">
        <f ca="1"/>
        <v>#NUM!</v>
      </c>
      <c r="R75" t="e">
        <v>#NAME?</v>
      </c>
      <c r="S75" t="e">
        <v>#NAME?</v>
      </c>
      <c r="U75" s="43" t="e">
        <v>#NAME?</v>
      </c>
      <c r="V75" s="43" t="e">
        <v>#N/A</v>
      </c>
      <c r="W75" s="43" t="e">
        <v>#N/A</v>
      </c>
    </row>
    <row r="76" spans="15:23" x14ac:dyDescent="0.25">
      <c r="O76" t="e">
        <v>#NAME?</v>
      </c>
      <c r="Q76" t="e">
        <f ca="1"/>
        <v>#NUM!</v>
      </c>
      <c r="R76" t="e">
        <v>#NAME?</v>
      </c>
      <c r="S76" t="e">
        <v>#NAME?</v>
      </c>
      <c r="U76" s="43" t="e">
        <v>#NAME?</v>
      </c>
      <c r="V76" s="43" t="e">
        <v>#N/A</v>
      </c>
      <c r="W76" s="43" t="e">
        <v>#N/A</v>
      </c>
    </row>
    <row r="77" spans="15:23" x14ac:dyDescent="0.25">
      <c r="O77" t="e">
        <v>#NAME?</v>
      </c>
      <c r="Q77" t="e">
        <f ca="1"/>
        <v>#NUM!</v>
      </c>
      <c r="R77" t="e">
        <v>#NAME?</v>
      </c>
      <c r="S77" t="e">
        <v>#NAME?</v>
      </c>
      <c r="U77" s="43" t="e">
        <v>#NAME?</v>
      </c>
      <c r="V77" s="43" t="e">
        <v>#N/A</v>
      </c>
      <c r="W77" s="43" t="e">
        <v>#N/A</v>
      </c>
    </row>
    <row r="78" spans="15:23" x14ac:dyDescent="0.25">
      <c r="O78" t="e">
        <v>#NAME?</v>
      </c>
      <c r="Q78" t="e">
        <f ca="1"/>
        <v>#NUM!</v>
      </c>
      <c r="R78" t="e">
        <v>#NAME?</v>
      </c>
      <c r="S78" t="e">
        <v>#NAME?</v>
      </c>
      <c r="U78" s="43" t="e">
        <v>#NAME?</v>
      </c>
      <c r="V78" s="43" t="e">
        <v>#N/A</v>
      </c>
      <c r="W78" s="43" t="e">
        <v>#N/A</v>
      </c>
    </row>
    <row r="79" spans="15:23" x14ac:dyDescent="0.25">
      <c r="O79" t="e">
        <v>#NAME?</v>
      </c>
      <c r="Q79" t="e">
        <f ca="1"/>
        <v>#NUM!</v>
      </c>
      <c r="R79" t="e">
        <v>#NAME?</v>
      </c>
      <c r="S79" t="e">
        <v>#NAME?</v>
      </c>
      <c r="U79" s="43" t="e">
        <v>#NAME?</v>
      </c>
      <c r="V79" s="43" t="e">
        <v>#N/A</v>
      </c>
      <c r="W79" s="43" t="e">
        <v>#N/A</v>
      </c>
    </row>
    <row r="80" spans="15:23" x14ac:dyDescent="0.25">
      <c r="O80" t="e">
        <v>#NAME?</v>
      </c>
      <c r="Q80" t="e">
        <f ca="1"/>
        <v>#NUM!</v>
      </c>
      <c r="R80" t="e">
        <v>#NAME?</v>
      </c>
      <c r="S80" t="e">
        <v>#NAME?</v>
      </c>
      <c r="U80" s="43" t="e">
        <v>#NAME?</v>
      </c>
      <c r="V80" s="43" t="e">
        <v>#N/A</v>
      </c>
      <c r="W80" s="43" t="e">
        <v>#N/A</v>
      </c>
    </row>
    <row r="81" spans="15:23" x14ac:dyDescent="0.25">
      <c r="O81" t="e">
        <v>#NAME?</v>
      </c>
      <c r="Q81" t="e">
        <f ca="1"/>
        <v>#NUM!</v>
      </c>
      <c r="R81" t="e">
        <v>#NAME?</v>
      </c>
      <c r="S81" t="e">
        <v>#NAME?</v>
      </c>
      <c r="U81" s="43" t="e">
        <v>#NAME?</v>
      </c>
      <c r="V81" s="43" t="e">
        <v>#N/A</v>
      </c>
      <c r="W81" s="43" t="e">
        <v>#N/A</v>
      </c>
    </row>
    <row r="82" spans="15:23" x14ac:dyDescent="0.25">
      <c r="O82" t="e">
        <v>#NAME?</v>
      </c>
      <c r="Q82" t="e">
        <f ca="1"/>
        <v>#NUM!</v>
      </c>
      <c r="R82" t="e">
        <v>#NAME?</v>
      </c>
      <c r="S82" t="e">
        <v>#NAME?</v>
      </c>
      <c r="U82" s="43" t="e">
        <v>#NAME?</v>
      </c>
      <c r="V82" s="43" t="e">
        <v>#N/A</v>
      </c>
      <c r="W82" s="43" t="e">
        <v>#N/A</v>
      </c>
    </row>
    <row r="83" spans="15:23" x14ac:dyDescent="0.25">
      <c r="O83" t="e">
        <v>#NAME?</v>
      </c>
      <c r="Q83" t="e">
        <f ca="1"/>
        <v>#NUM!</v>
      </c>
      <c r="R83" t="e">
        <v>#NAME?</v>
      </c>
      <c r="S83" t="e">
        <v>#NAME?</v>
      </c>
      <c r="U83" s="43" t="e">
        <v>#NAME?</v>
      </c>
      <c r="V83" s="43" t="e">
        <v>#N/A</v>
      </c>
      <c r="W83" s="43" t="e">
        <v>#N/A</v>
      </c>
    </row>
    <row r="84" spans="15:23" x14ac:dyDescent="0.25">
      <c r="O84" t="e">
        <v>#NAME?</v>
      </c>
      <c r="Q84" t="e">
        <f ca="1"/>
        <v>#NUM!</v>
      </c>
      <c r="R84" t="e">
        <v>#NAME?</v>
      </c>
      <c r="S84" t="e">
        <v>#NAME?</v>
      </c>
      <c r="U84" s="43" t="e">
        <v>#NAME?</v>
      </c>
      <c r="V84" s="43" t="e">
        <v>#N/A</v>
      </c>
      <c r="W84" s="43" t="e">
        <v>#N/A</v>
      </c>
    </row>
    <row r="85" spans="15:23" x14ac:dyDescent="0.25">
      <c r="O85" t="e">
        <v>#NAME?</v>
      </c>
      <c r="Q85" t="e">
        <f ca="1"/>
        <v>#NUM!</v>
      </c>
      <c r="R85" t="e">
        <v>#NAME?</v>
      </c>
      <c r="S85" t="e">
        <v>#NAME?</v>
      </c>
      <c r="U85" s="43" t="e">
        <v>#NAME?</v>
      </c>
      <c r="V85" s="43" t="e">
        <v>#N/A</v>
      </c>
      <c r="W85" s="43" t="e">
        <v>#N/A</v>
      </c>
    </row>
    <row r="86" spans="15:23" x14ac:dyDescent="0.25">
      <c r="O86" t="e">
        <v>#NAME?</v>
      </c>
      <c r="Q86" t="e">
        <f ca="1"/>
        <v>#NUM!</v>
      </c>
      <c r="R86" t="e">
        <v>#NAME?</v>
      </c>
      <c r="S86" t="e">
        <v>#NAME?</v>
      </c>
      <c r="U86" s="43" t="e">
        <v>#NAME?</v>
      </c>
      <c r="V86" s="43" t="e">
        <v>#N/A</v>
      </c>
      <c r="W86" s="43" t="e">
        <v>#N/A</v>
      </c>
    </row>
    <row r="87" spans="15:23" x14ac:dyDescent="0.25">
      <c r="O87" t="e">
        <v>#NAME?</v>
      </c>
      <c r="Q87" t="e">
        <f ca="1"/>
        <v>#NUM!</v>
      </c>
      <c r="R87" t="e">
        <v>#NAME?</v>
      </c>
      <c r="S87" t="e">
        <v>#NAME?</v>
      </c>
      <c r="U87" s="43" t="e">
        <v>#NAME?</v>
      </c>
      <c r="V87" s="43" t="e">
        <v>#N/A</v>
      </c>
      <c r="W87" s="43" t="e">
        <v>#N/A</v>
      </c>
    </row>
    <row r="88" spans="15:23" x14ac:dyDescent="0.25">
      <c r="O88" t="e">
        <v>#NAME?</v>
      </c>
      <c r="Q88" t="e">
        <f ca="1"/>
        <v>#NUM!</v>
      </c>
      <c r="R88" t="e">
        <v>#NAME?</v>
      </c>
      <c r="S88" t="e">
        <v>#NAME?</v>
      </c>
      <c r="U88" s="43" t="e">
        <v>#NAME?</v>
      </c>
      <c r="V88" s="43" t="e">
        <v>#N/A</v>
      </c>
      <c r="W88" s="43" t="e">
        <v>#N/A</v>
      </c>
    </row>
    <row r="89" spans="15:23" x14ac:dyDescent="0.25">
      <c r="O89" t="e">
        <v>#NAME?</v>
      </c>
      <c r="Q89" t="e">
        <f ca="1"/>
        <v>#NUM!</v>
      </c>
      <c r="R89" t="e">
        <v>#NAME?</v>
      </c>
      <c r="S89" t="e">
        <v>#NAME?</v>
      </c>
      <c r="U89" s="43" t="e">
        <v>#NAME?</v>
      </c>
      <c r="V89" s="43" t="e">
        <v>#N/A</v>
      </c>
      <c r="W89" s="43" t="e">
        <v>#N/A</v>
      </c>
    </row>
    <row r="90" spans="15:23" x14ac:dyDescent="0.25">
      <c r="O90" t="e">
        <v>#NAME?</v>
      </c>
      <c r="Q90" t="e">
        <f ca="1"/>
        <v>#NUM!</v>
      </c>
      <c r="R90" t="e">
        <v>#NAME?</v>
      </c>
      <c r="S90" t="e">
        <v>#NAME?</v>
      </c>
      <c r="U90" s="43" t="e">
        <v>#NAME?</v>
      </c>
      <c r="V90" s="43" t="e">
        <v>#N/A</v>
      </c>
      <c r="W90" s="43" t="e">
        <v>#N/A</v>
      </c>
    </row>
    <row r="91" spans="15:23" x14ac:dyDescent="0.25">
      <c r="O91" t="e">
        <v>#NAME?</v>
      </c>
      <c r="Q91" t="e">
        <f ca="1"/>
        <v>#NUM!</v>
      </c>
      <c r="R91" t="e">
        <v>#NAME?</v>
      </c>
      <c r="S91" t="e">
        <v>#NAME?</v>
      </c>
      <c r="U91" s="43" t="e">
        <v>#NAME?</v>
      </c>
      <c r="V91" s="43" t="e">
        <v>#N/A</v>
      </c>
      <c r="W91" s="43" t="e">
        <v>#N/A</v>
      </c>
    </row>
    <row r="92" spans="15:23" x14ac:dyDescent="0.25">
      <c r="O92" t="e">
        <v>#NAME?</v>
      </c>
      <c r="Q92" t="e">
        <f ca="1"/>
        <v>#NUM!</v>
      </c>
      <c r="R92" t="e">
        <v>#NAME?</v>
      </c>
      <c r="S92" t="e">
        <v>#NAME?</v>
      </c>
      <c r="U92" s="43" t="e">
        <v>#NAME?</v>
      </c>
      <c r="V92" s="43" t="e">
        <v>#N/A</v>
      </c>
      <c r="W92" s="43" t="e">
        <v>#N/A</v>
      </c>
    </row>
    <row r="93" spans="15:23" x14ac:dyDescent="0.25">
      <c r="O93" t="e">
        <v>#NAME?</v>
      </c>
      <c r="Q93" t="e">
        <f ca="1"/>
        <v>#NUM!</v>
      </c>
      <c r="R93" t="e">
        <v>#NAME?</v>
      </c>
      <c r="S93" t="e">
        <v>#NAME?</v>
      </c>
      <c r="U93" s="43" t="e">
        <v>#NAME?</v>
      </c>
      <c r="V93" s="43" t="e">
        <v>#N/A</v>
      </c>
      <c r="W93" s="43" t="e">
        <v>#N/A</v>
      </c>
    </row>
    <row r="94" spans="15:23" x14ac:dyDescent="0.25">
      <c r="O94" t="e">
        <v>#NAME?</v>
      </c>
      <c r="Q94" t="e">
        <f ca="1"/>
        <v>#NUM!</v>
      </c>
      <c r="R94" t="e">
        <v>#NAME?</v>
      </c>
      <c r="S94" t="e">
        <v>#NAME?</v>
      </c>
      <c r="U94" s="43" t="e">
        <v>#NAME?</v>
      </c>
      <c r="V94" s="43" t="e">
        <v>#N/A</v>
      </c>
      <c r="W94" s="43" t="e">
        <v>#N/A</v>
      </c>
    </row>
    <row r="95" spans="15:23" x14ac:dyDescent="0.25">
      <c r="O95" t="e">
        <v>#NAME?</v>
      </c>
      <c r="Q95" t="e">
        <f ca="1"/>
        <v>#NUM!</v>
      </c>
      <c r="R95" t="e">
        <v>#NAME?</v>
      </c>
      <c r="S95" t="e">
        <v>#NAME?</v>
      </c>
      <c r="U95" s="43" t="e">
        <v>#NAME?</v>
      </c>
      <c r="V95" s="43" t="e">
        <v>#N/A</v>
      </c>
      <c r="W95" s="43" t="e">
        <v>#N/A</v>
      </c>
    </row>
    <row r="96" spans="15:23" x14ac:dyDescent="0.25">
      <c r="O96" t="e">
        <v>#NAME?</v>
      </c>
      <c r="Q96" t="e">
        <f ca="1"/>
        <v>#NUM!</v>
      </c>
      <c r="R96" t="e">
        <v>#NAME?</v>
      </c>
      <c r="S96" t="e">
        <v>#NAME?</v>
      </c>
      <c r="U96" s="43" t="e">
        <v>#NAME?</v>
      </c>
      <c r="V96" s="43" t="e">
        <v>#N/A</v>
      </c>
      <c r="W96" s="43" t="e">
        <v>#N/A</v>
      </c>
    </row>
    <row r="97" spans="15:23" x14ac:dyDescent="0.25">
      <c r="O97" t="e">
        <v>#NAME?</v>
      </c>
      <c r="Q97" t="e">
        <f ca="1"/>
        <v>#NUM!</v>
      </c>
      <c r="R97" t="e">
        <v>#NAME?</v>
      </c>
      <c r="S97" t="e">
        <v>#NAME?</v>
      </c>
      <c r="U97" s="43" t="e">
        <v>#NAME?</v>
      </c>
      <c r="V97" s="43" t="e">
        <v>#N/A</v>
      </c>
      <c r="W97" s="43" t="e">
        <v>#N/A</v>
      </c>
    </row>
    <row r="98" spans="15:23" x14ac:dyDescent="0.25">
      <c r="O98" t="e">
        <v>#NAME?</v>
      </c>
      <c r="Q98" t="e">
        <f ca="1"/>
        <v>#NUM!</v>
      </c>
      <c r="R98" t="e">
        <v>#NAME?</v>
      </c>
      <c r="S98" t="e">
        <v>#NAME?</v>
      </c>
      <c r="U98" s="43" t="e">
        <v>#NAME?</v>
      </c>
      <c r="V98" s="43" t="e">
        <v>#N/A</v>
      </c>
      <c r="W98" s="43" t="e">
        <v>#N/A</v>
      </c>
    </row>
    <row r="99" spans="15:23" x14ac:dyDescent="0.25">
      <c r="O99" t="e">
        <v>#NAME?</v>
      </c>
      <c r="Q99" t="e">
        <f ca="1"/>
        <v>#NUM!</v>
      </c>
      <c r="R99" t="e">
        <v>#NAME?</v>
      </c>
      <c r="S99" t="e">
        <v>#NAME?</v>
      </c>
      <c r="U99" s="43" t="e">
        <v>#NAME?</v>
      </c>
      <c r="V99" s="43" t="e">
        <v>#N/A</v>
      </c>
      <c r="W99" s="43" t="e">
        <v>#N/A</v>
      </c>
    </row>
    <row r="100" spans="15:23" x14ac:dyDescent="0.25">
      <c r="O100" t="e">
        <v>#NAME?</v>
      </c>
      <c r="Q100" t="e">
        <f ca="1"/>
        <v>#NUM!</v>
      </c>
      <c r="R100" t="e">
        <v>#NAME?</v>
      </c>
      <c r="S100" t="e">
        <v>#NAME?</v>
      </c>
      <c r="U100" s="43" t="e">
        <v>#NAME?</v>
      </c>
      <c r="V100" s="43" t="e">
        <v>#N/A</v>
      </c>
      <c r="W100" s="43" t="e">
        <v>#N/A</v>
      </c>
    </row>
    <row r="101" spans="15:23" x14ac:dyDescent="0.25">
      <c r="O101" t="e">
        <v>#NAME?</v>
      </c>
      <c r="Q101" t="e">
        <f ca="1"/>
        <v>#NUM!</v>
      </c>
      <c r="R101" t="e">
        <v>#NAME?</v>
      </c>
      <c r="S101" t="e">
        <v>#NAME?</v>
      </c>
      <c r="U101" s="43" t="e">
        <v>#NAME?</v>
      </c>
      <c r="V101" s="43" t="e">
        <v>#N/A</v>
      </c>
      <c r="W101" s="43" t="e">
        <v>#N/A</v>
      </c>
    </row>
    <row r="102" spans="15:23" x14ac:dyDescent="0.25">
      <c r="O102" t="e">
        <v>#NAME?</v>
      </c>
      <c r="Q102" t="e">
        <f ca="1"/>
        <v>#NUM!</v>
      </c>
      <c r="R102" t="e">
        <v>#NAME?</v>
      </c>
      <c r="S102" t="e">
        <v>#NAME?</v>
      </c>
      <c r="U102" s="43" t="e">
        <v>#NAME?</v>
      </c>
      <c r="V102" s="43" t="e">
        <v>#N/A</v>
      </c>
      <c r="W102" s="43" t="e">
        <v>#N/A</v>
      </c>
    </row>
    <row r="103" spans="15:23" x14ac:dyDescent="0.25">
      <c r="O103" t="e">
        <v>#NAME?</v>
      </c>
      <c r="Q103" t="e">
        <f ca="1"/>
        <v>#NUM!</v>
      </c>
      <c r="R103" t="e">
        <v>#NAME?</v>
      </c>
      <c r="S103" t="e">
        <v>#NAME?</v>
      </c>
      <c r="U103" s="43" t="e">
        <v>#NAME?</v>
      </c>
      <c r="V103" s="43" t="e">
        <v>#N/A</v>
      </c>
      <c r="W103" s="43" t="e">
        <v>#N/A</v>
      </c>
    </row>
    <row r="104" spans="15:23" x14ac:dyDescent="0.25">
      <c r="O104" t="e">
        <v>#NAME?</v>
      </c>
      <c r="Q104" t="e">
        <f ca="1"/>
        <v>#NUM!</v>
      </c>
      <c r="R104" t="e">
        <v>#NAME?</v>
      </c>
      <c r="S104" t="e">
        <v>#NAME?</v>
      </c>
      <c r="U104" s="43" t="e">
        <v>#NAME?</v>
      </c>
      <c r="V104" s="43" t="e">
        <v>#N/A</v>
      </c>
      <c r="W104" s="43" t="e">
        <v>#N/A</v>
      </c>
    </row>
    <row r="105" spans="15:23" x14ac:dyDescent="0.25">
      <c r="O105" t="e">
        <v>#NAME?</v>
      </c>
      <c r="Q105" t="e">
        <f ca="1"/>
        <v>#NUM!</v>
      </c>
      <c r="R105" t="e">
        <v>#NAME?</v>
      </c>
      <c r="S105" t="e">
        <v>#NAME?</v>
      </c>
      <c r="U105" s="43" t="e">
        <v>#NAME?</v>
      </c>
      <c r="V105" s="43" t="e">
        <v>#N/A</v>
      </c>
      <c r="W105" s="43" t="e">
        <v>#N/A</v>
      </c>
    </row>
    <row r="106" spans="15:23" x14ac:dyDescent="0.25">
      <c r="O106" t="e">
        <v>#NAME?</v>
      </c>
      <c r="Q106" t="e">
        <f ca="1"/>
        <v>#NUM!</v>
      </c>
      <c r="R106" t="e">
        <v>#NAME?</v>
      </c>
      <c r="S106" t="e">
        <v>#NAME?</v>
      </c>
      <c r="U106" s="43" t="e">
        <v>#NAME?</v>
      </c>
      <c r="V106" s="43" t="e">
        <v>#N/A</v>
      </c>
      <c r="W106" s="43" t="e">
        <v>#N/A</v>
      </c>
    </row>
    <row r="107" spans="15:23" x14ac:dyDescent="0.25">
      <c r="O107" t="e">
        <v>#NAME?</v>
      </c>
      <c r="Q107" t="e">
        <f ca="1"/>
        <v>#NUM!</v>
      </c>
      <c r="R107" t="e">
        <v>#NAME?</v>
      </c>
      <c r="S107" t="e">
        <v>#NAME?</v>
      </c>
      <c r="U107" s="43" t="e">
        <v>#NAME?</v>
      </c>
      <c r="V107" s="43" t="e">
        <v>#N/A</v>
      </c>
      <c r="W107" s="43" t="e">
        <v>#N/A</v>
      </c>
    </row>
    <row r="108" spans="15:23" x14ac:dyDescent="0.25">
      <c r="O108" t="e">
        <v>#NAME?</v>
      </c>
      <c r="Q108" t="e">
        <f ca="1"/>
        <v>#NUM!</v>
      </c>
      <c r="R108" t="e">
        <v>#NAME?</v>
      </c>
      <c r="S108" t="e">
        <v>#NAME?</v>
      </c>
      <c r="U108" s="43" t="e">
        <v>#NAME?</v>
      </c>
      <c r="V108" s="43" t="e">
        <v>#N/A</v>
      </c>
      <c r="W108" s="43" t="e">
        <v>#N/A</v>
      </c>
    </row>
    <row r="109" spans="15:23" x14ac:dyDescent="0.25">
      <c r="O109" t="e">
        <v>#NAME?</v>
      </c>
      <c r="Q109" t="e">
        <f ca="1"/>
        <v>#NUM!</v>
      </c>
      <c r="R109" t="e">
        <v>#NAME?</v>
      </c>
      <c r="S109" t="e">
        <v>#NAME?</v>
      </c>
      <c r="U109" s="43" t="e">
        <v>#NAME?</v>
      </c>
      <c r="V109" s="43" t="e">
        <v>#N/A</v>
      </c>
      <c r="W109" s="43" t="e">
        <v>#N/A</v>
      </c>
    </row>
    <row r="110" spans="15:23" x14ac:dyDescent="0.25">
      <c r="O110" t="e">
        <v>#NAME?</v>
      </c>
      <c r="Q110" t="e">
        <f ca="1"/>
        <v>#NUM!</v>
      </c>
      <c r="R110" t="e">
        <v>#NAME?</v>
      </c>
      <c r="S110" t="e">
        <v>#NAME?</v>
      </c>
      <c r="U110" s="43" t="e">
        <v>#NAME?</v>
      </c>
      <c r="V110" s="43" t="e">
        <v>#N/A</v>
      </c>
      <c r="W110" s="43" t="e">
        <v>#N/A</v>
      </c>
    </row>
    <row r="111" spans="15:23" x14ac:dyDescent="0.25">
      <c r="O111" t="e">
        <v>#NAME?</v>
      </c>
      <c r="Q111" t="e">
        <f ca="1"/>
        <v>#NUM!</v>
      </c>
      <c r="R111" t="e">
        <v>#NAME?</v>
      </c>
      <c r="S111" t="e">
        <v>#NAME?</v>
      </c>
      <c r="U111" s="43" t="e">
        <v>#NAME?</v>
      </c>
      <c r="V111" s="43" t="e">
        <v>#N/A</v>
      </c>
      <c r="W111" s="43" t="e">
        <v>#N/A</v>
      </c>
    </row>
    <row r="112" spans="15:23" x14ac:dyDescent="0.25">
      <c r="O112" t="e">
        <v>#NAME?</v>
      </c>
      <c r="Q112" t="e">
        <f ca="1"/>
        <v>#NUM!</v>
      </c>
      <c r="R112" t="e">
        <v>#NAME?</v>
      </c>
      <c r="S112" t="e">
        <v>#NAME?</v>
      </c>
      <c r="U112" s="43" t="e">
        <v>#NAME?</v>
      </c>
      <c r="V112" s="43" t="e">
        <v>#N/A</v>
      </c>
      <c r="W112" s="43" t="e">
        <v>#N/A</v>
      </c>
    </row>
    <row r="113" spans="15:23" x14ac:dyDescent="0.25">
      <c r="O113" t="e">
        <v>#NAME?</v>
      </c>
      <c r="Q113" t="e">
        <f ca="1"/>
        <v>#NUM!</v>
      </c>
      <c r="R113" t="e">
        <v>#NAME?</v>
      </c>
      <c r="S113" t="e">
        <v>#NAME?</v>
      </c>
      <c r="U113" s="43" t="e">
        <v>#NAME?</v>
      </c>
      <c r="V113" s="43" t="e">
        <v>#N/A</v>
      </c>
      <c r="W113" s="43" t="e">
        <v>#N/A</v>
      </c>
    </row>
    <row r="114" spans="15:23" x14ac:dyDescent="0.25">
      <c r="O114" t="e">
        <v>#NAME?</v>
      </c>
      <c r="Q114" t="e">
        <f ca="1"/>
        <v>#NUM!</v>
      </c>
      <c r="R114" t="e">
        <v>#NAME?</v>
      </c>
      <c r="S114" t="e">
        <v>#NAME?</v>
      </c>
      <c r="U114" s="43" t="e">
        <v>#NAME?</v>
      </c>
      <c r="V114" s="43" t="e">
        <v>#N/A</v>
      </c>
      <c r="W114" s="43" t="e">
        <v>#N/A</v>
      </c>
    </row>
    <row r="115" spans="15:23" x14ac:dyDescent="0.25">
      <c r="O115" t="e">
        <v>#NAME?</v>
      </c>
      <c r="Q115" t="e">
        <f ca="1"/>
        <v>#NUM!</v>
      </c>
      <c r="R115" t="e">
        <v>#NAME?</v>
      </c>
      <c r="S115" t="e">
        <v>#NAME?</v>
      </c>
      <c r="U115" s="43" t="e">
        <v>#NAME?</v>
      </c>
      <c r="V115" s="43" t="e">
        <v>#N/A</v>
      </c>
      <c r="W115" s="43" t="e">
        <v>#N/A</v>
      </c>
    </row>
    <row r="116" spans="15:23" x14ac:dyDescent="0.25">
      <c r="O116" t="e">
        <v>#NAME?</v>
      </c>
      <c r="Q116" t="e">
        <f ca="1"/>
        <v>#NUM!</v>
      </c>
      <c r="R116" t="e">
        <v>#NAME?</v>
      </c>
      <c r="S116" t="e">
        <v>#NAME?</v>
      </c>
      <c r="U116" s="43" t="e">
        <v>#NAME?</v>
      </c>
      <c r="V116" s="43" t="e">
        <v>#N/A</v>
      </c>
      <c r="W116" s="43" t="e">
        <v>#N/A</v>
      </c>
    </row>
    <row r="117" spans="15:23" x14ac:dyDescent="0.25">
      <c r="O117" t="e">
        <v>#NAME?</v>
      </c>
      <c r="Q117" t="e">
        <f ca="1"/>
        <v>#NUM!</v>
      </c>
      <c r="R117" t="e">
        <v>#NAME?</v>
      </c>
      <c r="S117" t="e">
        <v>#NAME?</v>
      </c>
      <c r="U117" s="43" t="e">
        <v>#NAME?</v>
      </c>
      <c r="V117" s="43" t="e">
        <v>#N/A</v>
      </c>
      <c r="W117" s="43" t="e">
        <v>#N/A</v>
      </c>
    </row>
    <row r="118" spans="15:23" x14ac:dyDescent="0.25">
      <c r="O118" t="e">
        <v>#NAME?</v>
      </c>
      <c r="Q118" t="e">
        <f ca="1"/>
        <v>#NUM!</v>
      </c>
      <c r="R118" t="e">
        <v>#NAME?</v>
      </c>
      <c r="S118" t="e">
        <v>#NAME?</v>
      </c>
      <c r="U118" s="43" t="e">
        <v>#NAME?</v>
      </c>
      <c r="V118" s="43" t="e">
        <v>#N/A</v>
      </c>
      <c r="W118" s="43" t="e">
        <v>#N/A</v>
      </c>
    </row>
    <row r="119" spans="15:23" x14ac:dyDescent="0.25">
      <c r="O119" t="e">
        <v>#NAME?</v>
      </c>
      <c r="Q119" t="e">
        <f ca="1"/>
        <v>#NUM!</v>
      </c>
      <c r="R119" t="e">
        <v>#NAME?</v>
      </c>
      <c r="S119" t="e">
        <v>#NAME?</v>
      </c>
      <c r="U119" s="43" t="e">
        <v>#NAME?</v>
      </c>
      <c r="V119" s="43" t="e">
        <v>#N/A</v>
      </c>
      <c r="W119" s="43" t="e">
        <v>#N/A</v>
      </c>
    </row>
    <row r="120" spans="15:23" x14ac:dyDescent="0.25">
      <c r="O120" t="e">
        <v>#NAME?</v>
      </c>
      <c r="Q120" t="e">
        <f ca="1"/>
        <v>#NUM!</v>
      </c>
      <c r="R120" t="e">
        <v>#NAME?</v>
      </c>
      <c r="S120" t="e">
        <v>#NAME?</v>
      </c>
      <c r="U120" s="43" t="e">
        <v>#NAME?</v>
      </c>
      <c r="V120" s="43" t="e">
        <v>#N/A</v>
      </c>
      <c r="W120" s="43" t="e">
        <v>#N/A</v>
      </c>
    </row>
    <row r="121" spans="15:23" x14ac:dyDescent="0.25">
      <c r="O121" t="e">
        <v>#NAME?</v>
      </c>
      <c r="Q121" t="e">
        <f ca="1"/>
        <v>#NUM!</v>
      </c>
      <c r="R121" t="e">
        <v>#NAME?</v>
      </c>
      <c r="S121" t="e">
        <v>#NAME?</v>
      </c>
      <c r="U121" s="43" t="e">
        <v>#NAME?</v>
      </c>
      <c r="V121" s="43" t="e">
        <v>#N/A</v>
      </c>
      <c r="W121" s="43" t="e">
        <v>#N/A</v>
      </c>
    </row>
    <row r="122" spans="15:23" x14ac:dyDescent="0.25">
      <c r="O122" t="e">
        <v>#NAME?</v>
      </c>
      <c r="Q122" t="e">
        <f ca="1"/>
        <v>#NUM!</v>
      </c>
      <c r="R122" t="e">
        <v>#NAME?</v>
      </c>
      <c r="S122" t="e">
        <v>#NAME?</v>
      </c>
      <c r="U122" s="43" t="e">
        <v>#NAME?</v>
      </c>
      <c r="V122" s="43" t="e">
        <v>#N/A</v>
      </c>
      <c r="W122" s="43" t="e">
        <v>#N/A</v>
      </c>
    </row>
    <row r="123" spans="15:23" x14ac:dyDescent="0.25">
      <c r="O123" t="e">
        <v>#NAME?</v>
      </c>
      <c r="Q123" t="e">
        <f ca="1"/>
        <v>#NUM!</v>
      </c>
      <c r="R123" t="e">
        <v>#NAME?</v>
      </c>
      <c r="S123" t="e">
        <v>#NAME?</v>
      </c>
      <c r="U123" s="43" t="e">
        <v>#NAME?</v>
      </c>
      <c r="V123" s="43" t="e">
        <v>#N/A</v>
      </c>
      <c r="W123" s="43" t="e">
        <v>#N/A</v>
      </c>
    </row>
    <row r="124" spans="15:23" x14ac:dyDescent="0.25">
      <c r="O124" t="e">
        <v>#NAME?</v>
      </c>
      <c r="Q124" t="e">
        <f ca="1"/>
        <v>#NUM!</v>
      </c>
      <c r="R124" t="e">
        <v>#NAME?</v>
      </c>
      <c r="S124" t="e">
        <v>#NAME?</v>
      </c>
      <c r="U124" s="43" t="e">
        <v>#NAME?</v>
      </c>
      <c r="V124" s="43" t="e">
        <v>#N/A</v>
      </c>
      <c r="W124" s="43" t="e">
        <v>#N/A</v>
      </c>
    </row>
    <row r="125" spans="15:23" x14ac:dyDescent="0.25">
      <c r="O125" t="e">
        <v>#NAME?</v>
      </c>
      <c r="Q125" t="e">
        <f ca="1"/>
        <v>#NUM!</v>
      </c>
      <c r="R125" t="e">
        <v>#NAME?</v>
      </c>
      <c r="S125" t="e">
        <v>#NAME?</v>
      </c>
      <c r="U125" s="43" t="e">
        <v>#NAME?</v>
      </c>
      <c r="V125" s="43" t="e">
        <v>#N/A</v>
      </c>
      <c r="W125" s="43" t="e">
        <v>#N/A</v>
      </c>
    </row>
    <row r="126" spans="15:23" x14ac:dyDescent="0.25">
      <c r="O126" t="e">
        <v>#NAME?</v>
      </c>
      <c r="Q126" t="e">
        <f ca="1"/>
        <v>#NUM!</v>
      </c>
      <c r="R126" t="e">
        <v>#NAME?</v>
      </c>
      <c r="S126" t="e">
        <v>#NAME?</v>
      </c>
      <c r="U126" s="43" t="e">
        <v>#NAME?</v>
      </c>
      <c r="V126" s="43" t="e">
        <v>#N/A</v>
      </c>
      <c r="W126" s="43" t="e">
        <v>#N/A</v>
      </c>
    </row>
    <row r="127" spans="15:23" x14ac:dyDescent="0.25">
      <c r="O127" t="e">
        <v>#NAME?</v>
      </c>
      <c r="Q127" t="e">
        <f ca="1"/>
        <v>#NUM!</v>
      </c>
      <c r="R127" t="e">
        <v>#NAME?</v>
      </c>
      <c r="S127" t="e">
        <v>#NAME?</v>
      </c>
      <c r="U127" s="43" t="e">
        <v>#NAME?</v>
      </c>
      <c r="V127" s="43" t="e">
        <v>#N/A</v>
      </c>
      <c r="W127" s="43" t="e">
        <v>#N/A</v>
      </c>
    </row>
    <row r="128" spans="15:23" x14ac:dyDescent="0.25">
      <c r="O128" t="e">
        <v>#NAME?</v>
      </c>
      <c r="Q128" t="e">
        <f ca="1"/>
        <v>#NUM!</v>
      </c>
      <c r="R128" t="e">
        <v>#NAME?</v>
      </c>
      <c r="S128" t="e">
        <v>#NAME?</v>
      </c>
      <c r="U128" s="43" t="e">
        <v>#NAME?</v>
      </c>
      <c r="V128" s="43" t="e">
        <v>#N/A</v>
      </c>
      <c r="W128" s="43" t="e">
        <v>#N/A</v>
      </c>
    </row>
    <row r="129" spans="15:23" x14ac:dyDescent="0.25">
      <c r="O129" t="e">
        <v>#NAME?</v>
      </c>
      <c r="Q129" t="e">
        <f ca="1"/>
        <v>#NUM!</v>
      </c>
      <c r="R129" t="e">
        <v>#NAME?</v>
      </c>
      <c r="S129" t="e">
        <v>#NAME?</v>
      </c>
      <c r="U129" s="43" t="e">
        <v>#NAME?</v>
      </c>
      <c r="V129" s="43" t="e">
        <v>#N/A</v>
      </c>
      <c r="W129" s="43" t="e">
        <v>#N/A</v>
      </c>
    </row>
    <row r="130" spans="15:23" x14ac:dyDescent="0.25">
      <c r="O130" t="e">
        <v>#NAME?</v>
      </c>
      <c r="Q130" t="e">
        <f ca="1"/>
        <v>#NUM!</v>
      </c>
      <c r="R130" t="e">
        <v>#NAME?</v>
      </c>
      <c r="S130" t="e">
        <v>#NAME?</v>
      </c>
      <c r="U130" s="43" t="e">
        <v>#NAME?</v>
      </c>
      <c r="V130" s="43" t="e">
        <v>#N/A</v>
      </c>
      <c r="W130" s="43" t="e">
        <v>#N/A</v>
      </c>
    </row>
    <row r="131" spans="15:23" x14ac:dyDescent="0.25">
      <c r="O131" t="e">
        <v>#NAME?</v>
      </c>
      <c r="Q131" t="e">
        <f ca="1"/>
        <v>#NUM!</v>
      </c>
      <c r="R131" t="e">
        <v>#NAME?</v>
      </c>
      <c r="S131" t="e">
        <v>#NAME?</v>
      </c>
      <c r="U131" s="43" t="e">
        <v>#NAME?</v>
      </c>
      <c r="V131" s="43" t="e">
        <v>#N/A</v>
      </c>
      <c r="W131" s="43" t="e">
        <v>#N/A</v>
      </c>
    </row>
    <row r="132" spans="15:23" x14ac:dyDescent="0.25">
      <c r="O132" t="e">
        <v>#NAME?</v>
      </c>
      <c r="Q132" t="e">
        <f ca="1"/>
        <v>#NUM!</v>
      </c>
      <c r="R132" t="e">
        <v>#NAME?</v>
      </c>
      <c r="S132" t="e">
        <v>#NAME?</v>
      </c>
      <c r="U132" s="43" t="e">
        <v>#NAME?</v>
      </c>
      <c r="V132" s="43" t="e">
        <v>#N/A</v>
      </c>
      <c r="W132" s="43" t="e">
        <v>#N/A</v>
      </c>
    </row>
    <row r="133" spans="15:23" x14ac:dyDescent="0.25">
      <c r="O133" t="e">
        <v>#NAME?</v>
      </c>
      <c r="Q133" t="e">
        <f ca="1"/>
        <v>#NUM!</v>
      </c>
      <c r="R133" t="e">
        <v>#NAME?</v>
      </c>
      <c r="S133" t="e">
        <v>#NAME?</v>
      </c>
      <c r="U133" s="43" t="e">
        <v>#NAME?</v>
      </c>
      <c r="V133" s="43" t="e">
        <v>#N/A</v>
      </c>
      <c r="W133" s="43" t="e">
        <v>#N/A</v>
      </c>
    </row>
    <row r="134" spans="15:23" x14ac:dyDescent="0.25">
      <c r="O134" t="e">
        <v>#NAME?</v>
      </c>
      <c r="Q134" t="e">
        <f ca="1"/>
        <v>#NUM!</v>
      </c>
      <c r="R134" t="e">
        <v>#NAME?</v>
      </c>
      <c r="S134" t="e">
        <v>#NAME?</v>
      </c>
      <c r="U134" s="43" t="e">
        <v>#NAME?</v>
      </c>
      <c r="V134" s="43" t="e">
        <v>#N/A</v>
      </c>
      <c r="W134" s="43" t="e">
        <v>#N/A</v>
      </c>
    </row>
    <row r="135" spans="15:23" x14ac:dyDescent="0.25">
      <c r="O135" t="e">
        <v>#NAME?</v>
      </c>
      <c r="Q135" t="e">
        <f ca="1"/>
        <v>#NUM!</v>
      </c>
      <c r="R135" t="e">
        <v>#NAME?</v>
      </c>
      <c r="S135" t="e">
        <v>#NAME?</v>
      </c>
      <c r="U135" s="43" t="e">
        <v>#NAME?</v>
      </c>
      <c r="V135" s="43" t="e">
        <v>#N/A</v>
      </c>
      <c r="W135" s="43" t="e">
        <v>#N/A</v>
      </c>
    </row>
    <row r="136" spans="15:23" x14ac:dyDescent="0.25">
      <c r="O136" t="e">
        <v>#NAME?</v>
      </c>
      <c r="Q136" t="e">
        <f ca="1"/>
        <v>#NUM!</v>
      </c>
      <c r="R136" t="e">
        <v>#NAME?</v>
      </c>
      <c r="S136" t="e">
        <v>#NAME?</v>
      </c>
      <c r="U136" s="43" t="e">
        <v>#NAME?</v>
      </c>
      <c r="V136" s="43" t="e">
        <v>#N/A</v>
      </c>
      <c r="W136" s="43" t="e">
        <v>#N/A</v>
      </c>
    </row>
    <row r="137" spans="15:23" x14ac:dyDescent="0.25">
      <c r="O137" t="e">
        <v>#NAME?</v>
      </c>
      <c r="Q137" t="e">
        <f ca="1"/>
        <v>#NUM!</v>
      </c>
      <c r="R137" t="e">
        <v>#NAME?</v>
      </c>
      <c r="S137" t="e">
        <v>#NAME?</v>
      </c>
      <c r="U137" s="43" t="e">
        <v>#NAME?</v>
      </c>
      <c r="V137" s="43" t="e">
        <v>#N/A</v>
      </c>
      <c r="W137" s="43" t="e">
        <v>#N/A</v>
      </c>
    </row>
    <row r="138" spans="15:23" x14ac:dyDescent="0.25">
      <c r="O138" t="e">
        <v>#NAME?</v>
      </c>
      <c r="Q138" t="e">
        <f ca="1"/>
        <v>#NUM!</v>
      </c>
      <c r="R138" t="e">
        <v>#NAME?</v>
      </c>
      <c r="S138" t="e">
        <v>#NAME?</v>
      </c>
      <c r="U138" s="43" t="e">
        <v>#NAME?</v>
      </c>
      <c r="V138" s="43" t="e">
        <v>#N/A</v>
      </c>
      <c r="W138" s="43" t="e">
        <v>#N/A</v>
      </c>
    </row>
    <row r="139" spans="15:23" x14ac:dyDescent="0.25">
      <c r="O139" t="e">
        <v>#NAME?</v>
      </c>
      <c r="Q139" t="e">
        <f ca="1"/>
        <v>#NUM!</v>
      </c>
      <c r="R139" t="e">
        <v>#NAME?</v>
      </c>
      <c r="S139" t="e">
        <v>#NAME?</v>
      </c>
      <c r="U139" s="43" t="e">
        <v>#NAME?</v>
      </c>
      <c r="V139" s="43" t="e">
        <v>#N/A</v>
      </c>
      <c r="W139" s="43" t="e">
        <v>#N/A</v>
      </c>
    </row>
    <row r="140" spans="15:23" x14ac:dyDescent="0.25">
      <c r="O140" t="e">
        <v>#NAME?</v>
      </c>
      <c r="Q140" t="e">
        <f ca="1"/>
        <v>#NUM!</v>
      </c>
      <c r="R140" t="e">
        <v>#NAME?</v>
      </c>
      <c r="S140" t="e">
        <v>#NAME?</v>
      </c>
      <c r="U140" s="43" t="e">
        <v>#NAME?</v>
      </c>
      <c r="V140" s="43" t="e">
        <v>#N/A</v>
      </c>
      <c r="W140" s="43" t="e">
        <v>#N/A</v>
      </c>
    </row>
    <row r="141" spans="15:23" x14ac:dyDescent="0.25">
      <c r="O141" t="e">
        <v>#NAME?</v>
      </c>
      <c r="Q141" t="e">
        <f ca="1"/>
        <v>#NUM!</v>
      </c>
      <c r="R141" t="e">
        <v>#NAME?</v>
      </c>
      <c r="S141" t="e">
        <v>#NAME?</v>
      </c>
      <c r="U141" s="43" t="e">
        <v>#NAME?</v>
      </c>
      <c r="V141" s="43" t="e">
        <v>#N/A</v>
      </c>
      <c r="W141" s="43" t="e">
        <v>#N/A</v>
      </c>
    </row>
    <row r="142" spans="15:23" x14ac:dyDescent="0.25">
      <c r="O142" t="e">
        <v>#NAME?</v>
      </c>
      <c r="Q142" t="e">
        <f ca="1"/>
        <v>#NUM!</v>
      </c>
      <c r="R142" t="e">
        <v>#NAME?</v>
      </c>
      <c r="S142" t="e">
        <v>#NAME?</v>
      </c>
      <c r="U142" s="43" t="e">
        <v>#NAME?</v>
      </c>
      <c r="V142" s="43" t="e">
        <v>#N/A</v>
      </c>
      <c r="W142" s="43" t="e">
        <v>#N/A</v>
      </c>
    </row>
    <row r="143" spans="15:23" x14ac:dyDescent="0.25">
      <c r="O143" t="e">
        <v>#NAME?</v>
      </c>
      <c r="Q143" t="e">
        <f ca="1"/>
        <v>#NUM!</v>
      </c>
      <c r="R143" t="e">
        <v>#NAME?</v>
      </c>
      <c r="S143" t="e">
        <v>#NAME?</v>
      </c>
      <c r="U143" s="43" t="e">
        <v>#NAME?</v>
      </c>
      <c r="V143" s="43" t="e">
        <v>#N/A</v>
      </c>
      <c r="W143" s="43" t="e">
        <v>#N/A</v>
      </c>
    </row>
    <row r="144" spans="15:23" x14ac:dyDescent="0.25">
      <c r="O144" t="e">
        <v>#NAME?</v>
      </c>
      <c r="Q144" t="e">
        <f ca="1"/>
        <v>#NUM!</v>
      </c>
      <c r="R144" t="e">
        <v>#NAME?</v>
      </c>
      <c r="S144" t="e">
        <v>#NAME?</v>
      </c>
      <c r="U144" s="43" t="e">
        <v>#NAME?</v>
      </c>
      <c r="V144" s="43" t="e">
        <v>#N/A</v>
      </c>
      <c r="W144" s="43" t="e">
        <v>#N/A</v>
      </c>
    </row>
    <row r="145" spans="15:23" x14ac:dyDescent="0.25">
      <c r="O145" t="e">
        <v>#NAME?</v>
      </c>
      <c r="Q145" t="e">
        <f ca="1"/>
        <v>#NUM!</v>
      </c>
      <c r="R145" t="e">
        <v>#NAME?</v>
      </c>
      <c r="S145" t="e">
        <v>#NAME?</v>
      </c>
      <c r="U145" s="43" t="e">
        <v>#NAME?</v>
      </c>
      <c r="V145" s="43" t="e">
        <v>#N/A</v>
      </c>
      <c r="W145" s="43" t="e">
        <v>#N/A</v>
      </c>
    </row>
    <row r="146" spans="15:23" x14ac:dyDescent="0.25">
      <c r="O146" t="e">
        <v>#NAME?</v>
      </c>
      <c r="Q146" t="e">
        <f ca="1"/>
        <v>#NUM!</v>
      </c>
      <c r="R146" t="e">
        <v>#NAME?</v>
      </c>
      <c r="S146" t="e">
        <v>#NAME?</v>
      </c>
      <c r="U146" s="43" t="e">
        <v>#NAME?</v>
      </c>
      <c r="V146" s="43" t="e">
        <v>#N/A</v>
      </c>
      <c r="W146" s="43" t="e">
        <v>#N/A</v>
      </c>
    </row>
    <row r="147" spans="15:23" x14ac:dyDescent="0.25">
      <c r="O147" t="e">
        <v>#NAME?</v>
      </c>
      <c r="Q147" t="e">
        <f ca="1"/>
        <v>#NUM!</v>
      </c>
      <c r="R147" t="e">
        <v>#NAME?</v>
      </c>
      <c r="S147" t="e">
        <v>#NAME?</v>
      </c>
      <c r="U147" s="43" t="e">
        <v>#NAME?</v>
      </c>
      <c r="V147" s="43" t="e">
        <v>#N/A</v>
      </c>
      <c r="W147" s="43" t="e">
        <v>#N/A</v>
      </c>
    </row>
    <row r="148" spans="15:23" x14ac:dyDescent="0.25">
      <c r="O148" t="e">
        <v>#NAME?</v>
      </c>
      <c r="Q148" t="e">
        <f ca="1"/>
        <v>#NUM!</v>
      </c>
      <c r="R148" t="e">
        <v>#NAME?</v>
      </c>
      <c r="S148" t="e">
        <v>#NAME?</v>
      </c>
      <c r="U148" s="43" t="e">
        <v>#NAME?</v>
      </c>
      <c r="V148" s="43" t="e">
        <v>#N/A</v>
      </c>
      <c r="W148" s="43" t="e">
        <v>#N/A</v>
      </c>
    </row>
    <row r="149" spans="15:23" x14ac:dyDescent="0.25">
      <c r="O149" t="e">
        <v>#NAME?</v>
      </c>
      <c r="Q149" t="e">
        <f ca="1"/>
        <v>#NUM!</v>
      </c>
      <c r="R149" t="e">
        <v>#NAME?</v>
      </c>
      <c r="S149" t="e">
        <v>#NAME?</v>
      </c>
      <c r="U149" s="43" t="e">
        <v>#NAME?</v>
      </c>
      <c r="V149" s="43" t="e">
        <v>#N/A</v>
      </c>
      <c r="W149" s="43" t="e">
        <v>#N/A</v>
      </c>
    </row>
    <row r="150" spans="15:23" x14ac:dyDescent="0.25">
      <c r="O150" t="e">
        <v>#NAME?</v>
      </c>
      <c r="Q150" t="e">
        <f ca="1"/>
        <v>#NUM!</v>
      </c>
      <c r="R150" t="e">
        <v>#NAME?</v>
      </c>
      <c r="S150" t="e">
        <v>#NAME?</v>
      </c>
      <c r="U150" s="43" t="e">
        <v>#NAME?</v>
      </c>
      <c r="V150" s="43" t="e">
        <v>#N/A</v>
      </c>
      <c r="W150" s="43" t="e">
        <v>#N/A</v>
      </c>
    </row>
    <row r="151" spans="15:23" x14ac:dyDescent="0.25">
      <c r="O151" t="e">
        <v>#NAME?</v>
      </c>
      <c r="Q151" t="e">
        <f ca="1"/>
        <v>#NUM!</v>
      </c>
      <c r="R151" t="e">
        <v>#NAME?</v>
      </c>
      <c r="S151" t="e">
        <v>#NAME?</v>
      </c>
      <c r="U151" s="43" t="e">
        <v>#NAME?</v>
      </c>
      <c r="V151" s="43" t="e">
        <v>#N/A</v>
      </c>
      <c r="W151" s="43" t="e">
        <v>#N/A</v>
      </c>
    </row>
    <row r="152" spans="15:23" x14ac:dyDescent="0.25">
      <c r="O152" t="e">
        <v>#NAME?</v>
      </c>
      <c r="Q152" t="e">
        <f ca="1"/>
        <v>#NUM!</v>
      </c>
      <c r="R152" t="e">
        <v>#NAME?</v>
      </c>
      <c r="S152" t="e">
        <v>#NAME?</v>
      </c>
      <c r="U152" s="43" t="e">
        <v>#NAME?</v>
      </c>
      <c r="V152" s="43" t="e">
        <v>#N/A</v>
      </c>
      <c r="W152" s="43" t="e">
        <v>#N/A</v>
      </c>
    </row>
    <row r="153" spans="15:23" x14ac:dyDescent="0.25">
      <c r="O153" t="e">
        <v>#NAME?</v>
      </c>
      <c r="Q153" t="e">
        <f ca="1"/>
        <v>#NUM!</v>
      </c>
      <c r="R153" t="e">
        <v>#NAME?</v>
      </c>
      <c r="S153" t="e">
        <v>#NAME?</v>
      </c>
      <c r="U153" s="43" t="e">
        <v>#NAME?</v>
      </c>
      <c r="V153" s="43" t="e">
        <v>#N/A</v>
      </c>
      <c r="W153" s="43" t="e">
        <v>#N/A</v>
      </c>
    </row>
    <row r="154" spans="15:23" x14ac:dyDescent="0.25">
      <c r="O154" t="e">
        <v>#NAME?</v>
      </c>
      <c r="Q154" t="e">
        <f ca="1"/>
        <v>#NUM!</v>
      </c>
      <c r="R154" t="e">
        <v>#NAME?</v>
      </c>
      <c r="S154" t="e">
        <v>#NAME?</v>
      </c>
      <c r="U154" s="43" t="e">
        <v>#NAME?</v>
      </c>
      <c r="V154" s="43" t="e">
        <v>#N/A</v>
      </c>
      <c r="W154" s="43" t="e">
        <v>#N/A</v>
      </c>
    </row>
    <row r="155" spans="15:23" x14ac:dyDescent="0.25">
      <c r="O155" t="e">
        <v>#NAME?</v>
      </c>
      <c r="Q155" t="e">
        <f ca="1"/>
        <v>#NUM!</v>
      </c>
      <c r="R155" t="e">
        <v>#NAME?</v>
      </c>
      <c r="S155" t="e">
        <v>#NAME?</v>
      </c>
      <c r="U155" s="43" t="e">
        <v>#NAME?</v>
      </c>
      <c r="V155" s="43" t="e">
        <v>#N/A</v>
      </c>
      <c r="W155" s="43" t="e">
        <v>#N/A</v>
      </c>
    </row>
    <row r="156" spans="15:23" x14ac:dyDescent="0.25">
      <c r="O156" t="e">
        <v>#NAME?</v>
      </c>
      <c r="Q156" t="e">
        <f ca="1"/>
        <v>#NUM!</v>
      </c>
      <c r="R156" t="e">
        <v>#NAME?</v>
      </c>
      <c r="S156" t="e">
        <v>#NAME?</v>
      </c>
      <c r="U156" s="43" t="e">
        <v>#NAME?</v>
      </c>
      <c r="V156" s="43" t="e">
        <v>#N/A</v>
      </c>
      <c r="W156" s="43" t="e">
        <v>#N/A</v>
      </c>
    </row>
    <row r="157" spans="15:23" x14ac:dyDescent="0.25">
      <c r="O157" t="e">
        <v>#NAME?</v>
      </c>
      <c r="Q157" t="e">
        <f ca="1"/>
        <v>#NUM!</v>
      </c>
      <c r="R157" t="e">
        <v>#NAME?</v>
      </c>
      <c r="S157" t="e">
        <v>#NAME?</v>
      </c>
      <c r="U157" s="43" t="e">
        <v>#NAME?</v>
      </c>
      <c r="V157" s="43" t="e">
        <v>#N/A</v>
      </c>
      <c r="W157" s="43" t="e">
        <v>#N/A</v>
      </c>
    </row>
    <row r="158" spans="15:23" x14ac:dyDescent="0.25">
      <c r="O158" t="e">
        <v>#NAME?</v>
      </c>
      <c r="Q158" t="e">
        <f ca="1"/>
        <v>#NUM!</v>
      </c>
      <c r="R158" t="e">
        <v>#NAME?</v>
      </c>
      <c r="S158" t="e">
        <v>#NAME?</v>
      </c>
      <c r="U158" s="43" t="e">
        <v>#NAME?</v>
      </c>
      <c r="V158" s="43" t="e">
        <v>#N/A</v>
      </c>
      <c r="W158" s="43" t="e">
        <v>#N/A</v>
      </c>
    </row>
    <row r="159" spans="15:23" x14ac:dyDescent="0.25">
      <c r="O159" t="e">
        <v>#NAME?</v>
      </c>
      <c r="Q159" t="e">
        <f ca="1"/>
        <v>#NUM!</v>
      </c>
      <c r="R159" t="e">
        <v>#NAME?</v>
      </c>
      <c r="S159" t="e">
        <v>#NAME?</v>
      </c>
      <c r="U159" s="43" t="e">
        <v>#NAME?</v>
      </c>
      <c r="V159" s="43" t="e">
        <v>#N/A</v>
      </c>
      <c r="W159" s="43" t="e">
        <v>#N/A</v>
      </c>
    </row>
    <row r="160" spans="15:23" x14ac:dyDescent="0.25">
      <c r="O160" t="e">
        <v>#NAME?</v>
      </c>
      <c r="Q160" t="e">
        <f ca="1"/>
        <v>#NUM!</v>
      </c>
      <c r="R160" t="e">
        <v>#NAME?</v>
      </c>
      <c r="S160" t="e">
        <v>#NAME?</v>
      </c>
      <c r="U160" s="43" t="e">
        <v>#NAME?</v>
      </c>
      <c r="V160" s="43" t="e">
        <v>#N/A</v>
      </c>
      <c r="W160" s="43" t="e">
        <v>#N/A</v>
      </c>
    </row>
    <row r="161" spans="15:23" x14ac:dyDescent="0.25">
      <c r="O161" t="e">
        <v>#NAME?</v>
      </c>
      <c r="Q161" t="e">
        <f ca="1"/>
        <v>#NUM!</v>
      </c>
      <c r="R161" t="e">
        <v>#NAME?</v>
      </c>
      <c r="S161" t="e">
        <v>#NAME?</v>
      </c>
      <c r="U161" s="43" t="e">
        <v>#NAME?</v>
      </c>
      <c r="V161" s="43" t="e">
        <v>#N/A</v>
      </c>
      <c r="W161" s="43" t="e">
        <v>#N/A</v>
      </c>
    </row>
    <row r="162" spans="15:23" x14ac:dyDescent="0.25">
      <c r="O162" t="e">
        <v>#NAME?</v>
      </c>
      <c r="Q162" t="e">
        <f ca="1"/>
        <v>#NUM!</v>
      </c>
      <c r="R162" t="e">
        <v>#NAME?</v>
      </c>
      <c r="S162" t="e">
        <v>#NAME?</v>
      </c>
      <c r="U162" s="43" t="e">
        <v>#NAME?</v>
      </c>
      <c r="V162" s="43" t="e">
        <v>#N/A</v>
      </c>
      <c r="W162" s="43" t="e">
        <v>#N/A</v>
      </c>
    </row>
    <row r="163" spans="15:23" x14ac:dyDescent="0.25">
      <c r="O163" t="e">
        <v>#NAME?</v>
      </c>
      <c r="Q163" t="e">
        <f ca="1"/>
        <v>#NUM!</v>
      </c>
      <c r="R163" t="e">
        <v>#NAME?</v>
      </c>
      <c r="S163" t="e">
        <v>#NAME?</v>
      </c>
      <c r="U163" s="43" t="e">
        <v>#NAME?</v>
      </c>
      <c r="V163" s="43" t="e">
        <v>#N/A</v>
      </c>
      <c r="W163" s="43" t="e">
        <v>#N/A</v>
      </c>
    </row>
    <row r="164" spans="15:23" x14ac:dyDescent="0.25">
      <c r="O164" t="e">
        <v>#NAME?</v>
      </c>
      <c r="Q164" t="e">
        <f ca="1"/>
        <v>#NUM!</v>
      </c>
      <c r="R164" t="e">
        <v>#NAME?</v>
      </c>
      <c r="S164" t="e">
        <v>#NAME?</v>
      </c>
      <c r="U164" s="43" t="e">
        <v>#NAME?</v>
      </c>
      <c r="V164" s="43" t="e">
        <v>#N/A</v>
      </c>
      <c r="W164" s="43" t="e">
        <v>#N/A</v>
      </c>
    </row>
    <row r="165" spans="15:23" x14ac:dyDescent="0.25">
      <c r="O165" t="e">
        <v>#NAME?</v>
      </c>
      <c r="Q165" t="e">
        <f ca="1"/>
        <v>#NUM!</v>
      </c>
      <c r="R165" t="e">
        <v>#NAME?</v>
      </c>
      <c r="S165" t="e">
        <v>#NAME?</v>
      </c>
      <c r="U165" s="43" t="e">
        <v>#NAME?</v>
      </c>
      <c r="V165" s="43" t="e">
        <v>#N/A</v>
      </c>
      <c r="W165" s="43" t="e">
        <v>#N/A</v>
      </c>
    </row>
    <row r="166" spans="15:23" x14ac:dyDescent="0.25">
      <c r="O166" t="e">
        <v>#NAME?</v>
      </c>
      <c r="Q166" t="e">
        <f ca="1"/>
        <v>#NUM!</v>
      </c>
      <c r="R166" t="e">
        <v>#NAME?</v>
      </c>
      <c r="S166" t="e">
        <v>#NAME?</v>
      </c>
      <c r="U166" s="43" t="e">
        <v>#NAME?</v>
      </c>
      <c r="V166" s="43" t="e">
        <v>#N/A</v>
      </c>
      <c r="W166" s="43" t="e">
        <v>#N/A</v>
      </c>
    </row>
    <row r="167" spans="15:23" x14ac:dyDescent="0.25">
      <c r="O167" t="e">
        <v>#NAME?</v>
      </c>
      <c r="Q167" t="e">
        <f ca="1"/>
        <v>#NUM!</v>
      </c>
      <c r="R167" t="e">
        <v>#NAME?</v>
      </c>
      <c r="S167" t="e">
        <v>#NAME?</v>
      </c>
      <c r="U167" s="43" t="e">
        <v>#NAME?</v>
      </c>
      <c r="V167" s="43" t="e">
        <v>#N/A</v>
      </c>
      <c r="W167" s="43" t="e">
        <v>#N/A</v>
      </c>
    </row>
    <row r="168" spans="15:23" x14ac:dyDescent="0.25">
      <c r="O168" t="e">
        <v>#NAME?</v>
      </c>
      <c r="Q168" t="e">
        <f ca="1"/>
        <v>#NUM!</v>
      </c>
      <c r="R168" t="e">
        <v>#NAME?</v>
      </c>
      <c r="S168" t="e">
        <v>#NAME?</v>
      </c>
      <c r="U168" s="43" t="e">
        <v>#NAME?</v>
      </c>
      <c r="V168" s="43" t="e">
        <v>#N/A</v>
      </c>
      <c r="W168" s="43" t="e">
        <v>#N/A</v>
      </c>
    </row>
    <row r="169" spans="15:23" x14ac:dyDescent="0.25">
      <c r="O169" t="e">
        <v>#NAME?</v>
      </c>
      <c r="Q169" t="e">
        <f ca="1"/>
        <v>#NUM!</v>
      </c>
      <c r="R169" t="e">
        <v>#NAME?</v>
      </c>
      <c r="S169" t="e">
        <v>#NAME?</v>
      </c>
      <c r="U169" s="43" t="e">
        <v>#NAME?</v>
      </c>
      <c r="V169" s="43" t="e">
        <v>#N/A</v>
      </c>
      <c r="W169" s="43" t="e">
        <v>#N/A</v>
      </c>
    </row>
    <row r="170" spans="15:23" x14ac:dyDescent="0.25">
      <c r="O170" t="e">
        <v>#NAME?</v>
      </c>
      <c r="Q170" t="e">
        <f ca="1"/>
        <v>#NUM!</v>
      </c>
      <c r="R170" t="e">
        <v>#NAME?</v>
      </c>
      <c r="S170" t="e">
        <v>#NAME?</v>
      </c>
      <c r="U170" s="43" t="e">
        <v>#NAME?</v>
      </c>
      <c r="V170" s="43" t="e">
        <v>#N/A</v>
      </c>
      <c r="W170" s="43" t="e">
        <v>#N/A</v>
      </c>
    </row>
    <row r="171" spans="15:23" x14ac:dyDescent="0.25">
      <c r="O171" t="e">
        <v>#NAME?</v>
      </c>
      <c r="Q171" t="e">
        <f ca="1"/>
        <v>#NUM!</v>
      </c>
      <c r="R171" t="e">
        <v>#NAME?</v>
      </c>
      <c r="S171" t="e">
        <v>#NAME?</v>
      </c>
      <c r="U171" s="43" t="e">
        <v>#NAME?</v>
      </c>
      <c r="V171" s="43" t="e">
        <v>#N/A</v>
      </c>
      <c r="W171" s="43" t="e">
        <v>#N/A</v>
      </c>
    </row>
    <row r="172" spans="15:23" x14ac:dyDescent="0.25">
      <c r="O172" t="e">
        <v>#NAME?</v>
      </c>
      <c r="Q172" t="e">
        <f ca="1"/>
        <v>#NUM!</v>
      </c>
      <c r="R172" t="e">
        <v>#NAME?</v>
      </c>
      <c r="S172" t="e">
        <v>#NAME?</v>
      </c>
      <c r="U172" s="43" t="e">
        <v>#NAME?</v>
      </c>
      <c r="V172" s="43" t="e">
        <v>#N/A</v>
      </c>
      <c r="W172" s="43" t="e">
        <v>#N/A</v>
      </c>
    </row>
    <row r="173" spans="15:23" x14ac:dyDescent="0.25">
      <c r="O173" t="e">
        <v>#NAME?</v>
      </c>
      <c r="Q173" t="e">
        <f ca="1"/>
        <v>#NUM!</v>
      </c>
      <c r="R173" t="e">
        <v>#NAME?</v>
      </c>
      <c r="S173" t="e">
        <v>#NAME?</v>
      </c>
      <c r="U173" s="43" t="e">
        <v>#NAME?</v>
      </c>
      <c r="V173" s="43" t="e">
        <v>#N/A</v>
      </c>
      <c r="W173" s="43" t="e">
        <v>#N/A</v>
      </c>
    </row>
    <row r="174" spans="15:23" x14ac:dyDescent="0.25">
      <c r="O174" t="e">
        <v>#NAME?</v>
      </c>
      <c r="Q174" t="e">
        <f ca="1"/>
        <v>#NUM!</v>
      </c>
      <c r="R174" t="e">
        <v>#NAME?</v>
      </c>
      <c r="S174" t="e">
        <v>#NAME?</v>
      </c>
      <c r="U174" s="43" t="e">
        <v>#NAME?</v>
      </c>
      <c r="V174" s="43" t="e">
        <v>#N/A</v>
      </c>
      <c r="W174" s="43" t="e">
        <v>#N/A</v>
      </c>
    </row>
    <row r="175" spans="15:23" x14ac:dyDescent="0.25">
      <c r="O175" t="e">
        <v>#NAME?</v>
      </c>
      <c r="Q175" t="e">
        <f ca="1"/>
        <v>#NUM!</v>
      </c>
      <c r="R175" t="e">
        <v>#NAME?</v>
      </c>
      <c r="S175" t="e">
        <v>#NAME?</v>
      </c>
      <c r="U175" s="43" t="e">
        <v>#NAME?</v>
      </c>
      <c r="V175" s="43" t="e">
        <v>#N/A</v>
      </c>
      <c r="W175" s="43" t="e">
        <v>#N/A</v>
      </c>
    </row>
    <row r="176" spans="15:23" x14ac:dyDescent="0.25">
      <c r="O176" t="e">
        <v>#NAME?</v>
      </c>
      <c r="Q176" t="e">
        <f ca="1"/>
        <v>#NUM!</v>
      </c>
      <c r="R176" t="e">
        <v>#NAME?</v>
      </c>
      <c r="S176" t="e">
        <v>#NAME?</v>
      </c>
      <c r="U176" s="43" t="e">
        <v>#NAME?</v>
      </c>
      <c r="V176" s="43" t="e">
        <v>#N/A</v>
      </c>
      <c r="W176" s="43" t="e">
        <v>#N/A</v>
      </c>
    </row>
    <row r="177" spans="15:23" x14ac:dyDescent="0.25">
      <c r="O177" t="e">
        <v>#NAME?</v>
      </c>
      <c r="Q177" t="e">
        <f ca="1"/>
        <v>#NUM!</v>
      </c>
      <c r="R177" t="e">
        <v>#NAME?</v>
      </c>
      <c r="S177" t="e">
        <v>#NAME?</v>
      </c>
      <c r="U177" s="43" t="e">
        <v>#NAME?</v>
      </c>
      <c r="V177" s="43" t="e">
        <v>#N/A</v>
      </c>
      <c r="W177" s="43" t="e">
        <v>#N/A</v>
      </c>
    </row>
    <row r="178" spans="15:23" x14ac:dyDescent="0.25">
      <c r="O178" t="e">
        <v>#NAME?</v>
      </c>
      <c r="Q178" t="e">
        <f ca="1"/>
        <v>#NUM!</v>
      </c>
      <c r="R178" t="e">
        <v>#NAME?</v>
      </c>
      <c r="S178" t="e">
        <v>#NAME?</v>
      </c>
      <c r="U178" s="43" t="e">
        <v>#NAME?</v>
      </c>
      <c r="V178" s="43" t="e">
        <v>#N/A</v>
      </c>
      <c r="W178" s="43" t="e">
        <v>#N/A</v>
      </c>
    </row>
    <row r="179" spans="15:23" x14ac:dyDescent="0.25">
      <c r="O179" t="e">
        <v>#NAME?</v>
      </c>
      <c r="Q179" t="e">
        <f ca="1"/>
        <v>#NUM!</v>
      </c>
      <c r="R179" t="e">
        <v>#NAME?</v>
      </c>
      <c r="S179" t="e">
        <v>#NAME?</v>
      </c>
      <c r="U179" s="43" t="e">
        <v>#NAME?</v>
      </c>
      <c r="V179" s="43" t="e">
        <v>#N/A</v>
      </c>
      <c r="W179" s="43" t="e">
        <v>#N/A</v>
      </c>
    </row>
    <row r="180" spans="15:23" x14ac:dyDescent="0.25">
      <c r="O180" t="e">
        <v>#NAME?</v>
      </c>
      <c r="Q180" t="e">
        <f ca="1"/>
        <v>#NUM!</v>
      </c>
      <c r="R180" t="e">
        <v>#NAME?</v>
      </c>
      <c r="S180" t="e">
        <v>#NAME?</v>
      </c>
      <c r="U180" s="43" t="e">
        <v>#NAME?</v>
      </c>
      <c r="V180" s="43" t="e">
        <v>#N/A</v>
      </c>
      <c r="W180" s="43" t="e">
        <v>#N/A</v>
      </c>
    </row>
    <row r="181" spans="15:23" x14ac:dyDescent="0.25">
      <c r="O181" t="e">
        <v>#NAME?</v>
      </c>
      <c r="Q181" t="e">
        <f ca="1"/>
        <v>#NUM!</v>
      </c>
      <c r="R181" t="e">
        <v>#NAME?</v>
      </c>
      <c r="S181" t="e">
        <v>#NAME?</v>
      </c>
      <c r="U181" s="43" t="e">
        <v>#NAME?</v>
      </c>
      <c r="V181" s="43" t="e">
        <v>#N/A</v>
      </c>
      <c r="W181" s="43" t="e">
        <v>#N/A</v>
      </c>
    </row>
    <row r="182" spans="15:23" x14ac:dyDescent="0.25">
      <c r="O182" t="e">
        <v>#NAME?</v>
      </c>
      <c r="Q182" t="e">
        <f ca="1"/>
        <v>#NUM!</v>
      </c>
      <c r="R182" t="e">
        <v>#NAME?</v>
      </c>
      <c r="S182" t="e">
        <v>#NAME?</v>
      </c>
      <c r="U182" s="43" t="e">
        <v>#NAME?</v>
      </c>
      <c r="V182" s="43" t="e">
        <v>#N/A</v>
      </c>
      <c r="W182" s="43" t="e">
        <v>#N/A</v>
      </c>
    </row>
    <row r="183" spans="15:23" x14ac:dyDescent="0.25">
      <c r="O183" t="e">
        <v>#NAME?</v>
      </c>
      <c r="Q183" t="e">
        <f ca="1"/>
        <v>#NUM!</v>
      </c>
      <c r="R183" t="e">
        <v>#NAME?</v>
      </c>
      <c r="S183" t="e">
        <v>#NAME?</v>
      </c>
      <c r="U183" s="43" t="e">
        <v>#NAME?</v>
      </c>
      <c r="V183" s="43" t="e">
        <v>#N/A</v>
      </c>
      <c r="W183" s="43" t="e">
        <v>#N/A</v>
      </c>
    </row>
    <row r="184" spans="15:23" x14ac:dyDescent="0.25">
      <c r="O184" t="e">
        <v>#NAME?</v>
      </c>
      <c r="Q184" t="e">
        <f ca="1"/>
        <v>#NUM!</v>
      </c>
      <c r="R184" t="e">
        <v>#NAME?</v>
      </c>
      <c r="S184" t="e">
        <v>#NAME?</v>
      </c>
      <c r="U184" s="43" t="e">
        <v>#NAME?</v>
      </c>
      <c r="V184" s="43" t="e">
        <v>#N/A</v>
      </c>
      <c r="W184" s="43" t="e">
        <v>#N/A</v>
      </c>
    </row>
    <row r="185" spans="15:23" x14ac:dyDescent="0.25">
      <c r="O185" t="e">
        <v>#NAME?</v>
      </c>
      <c r="Q185" t="e">
        <f ca="1"/>
        <v>#NUM!</v>
      </c>
      <c r="R185" t="e">
        <v>#NAME?</v>
      </c>
      <c r="S185" t="e">
        <v>#NAME?</v>
      </c>
      <c r="U185" s="43" t="e">
        <v>#NAME?</v>
      </c>
      <c r="V185" s="43" t="e">
        <v>#N/A</v>
      </c>
      <c r="W185" s="43" t="e">
        <v>#N/A</v>
      </c>
    </row>
    <row r="186" spans="15:23" x14ac:dyDescent="0.25">
      <c r="O186" t="e">
        <v>#NAME?</v>
      </c>
      <c r="Q186" t="e">
        <f ca="1"/>
        <v>#NUM!</v>
      </c>
      <c r="R186" t="e">
        <v>#NAME?</v>
      </c>
      <c r="S186" t="e">
        <v>#NAME?</v>
      </c>
      <c r="U186" s="43" t="e">
        <v>#NAME?</v>
      </c>
      <c r="V186" s="43" t="e">
        <v>#N/A</v>
      </c>
      <c r="W186" s="43" t="e">
        <v>#N/A</v>
      </c>
    </row>
    <row r="187" spans="15:23" x14ac:dyDescent="0.25">
      <c r="O187" t="e">
        <v>#NAME?</v>
      </c>
      <c r="Q187" t="e">
        <f ca="1"/>
        <v>#NUM!</v>
      </c>
      <c r="R187" t="e">
        <v>#NAME?</v>
      </c>
      <c r="S187" t="e">
        <v>#NAME?</v>
      </c>
      <c r="U187" s="43" t="e">
        <v>#NAME?</v>
      </c>
      <c r="V187" s="43" t="e">
        <v>#N/A</v>
      </c>
      <c r="W187" s="43" t="e">
        <v>#N/A</v>
      </c>
    </row>
    <row r="188" spans="15:23" x14ac:dyDescent="0.25">
      <c r="O188" t="e">
        <v>#NAME?</v>
      </c>
      <c r="Q188" t="e">
        <f ca="1"/>
        <v>#NUM!</v>
      </c>
      <c r="R188" t="e">
        <v>#NAME?</v>
      </c>
      <c r="S188" t="e">
        <v>#NAME?</v>
      </c>
      <c r="U188" s="43" t="e">
        <v>#NAME?</v>
      </c>
      <c r="V188" s="43" t="e">
        <v>#N/A</v>
      </c>
      <c r="W188" s="43" t="e">
        <v>#N/A</v>
      </c>
    </row>
    <row r="189" spans="15:23" x14ac:dyDescent="0.25">
      <c r="O189" t="e">
        <v>#NAME?</v>
      </c>
      <c r="Q189" t="e">
        <f ca="1"/>
        <v>#NUM!</v>
      </c>
      <c r="R189" t="e">
        <v>#NAME?</v>
      </c>
      <c r="S189" t="e">
        <v>#NAME?</v>
      </c>
      <c r="U189" s="43" t="e">
        <v>#NAME?</v>
      </c>
      <c r="V189" s="43" t="e">
        <v>#N/A</v>
      </c>
      <c r="W189" s="43" t="e">
        <v>#N/A</v>
      </c>
    </row>
    <row r="190" spans="15:23" x14ac:dyDescent="0.25">
      <c r="O190" t="e">
        <v>#NAME?</v>
      </c>
      <c r="Q190" t="e">
        <f ca="1"/>
        <v>#NUM!</v>
      </c>
      <c r="R190" t="e">
        <v>#NAME?</v>
      </c>
      <c r="S190" t="e">
        <v>#NAME?</v>
      </c>
      <c r="U190" s="43" t="e">
        <v>#NAME?</v>
      </c>
      <c r="V190" s="43" t="e">
        <v>#N/A</v>
      </c>
      <c r="W190" s="43" t="e">
        <v>#N/A</v>
      </c>
    </row>
    <row r="191" spans="15:23" x14ac:dyDescent="0.25">
      <c r="O191" t="e">
        <v>#NAME?</v>
      </c>
      <c r="Q191" t="e">
        <f ca="1"/>
        <v>#NUM!</v>
      </c>
      <c r="R191" t="e">
        <v>#NAME?</v>
      </c>
      <c r="S191" t="e">
        <v>#NAME?</v>
      </c>
      <c r="U191" s="43" t="e">
        <v>#NAME?</v>
      </c>
      <c r="V191" s="43" t="e">
        <v>#N/A</v>
      </c>
      <c r="W191" s="43" t="e">
        <v>#N/A</v>
      </c>
    </row>
    <row r="192" spans="15:23" x14ac:dyDescent="0.25">
      <c r="O192" t="e">
        <v>#NAME?</v>
      </c>
      <c r="Q192" t="e">
        <f ca="1"/>
        <v>#NUM!</v>
      </c>
      <c r="R192" t="e">
        <v>#NAME?</v>
      </c>
      <c r="S192" t="e">
        <v>#NAME?</v>
      </c>
      <c r="U192" s="43" t="e">
        <v>#NAME?</v>
      </c>
      <c r="V192" s="43" t="e">
        <v>#N/A</v>
      </c>
      <c r="W192" s="43" t="e">
        <v>#N/A</v>
      </c>
    </row>
    <row r="193" spans="15:23" x14ac:dyDescent="0.25">
      <c r="O193" t="e">
        <v>#NAME?</v>
      </c>
      <c r="Q193" t="e">
        <f ca="1"/>
        <v>#NUM!</v>
      </c>
      <c r="R193" t="e">
        <v>#NAME?</v>
      </c>
      <c r="S193" t="e">
        <v>#NAME?</v>
      </c>
      <c r="U193" s="43" t="e">
        <v>#NAME?</v>
      </c>
      <c r="V193" s="43" t="e">
        <v>#N/A</v>
      </c>
      <c r="W193" s="43" t="e">
        <v>#N/A</v>
      </c>
    </row>
    <row r="194" spans="15:23" x14ac:dyDescent="0.25">
      <c r="O194" t="e">
        <v>#NAME?</v>
      </c>
      <c r="Q194" t="e">
        <f ca="1"/>
        <v>#NUM!</v>
      </c>
      <c r="R194" t="e">
        <v>#NAME?</v>
      </c>
      <c r="S194" t="e">
        <v>#NAME?</v>
      </c>
      <c r="U194" s="43" t="e">
        <v>#NAME?</v>
      </c>
      <c r="V194" s="43" t="e">
        <v>#N/A</v>
      </c>
      <c r="W194" s="43" t="e">
        <v>#N/A</v>
      </c>
    </row>
    <row r="195" spans="15:23" x14ac:dyDescent="0.25">
      <c r="O195" t="e">
        <v>#NAME?</v>
      </c>
      <c r="Q195" t="e">
        <f ca="1"/>
        <v>#NUM!</v>
      </c>
      <c r="R195" t="e">
        <v>#NAME?</v>
      </c>
      <c r="S195" t="e">
        <v>#NAME?</v>
      </c>
      <c r="U195" s="43" t="e">
        <v>#NAME?</v>
      </c>
      <c r="V195" s="43" t="e">
        <v>#N/A</v>
      </c>
      <c r="W195" s="43" t="e">
        <v>#N/A</v>
      </c>
    </row>
    <row r="196" spans="15:23" x14ac:dyDescent="0.25">
      <c r="O196" t="e">
        <v>#NAME?</v>
      </c>
      <c r="Q196" t="e">
        <f ca="1"/>
        <v>#NUM!</v>
      </c>
      <c r="R196" t="e">
        <v>#NAME?</v>
      </c>
      <c r="S196" t="e">
        <v>#NAME?</v>
      </c>
      <c r="U196" s="43" t="e">
        <v>#NAME?</v>
      </c>
      <c r="V196" s="43" t="e">
        <v>#N/A</v>
      </c>
      <c r="W196" s="43" t="e">
        <v>#N/A</v>
      </c>
    </row>
    <row r="197" spans="15:23" x14ac:dyDescent="0.25">
      <c r="O197" t="e">
        <v>#NAME?</v>
      </c>
      <c r="Q197" t="e">
        <f ca="1"/>
        <v>#NUM!</v>
      </c>
      <c r="R197" t="e">
        <v>#NAME?</v>
      </c>
      <c r="S197" t="e">
        <v>#NAME?</v>
      </c>
      <c r="U197" s="43" t="e">
        <v>#NAME?</v>
      </c>
      <c r="V197" s="43" t="e">
        <v>#N/A</v>
      </c>
      <c r="W197" s="43" t="e">
        <v>#N/A</v>
      </c>
    </row>
    <row r="198" spans="15:23" x14ac:dyDescent="0.25">
      <c r="O198" t="e">
        <v>#NAME?</v>
      </c>
      <c r="Q198" t="e">
        <f ca="1"/>
        <v>#NUM!</v>
      </c>
      <c r="R198" t="e">
        <v>#NAME?</v>
      </c>
      <c r="S198" t="e">
        <v>#NAME?</v>
      </c>
      <c r="U198" s="43" t="e">
        <v>#NAME?</v>
      </c>
      <c r="V198" s="43" t="e">
        <v>#N/A</v>
      </c>
      <c r="W198" s="43" t="e">
        <v>#N/A</v>
      </c>
    </row>
    <row r="199" spans="15:23" x14ac:dyDescent="0.25">
      <c r="O199" t="e">
        <v>#NAME?</v>
      </c>
      <c r="Q199" t="e">
        <f ca="1"/>
        <v>#NUM!</v>
      </c>
      <c r="R199" t="e">
        <v>#NAME?</v>
      </c>
      <c r="S199" t="e">
        <v>#NAME?</v>
      </c>
      <c r="U199" s="43" t="e">
        <v>#NAME?</v>
      </c>
      <c r="V199" s="43" t="e">
        <v>#N/A</v>
      </c>
      <c r="W199" s="43" t="e">
        <v>#N/A</v>
      </c>
    </row>
    <row r="200" spans="15:23" x14ac:dyDescent="0.25">
      <c r="O200" t="e">
        <v>#NAME?</v>
      </c>
      <c r="Q200" t="e">
        <f ca="1"/>
        <v>#NUM!</v>
      </c>
      <c r="R200" t="e">
        <v>#NAME?</v>
      </c>
      <c r="S200" t="e">
        <v>#NAME?</v>
      </c>
      <c r="U200" s="43" t="e">
        <v>#NAME?</v>
      </c>
      <c r="V200" s="43" t="e">
        <v>#N/A</v>
      </c>
      <c r="W200" s="43" t="e">
        <v>#N/A</v>
      </c>
    </row>
    <row r="201" spans="15:23" x14ac:dyDescent="0.25">
      <c r="O201"/>
      <c r="Q201" t="e">
        <f ca="1"/>
        <v>#NUM!</v>
      </c>
      <c r="U201" s="43"/>
      <c r="V201" s="43" t="e">
        <v>#N/A</v>
      </c>
      <c r="W201" s="43" t="e">
        <v>#N/A</v>
      </c>
    </row>
    <row r="202" spans="15:23" x14ac:dyDescent="0.25">
      <c r="O202"/>
      <c r="Q202" t="e">
        <f ca="1"/>
        <v>#NUM!</v>
      </c>
      <c r="U202" s="43"/>
      <c r="V202" s="43" t="e">
        <v>#N/A</v>
      </c>
      <c r="W202" s="43" t="e">
        <v>#N/A</v>
      </c>
    </row>
    <row r="203" spans="15:23" x14ac:dyDescent="0.25">
      <c r="O203"/>
      <c r="Q203" t="e">
        <f ca="1"/>
        <v>#NUM!</v>
      </c>
      <c r="U203" s="43"/>
      <c r="V203" s="43" t="e">
        <v>#N/A</v>
      </c>
      <c r="W203" s="43" t="e">
        <v>#N/A</v>
      </c>
    </row>
    <row r="204" spans="15:23" x14ac:dyDescent="0.25">
      <c r="O204"/>
      <c r="Q204" t="e">
        <f ca="1"/>
        <v>#NUM!</v>
      </c>
      <c r="U204" s="43"/>
      <c r="V204" s="43" t="e">
        <v>#N/A</v>
      </c>
      <c r="W204" s="43" t="e">
        <v>#N/A</v>
      </c>
    </row>
    <row r="205" spans="15:23" x14ac:dyDescent="0.25">
      <c r="O205"/>
      <c r="Q205" t="e">
        <f ca="1"/>
        <v>#NUM!</v>
      </c>
      <c r="U205" s="43"/>
      <c r="V205" s="43" t="e">
        <v>#N/A</v>
      </c>
      <c r="W205" s="43" t="e">
        <v>#N/A</v>
      </c>
    </row>
    <row r="206" spans="15:23" x14ac:dyDescent="0.25">
      <c r="O206"/>
      <c r="Q206" t="e">
        <f ca="1"/>
        <v>#NUM!</v>
      </c>
      <c r="U206" s="43"/>
      <c r="V206" s="43" t="e">
        <v>#N/A</v>
      </c>
      <c r="W206" s="43" t="e">
        <v>#N/A</v>
      </c>
    </row>
    <row r="207" spans="15:23" x14ac:dyDescent="0.25">
      <c r="O207"/>
      <c r="Q207" t="e">
        <f ca="1"/>
        <v>#NUM!</v>
      </c>
      <c r="U207" s="43"/>
      <c r="V207" s="43" t="e">
        <v>#N/A</v>
      </c>
      <c r="W207" s="43" t="e">
        <v>#N/A</v>
      </c>
    </row>
    <row r="208" spans="15:23" x14ac:dyDescent="0.25">
      <c r="O208"/>
      <c r="Q208" t="e">
        <f ca="1"/>
        <v>#NUM!</v>
      </c>
      <c r="U208" s="43"/>
      <c r="V208" s="43" t="e">
        <v>#N/A</v>
      </c>
      <c r="W208" s="43" t="e">
        <v>#N/A</v>
      </c>
    </row>
    <row r="209" spans="15:23" x14ac:dyDescent="0.25">
      <c r="O209"/>
      <c r="Q209" t="e">
        <f ca="1"/>
        <v>#NUM!</v>
      </c>
      <c r="U209" s="43"/>
      <c r="V209" s="43" t="e">
        <v>#N/A</v>
      </c>
      <c r="W209" s="43" t="e">
        <v>#N/A</v>
      </c>
    </row>
    <row r="210" spans="15:23" x14ac:dyDescent="0.25">
      <c r="O210"/>
      <c r="Q210" t="e">
        <f ca="1"/>
        <v>#NUM!</v>
      </c>
      <c r="U210" s="43"/>
      <c r="V210" s="43" t="e">
        <v>#N/A</v>
      </c>
      <c r="W210" s="43" t="e">
        <v>#N/A</v>
      </c>
    </row>
    <row r="211" spans="15:23" x14ac:dyDescent="0.25">
      <c r="O211"/>
      <c r="Q211" t="e">
        <f ca="1"/>
        <v>#NUM!</v>
      </c>
      <c r="U211" s="43"/>
      <c r="V211" s="43" t="e">
        <v>#N/A</v>
      </c>
      <c r="W211" s="43" t="e">
        <v>#N/A</v>
      </c>
    </row>
    <row r="212" spans="15:23" x14ac:dyDescent="0.25">
      <c r="O212"/>
      <c r="Q212" t="e">
        <f ca="1"/>
        <v>#NUM!</v>
      </c>
      <c r="U212" s="43"/>
      <c r="V212" s="43" t="e">
        <v>#N/A</v>
      </c>
      <c r="W212" s="43" t="e">
        <v>#N/A</v>
      </c>
    </row>
    <row r="213" spans="15:23" x14ac:dyDescent="0.25">
      <c r="O213"/>
      <c r="Q213" t="e">
        <f ca="1"/>
        <v>#NUM!</v>
      </c>
      <c r="U213" s="43"/>
      <c r="V213" s="43" t="e">
        <v>#N/A</v>
      </c>
      <c r="W213" s="43" t="e">
        <v>#N/A</v>
      </c>
    </row>
    <row r="214" spans="15:23" x14ac:dyDescent="0.25">
      <c r="O214"/>
      <c r="Q214" t="e">
        <f ca="1"/>
        <v>#NUM!</v>
      </c>
      <c r="U214" s="43"/>
      <c r="V214" s="43" t="e">
        <v>#N/A</v>
      </c>
      <c r="W214" s="43" t="e">
        <v>#N/A</v>
      </c>
    </row>
    <row r="215" spans="15:23" x14ac:dyDescent="0.25">
      <c r="O215"/>
      <c r="Q215" t="e">
        <f ca="1"/>
        <v>#NUM!</v>
      </c>
      <c r="U215" s="43"/>
      <c r="V215" s="43" t="e">
        <v>#N/A</v>
      </c>
      <c r="W215" s="43" t="e">
        <v>#N/A</v>
      </c>
    </row>
    <row r="216" spans="15:23" x14ac:dyDescent="0.25">
      <c r="O216"/>
      <c r="Q216" t="e">
        <f ca="1"/>
        <v>#NUM!</v>
      </c>
      <c r="U216" s="43"/>
      <c r="V216" s="43" t="e">
        <v>#N/A</v>
      </c>
      <c r="W216" s="43" t="e">
        <v>#N/A</v>
      </c>
    </row>
    <row r="217" spans="15:23" x14ac:dyDescent="0.25">
      <c r="O217"/>
      <c r="Q217" t="e">
        <f ca="1"/>
        <v>#NUM!</v>
      </c>
      <c r="U217" s="43"/>
      <c r="V217" s="43" t="e">
        <v>#N/A</v>
      </c>
      <c r="W217" s="43" t="e">
        <v>#N/A</v>
      </c>
    </row>
    <row r="218" spans="15:23" x14ac:dyDescent="0.25">
      <c r="O218"/>
      <c r="Q218" t="e">
        <f ca="1"/>
        <v>#NUM!</v>
      </c>
      <c r="U218" s="43"/>
      <c r="V218" s="43" t="e">
        <v>#N/A</v>
      </c>
      <c r="W218" s="43" t="e">
        <v>#N/A</v>
      </c>
    </row>
    <row r="219" spans="15:23" x14ac:dyDescent="0.25">
      <c r="O219"/>
      <c r="Q219" t="e">
        <f ca="1"/>
        <v>#NUM!</v>
      </c>
      <c r="U219" s="43"/>
      <c r="V219" s="43" t="e">
        <v>#N/A</v>
      </c>
      <c r="W219" s="43" t="e">
        <v>#N/A</v>
      </c>
    </row>
    <row r="220" spans="15:23" x14ac:dyDescent="0.25">
      <c r="O220"/>
      <c r="Q220" t="e">
        <f ca="1"/>
        <v>#NUM!</v>
      </c>
      <c r="U220" s="43"/>
      <c r="V220" s="43" t="e">
        <v>#N/A</v>
      </c>
      <c r="W220" s="43" t="e">
        <v>#N/A</v>
      </c>
    </row>
    <row r="221" spans="15:23" x14ac:dyDescent="0.25">
      <c r="O221"/>
      <c r="Q221" t="e">
        <f ca="1"/>
        <v>#NUM!</v>
      </c>
      <c r="U221" s="43"/>
      <c r="V221" s="43" t="e">
        <v>#N/A</v>
      </c>
      <c r="W221" s="43" t="e">
        <v>#N/A</v>
      </c>
    </row>
    <row r="222" spans="15:23" x14ac:dyDescent="0.25">
      <c r="O222"/>
      <c r="Q222" t="e">
        <f ca="1"/>
        <v>#NUM!</v>
      </c>
      <c r="U222" s="43"/>
      <c r="V222" s="43" t="e">
        <v>#N/A</v>
      </c>
      <c r="W222" s="43" t="e">
        <v>#N/A</v>
      </c>
    </row>
    <row r="223" spans="15:23" x14ac:dyDescent="0.25">
      <c r="O223"/>
      <c r="Q223" t="e">
        <f ca="1"/>
        <v>#NUM!</v>
      </c>
      <c r="U223" s="43"/>
      <c r="V223" s="43" t="e">
        <v>#N/A</v>
      </c>
      <c r="W223" s="43" t="e">
        <v>#N/A</v>
      </c>
    </row>
    <row r="224" spans="15:23" x14ac:dyDescent="0.25">
      <c r="O224"/>
      <c r="Q224" t="e">
        <f ca="1"/>
        <v>#NUM!</v>
      </c>
      <c r="U224" s="43"/>
      <c r="V224" s="43" t="e">
        <v>#N/A</v>
      </c>
      <c r="W224" s="43" t="e">
        <v>#N/A</v>
      </c>
    </row>
    <row r="225" spans="15:23" x14ac:dyDescent="0.25">
      <c r="O225"/>
      <c r="Q225" t="e">
        <f ca="1"/>
        <v>#NUM!</v>
      </c>
      <c r="U225" s="43"/>
      <c r="V225" s="43" t="e">
        <v>#N/A</v>
      </c>
      <c r="W225" s="43" t="e">
        <v>#N/A</v>
      </c>
    </row>
    <row r="226" spans="15:23" x14ac:dyDescent="0.25">
      <c r="O226"/>
      <c r="Q226" t="e">
        <f ca="1"/>
        <v>#NUM!</v>
      </c>
      <c r="U226" s="43"/>
      <c r="V226" s="43" t="e">
        <v>#N/A</v>
      </c>
      <c r="W226" s="43" t="e">
        <v>#N/A</v>
      </c>
    </row>
    <row r="227" spans="15:23" x14ac:dyDescent="0.25">
      <c r="O227"/>
      <c r="Q227" t="e">
        <f ca="1"/>
        <v>#NUM!</v>
      </c>
      <c r="U227" s="43"/>
      <c r="V227" s="43" t="e">
        <v>#N/A</v>
      </c>
      <c r="W227" s="43" t="e">
        <v>#N/A</v>
      </c>
    </row>
    <row r="228" spans="15:23" x14ac:dyDescent="0.25">
      <c r="O228"/>
      <c r="Q228" t="e">
        <f ca="1"/>
        <v>#NUM!</v>
      </c>
      <c r="U228" s="43"/>
      <c r="V228" s="43" t="e">
        <v>#N/A</v>
      </c>
      <c r="W228" s="43" t="e">
        <v>#N/A</v>
      </c>
    </row>
    <row r="229" spans="15:23" x14ac:dyDescent="0.25">
      <c r="O229"/>
      <c r="Q229" t="e">
        <f ca="1"/>
        <v>#NUM!</v>
      </c>
      <c r="U229" s="43"/>
      <c r="V229" s="43" t="e">
        <v>#N/A</v>
      </c>
      <c r="W229" s="43" t="e">
        <v>#N/A</v>
      </c>
    </row>
    <row r="230" spans="15:23" x14ac:dyDescent="0.25">
      <c r="O230"/>
      <c r="Q230" t="e">
        <f ca="1"/>
        <v>#NUM!</v>
      </c>
      <c r="U230" s="43"/>
      <c r="V230" s="43" t="e">
        <v>#N/A</v>
      </c>
      <c r="W230" s="43" t="e">
        <v>#N/A</v>
      </c>
    </row>
    <row r="231" spans="15:23" x14ac:dyDescent="0.25">
      <c r="O231"/>
      <c r="Q231" t="e">
        <f ca="1"/>
        <v>#NUM!</v>
      </c>
      <c r="U231" s="43"/>
      <c r="V231" s="43" t="e">
        <v>#N/A</v>
      </c>
      <c r="W231" s="43" t="e">
        <v>#N/A</v>
      </c>
    </row>
    <row r="232" spans="15:23" x14ac:dyDescent="0.25">
      <c r="O232"/>
      <c r="Q232" t="e">
        <f ca="1"/>
        <v>#NUM!</v>
      </c>
      <c r="U232" s="43"/>
      <c r="V232" s="43" t="e">
        <v>#N/A</v>
      </c>
      <c r="W232" s="43" t="e">
        <v>#N/A</v>
      </c>
    </row>
    <row r="233" spans="15:23" x14ac:dyDescent="0.25">
      <c r="O233"/>
      <c r="Q233" t="e">
        <f ca="1"/>
        <v>#NUM!</v>
      </c>
      <c r="U233" s="43"/>
      <c r="V233" s="43" t="e">
        <v>#N/A</v>
      </c>
      <c r="W233" s="43" t="e">
        <v>#N/A</v>
      </c>
    </row>
    <row r="234" spans="15:23" x14ac:dyDescent="0.25">
      <c r="O234"/>
      <c r="Q234" t="e">
        <f ca="1"/>
        <v>#NUM!</v>
      </c>
      <c r="U234" s="43"/>
      <c r="V234" s="43" t="e">
        <v>#N/A</v>
      </c>
      <c r="W234" s="43" t="e">
        <v>#N/A</v>
      </c>
    </row>
    <row r="235" spans="15:23" x14ac:dyDescent="0.25">
      <c r="O235"/>
      <c r="Q235" t="e">
        <f ca="1"/>
        <v>#NUM!</v>
      </c>
      <c r="U235" s="43"/>
      <c r="V235" s="43" t="e">
        <v>#N/A</v>
      </c>
      <c r="W235" s="43" t="e">
        <v>#N/A</v>
      </c>
    </row>
    <row r="236" spans="15:23" x14ac:dyDescent="0.25">
      <c r="O236"/>
      <c r="Q236" t="e">
        <f ca="1"/>
        <v>#NUM!</v>
      </c>
      <c r="U236" s="43"/>
      <c r="V236" s="43" t="e">
        <v>#N/A</v>
      </c>
      <c r="W236" s="43" t="e">
        <v>#N/A</v>
      </c>
    </row>
    <row r="237" spans="15:23" x14ac:dyDescent="0.25">
      <c r="O237"/>
      <c r="Q237" t="e">
        <f ca="1"/>
        <v>#NUM!</v>
      </c>
      <c r="U237" s="43"/>
      <c r="V237" s="43" t="e">
        <v>#N/A</v>
      </c>
      <c r="W237" s="43" t="e">
        <v>#N/A</v>
      </c>
    </row>
    <row r="238" spans="15:23" x14ac:dyDescent="0.25">
      <c r="O238"/>
      <c r="Q238" t="e">
        <f ca="1"/>
        <v>#NUM!</v>
      </c>
      <c r="U238" s="43"/>
      <c r="V238" s="43" t="e">
        <v>#N/A</v>
      </c>
      <c r="W238" s="43" t="e">
        <v>#N/A</v>
      </c>
    </row>
    <row r="239" spans="15:23" x14ac:dyDescent="0.25">
      <c r="O239"/>
      <c r="Q239" t="e">
        <f ca="1"/>
        <v>#NUM!</v>
      </c>
      <c r="U239" s="43"/>
      <c r="V239" s="43" t="e">
        <v>#N/A</v>
      </c>
      <c r="W239" s="43" t="e">
        <v>#N/A</v>
      </c>
    </row>
    <row r="240" spans="15:23" x14ac:dyDescent="0.25">
      <c r="O240"/>
      <c r="Q240" t="e">
        <f ca="1"/>
        <v>#NUM!</v>
      </c>
      <c r="U240" s="43"/>
      <c r="V240" s="43" t="e">
        <v>#N/A</v>
      </c>
      <c r="W240" s="43" t="e">
        <v>#N/A</v>
      </c>
    </row>
    <row r="241" spans="15:23" x14ac:dyDescent="0.25">
      <c r="O241"/>
      <c r="Q241" t="e">
        <f ca="1"/>
        <v>#NUM!</v>
      </c>
      <c r="U241" s="43"/>
      <c r="V241" s="43" t="e">
        <v>#N/A</v>
      </c>
      <c r="W241" s="43" t="e">
        <v>#N/A</v>
      </c>
    </row>
    <row r="242" spans="15:23" x14ac:dyDescent="0.25">
      <c r="O242"/>
      <c r="Q242" t="e">
        <f ca="1"/>
        <v>#NUM!</v>
      </c>
      <c r="U242" s="43"/>
      <c r="V242" s="43" t="e">
        <v>#N/A</v>
      </c>
      <c r="W242" s="43" t="e">
        <v>#N/A</v>
      </c>
    </row>
    <row r="243" spans="15:23" x14ac:dyDescent="0.25">
      <c r="O243"/>
      <c r="Q243" t="e">
        <f ca="1"/>
        <v>#NUM!</v>
      </c>
      <c r="U243" s="43"/>
      <c r="V243" s="43" t="e">
        <v>#N/A</v>
      </c>
      <c r="W243" s="43" t="e">
        <v>#N/A</v>
      </c>
    </row>
    <row r="244" spans="15:23" x14ac:dyDescent="0.25">
      <c r="O244"/>
      <c r="Q244" t="e">
        <f ca="1"/>
        <v>#NUM!</v>
      </c>
      <c r="U244" s="43"/>
      <c r="V244" s="43" t="e">
        <v>#N/A</v>
      </c>
      <c r="W244" s="43" t="e">
        <v>#N/A</v>
      </c>
    </row>
    <row r="245" spans="15:23" x14ac:dyDescent="0.25">
      <c r="O245"/>
      <c r="Q245" t="e">
        <f ca="1"/>
        <v>#NUM!</v>
      </c>
      <c r="U245" s="43"/>
      <c r="V245" s="43" t="e">
        <v>#N/A</v>
      </c>
      <c r="W245" s="43" t="e">
        <v>#N/A</v>
      </c>
    </row>
    <row r="246" spans="15:23" x14ac:dyDescent="0.25">
      <c r="O246"/>
      <c r="Q246" t="e">
        <f ca="1"/>
        <v>#NUM!</v>
      </c>
      <c r="U246" s="43"/>
      <c r="V246" s="43" t="e">
        <v>#N/A</v>
      </c>
      <c r="W246" s="43" t="e">
        <v>#N/A</v>
      </c>
    </row>
    <row r="247" spans="15:23" x14ac:dyDescent="0.25">
      <c r="O247"/>
      <c r="Q247" t="e">
        <f ca="1"/>
        <v>#NUM!</v>
      </c>
      <c r="U247" s="43"/>
      <c r="V247" s="43" t="e">
        <v>#N/A</v>
      </c>
      <c r="W247" s="43" t="e">
        <v>#N/A</v>
      </c>
    </row>
    <row r="248" spans="15:23" x14ac:dyDescent="0.25">
      <c r="O248"/>
      <c r="Q248" t="e">
        <f ca="1"/>
        <v>#NUM!</v>
      </c>
      <c r="U248" s="43"/>
      <c r="V248" s="43" t="e">
        <v>#N/A</v>
      </c>
      <c r="W248" s="43" t="e">
        <v>#N/A</v>
      </c>
    </row>
    <row r="249" spans="15:23" x14ac:dyDescent="0.25">
      <c r="O249"/>
      <c r="Q249" t="e">
        <f ca="1"/>
        <v>#NUM!</v>
      </c>
      <c r="U249" s="43"/>
      <c r="V249" s="43" t="e">
        <v>#N/A</v>
      </c>
      <c r="W249" s="43" t="e">
        <v>#N/A</v>
      </c>
    </row>
    <row r="250" spans="15:23" x14ac:dyDescent="0.25">
      <c r="O250"/>
      <c r="Q250" t="e">
        <f ca="1"/>
        <v>#NUM!</v>
      </c>
      <c r="U250" s="43"/>
      <c r="V250" s="43" t="e">
        <v>#N/A</v>
      </c>
      <c r="W250" s="43" t="e">
        <v>#N/A</v>
      </c>
    </row>
    <row r="251" spans="15:23" x14ac:dyDescent="0.25">
      <c r="O251"/>
      <c r="Q251" t="e">
        <f ca="1"/>
        <v>#NUM!</v>
      </c>
      <c r="U251" s="43"/>
      <c r="V251" s="43" t="e">
        <v>#N/A</v>
      </c>
      <c r="W251" s="43" t="e">
        <v>#N/A</v>
      </c>
    </row>
    <row r="252" spans="15:23" x14ac:dyDescent="0.25">
      <c r="O252"/>
      <c r="Q252" t="e">
        <f ca="1"/>
        <v>#NUM!</v>
      </c>
      <c r="U252" s="43"/>
      <c r="V252" s="43" t="e">
        <v>#N/A</v>
      </c>
      <c r="W252" s="43" t="e">
        <v>#N/A</v>
      </c>
    </row>
    <row r="253" spans="15:23" x14ac:dyDescent="0.25">
      <c r="O253"/>
      <c r="Q253" t="e">
        <f ca="1"/>
        <v>#NUM!</v>
      </c>
      <c r="U253" s="43"/>
      <c r="V253" s="43" t="e">
        <v>#N/A</v>
      </c>
      <c r="W253" s="43" t="e">
        <v>#N/A</v>
      </c>
    </row>
    <row r="254" spans="15:23" x14ac:dyDescent="0.25">
      <c r="O254"/>
      <c r="Q254" t="e">
        <f ca="1"/>
        <v>#NUM!</v>
      </c>
      <c r="U254" s="43"/>
      <c r="V254" s="43" t="e">
        <v>#N/A</v>
      </c>
      <c r="W254" s="43" t="e">
        <v>#N/A</v>
      </c>
    </row>
    <row r="255" spans="15:23" x14ac:dyDescent="0.25">
      <c r="O255"/>
      <c r="Q255" t="e">
        <f ca="1"/>
        <v>#NUM!</v>
      </c>
      <c r="U255" s="43"/>
      <c r="V255" s="43" t="e">
        <v>#N/A</v>
      </c>
      <c r="W255" s="43" t="e">
        <v>#N/A</v>
      </c>
    </row>
    <row r="256" spans="15:23" x14ac:dyDescent="0.25">
      <c r="O256"/>
      <c r="Q256" t="e">
        <f ca="1"/>
        <v>#NUM!</v>
      </c>
      <c r="U256" s="43"/>
      <c r="V256" s="43" t="e">
        <v>#N/A</v>
      </c>
      <c r="W256" s="43" t="e">
        <v>#N/A</v>
      </c>
    </row>
    <row r="257" spans="15:23" x14ac:dyDescent="0.25">
      <c r="O257"/>
      <c r="Q257" t="e">
        <f ca="1"/>
        <v>#NUM!</v>
      </c>
      <c r="U257" s="43"/>
      <c r="V257" s="43" t="e">
        <v>#N/A</v>
      </c>
      <c r="W257" s="43" t="e">
        <v>#N/A</v>
      </c>
    </row>
    <row r="258" spans="15:23" x14ac:dyDescent="0.25">
      <c r="O258"/>
      <c r="Q258" t="e">
        <f ca="1"/>
        <v>#NUM!</v>
      </c>
      <c r="U258" s="43"/>
      <c r="V258" s="43" t="e">
        <v>#N/A</v>
      </c>
      <c r="W258" s="43" t="e">
        <v>#N/A</v>
      </c>
    </row>
    <row r="259" spans="15:23" x14ac:dyDescent="0.25">
      <c r="O259"/>
      <c r="Q259" t="e">
        <f ca="1"/>
        <v>#NUM!</v>
      </c>
      <c r="U259" s="43"/>
      <c r="V259" s="43" t="e">
        <v>#N/A</v>
      </c>
      <c r="W259" s="43" t="e">
        <v>#N/A</v>
      </c>
    </row>
    <row r="260" spans="15:23" x14ac:dyDescent="0.25">
      <c r="O260"/>
      <c r="Q260" t="e">
        <f ca="1"/>
        <v>#NUM!</v>
      </c>
      <c r="U260" s="43"/>
      <c r="V260" s="43" t="e">
        <v>#N/A</v>
      </c>
      <c r="W260" s="43" t="e">
        <v>#N/A</v>
      </c>
    </row>
    <row r="261" spans="15:23" x14ac:dyDescent="0.25">
      <c r="O261"/>
      <c r="Q261" t="e">
        <f ca="1"/>
        <v>#NUM!</v>
      </c>
      <c r="U261" s="43"/>
      <c r="V261" s="43" t="e">
        <v>#N/A</v>
      </c>
      <c r="W261" s="43" t="e">
        <v>#N/A</v>
      </c>
    </row>
    <row r="262" spans="15:23" x14ac:dyDescent="0.25">
      <c r="O262"/>
      <c r="Q262" t="e">
        <f ca="1"/>
        <v>#NUM!</v>
      </c>
      <c r="U262" s="43"/>
      <c r="V262" s="43" t="e">
        <v>#N/A</v>
      </c>
      <c r="W262" s="43" t="e">
        <v>#N/A</v>
      </c>
    </row>
    <row r="263" spans="15:23" x14ac:dyDescent="0.25">
      <c r="O263"/>
      <c r="Q263" t="e">
        <f ca="1"/>
        <v>#NUM!</v>
      </c>
      <c r="U263" s="43"/>
      <c r="V263" s="43" t="e">
        <v>#N/A</v>
      </c>
      <c r="W263" s="43" t="e">
        <v>#N/A</v>
      </c>
    </row>
    <row r="264" spans="15:23" x14ac:dyDescent="0.25">
      <c r="O264"/>
      <c r="Q264" t="e">
        <f ca="1"/>
        <v>#NUM!</v>
      </c>
      <c r="U264" s="43"/>
      <c r="V264" s="43" t="e">
        <v>#N/A</v>
      </c>
      <c r="W264" s="43" t="e">
        <v>#N/A</v>
      </c>
    </row>
    <row r="265" spans="15:23" x14ac:dyDescent="0.25">
      <c r="O265"/>
      <c r="Q265" t="e">
        <f ca="1"/>
        <v>#NUM!</v>
      </c>
      <c r="U265" s="43"/>
      <c r="V265" s="43" t="e">
        <v>#N/A</v>
      </c>
      <c r="W265" s="43" t="e">
        <v>#N/A</v>
      </c>
    </row>
    <row r="266" spans="15:23" x14ac:dyDescent="0.25">
      <c r="O266"/>
      <c r="Q266" t="e">
        <f ca="1"/>
        <v>#NUM!</v>
      </c>
      <c r="U266" s="43"/>
      <c r="V266" s="43" t="e">
        <v>#N/A</v>
      </c>
      <c r="W266" s="43" t="e">
        <v>#N/A</v>
      </c>
    </row>
    <row r="267" spans="15:23" x14ac:dyDescent="0.25">
      <c r="O267"/>
      <c r="Q267" t="e">
        <f ca="1"/>
        <v>#NUM!</v>
      </c>
      <c r="U267" s="43"/>
      <c r="V267" s="43" t="e">
        <v>#N/A</v>
      </c>
      <c r="W267" s="43" t="e">
        <v>#N/A</v>
      </c>
    </row>
    <row r="268" spans="15:23" x14ac:dyDescent="0.25">
      <c r="O268"/>
      <c r="Q268" t="e">
        <f ca="1"/>
        <v>#NUM!</v>
      </c>
      <c r="U268" s="43"/>
      <c r="V268" s="43" t="e">
        <v>#N/A</v>
      </c>
      <c r="W268" s="43" t="e">
        <v>#N/A</v>
      </c>
    </row>
    <row r="269" spans="15:23" x14ac:dyDescent="0.25">
      <c r="O269"/>
      <c r="Q269" t="e">
        <f ca="1"/>
        <v>#NUM!</v>
      </c>
      <c r="U269" s="43"/>
      <c r="V269" s="43" t="e">
        <v>#N/A</v>
      </c>
      <c r="W269" s="43" t="e">
        <v>#N/A</v>
      </c>
    </row>
    <row r="270" spans="15:23" x14ac:dyDescent="0.25">
      <c r="O270"/>
      <c r="Q270" t="e">
        <f ca="1"/>
        <v>#NUM!</v>
      </c>
      <c r="U270" s="43"/>
      <c r="V270" s="43" t="e">
        <v>#N/A</v>
      </c>
      <c r="W270" s="43" t="e">
        <v>#N/A</v>
      </c>
    </row>
    <row r="271" spans="15:23" x14ac:dyDescent="0.25">
      <c r="O271"/>
      <c r="Q271" t="e">
        <f ca="1"/>
        <v>#NUM!</v>
      </c>
      <c r="U271" s="43"/>
      <c r="V271" s="43" t="e">
        <v>#N/A</v>
      </c>
      <c r="W271" s="43" t="e">
        <v>#N/A</v>
      </c>
    </row>
    <row r="272" spans="15:23" x14ac:dyDescent="0.25">
      <c r="O272"/>
      <c r="Q272" t="e">
        <f ca="1"/>
        <v>#NUM!</v>
      </c>
      <c r="U272" s="43"/>
      <c r="V272" s="43" t="e">
        <v>#N/A</v>
      </c>
      <c r="W272" s="43" t="e">
        <v>#N/A</v>
      </c>
    </row>
    <row r="273" spans="15:23" x14ac:dyDescent="0.25">
      <c r="O273"/>
      <c r="Q273" t="e">
        <f ca="1"/>
        <v>#NUM!</v>
      </c>
      <c r="U273" s="43"/>
      <c r="V273" s="43" t="e">
        <v>#N/A</v>
      </c>
      <c r="W273" s="43" t="e">
        <v>#N/A</v>
      </c>
    </row>
    <row r="274" spans="15:23" x14ac:dyDescent="0.25">
      <c r="O274"/>
      <c r="Q274" t="e">
        <f ca="1"/>
        <v>#NUM!</v>
      </c>
      <c r="U274" s="43"/>
      <c r="V274" s="43" t="e">
        <v>#N/A</v>
      </c>
      <c r="W274" s="43" t="e">
        <v>#N/A</v>
      </c>
    </row>
    <row r="275" spans="15:23" x14ac:dyDescent="0.25">
      <c r="O275"/>
      <c r="Q275" t="e">
        <f ca="1"/>
        <v>#NUM!</v>
      </c>
      <c r="U275" s="43"/>
      <c r="V275" s="43" t="e">
        <v>#N/A</v>
      </c>
      <c r="W275" s="43" t="e">
        <v>#N/A</v>
      </c>
    </row>
    <row r="276" spans="15:23" x14ac:dyDescent="0.25">
      <c r="O276"/>
      <c r="Q276" t="e">
        <f ca="1"/>
        <v>#NUM!</v>
      </c>
      <c r="U276" s="43"/>
      <c r="V276" s="43" t="e">
        <v>#N/A</v>
      </c>
      <c r="W276" s="43" t="e">
        <v>#N/A</v>
      </c>
    </row>
    <row r="277" spans="15:23" x14ac:dyDescent="0.25">
      <c r="O277"/>
      <c r="Q277" t="e">
        <f ca="1"/>
        <v>#NUM!</v>
      </c>
      <c r="U277" s="43"/>
      <c r="V277" s="43" t="e">
        <v>#N/A</v>
      </c>
      <c r="W277" s="43" t="e">
        <v>#N/A</v>
      </c>
    </row>
    <row r="278" spans="15:23" x14ac:dyDescent="0.25">
      <c r="O278"/>
      <c r="Q278" t="e">
        <f ca="1"/>
        <v>#NUM!</v>
      </c>
      <c r="U278" s="43"/>
      <c r="V278" s="43" t="e">
        <v>#N/A</v>
      </c>
      <c r="W278" s="43" t="e">
        <v>#N/A</v>
      </c>
    </row>
    <row r="279" spans="15:23" x14ac:dyDescent="0.25">
      <c r="O279"/>
      <c r="Q279" t="e">
        <f ca="1"/>
        <v>#NUM!</v>
      </c>
      <c r="U279" s="43"/>
      <c r="V279" s="43" t="e">
        <v>#N/A</v>
      </c>
      <c r="W279" s="43" t="e">
        <v>#N/A</v>
      </c>
    </row>
    <row r="280" spans="15:23" x14ac:dyDescent="0.25">
      <c r="O280"/>
      <c r="Q280" t="e">
        <f ca="1"/>
        <v>#NUM!</v>
      </c>
      <c r="U280" s="43"/>
      <c r="V280" s="43" t="e">
        <v>#N/A</v>
      </c>
      <c r="W280" s="43" t="e">
        <v>#N/A</v>
      </c>
    </row>
    <row r="281" spans="15:23" x14ac:dyDescent="0.25">
      <c r="O281"/>
      <c r="Q281" t="e">
        <f ca="1"/>
        <v>#NUM!</v>
      </c>
      <c r="U281" s="43"/>
      <c r="V281" s="43" t="e">
        <v>#N/A</v>
      </c>
      <c r="W281" s="43" t="e">
        <v>#N/A</v>
      </c>
    </row>
    <row r="282" spans="15:23" x14ac:dyDescent="0.25">
      <c r="O282"/>
      <c r="Q282" t="e">
        <f ca="1"/>
        <v>#NUM!</v>
      </c>
      <c r="U282" s="43"/>
      <c r="V282" s="43" t="e">
        <v>#N/A</v>
      </c>
      <c r="W282" s="43" t="e">
        <v>#N/A</v>
      </c>
    </row>
    <row r="283" spans="15:23" x14ac:dyDescent="0.25">
      <c r="O283"/>
      <c r="Q283" t="e">
        <f ca="1"/>
        <v>#NUM!</v>
      </c>
      <c r="U283" s="43"/>
      <c r="V283" s="43" t="e">
        <v>#N/A</v>
      </c>
      <c r="W283" s="43" t="e">
        <v>#N/A</v>
      </c>
    </row>
    <row r="284" spans="15:23" x14ac:dyDescent="0.25">
      <c r="O284"/>
      <c r="Q284" t="e">
        <f ca="1"/>
        <v>#NUM!</v>
      </c>
      <c r="U284" s="43"/>
      <c r="V284" s="43" t="e">
        <v>#N/A</v>
      </c>
      <c r="W284" s="43" t="e">
        <v>#N/A</v>
      </c>
    </row>
    <row r="285" spans="15:23" x14ac:dyDescent="0.25">
      <c r="O285"/>
      <c r="Q285" t="e">
        <f ca="1"/>
        <v>#NUM!</v>
      </c>
      <c r="U285" s="43"/>
      <c r="V285" s="43" t="e">
        <v>#N/A</v>
      </c>
      <c r="W285" s="43" t="e">
        <v>#N/A</v>
      </c>
    </row>
    <row r="286" spans="15:23" x14ac:dyDescent="0.25">
      <c r="O286"/>
      <c r="Q286" t="e">
        <f ca="1"/>
        <v>#NUM!</v>
      </c>
      <c r="U286" s="43"/>
      <c r="V286" s="43" t="e">
        <v>#N/A</v>
      </c>
      <c r="W286" s="43" t="e">
        <v>#N/A</v>
      </c>
    </row>
    <row r="287" spans="15:23" x14ac:dyDescent="0.25">
      <c r="O287"/>
      <c r="Q287" t="e">
        <f ca="1"/>
        <v>#NUM!</v>
      </c>
      <c r="U287" s="43"/>
      <c r="V287" s="43" t="e">
        <v>#N/A</v>
      </c>
      <c r="W287" s="43" t="e">
        <v>#N/A</v>
      </c>
    </row>
    <row r="288" spans="15:23" x14ac:dyDescent="0.25">
      <c r="O288"/>
      <c r="Q288" t="e">
        <f ca="1"/>
        <v>#NUM!</v>
      </c>
      <c r="U288" s="43"/>
      <c r="V288" s="43" t="e">
        <v>#N/A</v>
      </c>
      <c r="W288" s="43" t="e">
        <v>#N/A</v>
      </c>
    </row>
    <row r="289" spans="15:23" x14ac:dyDescent="0.25">
      <c r="O289"/>
      <c r="Q289" t="e">
        <f ca="1"/>
        <v>#NUM!</v>
      </c>
      <c r="U289" s="43"/>
      <c r="V289" s="43" t="e">
        <v>#N/A</v>
      </c>
      <c r="W289" s="43" t="e">
        <v>#N/A</v>
      </c>
    </row>
    <row r="290" spans="15:23" x14ac:dyDescent="0.25">
      <c r="O290"/>
      <c r="Q290" t="e">
        <f ca="1"/>
        <v>#NUM!</v>
      </c>
      <c r="U290" s="43"/>
      <c r="V290" s="43" t="e">
        <v>#N/A</v>
      </c>
      <c r="W290" s="43" t="e">
        <v>#N/A</v>
      </c>
    </row>
    <row r="291" spans="15:23" x14ac:dyDescent="0.25">
      <c r="O291"/>
      <c r="Q291" t="e">
        <f ca="1"/>
        <v>#NUM!</v>
      </c>
      <c r="U291" s="43"/>
      <c r="V291" s="43" t="e">
        <v>#N/A</v>
      </c>
      <c r="W291" s="43" t="e">
        <v>#N/A</v>
      </c>
    </row>
    <row r="292" spans="15:23" x14ac:dyDescent="0.25">
      <c r="O292"/>
      <c r="Q292" t="e">
        <f ca="1"/>
        <v>#NUM!</v>
      </c>
      <c r="U292" s="43"/>
      <c r="V292" s="43" t="e">
        <v>#N/A</v>
      </c>
      <c r="W292" s="43" t="e">
        <v>#N/A</v>
      </c>
    </row>
    <row r="293" spans="15:23" x14ac:dyDescent="0.25">
      <c r="O293"/>
      <c r="Q293" t="e">
        <f ca="1"/>
        <v>#NUM!</v>
      </c>
      <c r="U293" s="43"/>
      <c r="V293" s="43" t="e">
        <v>#N/A</v>
      </c>
      <c r="W293" s="43" t="e">
        <v>#N/A</v>
      </c>
    </row>
    <row r="294" spans="15:23" x14ac:dyDescent="0.25">
      <c r="O294"/>
      <c r="Q294" t="e">
        <f ca="1"/>
        <v>#NUM!</v>
      </c>
      <c r="U294" s="43"/>
      <c r="V294" s="43" t="e">
        <v>#N/A</v>
      </c>
      <c r="W294" s="43" t="e">
        <v>#N/A</v>
      </c>
    </row>
    <row r="295" spans="15:23" x14ac:dyDescent="0.25">
      <c r="O295"/>
      <c r="Q295" t="e">
        <f ca="1"/>
        <v>#NUM!</v>
      </c>
      <c r="U295" s="43"/>
      <c r="V295" s="43" t="e">
        <v>#N/A</v>
      </c>
      <c r="W295" s="43" t="e">
        <v>#N/A</v>
      </c>
    </row>
    <row r="296" spans="15:23" x14ac:dyDescent="0.25">
      <c r="O296"/>
      <c r="Q296" t="e">
        <f ca="1"/>
        <v>#NUM!</v>
      </c>
      <c r="U296" s="43"/>
      <c r="V296" s="43" t="e">
        <v>#N/A</v>
      </c>
      <c r="W296" s="43" t="e">
        <v>#N/A</v>
      </c>
    </row>
    <row r="297" spans="15:23" x14ac:dyDescent="0.25">
      <c r="O297"/>
      <c r="Q297" t="e">
        <f ca="1"/>
        <v>#NUM!</v>
      </c>
      <c r="U297" s="43"/>
      <c r="V297" s="43" t="e">
        <v>#N/A</v>
      </c>
      <c r="W297" s="43" t="e">
        <v>#N/A</v>
      </c>
    </row>
    <row r="298" spans="15:23" x14ac:dyDescent="0.25">
      <c r="O298"/>
      <c r="Q298" t="e">
        <f ca="1"/>
        <v>#NUM!</v>
      </c>
      <c r="U298" s="43"/>
      <c r="V298" s="43" t="e">
        <v>#N/A</v>
      </c>
      <c r="W298" s="43" t="e">
        <v>#N/A</v>
      </c>
    </row>
    <row r="299" spans="15:23" x14ac:dyDescent="0.25">
      <c r="O299"/>
      <c r="Q299" t="e">
        <f ca="1"/>
        <v>#NUM!</v>
      </c>
      <c r="U299" s="43"/>
      <c r="V299" s="43" t="e">
        <v>#N/A</v>
      </c>
      <c r="W299" s="43" t="e">
        <v>#N/A</v>
      </c>
    </row>
    <row r="300" spans="15:23" x14ac:dyDescent="0.25">
      <c r="O300"/>
      <c r="Q300" t="e">
        <f ca="1"/>
        <v>#NUM!</v>
      </c>
      <c r="U300" s="43"/>
      <c r="V300" s="43" t="e">
        <v>#N/A</v>
      </c>
      <c r="W300" s="43" t="e">
        <v>#N/A</v>
      </c>
    </row>
    <row r="301" spans="15:23" x14ac:dyDescent="0.25">
      <c r="O301"/>
      <c r="Q301" t="e">
        <f ca="1"/>
        <v>#NUM!</v>
      </c>
      <c r="U301" s="43"/>
      <c r="V301" s="43" t="e">
        <v>#N/A</v>
      </c>
      <c r="W301" s="43" t="e">
        <v>#N/A</v>
      </c>
    </row>
    <row r="302" spans="15:23" x14ac:dyDescent="0.25">
      <c r="O302"/>
      <c r="Q302" t="e">
        <f ca="1"/>
        <v>#NUM!</v>
      </c>
      <c r="U302" s="43"/>
      <c r="V302" s="43" t="e">
        <v>#N/A</v>
      </c>
      <c r="W302" s="43" t="e">
        <v>#N/A</v>
      </c>
    </row>
    <row r="303" spans="15:23" x14ac:dyDescent="0.25">
      <c r="O303"/>
      <c r="Q303" t="e">
        <f ca="1"/>
        <v>#NUM!</v>
      </c>
      <c r="U303" s="43"/>
      <c r="V303" s="43" t="e">
        <v>#N/A</v>
      </c>
      <c r="W303" s="43" t="e">
        <v>#N/A</v>
      </c>
    </row>
    <row r="304" spans="15:23" x14ac:dyDescent="0.25">
      <c r="O304"/>
      <c r="Q304" t="e">
        <f ca="1"/>
        <v>#NUM!</v>
      </c>
      <c r="U304" s="43"/>
      <c r="V304" s="43" t="e">
        <v>#N/A</v>
      </c>
      <c r="W304" s="43" t="e">
        <v>#N/A</v>
      </c>
    </row>
    <row r="305" spans="15:23" x14ac:dyDescent="0.25">
      <c r="O305"/>
      <c r="Q305" t="e">
        <f ca="1"/>
        <v>#NUM!</v>
      </c>
      <c r="U305" s="43"/>
      <c r="V305" s="43" t="e">
        <v>#N/A</v>
      </c>
      <c r="W305" s="43" t="e">
        <v>#N/A</v>
      </c>
    </row>
    <row r="306" spans="15:23" x14ac:dyDescent="0.25">
      <c r="O306"/>
      <c r="Q306" t="e">
        <f ca="1"/>
        <v>#NUM!</v>
      </c>
      <c r="U306" s="43"/>
      <c r="V306" s="43" t="e">
        <v>#N/A</v>
      </c>
      <c r="W306" s="43" t="e">
        <v>#N/A</v>
      </c>
    </row>
    <row r="307" spans="15:23" x14ac:dyDescent="0.25">
      <c r="O307"/>
      <c r="Q307" t="e">
        <f ca="1"/>
        <v>#NUM!</v>
      </c>
      <c r="U307" s="43"/>
      <c r="V307" s="43" t="e">
        <v>#N/A</v>
      </c>
      <c r="W307" s="43" t="e">
        <v>#N/A</v>
      </c>
    </row>
    <row r="308" spans="15:23" x14ac:dyDescent="0.25">
      <c r="O308"/>
      <c r="Q308" t="e">
        <f ca="1"/>
        <v>#NUM!</v>
      </c>
      <c r="U308" s="43"/>
      <c r="V308" s="43" t="e">
        <v>#N/A</v>
      </c>
      <c r="W308" s="43" t="e">
        <v>#N/A</v>
      </c>
    </row>
    <row r="309" spans="15:23" x14ac:dyDescent="0.25">
      <c r="O309"/>
      <c r="Q309" t="e">
        <f ca="1"/>
        <v>#NUM!</v>
      </c>
      <c r="U309" s="43"/>
      <c r="V309" s="43" t="e">
        <v>#N/A</v>
      </c>
      <c r="W309" s="43" t="e">
        <v>#N/A</v>
      </c>
    </row>
    <row r="310" spans="15:23" x14ac:dyDescent="0.25">
      <c r="O310"/>
      <c r="Q310" t="e">
        <f ca="1"/>
        <v>#NUM!</v>
      </c>
      <c r="U310" s="43"/>
      <c r="V310" s="43" t="e">
        <v>#N/A</v>
      </c>
      <c r="W310" s="43" t="e">
        <v>#N/A</v>
      </c>
    </row>
    <row r="311" spans="15:23" x14ac:dyDescent="0.25">
      <c r="O311"/>
      <c r="Q311" t="e">
        <f ca="1"/>
        <v>#NUM!</v>
      </c>
      <c r="U311" s="43"/>
      <c r="V311" s="43" t="e">
        <v>#N/A</v>
      </c>
      <c r="W311" s="43" t="e">
        <v>#N/A</v>
      </c>
    </row>
    <row r="312" spans="15:23" x14ac:dyDescent="0.25">
      <c r="O312"/>
      <c r="Q312" t="e">
        <f ca="1"/>
        <v>#NUM!</v>
      </c>
      <c r="U312" s="43"/>
      <c r="V312" s="43" t="e">
        <v>#N/A</v>
      </c>
      <c r="W312" s="43" t="e">
        <v>#N/A</v>
      </c>
    </row>
    <row r="313" spans="15:23" x14ac:dyDescent="0.25">
      <c r="O313"/>
      <c r="Q313" t="e">
        <f ca="1"/>
        <v>#NUM!</v>
      </c>
      <c r="U313" s="43"/>
      <c r="V313" s="43" t="e">
        <v>#N/A</v>
      </c>
      <c r="W313" s="43" t="e">
        <v>#N/A</v>
      </c>
    </row>
    <row r="314" spans="15:23" x14ac:dyDescent="0.25">
      <c r="O314"/>
      <c r="Q314" t="e">
        <f ca="1"/>
        <v>#NUM!</v>
      </c>
      <c r="U314" s="43"/>
      <c r="V314" s="43" t="e">
        <v>#N/A</v>
      </c>
      <c r="W314" s="43" t="e">
        <v>#N/A</v>
      </c>
    </row>
    <row r="315" spans="15:23" x14ac:dyDescent="0.25">
      <c r="O315"/>
      <c r="Q315" t="e">
        <f ca="1"/>
        <v>#NUM!</v>
      </c>
      <c r="U315" s="43"/>
      <c r="V315" s="43" t="e">
        <v>#N/A</v>
      </c>
      <c r="W315" s="43" t="e">
        <v>#N/A</v>
      </c>
    </row>
    <row r="316" spans="15:23" x14ac:dyDescent="0.25">
      <c r="O316"/>
      <c r="Q316" t="e">
        <f ca="1"/>
        <v>#NUM!</v>
      </c>
      <c r="U316" s="43"/>
      <c r="V316" s="43" t="e">
        <v>#N/A</v>
      </c>
      <c r="W316" s="43" t="e">
        <v>#N/A</v>
      </c>
    </row>
    <row r="317" spans="15:23" x14ac:dyDescent="0.25">
      <c r="O317"/>
      <c r="Q317" t="e">
        <f ca="1"/>
        <v>#NUM!</v>
      </c>
      <c r="U317" s="43"/>
      <c r="V317" s="43" t="e">
        <v>#N/A</v>
      </c>
      <c r="W317" s="43" t="e">
        <v>#N/A</v>
      </c>
    </row>
    <row r="318" spans="15:23" x14ac:dyDescent="0.25">
      <c r="O318"/>
      <c r="Q318" t="e">
        <f ca="1"/>
        <v>#NUM!</v>
      </c>
      <c r="U318" s="43"/>
      <c r="V318" s="43" t="e">
        <v>#N/A</v>
      </c>
      <c r="W318" s="43" t="e">
        <v>#N/A</v>
      </c>
    </row>
    <row r="319" spans="15:23" x14ac:dyDescent="0.25">
      <c r="O319"/>
      <c r="Q319" t="e">
        <f ca="1"/>
        <v>#NUM!</v>
      </c>
      <c r="U319" s="43"/>
      <c r="V319" s="43" t="e">
        <v>#N/A</v>
      </c>
      <c r="W319" s="43" t="e">
        <v>#N/A</v>
      </c>
    </row>
    <row r="320" spans="15:23" x14ac:dyDescent="0.25">
      <c r="O320"/>
      <c r="Q320" t="e">
        <f ca="1"/>
        <v>#NUM!</v>
      </c>
      <c r="U320" s="43"/>
      <c r="V320" s="43" t="e">
        <v>#N/A</v>
      </c>
      <c r="W320" s="43" t="e">
        <v>#N/A</v>
      </c>
    </row>
    <row r="321" spans="15:23" x14ac:dyDescent="0.25">
      <c r="O321"/>
      <c r="Q321" t="e">
        <f ca="1"/>
        <v>#NUM!</v>
      </c>
      <c r="U321" s="43"/>
      <c r="V321" s="43" t="e">
        <v>#N/A</v>
      </c>
      <c r="W321" s="43" t="e">
        <v>#N/A</v>
      </c>
    </row>
    <row r="322" spans="15:23" x14ac:dyDescent="0.25">
      <c r="O322"/>
      <c r="Q322" t="e">
        <f ca="1"/>
        <v>#NUM!</v>
      </c>
      <c r="U322" s="43"/>
      <c r="V322" s="43" t="e">
        <v>#N/A</v>
      </c>
      <c r="W322" s="43" t="e">
        <v>#N/A</v>
      </c>
    </row>
    <row r="323" spans="15:23" x14ac:dyDescent="0.25">
      <c r="O323"/>
      <c r="Q323" t="e">
        <f ca="1"/>
        <v>#NUM!</v>
      </c>
      <c r="U323" s="43"/>
      <c r="V323" s="43" t="e">
        <v>#N/A</v>
      </c>
      <c r="W323" s="43" t="e">
        <v>#N/A</v>
      </c>
    </row>
    <row r="324" spans="15:23" x14ac:dyDescent="0.25">
      <c r="O324"/>
      <c r="Q324" t="e">
        <f ca="1"/>
        <v>#NUM!</v>
      </c>
      <c r="U324" s="43"/>
      <c r="V324" s="43" t="e">
        <v>#N/A</v>
      </c>
      <c r="W324" s="43" t="e">
        <v>#N/A</v>
      </c>
    </row>
    <row r="325" spans="15:23" x14ac:dyDescent="0.25">
      <c r="O325"/>
      <c r="Q325" t="e">
        <f ca="1"/>
        <v>#NUM!</v>
      </c>
      <c r="U325" s="43"/>
      <c r="V325" s="43" t="e">
        <v>#N/A</v>
      </c>
      <c r="W325" s="43" t="e">
        <v>#N/A</v>
      </c>
    </row>
    <row r="326" spans="15:23" x14ac:dyDescent="0.25">
      <c r="O326"/>
      <c r="Q326" t="e">
        <f ca="1"/>
        <v>#NUM!</v>
      </c>
      <c r="U326" s="43"/>
      <c r="V326" s="43" t="e">
        <v>#N/A</v>
      </c>
      <c r="W326" s="43" t="e">
        <v>#N/A</v>
      </c>
    </row>
    <row r="327" spans="15:23" x14ac:dyDescent="0.25">
      <c r="O327"/>
      <c r="Q327" t="e">
        <f ca="1"/>
        <v>#NUM!</v>
      </c>
      <c r="U327" s="43"/>
      <c r="V327" s="43" t="e">
        <v>#N/A</v>
      </c>
      <c r="W327" s="43" t="e">
        <v>#N/A</v>
      </c>
    </row>
    <row r="328" spans="15:23" x14ac:dyDescent="0.25">
      <c r="O328"/>
      <c r="Q328" t="e">
        <f ca="1"/>
        <v>#NUM!</v>
      </c>
      <c r="U328" s="43"/>
      <c r="V328" s="43" t="e">
        <v>#N/A</v>
      </c>
      <c r="W328" s="43" t="e">
        <v>#N/A</v>
      </c>
    </row>
    <row r="329" spans="15:23" x14ac:dyDescent="0.25">
      <c r="O329"/>
      <c r="Q329" t="e">
        <f ca="1"/>
        <v>#NUM!</v>
      </c>
      <c r="U329" s="43"/>
      <c r="V329" s="43" t="e">
        <v>#N/A</v>
      </c>
      <c r="W329" s="43" t="e">
        <v>#N/A</v>
      </c>
    </row>
    <row r="330" spans="15:23" x14ac:dyDescent="0.25">
      <c r="O330"/>
      <c r="Q330" t="e">
        <f ca="1"/>
        <v>#NUM!</v>
      </c>
      <c r="U330" s="43"/>
      <c r="V330" s="43" t="e">
        <v>#N/A</v>
      </c>
      <c r="W330" s="43" t="e">
        <v>#N/A</v>
      </c>
    </row>
    <row r="331" spans="15:23" x14ac:dyDescent="0.25">
      <c r="O331"/>
      <c r="Q331" t="e">
        <f ca="1"/>
        <v>#NUM!</v>
      </c>
      <c r="U331" s="43"/>
      <c r="V331" s="43" t="e">
        <v>#N/A</v>
      </c>
      <c r="W331" s="43" t="e">
        <v>#N/A</v>
      </c>
    </row>
    <row r="332" spans="15:23" x14ac:dyDescent="0.25">
      <c r="O332"/>
      <c r="Q332" t="e">
        <f ca="1"/>
        <v>#NUM!</v>
      </c>
      <c r="U332" s="43"/>
      <c r="V332" s="43" t="e">
        <v>#N/A</v>
      </c>
      <c r="W332" s="43" t="e">
        <v>#N/A</v>
      </c>
    </row>
    <row r="333" spans="15:23" x14ac:dyDescent="0.25">
      <c r="O333"/>
      <c r="Q333" t="e">
        <f ca="1"/>
        <v>#NUM!</v>
      </c>
      <c r="U333" s="43"/>
      <c r="V333" s="43" t="e">
        <v>#N/A</v>
      </c>
      <c r="W333" s="43" t="e">
        <v>#N/A</v>
      </c>
    </row>
    <row r="334" spans="15:23" x14ac:dyDescent="0.25">
      <c r="O334"/>
      <c r="Q334" t="e">
        <f ca="1"/>
        <v>#NUM!</v>
      </c>
      <c r="U334" s="43"/>
      <c r="V334" s="43" t="e">
        <v>#N/A</v>
      </c>
      <c r="W334" s="43" t="e">
        <v>#N/A</v>
      </c>
    </row>
    <row r="335" spans="15:23" x14ac:dyDescent="0.25">
      <c r="O335"/>
      <c r="Q335" t="e">
        <f ca="1"/>
        <v>#NUM!</v>
      </c>
      <c r="U335" s="43"/>
      <c r="V335" s="43" t="e">
        <v>#N/A</v>
      </c>
      <c r="W335" s="43" t="e">
        <v>#N/A</v>
      </c>
    </row>
    <row r="336" spans="15:23" x14ac:dyDescent="0.25">
      <c r="O336"/>
      <c r="Q336" t="e">
        <f ca="1"/>
        <v>#NUM!</v>
      </c>
      <c r="U336" s="43"/>
      <c r="V336" s="43" t="e">
        <v>#N/A</v>
      </c>
      <c r="W336" s="43" t="e">
        <v>#N/A</v>
      </c>
    </row>
    <row r="337" spans="15:23" x14ac:dyDescent="0.25">
      <c r="O337"/>
      <c r="Q337" t="e">
        <f ca="1"/>
        <v>#NUM!</v>
      </c>
      <c r="U337" s="43"/>
      <c r="V337" s="43" t="e">
        <v>#N/A</v>
      </c>
      <c r="W337" s="43" t="e">
        <v>#N/A</v>
      </c>
    </row>
    <row r="338" spans="15:23" x14ac:dyDescent="0.25">
      <c r="O338"/>
      <c r="Q338" t="e">
        <f ca="1"/>
        <v>#NUM!</v>
      </c>
      <c r="U338" s="43"/>
      <c r="V338" s="43" t="e">
        <v>#N/A</v>
      </c>
      <c r="W338" s="43" t="e">
        <v>#N/A</v>
      </c>
    </row>
    <row r="339" spans="15:23" x14ac:dyDescent="0.25">
      <c r="O339"/>
      <c r="Q339" t="e">
        <f ca="1"/>
        <v>#NUM!</v>
      </c>
      <c r="U339" s="43"/>
      <c r="V339" s="43" t="e">
        <v>#N/A</v>
      </c>
      <c r="W339" s="43" t="e">
        <v>#N/A</v>
      </c>
    </row>
    <row r="340" spans="15:23" x14ac:dyDescent="0.25">
      <c r="O340"/>
      <c r="U340" s="43"/>
      <c r="V340" s="43" t="e">
        <v>#N/A</v>
      </c>
      <c r="W340" s="43" t="e">
        <v>#N/A</v>
      </c>
    </row>
    <row r="341" spans="15:23" x14ac:dyDescent="0.25">
      <c r="O341"/>
      <c r="U341" s="43"/>
      <c r="V341" s="43" t="e">
        <v>#N/A</v>
      </c>
      <c r="W341" s="43" t="e">
        <v>#N/A</v>
      </c>
    </row>
    <row r="342" spans="15:23" x14ac:dyDescent="0.25">
      <c r="O342"/>
      <c r="U342" s="43"/>
      <c r="V342" s="43" t="e">
        <v>#N/A</v>
      </c>
      <c r="W342" s="43" t="e">
        <v>#N/A</v>
      </c>
    </row>
    <row r="343" spans="15:23" x14ac:dyDescent="0.25">
      <c r="O343"/>
      <c r="U343" s="43"/>
      <c r="V343" s="43" t="e">
        <v>#N/A</v>
      </c>
      <c r="W343" s="43" t="e">
        <v>#N/A</v>
      </c>
    </row>
    <row r="344" spans="15:23" x14ac:dyDescent="0.25">
      <c r="O344"/>
      <c r="U344" s="43"/>
      <c r="V344" s="43" t="e">
        <v>#N/A</v>
      </c>
      <c r="W344" s="43" t="e">
        <v>#N/A</v>
      </c>
    </row>
    <row r="345" spans="15:23" x14ac:dyDescent="0.25">
      <c r="O345"/>
      <c r="U345" s="43"/>
      <c r="V345" s="43" t="e">
        <v>#N/A</v>
      </c>
      <c r="W345" s="43" t="e">
        <v>#N/A</v>
      </c>
    </row>
    <row r="346" spans="15:23" x14ac:dyDescent="0.25">
      <c r="O346"/>
      <c r="U346" s="43"/>
      <c r="V346" s="43" t="e">
        <v>#N/A</v>
      </c>
      <c r="W346" s="43" t="e">
        <v>#N/A</v>
      </c>
    </row>
    <row r="347" spans="15:23" x14ac:dyDescent="0.25">
      <c r="O347"/>
      <c r="U347" s="43"/>
      <c r="V347" s="43" t="e">
        <v>#N/A</v>
      </c>
      <c r="W347" s="43" t="e">
        <v>#N/A</v>
      </c>
    </row>
    <row r="348" spans="15:23" x14ac:dyDescent="0.25">
      <c r="O348"/>
      <c r="U348" s="43"/>
      <c r="V348" s="43" t="e">
        <v>#N/A</v>
      </c>
      <c r="W348" s="43" t="e">
        <v>#N/A</v>
      </c>
    </row>
    <row r="349" spans="15:23" x14ac:dyDescent="0.25">
      <c r="O349"/>
      <c r="U349" s="43"/>
      <c r="V349" s="43" t="e">
        <v>#N/A</v>
      </c>
      <c r="W349" s="43" t="e">
        <v>#N/A</v>
      </c>
    </row>
    <row r="350" spans="15:23" x14ac:dyDescent="0.25">
      <c r="O350"/>
      <c r="U350" s="43"/>
      <c r="V350" s="43" t="e">
        <v>#N/A</v>
      </c>
      <c r="W350" s="43" t="e">
        <v>#N/A</v>
      </c>
    </row>
    <row r="351" spans="15:23" x14ac:dyDescent="0.25">
      <c r="O351"/>
      <c r="U351" s="43"/>
      <c r="V351" s="43" t="e">
        <v>#N/A</v>
      </c>
      <c r="W351" s="43" t="e">
        <v>#N/A</v>
      </c>
    </row>
    <row r="352" spans="15:23" x14ac:dyDescent="0.25">
      <c r="O352"/>
      <c r="U352" s="43"/>
      <c r="V352" s="43" t="e">
        <v>#N/A</v>
      </c>
      <c r="W352" s="43" t="e">
        <v>#N/A</v>
      </c>
    </row>
    <row r="353" spans="15:23" x14ac:dyDescent="0.25">
      <c r="O353"/>
      <c r="U353" s="43"/>
      <c r="V353" s="43" t="e">
        <v>#N/A</v>
      </c>
      <c r="W353" s="43" t="e">
        <v>#N/A</v>
      </c>
    </row>
    <row r="354" spans="15:23" x14ac:dyDescent="0.25">
      <c r="O354"/>
      <c r="U354" s="43"/>
      <c r="V354" s="43" t="e">
        <v>#N/A</v>
      </c>
      <c r="W354" s="43" t="e">
        <v>#N/A</v>
      </c>
    </row>
    <row r="355" spans="15:23" x14ac:dyDescent="0.25">
      <c r="O355"/>
      <c r="U355" s="43"/>
      <c r="V355" s="43" t="e">
        <v>#N/A</v>
      </c>
      <c r="W355" s="43" t="e">
        <v>#N/A</v>
      </c>
    </row>
    <row r="356" spans="15:23" x14ac:dyDescent="0.25">
      <c r="O356"/>
      <c r="U356" s="43"/>
      <c r="V356" s="43" t="e">
        <v>#N/A</v>
      </c>
      <c r="W356" s="43" t="e">
        <v>#N/A</v>
      </c>
    </row>
    <row r="357" spans="15:23" x14ac:dyDescent="0.25">
      <c r="O357"/>
      <c r="U357" s="43"/>
      <c r="V357" s="43" t="e">
        <v>#N/A</v>
      </c>
      <c r="W357" s="43" t="e">
        <v>#N/A</v>
      </c>
    </row>
    <row r="358" spans="15:23" x14ac:dyDescent="0.25">
      <c r="O358"/>
      <c r="U358" s="43"/>
      <c r="V358" s="43" t="e">
        <v>#N/A</v>
      </c>
      <c r="W358" s="43" t="e">
        <v>#N/A</v>
      </c>
    </row>
    <row r="359" spans="15:23" x14ac:dyDescent="0.25">
      <c r="O359"/>
      <c r="U359" s="43"/>
      <c r="V359" s="43" t="e">
        <v>#N/A</v>
      </c>
      <c r="W359" s="43" t="e">
        <v>#N/A</v>
      </c>
    </row>
    <row r="360" spans="15:23" x14ac:dyDescent="0.25">
      <c r="O360"/>
      <c r="U360" s="43"/>
      <c r="V360" s="43" t="e">
        <v>#N/A</v>
      </c>
      <c r="W360" s="43" t="e">
        <v>#N/A</v>
      </c>
    </row>
    <row r="361" spans="15:23" x14ac:dyDescent="0.25">
      <c r="O361"/>
      <c r="U361" s="43"/>
      <c r="V361" s="43" t="e">
        <v>#N/A</v>
      </c>
      <c r="W361" s="43" t="e">
        <v>#N/A</v>
      </c>
    </row>
    <row r="362" spans="15:23" x14ac:dyDescent="0.25">
      <c r="O362"/>
      <c r="U362" s="43"/>
      <c r="V362" s="43" t="e">
        <v>#N/A</v>
      </c>
      <c r="W362" s="43" t="e">
        <v>#N/A</v>
      </c>
    </row>
    <row r="363" spans="15:23" x14ac:dyDescent="0.25">
      <c r="O363"/>
      <c r="U363" s="43"/>
      <c r="V363" s="43" t="e">
        <v>#N/A</v>
      </c>
      <c r="W363" s="43" t="e">
        <v>#N/A</v>
      </c>
    </row>
    <row r="364" spans="15:23" x14ac:dyDescent="0.25">
      <c r="O364"/>
      <c r="U364" s="43"/>
      <c r="V364" s="43" t="e">
        <v>#N/A</v>
      </c>
      <c r="W364" s="43" t="e">
        <v>#N/A</v>
      </c>
    </row>
    <row r="365" spans="15:23" x14ac:dyDescent="0.25">
      <c r="O365"/>
      <c r="U365" s="43"/>
      <c r="V365" s="43" t="e">
        <v>#N/A</v>
      </c>
      <c r="W365" s="43" t="e">
        <v>#N/A</v>
      </c>
    </row>
    <row r="366" spans="15:23" x14ac:dyDescent="0.25">
      <c r="O366"/>
      <c r="U366" s="43"/>
      <c r="V366" s="43" t="e">
        <v>#N/A</v>
      </c>
      <c r="W366" s="43" t="e">
        <v>#N/A</v>
      </c>
    </row>
    <row r="367" spans="15:23" x14ac:dyDescent="0.25">
      <c r="O367"/>
      <c r="U367" s="43"/>
      <c r="V367" s="43" t="e">
        <v>#N/A</v>
      </c>
      <c r="W367" s="43" t="e">
        <v>#N/A</v>
      </c>
    </row>
    <row r="368" spans="15:23" x14ac:dyDescent="0.25">
      <c r="O368"/>
      <c r="U368" s="43"/>
      <c r="V368" s="43" t="e">
        <v>#N/A</v>
      </c>
      <c r="W368" s="43" t="e">
        <v>#N/A</v>
      </c>
    </row>
    <row r="369" spans="15:23" x14ac:dyDescent="0.25">
      <c r="O369"/>
      <c r="U369" s="43"/>
      <c r="V369" s="43" t="e">
        <v>#N/A</v>
      </c>
      <c r="W369" s="43" t="e">
        <v>#N/A</v>
      </c>
    </row>
    <row r="370" spans="15:23" x14ac:dyDescent="0.25">
      <c r="O370"/>
      <c r="U370" s="43"/>
      <c r="V370" s="43" t="e">
        <v>#N/A</v>
      </c>
      <c r="W370" s="43" t="e">
        <v>#N/A</v>
      </c>
    </row>
    <row r="371" spans="15:23" x14ac:dyDescent="0.25">
      <c r="O371"/>
      <c r="U371" s="43"/>
      <c r="V371" s="43" t="e">
        <v>#N/A</v>
      </c>
      <c r="W371" s="43" t="e">
        <v>#N/A</v>
      </c>
    </row>
    <row r="372" spans="15:23" x14ac:dyDescent="0.25">
      <c r="O372"/>
      <c r="U372" s="43"/>
      <c r="V372" s="43" t="e">
        <v>#N/A</v>
      </c>
      <c r="W372" s="43" t="e">
        <v>#N/A</v>
      </c>
    </row>
    <row r="373" spans="15:23" x14ac:dyDescent="0.25">
      <c r="O373"/>
      <c r="U373" s="43"/>
      <c r="V373" s="43" t="e">
        <v>#N/A</v>
      </c>
      <c r="W373" s="43" t="e">
        <v>#N/A</v>
      </c>
    </row>
    <row r="374" spans="15:23" x14ac:dyDescent="0.25">
      <c r="O374"/>
      <c r="U374" s="43"/>
      <c r="V374" s="43" t="e">
        <v>#N/A</v>
      </c>
      <c r="W374" s="43" t="e">
        <v>#N/A</v>
      </c>
    </row>
    <row r="375" spans="15:23" x14ac:dyDescent="0.25">
      <c r="O375"/>
      <c r="U375" s="43"/>
      <c r="V375" s="43" t="e">
        <v>#N/A</v>
      </c>
      <c r="W375" s="43" t="e">
        <v>#N/A</v>
      </c>
    </row>
    <row r="376" spans="15:23" x14ac:dyDescent="0.25">
      <c r="O376"/>
      <c r="U376" s="43"/>
      <c r="V376" s="43" t="e">
        <v>#N/A</v>
      </c>
      <c r="W376" s="43" t="e">
        <v>#N/A</v>
      </c>
    </row>
    <row r="377" spans="15:23" x14ac:dyDescent="0.25">
      <c r="O377"/>
      <c r="U377" s="43"/>
      <c r="V377" s="43" t="e">
        <v>#N/A</v>
      </c>
      <c r="W377" s="43" t="e">
        <v>#N/A</v>
      </c>
    </row>
    <row r="378" spans="15:23" x14ac:dyDescent="0.25">
      <c r="O378"/>
      <c r="U378" s="43"/>
      <c r="V378" s="43" t="e">
        <v>#N/A</v>
      </c>
      <c r="W378" s="43" t="e">
        <v>#N/A</v>
      </c>
    </row>
    <row r="379" spans="15:23" x14ac:dyDescent="0.25">
      <c r="O379"/>
      <c r="U379" s="43"/>
      <c r="V379" s="43" t="e">
        <v>#N/A</v>
      </c>
      <c r="W379" s="43" t="e">
        <v>#N/A</v>
      </c>
    </row>
    <row r="380" spans="15:23" x14ac:dyDescent="0.25">
      <c r="O380"/>
      <c r="U380" s="43"/>
      <c r="V380" s="43" t="e">
        <v>#N/A</v>
      </c>
      <c r="W380" s="43" t="e">
        <v>#N/A</v>
      </c>
    </row>
    <row r="381" spans="15:23" x14ac:dyDescent="0.25">
      <c r="O381"/>
      <c r="U381" s="43"/>
      <c r="V381" s="43" t="e">
        <v>#N/A</v>
      </c>
      <c r="W381" s="43" t="e">
        <v>#N/A</v>
      </c>
    </row>
    <row r="382" spans="15:23" x14ac:dyDescent="0.25">
      <c r="O382"/>
      <c r="U382" s="43"/>
      <c r="V382" s="43" t="e">
        <v>#N/A</v>
      </c>
      <c r="W382" s="43" t="e">
        <v>#N/A</v>
      </c>
    </row>
    <row r="383" spans="15:23" x14ac:dyDescent="0.25">
      <c r="O383"/>
      <c r="U383" s="43"/>
      <c r="V383" s="43" t="e">
        <v>#N/A</v>
      </c>
      <c r="W383" s="43" t="e">
        <v>#N/A</v>
      </c>
    </row>
    <row r="384" spans="15:23" x14ac:dyDescent="0.25">
      <c r="O384"/>
      <c r="U384" s="43"/>
      <c r="V384" s="43" t="e">
        <v>#N/A</v>
      </c>
      <c r="W384" s="43" t="e">
        <v>#N/A</v>
      </c>
    </row>
    <row r="385" spans="15:23" x14ac:dyDescent="0.25">
      <c r="O385"/>
      <c r="U385" s="43"/>
      <c r="V385" s="43" t="e">
        <v>#N/A</v>
      </c>
      <c r="W385" s="43" t="e">
        <v>#N/A</v>
      </c>
    </row>
    <row r="386" spans="15:23" x14ac:dyDescent="0.25">
      <c r="O386"/>
      <c r="U386" s="43"/>
      <c r="V386" s="43" t="e">
        <v>#N/A</v>
      </c>
      <c r="W386" s="43" t="e">
        <v>#N/A</v>
      </c>
    </row>
    <row r="387" spans="15:23" x14ac:dyDescent="0.25">
      <c r="O387"/>
      <c r="U387" s="43"/>
      <c r="V387" s="43" t="e">
        <v>#N/A</v>
      </c>
      <c r="W387" s="43" t="e">
        <v>#N/A</v>
      </c>
    </row>
    <row r="388" spans="15:23" x14ac:dyDescent="0.25">
      <c r="O388"/>
      <c r="U388" s="43"/>
      <c r="V388" s="43" t="e">
        <v>#N/A</v>
      </c>
      <c r="W388" s="43" t="e">
        <v>#N/A</v>
      </c>
    </row>
    <row r="389" spans="15:23" x14ac:dyDescent="0.25">
      <c r="O389"/>
      <c r="U389" s="43"/>
      <c r="V389" s="43" t="e">
        <v>#N/A</v>
      </c>
      <c r="W389" s="43" t="e">
        <v>#N/A</v>
      </c>
    </row>
    <row r="390" spans="15:23" x14ac:dyDescent="0.25">
      <c r="O390"/>
      <c r="U390" s="43"/>
      <c r="V390" s="43" t="e">
        <v>#N/A</v>
      </c>
      <c r="W390" s="43" t="e">
        <v>#N/A</v>
      </c>
    </row>
    <row r="391" spans="15:23" x14ac:dyDescent="0.25">
      <c r="O391"/>
      <c r="U391" s="43"/>
      <c r="V391" s="43" t="e">
        <v>#N/A</v>
      </c>
      <c r="W391" s="43" t="e">
        <v>#N/A</v>
      </c>
    </row>
    <row r="392" spans="15:23" x14ac:dyDescent="0.25">
      <c r="O392"/>
      <c r="U392" s="43"/>
      <c r="V392" s="43" t="e">
        <v>#N/A</v>
      </c>
      <c r="W392" s="43" t="e">
        <v>#N/A</v>
      </c>
    </row>
    <row r="393" spans="15:23" x14ac:dyDescent="0.25">
      <c r="O393"/>
      <c r="U393" s="43"/>
      <c r="V393" s="43" t="e">
        <v>#N/A</v>
      </c>
      <c r="W393" s="43" t="e">
        <v>#N/A</v>
      </c>
    </row>
    <row r="394" spans="15:23" x14ac:dyDescent="0.25">
      <c r="O394"/>
      <c r="U394" s="43"/>
      <c r="V394" s="43" t="e">
        <v>#N/A</v>
      </c>
      <c r="W394" s="43" t="e">
        <v>#N/A</v>
      </c>
    </row>
    <row r="395" spans="15:23" x14ac:dyDescent="0.25">
      <c r="O395"/>
      <c r="U395" s="43"/>
      <c r="V395" s="43" t="e">
        <v>#N/A</v>
      </c>
      <c r="W395" s="43" t="e">
        <v>#N/A</v>
      </c>
    </row>
    <row r="396" spans="15:23" x14ac:dyDescent="0.25">
      <c r="O396"/>
      <c r="U396" s="43"/>
      <c r="V396" s="43" t="e">
        <v>#N/A</v>
      </c>
      <c r="W396" s="43" t="e">
        <v>#N/A</v>
      </c>
    </row>
    <row r="397" spans="15:23" x14ac:dyDescent="0.25">
      <c r="O397"/>
      <c r="U397" s="43"/>
      <c r="V397" s="43" t="e">
        <v>#N/A</v>
      </c>
      <c r="W397" s="43" t="e">
        <v>#N/A</v>
      </c>
    </row>
    <row r="398" spans="15:23" x14ac:dyDescent="0.25">
      <c r="O398"/>
      <c r="U398" s="43"/>
      <c r="V398" s="43" t="e">
        <v>#N/A</v>
      </c>
      <c r="W398" s="43" t="e">
        <v>#N/A</v>
      </c>
    </row>
    <row r="399" spans="15:23" x14ac:dyDescent="0.25">
      <c r="O399"/>
      <c r="U399" s="43"/>
      <c r="V399" s="43" t="e">
        <v>#N/A</v>
      </c>
      <c r="W399" s="43" t="e">
        <v>#N/A</v>
      </c>
    </row>
    <row r="400" spans="15:23" x14ac:dyDescent="0.25">
      <c r="O400"/>
      <c r="U400" s="43"/>
      <c r="V400" s="43" t="e">
        <v>#N/A</v>
      </c>
      <c r="W400" s="43" t="e">
        <v>#N/A</v>
      </c>
    </row>
    <row r="401" spans="15:23" x14ac:dyDescent="0.25">
      <c r="O401"/>
      <c r="U401" s="43"/>
      <c r="V401" s="43" t="e">
        <v>#N/A</v>
      </c>
      <c r="W401" s="43" t="e">
        <v>#N/A</v>
      </c>
    </row>
    <row r="402" spans="15:23" x14ac:dyDescent="0.25">
      <c r="O402"/>
      <c r="U402" s="43"/>
      <c r="V402" s="43" t="e">
        <v>#N/A</v>
      </c>
      <c r="W402" s="43" t="e">
        <v>#N/A</v>
      </c>
    </row>
    <row r="403" spans="15:23" x14ac:dyDescent="0.25">
      <c r="O403"/>
      <c r="U403" s="43"/>
      <c r="V403" s="43" t="e">
        <v>#N/A</v>
      </c>
      <c r="W403" s="43" t="e">
        <v>#N/A</v>
      </c>
    </row>
    <row r="404" spans="15:23" x14ac:dyDescent="0.25">
      <c r="O404"/>
      <c r="U404" s="43"/>
      <c r="V404" s="43" t="e">
        <v>#N/A</v>
      </c>
      <c r="W404" s="43" t="e">
        <v>#N/A</v>
      </c>
    </row>
    <row r="405" spans="15:23" x14ac:dyDescent="0.25">
      <c r="O405"/>
      <c r="U405" s="43"/>
      <c r="V405" s="43" t="e">
        <v>#N/A</v>
      </c>
      <c r="W405" s="43" t="e">
        <v>#N/A</v>
      </c>
    </row>
    <row r="406" spans="15:23" x14ac:dyDescent="0.25">
      <c r="O406"/>
      <c r="U406" s="43"/>
      <c r="V406" s="43" t="e">
        <v>#N/A</v>
      </c>
      <c r="W406" s="43" t="e">
        <v>#N/A</v>
      </c>
    </row>
    <row r="407" spans="15:23" x14ac:dyDescent="0.25">
      <c r="O407"/>
      <c r="U407" s="43"/>
      <c r="V407" s="43" t="e">
        <v>#N/A</v>
      </c>
      <c r="W407" s="43" t="e">
        <v>#N/A</v>
      </c>
    </row>
    <row r="408" spans="15:23" x14ac:dyDescent="0.25">
      <c r="O408"/>
      <c r="U408" s="43"/>
      <c r="V408" s="43" t="e">
        <v>#N/A</v>
      </c>
      <c r="W408" s="43" t="e">
        <v>#N/A</v>
      </c>
    </row>
    <row r="409" spans="15:23" x14ac:dyDescent="0.25">
      <c r="O409"/>
      <c r="U409" s="43"/>
      <c r="V409" s="43" t="e">
        <v>#N/A</v>
      </c>
      <c r="W409" s="43" t="e">
        <v>#N/A</v>
      </c>
    </row>
    <row r="410" spans="15:23" x14ac:dyDescent="0.25">
      <c r="O410"/>
      <c r="U410" s="43"/>
      <c r="V410" s="43" t="e">
        <v>#N/A</v>
      </c>
      <c r="W410" s="43" t="e">
        <v>#N/A</v>
      </c>
    </row>
    <row r="411" spans="15:23" x14ac:dyDescent="0.25">
      <c r="O411"/>
      <c r="U411" s="43"/>
      <c r="V411" s="43" t="e">
        <v>#N/A</v>
      </c>
      <c r="W411" s="43" t="e">
        <v>#N/A</v>
      </c>
    </row>
    <row r="412" spans="15:23" x14ac:dyDescent="0.25">
      <c r="O412"/>
      <c r="U412" s="43"/>
      <c r="V412" s="43" t="e">
        <v>#N/A</v>
      </c>
      <c r="W412" s="43" t="e">
        <v>#N/A</v>
      </c>
    </row>
    <row r="413" spans="15:23" x14ac:dyDescent="0.25">
      <c r="O413"/>
      <c r="U413" s="43"/>
      <c r="V413" s="43" t="e">
        <v>#N/A</v>
      </c>
      <c r="W413" s="43" t="e">
        <v>#N/A</v>
      </c>
    </row>
    <row r="414" spans="15:23" x14ac:dyDescent="0.25">
      <c r="O414"/>
      <c r="U414" s="43"/>
      <c r="V414" s="43" t="e">
        <v>#N/A</v>
      </c>
      <c r="W414" s="43" t="e">
        <v>#N/A</v>
      </c>
    </row>
    <row r="415" spans="15:23" x14ac:dyDescent="0.25">
      <c r="O415"/>
      <c r="U415" s="43"/>
      <c r="V415" s="43" t="e">
        <v>#N/A</v>
      </c>
      <c r="W415" s="43" t="e">
        <v>#N/A</v>
      </c>
    </row>
    <row r="416" spans="15:23" x14ac:dyDescent="0.25">
      <c r="O416"/>
      <c r="U416" s="43"/>
      <c r="V416" s="43" t="e">
        <v>#N/A</v>
      </c>
      <c r="W416" s="43" t="e">
        <v>#N/A</v>
      </c>
    </row>
    <row r="417" spans="15:23" x14ac:dyDescent="0.25">
      <c r="O417"/>
      <c r="U417" s="43"/>
      <c r="V417" s="43" t="e">
        <v>#N/A</v>
      </c>
      <c r="W417" s="43" t="e">
        <v>#N/A</v>
      </c>
    </row>
    <row r="418" spans="15:23" x14ac:dyDescent="0.25">
      <c r="O418"/>
      <c r="U418" s="43"/>
      <c r="V418" s="43" t="e">
        <v>#N/A</v>
      </c>
      <c r="W418" s="43" t="e">
        <v>#N/A</v>
      </c>
    </row>
    <row r="419" spans="15:23" x14ac:dyDescent="0.25">
      <c r="O419"/>
      <c r="U419" s="43"/>
      <c r="V419" s="43" t="e">
        <v>#N/A</v>
      </c>
      <c r="W419" s="43" t="e">
        <v>#N/A</v>
      </c>
    </row>
    <row r="420" spans="15:23" x14ac:dyDescent="0.25">
      <c r="O420"/>
      <c r="U420" s="43"/>
      <c r="V420" s="43" t="e">
        <v>#N/A</v>
      </c>
      <c r="W420" s="43" t="e">
        <v>#N/A</v>
      </c>
    </row>
    <row r="421" spans="15:23" x14ac:dyDescent="0.25">
      <c r="O421"/>
      <c r="U421" s="43"/>
      <c r="V421" s="43" t="e">
        <v>#N/A</v>
      </c>
      <c r="W421" s="43" t="e">
        <v>#N/A</v>
      </c>
    </row>
    <row r="422" spans="15:23" x14ac:dyDescent="0.25">
      <c r="O422"/>
      <c r="U422" s="43"/>
      <c r="V422" s="43" t="e">
        <v>#N/A</v>
      </c>
      <c r="W422" s="43" t="e">
        <v>#N/A</v>
      </c>
    </row>
    <row r="423" spans="15:23" x14ac:dyDescent="0.25">
      <c r="O423"/>
      <c r="U423" s="43"/>
      <c r="V423" s="43" t="e">
        <v>#N/A</v>
      </c>
      <c r="W423" s="43" t="e">
        <v>#N/A</v>
      </c>
    </row>
    <row r="424" spans="15:23" x14ac:dyDescent="0.25">
      <c r="O424"/>
      <c r="U424" s="43"/>
      <c r="V424" s="43" t="e">
        <v>#N/A</v>
      </c>
      <c r="W424" s="43" t="e">
        <v>#N/A</v>
      </c>
    </row>
    <row r="425" spans="15:23" x14ac:dyDescent="0.25">
      <c r="O425"/>
      <c r="U425" s="43"/>
      <c r="V425" s="43" t="e">
        <v>#N/A</v>
      </c>
      <c r="W425" s="43" t="e">
        <v>#N/A</v>
      </c>
    </row>
    <row r="426" spans="15:23" x14ac:dyDescent="0.25">
      <c r="O426"/>
      <c r="U426" s="43"/>
      <c r="V426" s="43" t="e">
        <v>#N/A</v>
      </c>
      <c r="W426" s="43" t="e">
        <v>#N/A</v>
      </c>
    </row>
    <row r="427" spans="15:23" x14ac:dyDescent="0.25">
      <c r="O427"/>
      <c r="U427" s="43"/>
      <c r="V427" s="43" t="e">
        <v>#N/A</v>
      </c>
      <c r="W427" s="43" t="e">
        <v>#N/A</v>
      </c>
    </row>
    <row r="428" spans="15:23" x14ac:dyDescent="0.25">
      <c r="O428"/>
      <c r="U428" s="43"/>
      <c r="V428" s="43" t="e">
        <v>#N/A</v>
      </c>
      <c r="W428" s="43" t="e">
        <v>#N/A</v>
      </c>
    </row>
    <row r="429" spans="15:23" x14ac:dyDescent="0.25">
      <c r="O429"/>
      <c r="U429" s="43"/>
      <c r="V429" s="43" t="e">
        <v>#N/A</v>
      </c>
      <c r="W429" s="43" t="e">
        <v>#N/A</v>
      </c>
    </row>
    <row r="430" spans="15:23" x14ac:dyDescent="0.25">
      <c r="O430"/>
      <c r="U430" s="43"/>
      <c r="V430" s="43" t="e">
        <v>#N/A</v>
      </c>
      <c r="W430" s="43" t="e">
        <v>#N/A</v>
      </c>
    </row>
    <row r="431" spans="15:23" x14ac:dyDescent="0.25">
      <c r="O431"/>
      <c r="U431" s="43"/>
      <c r="V431" s="43" t="e">
        <v>#N/A</v>
      </c>
      <c r="W431" s="43" t="e">
        <v>#N/A</v>
      </c>
    </row>
    <row r="432" spans="15:23" x14ac:dyDescent="0.25">
      <c r="O432"/>
      <c r="U432" s="43"/>
      <c r="V432" s="43" t="e">
        <v>#N/A</v>
      </c>
      <c r="W432" s="43" t="e">
        <v>#N/A</v>
      </c>
    </row>
    <row r="433" spans="15:23" x14ac:dyDescent="0.25">
      <c r="O433"/>
      <c r="U433" s="43"/>
      <c r="V433" s="43" t="e">
        <v>#N/A</v>
      </c>
      <c r="W433" s="43" t="e">
        <v>#N/A</v>
      </c>
    </row>
    <row r="434" spans="15:23" x14ac:dyDescent="0.25">
      <c r="O434"/>
      <c r="U434" s="43"/>
      <c r="V434" s="43" t="e">
        <v>#N/A</v>
      </c>
      <c r="W434" s="43" t="e">
        <v>#N/A</v>
      </c>
    </row>
    <row r="435" spans="15:23" x14ac:dyDescent="0.25">
      <c r="O435"/>
      <c r="U435" s="43"/>
      <c r="V435" s="43" t="e">
        <v>#N/A</v>
      </c>
      <c r="W435" s="43" t="e">
        <v>#N/A</v>
      </c>
    </row>
    <row r="436" spans="15:23" x14ac:dyDescent="0.25">
      <c r="O436"/>
      <c r="U436" s="43"/>
      <c r="V436" s="43" t="e">
        <v>#N/A</v>
      </c>
      <c r="W436" s="43" t="e">
        <v>#N/A</v>
      </c>
    </row>
    <row r="437" spans="15:23" x14ac:dyDescent="0.25">
      <c r="O437"/>
      <c r="U437" s="43"/>
      <c r="V437" s="43" t="e">
        <v>#N/A</v>
      </c>
      <c r="W437" s="43" t="e">
        <v>#N/A</v>
      </c>
    </row>
    <row r="438" spans="15:23" x14ac:dyDescent="0.25">
      <c r="O438"/>
      <c r="U438" s="43"/>
      <c r="V438" s="43" t="e">
        <v>#N/A</v>
      </c>
      <c r="W438" s="43" t="e">
        <v>#N/A</v>
      </c>
    </row>
    <row r="439" spans="15:23" x14ac:dyDescent="0.25">
      <c r="O439"/>
      <c r="U439" s="43"/>
      <c r="V439" s="43" t="e">
        <v>#N/A</v>
      </c>
      <c r="W439" s="43" t="e">
        <v>#N/A</v>
      </c>
    </row>
    <row r="440" spans="15:23" x14ac:dyDescent="0.25">
      <c r="O440"/>
      <c r="U440" s="43"/>
      <c r="V440" s="43" t="e">
        <v>#N/A</v>
      </c>
      <c r="W440" s="43" t="e">
        <v>#N/A</v>
      </c>
    </row>
    <row r="441" spans="15:23" x14ac:dyDescent="0.25">
      <c r="O441"/>
      <c r="U441" s="43"/>
      <c r="V441" s="43" t="e">
        <v>#N/A</v>
      </c>
      <c r="W441" s="43" t="e">
        <v>#N/A</v>
      </c>
    </row>
    <row r="442" spans="15:23" x14ac:dyDescent="0.25">
      <c r="O442"/>
      <c r="U442" s="43"/>
      <c r="V442" s="43" t="e">
        <v>#N/A</v>
      </c>
      <c r="W442" s="43" t="e">
        <v>#N/A</v>
      </c>
    </row>
    <row r="443" spans="15:23" x14ac:dyDescent="0.25">
      <c r="O443"/>
      <c r="U443" s="43"/>
      <c r="V443" s="43" t="e">
        <v>#N/A</v>
      </c>
      <c r="W443" s="43" t="e">
        <v>#N/A</v>
      </c>
    </row>
    <row r="444" spans="15:23" x14ac:dyDescent="0.25">
      <c r="O444"/>
      <c r="U444" s="43"/>
      <c r="V444" s="43" t="e">
        <v>#N/A</v>
      </c>
      <c r="W444" s="43" t="e">
        <v>#N/A</v>
      </c>
    </row>
    <row r="445" spans="15:23" x14ac:dyDescent="0.25">
      <c r="O445"/>
      <c r="U445" s="43"/>
      <c r="V445" s="43" t="e">
        <v>#N/A</v>
      </c>
      <c r="W445" s="43" t="e">
        <v>#N/A</v>
      </c>
    </row>
    <row r="446" spans="15:23" x14ac:dyDescent="0.25">
      <c r="O446"/>
      <c r="U446" s="43"/>
      <c r="V446" s="43" t="e">
        <v>#N/A</v>
      </c>
      <c r="W446" s="43" t="e">
        <v>#N/A</v>
      </c>
    </row>
    <row r="447" spans="15:23" x14ac:dyDescent="0.25">
      <c r="O447"/>
      <c r="U447" s="43"/>
      <c r="V447" s="43" t="e">
        <v>#N/A</v>
      </c>
      <c r="W447" s="43" t="e">
        <v>#N/A</v>
      </c>
    </row>
    <row r="448" spans="15:23" x14ac:dyDescent="0.25">
      <c r="O448"/>
      <c r="U448" s="43"/>
      <c r="V448" s="43" t="e">
        <v>#N/A</v>
      </c>
      <c r="W448" s="43" t="e">
        <v>#N/A</v>
      </c>
    </row>
    <row r="449" spans="15:23" x14ac:dyDescent="0.25">
      <c r="O449"/>
      <c r="U449" s="43"/>
      <c r="V449" s="43" t="e">
        <v>#N/A</v>
      </c>
      <c r="W449" s="43" t="e">
        <v>#N/A</v>
      </c>
    </row>
    <row r="450" spans="15:23" x14ac:dyDescent="0.25">
      <c r="O450"/>
      <c r="U450" s="43"/>
      <c r="V450" s="43" t="e">
        <v>#N/A</v>
      </c>
      <c r="W450" s="43" t="e">
        <v>#N/A</v>
      </c>
    </row>
    <row r="451" spans="15:23" x14ac:dyDescent="0.25">
      <c r="O451"/>
      <c r="U451" s="43"/>
      <c r="V451" s="43" t="e">
        <v>#N/A</v>
      </c>
      <c r="W451" s="43" t="e">
        <v>#N/A</v>
      </c>
    </row>
    <row r="452" spans="15:23" x14ac:dyDescent="0.25">
      <c r="O452"/>
      <c r="U452" s="43"/>
      <c r="V452" s="43" t="e">
        <v>#N/A</v>
      </c>
      <c r="W452" s="43" t="e">
        <v>#N/A</v>
      </c>
    </row>
    <row r="453" spans="15:23" x14ac:dyDescent="0.25">
      <c r="O453"/>
      <c r="U453" s="43"/>
      <c r="V453" s="43" t="e">
        <v>#N/A</v>
      </c>
      <c r="W453" s="43" t="e">
        <v>#N/A</v>
      </c>
    </row>
    <row r="454" spans="15:23" x14ac:dyDescent="0.25">
      <c r="O454"/>
      <c r="U454" s="43"/>
      <c r="V454" s="43" t="e">
        <v>#N/A</v>
      </c>
      <c r="W454" s="43" t="e">
        <v>#N/A</v>
      </c>
    </row>
    <row r="455" spans="15:23" x14ac:dyDescent="0.25">
      <c r="O455"/>
      <c r="U455" s="43"/>
      <c r="V455" s="43" t="e">
        <v>#N/A</v>
      </c>
      <c r="W455" s="43" t="e">
        <v>#N/A</v>
      </c>
    </row>
    <row r="456" spans="15:23" x14ac:dyDescent="0.25">
      <c r="O456"/>
      <c r="U456" s="43"/>
      <c r="V456" s="43" t="e">
        <v>#N/A</v>
      </c>
      <c r="W456" s="43" t="e">
        <v>#N/A</v>
      </c>
    </row>
    <row r="457" spans="15:23" x14ac:dyDescent="0.25">
      <c r="O457"/>
      <c r="U457" s="43"/>
      <c r="V457" s="43" t="e">
        <v>#N/A</v>
      </c>
      <c r="W457" s="43" t="e">
        <v>#N/A</v>
      </c>
    </row>
    <row r="458" spans="15:23" x14ac:dyDescent="0.25">
      <c r="O458"/>
      <c r="U458" s="43"/>
      <c r="V458" s="43" t="e">
        <v>#N/A</v>
      </c>
      <c r="W458" s="43" t="e">
        <v>#N/A</v>
      </c>
    </row>
    <row r="459" spans="15:23" x14ac:dyDescent="0.25">
      <c r="O459"/>
      <c r="U459" s="43"/>
      <c r="V459" s="43" t="e">
        <v>#N/A</v>
      </c>
      <c r="W459" s="43" t="e">
        <v>#N/A</v>
      </c>
    </row>
    <row r="460" spans="15:23" x14ac:dyDescent="0.25">
      <c r="O460"/>
      <c r="U460" s="43"/>
      <c r="V460" s="43" t="e">
        <v>#N/A</v>
      </c>
      <c r="W460" s="43" t="e">
        <v>#N/A</v>
      </c>
    </row>
    <row r="461" spans="15:23" x14ac:dyDescent="0.25">
      <c r="O461"/>
      <c r="U461" s="43"/>
      <c r="V461" s="43" t="e">
        <v>#N/A</v>
      </c>
      <c r="W461" s="43" t="e">
        <v>#N/A</v>
      </c>
    </row>
    <row r="462" spans="15:23" x14ac:dyDescent="0.25">
      <c r="O462"/>
      <c r="U462" s="43"/>
      <c r="V462" s="43" t="e">
        <v>#N/A</v>
      </c>
      <c r="W462" s="43" t="e">
        <v>#N/A</v>
      </c>
    </row>
    <row r="463" spans="15:23" x14ac:dyDescent="0.25">
      <c r="O463"/>
      <c r="U463" s="43"/>
      <c r="V463" s="43" t="e">
        <v>#N/A</v>
      </c>
      <c r="W463" s="43" t="e">
        <v>#N/A</v>
      </c>
    </row>
    <row r="464" spans="15:23" x14ac:dyDescent="0.25">
      <c r="O464"/>
      <c r="U464" s="43"/>
      <c r="V464" s="43" t="e">
        <v>#N/A</v>
      </c>
      <c r="W464" s="43" t="e">
        <v>#N/A</v>
      </c>
    </row>
    <row r="465" spans="15:23" x14ac:dyDescent="0.25">
      <c r="O465"/>
      <c r="U465" s="43"/>
      <c r="V465" s="43" t="e">
        <v>#N/A</v>
      </c>
      <c r="W465" s="43" t="e">
        <v>#N/A</v>
      </c>
    </row>
    <row r="466" spans="15:23" x14ac:dyDescent="0.25">
      <c r="O466"/>
      <c r="U466" s="43"/>
      <c r="V466" s="43" t="e">
        <v>#N/A</v>
      </c>
      <c r="W466" s="43" t="e">
        <v>#N/A</v>
      </c>
    </row>
    <row r="467" spans="15:23" x14ac:dyDescent="0.25">
      <c r="O467"/>
      <c r="U467" s="43"/>
      <c r="V467" s="43" t="e">
        <v>#N/A</v>
      </c>
      <c r="W467" s="43" t="e">
        <v>#N/A</v>
      </c>
    </row>
    <row r="468" spans="15:23" x14ac:dyDescent="0.25">
      <c r="O468"/>
      <c r="U468" s="43"/>
      <c r="V468" s="43" t="e">
        <v>#N/A</v>
      </c>
      <c r="W468" s="43" t="e">
        <v>#N/A</v>
      </c>
    </row>
    <row r="469" spans="15:23" x14ac:dyDescent="0.25">
      <c r="O469"/>
      <c r="U469" s="43"/>
      <c r="V469" s="43" t="e">
        <v>#N/A</v>
      </c>
      <c r="W469" s="43" t="e">
        <v>#N/A</v>
      </c>
    </row>
    <row r="470" spans="15:23" x14ac:dyDescent="0.25">
      <c r="O470"/>
      <c r="U470" s="43"/>
      <c r="V470" s="43" t="e">
        <v>#N/A</v>
      </c>
      <c r="W470" s="43" t="e">
        <v>#N/A</v>
      </c>
    </row>
    <row r="471" spans="15:23" x14ac:dyDescent="0.25">
      <c r="O471"/>
      <c r="U471" s="43"/>
      <c r="V471" s="43" t="e">
        <v>#N/A</v>
      </c>
      <c r="W471" s="43" t="e">
        <v>#N/A</v>
      </c>
    </row>
    <row r="472" spans="15:23" x14ac:dyDescent="0.25">
      <c r="O472"/>
      <c r="U472" s="43"/>
      <c r="V472" s="43" t="e">
        <v>#N/A</v>
      </c>
      <c r="W472" s="43" t="e">
        <v>#N/A</v>
      </c>
    </row>
    <row r="473" spans="15:23" x14ac:dyDescent="0.25">
      <c r="O473"/>
      <c r="U473" s="43"/>
      <c r="V473" s="43" t="e">
        <v>#N/A</v>
      </c>
      <c r="W473" s="43" t="e">
        <v>#N/A</v>
      </c>
    </row>
    <row r="474" spans="15:23" x14ac:dyDescent="0.25">
      <c r="O474"/>
      <c r="U474" s="43"/>
      <c r="V474" s="43" t="e">
        <v>#N/A</v>
      </c>
      <c r="W474" s="43" t="e">
        <v>#N/A</v>
      </c>
    </row>
    <row r="475" spans="15:23" x14ac:dyDescent="0.25">
      <c r="O475"/>
      <c r="U475" s="43"/>
      <c r="V475" s="43" t="e">
        <v>#N/A</v>
      </c>
      <c r="W475" s="43" t="e">
        <v>#N/A</v>
      </c>
    </row>
    <row r="476" spans="15:23" x14ac:dyDescent="0.25">
      <c r="O476"/>
      <c r="U476" s="43"/>
      <c r="V476" s="43" t="e">
        <v>#N/A</v>
      </c>
      <c r="W476" s="43" t="e">
        <v>#N/A</v>
      </c>
    </row>
    <row r="477" spans="15:23" x14ac:dyDescent="0.25">
      <c r="O477"/>
      <c r="U477" s="43"/>
      <c r="V477" s="43" t="e">
        <v>#N/A</v>
      </c>
      <c r="W477" s="43" t="e">
        <v>#N/A</v>
      </c>
    </row>
    <row r="478" spans="15:23" x14ac:dyDescent="0.25">
      <c r="O478"/>
      <c r="U478" s="43"/>
      <c r="V478" s="43" t="e">
        <v>#N/A</v>
      </c>
      <c r="W478" s="43" t="e">
        <v>#N/A</v>
      </c>
    </row>
    <row r="479" spans="15:23" x14ac:dyDescent="0.25">
      <c r="O479"/>
      <c r="U479" s="43"/>
      <c r="V479" s="43" t="e">
        <v>#N/A</v>
      </c>
      <c r="W479" s="43" t="e">
        <v>#N/A</v>
      </c>
    </row>
    <row r="480" spans="15:23" x14ac:dyDescent="0.25">
      <c r="O480"/>
      <c r="U480" s="43"/>
      <c r="V480" s="43" t="e">
        <v>#N/A</v>
      </c>
      <c r="W480" s="43" t="e">
        <v>#N/A</v>
      </c>
    </row>
    <row r="481" spans="15:23" x14ac:dyDescent="0.25">
      <c r="O481"/>
      <c r="U481" s="43"/>
      <c r="V481" s="43" t="e">
        <v>#N/A</v>
      </c>
      <c r="W481" s="43" t="e">
        <v>#N/A</v>
      </c>
    </row>
    <row r="482" spans="15:23" x14ac:dyDescent="0.25">
      <c r="O482"/>
      <c r="U482" s="43"/>
      <c r="V482" s="43" t="e">
        <v>#N/A</v>
      </c>
      <c r="W482" s="43" t="e">
        <v>#N/A</v>
      </c>
    </row>
    <row r="483" spans="15:23" x14ac:dyDescent="0.25">
      <c r="O483"/>
      <c r="U483" s="43"/>
      <c r="V483" s="43" t="e">
        <v>#N/A</v>
      </c>
      <c r="W483" s="43" t="e">
        <v>#N/A</v>
      </c>
    </row>
    <row r="484" spans="15:23" x14ac:dyDescent="0.25">
      <c r="O484"/>
      <c r="U484" s="43"/>
      <c r="V484" s="43" t="e">
        <v>#N/A</v>
      </c>
      <c r="W484" s="43" t="e">
        <v>#N/A</v>
      </c>
    </row>
    <row r="485" spans="15:23" x14ac:dyDescent="0.25">
      <c r="O485"/>
      <c r="U485" s="43"/>
      <c r="V485" s="43" t="e">
        <v>#N/A</v>
      </c>
      <c r="W485" s="43" t="e">
        <v>#N/A</v>
      </c>
    </row>
    <row r="486" spans="15:23" x14ac:dyDescent="0.25">
      <c r="O486"/>
      <c r="U486" s="43"/>
      <c r="V486" s="43" t="e">
        <v>#N/A</v>
      </c>
      <c r="W486" s="43" t="e">
        <v>#N/A</v>
      </c>
    </row>
    <row r="487" spans="15:23" x14ac:dyDescent="0.25">
      <c r="O487"/>
      <c r="U487" s="43"/>
      <c r="V487" s="43" t="e">
        <v>#N/A</v>
      </c>
      <c r="W487" s="43" t="e">
        <v>#N/A</v>
      </c>
    </row>
    <row r="488" spans="15:23" x14ac:dyDescent="0.25">
      <c r="O488"/>
      <c r="U488" s="43"/>
      <c r="V488" s="43" t="e">
        <v>#N/A</v>
      </c>
      <c r="W488" s="43" t="e">
        <v>#N/A</v>
      </c>
    </row>
    <row r="489" spans="15:23" x14ac:dyDescent="0.25">
      <c r="O489"/>
      <c r="U489" s="43"/>
      <c r="V489" s="43" t="e">
        <v>#N/A</v>
      </c>
      <c r="W489" s="43" t="e">
        <v>#N/A</v>
      </c>
    </row>
    <row r="490" spans="15:23" x14ac:dyDescent="0.25">
      <c r="O490"/>
      <c r="U490" s="43"/>
      <c r="V490" s="43" t="e">
        <v>#N/A</v>
      </c>
      <c r="W490" s="43" t="e">
        <v>#N/A</v>
      </c>
    </row>
    <row r="491" spans="15:23" x14ac:dyDescent="0.25">
      <c r="O491"/>
      <c r="U491" s="43"/>
      <c r="V491" s="43" t="e">
        <v>#N/A</v>
      </c>
      <c r="W491" s="43" t="e">
        <v>#N/A</v>
      </c>
    </row>
    <row r="492" spans="15:23" x14ac:dyDescent="0.25">
      <c r="O492"/>
      <c r="U492" s="43"/>
      <c r="V492" s="43" t="e">
        <v>#N/A</v>
      </c>
      <c r="W492" s="43" t="e">
        <v>#N/A</v>
      </c>
    </row>
    <row r="493" spans="15:23" x14ac:dyDescent="0.25">
      <c r="O493"/>
      <c r="U493" s="43"/>
      <c r="V493" s="43" t="e">
        <v>#N/A</v>
      </c>
      <c r="W493" s="43" t="e">
        <v>#N/A</v>
      </c>
    </row>
    <row r="494" spans="15:23" x14ac:dyDescent="0.25">
      <c r="O494"/>
      <c r="U494" s="43"/>
      <c r="V494" s="43" t="e">
        <v>#N/A</v>
      </c>
      <c r="W494" s="43" t="e">
        <v>#N/A</v>
      </c>
    </row>
    <row r="495" spans="15:23" x14ac:dyDescent="0.25">
      <c r="O495"/>
      <c r="U495" s="43"/>
      <c r="V495" s="43" t="e">
        <v>#N/A</v>
      </c>
      <c r="W495" s="43" t="e">
        <v>#N/A</v>
      </c>
    </row>
    <row r="496" spans="15:23" x14ac:dyDescent="0.25">
      <c r="O496"/>
      <c r="U496" s="43"/>
      <c r="V496" s="43" t="e">
        <v>#N/A</v>
      </c>
      <c r="W496" s="43" t="e">
        <v>#N/A</v>
      </c>
    </row>
    <row r="497" spans="15:23" x14ac:dyDescent="0.25">
      <c r="O497"/>
      <c r="U497" s="43"/>
      <c r="V497" s="43" t="e">
        <v>#N/A</v>
      </c>
      <c r="W497" s="43" t="e">
        <v>#N/A</v>
      </c>
    </row>
    <row r="498" spans="15:23" x14ac:dyDescent="0.25">
      <c r="O498"/>
      <c r="U498" s="43"/>
      <c r="V498" s="43" t="e">
        <v>#N/A</v>
      </c>
      <c r="W498" s="43" t="e">
        <v>#N/A</v>
      </c>
    </row>
    <row r="499" spans="15:23" x14ac:dyDescent="0.25">
      <c r="O499"/>
      <c r="U499" s="43"/>
      <c r="V499" s="43" t="e">
        <v>#N/A</v>
      </c>
      <c r="W499" s="43" t="e">
        <v>#N/A</v>
      </c>
    </row>
    <row r="500" spans="15:23" x14ac:dyDescent="0.25">
      <c r="O500"/>
      <c r="U500" s="43"/>
      <c r="V500" s="43" t="e">
        <v>#N/A</v>
      </c>
      <c r="W500" s="43" t="e">
        <v>#N/A</v>
      </c>
    </row>
    <row r="501" spans="15:23" x14ac:dyDescent="0.25">
      <c r="O501"/>
      <c r="U501" s="43"/>
      <c r="V501" s="43" t="e">
        <v>#N/A</v>
      </c>
      <c r="W501" s="43" t="e">
        <v>#N/A</v>
      </c>
    </row>
    <row r="502" spans="15:23" x14ac:dyDescent="0.25">
      <c r="O502"/>
      <c r="U502" s="43"/>
      <c r="V502" s="43" t="e">
        <v>#N/A</v>
      </c>
      <c r="W502" s="43" t="e">
        <v>#N/A</v>
      </c>
    </row>
    <row r="503" spans="15:23" x14ac:dyDescent="0.25">
      <c r="O503"/>
      <c r="U503" s="43"/>
      <c r="V503" s="43" t="e">
        <v>#N/A</v>
      </c>
      <c r="W503" s="43" t="e">
        <v>#N/A</v>
      </c>
    </row>
    <row r="504" spans="15:23" x14ac:dyDescent="0.25">
      <c r="O504"/>
      <c r="U504" s="43"/>
      <c r="V504" s="43" t="e">
        <v>#N/A</v>
      </c>
      <c r="W504" s="43" t="e">
        <v>#N/A</v>
      </c>
    </row>
    <row r="505" spans="15:23" x14ac:dyDescent="0.25">
      <c r="O505"/>
      <c r="U505" s="43"/>
      <c r="V505" s="43" t="e">
        <v>#N/A</v>
      </c>
      <c r="W505" s="43" t="e">
        <v>#N/A</v>
      </c>
    </row>
    <row r="506" spans="15:23" x14ac:dyDescent="0.25">
      <c r="O506"/>
      <c r="U506" s="43"/>
      <c r="V506" s="43" t="e">
        <v>#N/A</v>
      </c>
      <c r="W506" s="43" t="e">
        <v>#N/A</v>
      </c>
    </row>
    <row r="507" spans="15:23" x14ac:dyDescent="0.25">
      <c r="O507"/>
      <c r="U507" s="43"/>
      <c r="V507" s="43" t="e">
        <v>#N/A</v>
      </c>
      <c r="W507" s="43" t="e">
        <v>#N/A</v>
      </c>
    </row>
    <row r="508" spans="15:23" x14ac:dyDescent="0.25">
      <c r="O508"/>
      <c r="U508" s="43"/>
      <c r="V508" s="43" t="e">
        <v>#N/A</v>
      </c>
      <c r="W508" s="43" t="e">
        <v>#N/A</v>
      </c>
    </row>
    <row r="509" spans="15:23" x14ac:dyDescent="0.25">
      <c r="O509"/>
      <c r="U509" s="43"/>
      <c r="V509" s="43" t="e">
        <v>#N/A</v>
      </c>
      <c r="W509" s="43" t="e">
        <v>#N/A</v>
      </c>
    </row>
    <row r="510" spans="15:23" x14ac:dyDescent="0.25">
      <c r="O510"/>
      <c r="U510" s="43"/>
      <c r="V510" s="43" t="e">
        <v>#N/A</v>
      </c>
      <c r="W510" s="43" t="e">
        <v>#N/A</v>
      </c>
    </row>
    <row r="511" spans="15:23" x14ac:dyDescent="0.25">
      <c r="O511"/>
      <c r="U511" s="43"/>
      <c r="V511" s="43" t="e">
        <v>#N/A</v>
      </c>
      <c r="W511" s="43" t="e">
        <v>#N/A</v>
      </c>
    </row>
    <row r="512" spans="15:23" x14ac:dyDescent="0.25">
      <c r="O512"/>
      <c r="U512" s="43"/>
      <c r="V512" s="43" t="e">
        <v>#N/A</v>
      </c>
      <c r="W512" s="43" t="e">
        <v>#N/A</v>
      </c>
    </row>
    <row r="513" spans="15:23" x14ac:dyDescent="0.25">
      <c r="O513"/>
      <c r="U513" s="43"/>
      <c r="V513" s="43" t="e">
        <v>#N/A</v>
      </c>
      <c r="W513" s="43" t="e">
        <v>#N/A</v>
      </c>
    </row>
    <row r="514" spans="15:23" x14ac:dyDescent="0.25">
      <c r="O514"/>
      <c r="U514" s="43"/>
      <c r="V514" s="43" t="e">
        <v>#N/A</v>
      </c>
      <c r="W514" s="43" t="e">
        <v>#N/A</v>
      </c>
    </row>
    <row r="515" spans="15:23" x14ac:dyDescent="0.25">
      <c r="O515"/>
      <c r="U515" s="43"/>
      <c r="V515" s="43" t="e">
        <v>#N/A</v>
      </c>
      <c r="W515" s="43" t="e">
        <v>#N/A</v>
      </c>
    </row>
    <row r="516" spans="15:23" x14ac:dyDescent="0.25">
      <c r="O516"/>
      <c r="U516" s="43"/>
      <c r="V516" s="43" t="e">
        <v>#N/A</v>
      </c>
      <c r="W516" s="43" t="e">
        <v>#N/A</v>
      </c>
    </row>
    <row r="517" spans="15:23" x14ac:dyDescent="0.25">
      <c r="O517"/>
      <c r="U517" s="43"/>
      <c r="V517" s="43" t="e">
        <v>#N/A</v>
      </c>
      <c r="W517" s="43" t="e">
        <v>#N/A</v>
      </c>
    </row>
    <row r="518" spans="15:23" x14ac:dyDescent="0.25">
      <c r="O518"/>
      <c r="U518" s="43"/>
      <c r="V518" s="43" t="e">
        <v>#N/A</v>
      </c>
      <c r="W518" s="43" t="e">
        <v>#N/A</v>
      </c>
    </row>
    <row r="519" spans="15:23" x14ac:dyDescent="0.25">
      <c r="O519"/>
      <c r="U519" s="43"/>
      <c r="V519" s="43" t="e">
        <v>#N/A</v>
      </c>
      <c r="W519" s="43" t="e">
        <v>#N/A</v>
      </c>
    </row>
    <row r="520" spans="15:23" x14ac:dyDescent="0.25">
      <c r="O520"/>
      <c r="U520" s="43"/>
      <c r="V520" s="43" t="e">
        <v>#N/A</v>
      </c>
      <c r="W520" s="43" t="e">
        <v>#N/A</v>
      </c>
    </row>
    <row r="521" spans="15:23" x14ac:dyDescent="0.25">
      <c r="O521"/>
      <c r="U521" s="43"/>
      <c r="V521" s="43" t="e">
        <v>#N/A</v>
      </c>
      <c r="W521" s="43" t="e">
        <v>#N/A</v>
      </c>
    </row>
    <row r="522" spans="15:23" x14ac:dyDescent="0.25">
      <c r="O522"/>
      <c r="U522" s="43"/>
      <c r="V522" s="43" t="e">
        <v>#N/A</v>
      </c>
      <c r="W522" s="43" t="e">
        <v>#N/A</v>
      </c>
    </row>
    <row r="523" spans="15:23" x14ac:dyDescent="0.25">
      <c r="O523"/>
      <c r="U523" s="43"/>
      <c r="V523" s="43" t="e">
        <v>#N/A</v>
      </c>
      <c r="W523" s="43" t="e">
        <v>#N/A</v>
      </c>
    </row>
    <row r="524" spans="15:23" x14ac:dyDescent="0.25">
      <c r="O524"/>
      <c r="U524" s="43"/>
      <c r="V524" s="43" t="e">
        <v>#N/A</v>
      </c>
      <c r="W524" s="43" t="e">
        <v>#N/A</v>
      </c>
    </row>
    <row r="525" spans="15:23" x14ac:dyDescent="0.25">
      <c r="O525"/>
      <c r="U525" s="43"/>
      <c r="V525" s="43" t="e">
        <v>#N/A</v>
      </c>
      <c r="W525" s="43" t="e">
        <v>#N/A</v>
      </c>
    </row>
    <row r="526" spans="15:23" x14ac:dyDescent="0.25">
      <c r="O526"/>
      <c r="U526" s="43"/>
      <c r="V526" s="43" t="e">
        <v>#N/A</v>
      </c>
      <c r="W526" s="43" t="e">
        <v>#N/A</v>
      </c>
    </row>
    <row r="527" spans="15:23" x14ac:dyDescent="0.25">
      <c r="O527"/>
      <c r="U527" s="43"/>
      <c r="V527" s="43" t="e">
        <v>#N/A</v>
      </c>
      <c r="W527" s="43" t="e">
        <v>#N/A</v>
      </c>
    </row>
    <row r="528" spans="15:23" x14ac:dyDescent="0.25">
      <c r="O528"/>
      <c r="U528" s="43"/>
      <c r="V528" s="43" t="e">
        <v>#N/A</v>
      </c>
      <c r="W528" s="43" t="e">
        <v>#N/A</v>
      </c>
    </row>
    <row r="529" spans="15:23" x14ac:dyDescent="0.25">
      <c r="O529"/>
      <c r="U529" s="43"/>
      <c r="V529" s="43" t="e">
        <v>#N/A</v>
      </c>
      <c r="W529" s="43" t="e">
        <v>#N/A</v>
      </c>
    </row>
    <row r="530" spans="15:23" x14ac:dyDescent="0.25">
      <c r="O530"/>
      <c r="U530" s="43"/>
      <c r="V530" s="43" t="e">
        <v>#N/A</v>
      </c>
      <c r="W530" s="43" t="e">
        <v>#N/A</v>
      </c>
    </row>
    <row r="531" spans="15:23" x14ac:dyDescent="0.25">
      <c r="O531"/>
      <c r="U531" s="43"/>
      <c r="V531" s="43" t="e">
        <v>#N/A</v>
      </c>
      <c r="W531" s="43" t="e">
        <v>#N/A</v>
      </c>
    </row>
    <row r="532" spans="15:23" x14ac:dyDescent="0.25">
      <c r="O532"/>
      <c r="U532" s="43"/>
      <c r="V532" s="43" t="e">
        <v>#N/A</v>
      </c>
      <c r="W532" s="43" t="e">
        <v>#N/A</v>
      </c>
    </row>
    <row r="533" spans="15:23" x14ac:dyDescent="0.25">
      <c r="O533"/>
      <c r="U533" s="43"/>
      <c r="V533" s="43" t="e">
        <v>#N/A</v>
      </c>
      <c r="W533" s="43" t="e">
        <v>#N/A</v>
      </c>
    </row>
    <row r="534" spans="15:23" x14ac:dyDescent="0.25">
      <c r="O534"/>
      <c r="U534" s="43"/>
      <c r="V534" s="43" t="e">
        <v>#N/A</v>
      </c>
      <c r="W534" s="43" t="e">
        <v>#N/A</v>
      </c>
    </row>
    <row r="535" spans="15:23" x14ac:dyDescent="0.25">
      <c r="O535"/>
      <c r="U535" s="43"/>
      <c r="V535" s="43" t="e">
        <v>#N/A</v>
      </c>
      <c r="W535" s="43" t="e">
        <v>#N/A</v>
      </c>
    </row>
    <row r="536" spans="15:23" x14ac:dyDescent="0.25">
      <c r="O536"/>
      <c r="U536" s="43"/>
      <c r="V536" s="43" t="e">
        <v>#N/A</v>
      </c>
      <c r="W536" s="43" t="e">
        <v>#N/A</v>
      </c>
    </row>
    <row r="537" spans="15:23" x14ac:dyDescent="0.25">
      <c r="O537"/>
      <c r="U537" s="43"/>
      <c r="V537" s="43" t="e">
        <v>#N/A</v>
      </c>
      <c r="W537" s="43" t="e">
        <v>#N/A</v>
      </c>
    </row>
    <row r="538" spans="15:23" x14ac:dyDescent="0.25">
      <c r="O538"/>
      <c r="U538" s="43"/>
      <c r="V538" s="43" t="e">
        <v>#N/A</v>
      </c>
      <c r="W538" s="43" t="e">
        <v>#N/A</v>
      </c>
    </row>
    <row r="539" spans="15:23" x14ac:dyDescent="0.25">
      <c r="O539"/>
      <c r="U539" s="43"/>
      <c r="V539" s="43" t="e">
        <v>#N/A</v>
      </c>
      <c r="W539" s="43" t="e">
        <v>#N/A</v>
      </c>
    </row>
    <row r="540" spans="15:23" x14ac:dyDescent="0.25">
      <c r="O540"/>
      <c r="U540" s="43"/>
      <c r="V540" s="43" t="e">
        <v>#N/A</v>
      </c>
      <c r="W540" s="43" t="e">
        <v>#N/A</v>
      </c>
    </row>
    <row r="541" spans="15:23" x14ac:dyDescent="0.25">
      <c r="O541"/>
      <c r="U541" s="43"/>
      <c r="V541" s="43" t="e">
        <v>#N/A</v>
      </c>
      <c r="W541" s="43" t="e">
        <v>#N/A</v>
      </c>
    </row>
    <row r="542" spans="15:23" x14ac:dyDescent="0.25">
      <c r="O542"/>
      <c r="U542" s="43"/>
      <c r="V542" s="43" t="e">
        <v>#N/A</v>
      </c>
      <c r="W542" s="43" t="e">
        <v>#N/A</v>
      </c>
    </row>
    <row r="543" spans="15:23" x14ac:dyDescent="0.25">
      <c r="O543"/>
      <c r="U543" s="43"/>
      <c r="V543" s="43" t="e">
        <v>#N/A</v>
      </c>
      <c r="W543" s="43" t="e">
        <v>#N/A</v>
      </c>
    </row>
    <row r="544" spans="15:23" x14ac:dyDescent="0.25">
      <c r="O544"/>
      <c r="U544" s="43"/>
      <c r="V544" s="43" t="e">
        <v>#N/A</v>
      </c>
      <c r="W544" s="43" t="e">
        <v>#N/A</v>
      </c>
    </row>
    <row r="545" spans="15:23" x14ac:dyDescent="0.25">
      <c r="O545"/>
      <c r="U545" s="43"/>
      <c r="V545" s="43" t="e">
        <v>#N/A</v>
      </c>
      <c r="W545" s="43" t="e">
        <v>#N/A</v>
      </c>
    </row>
    <row r="546" spans="15:23" x14ac:dyDescent="0.25">
      <c r="O546"/>
      <c r="U546" s="43"/>
      <c r="V546" s="43" t="e">
        <v>#N/A</v>
      </c>
      <c r="W546" s="43" t="e">
        <v>#N/A</v>
      </c>
    </row>
    <row r="547" spans="15:23" x14ac:dyDescent="0.25">
      <c r="O547"/>
      <c r="U547" s="43"/>
      <c r="V547" s="43" t="e">
        <v>#N/A</v>
      </c>
      <c r="W547" s="43" t="e">
        <v>#N/A</v>
      </c>
    </row>
    <row r="548" spans="15:23" x14ac:dyDescent="0.25">
      <c r="O548"/>
      <c r="U548" s="43"/>
      <c r="V548" s="43" t="e">
        <v>#N/A</v>
      </c>
      <c r="W548" s="43" t="e">
        <v>#N/A</v>
      </c>
    </row>
    <row r="549" spans="15:23" x14ac:dyDescent="0.25">
      <c r="O549"/>
      <c r="U549" s="43"/>
      <c r="V549" s="43" t="e">
        <v>#N/A</v>
      </c>
      <c r="W549" s="43" t="e">
        <v>#N/A</v>
      </c>
    </row>
    <row r="550" spans="15:23" x14ac:dyDescent="0.25">
      <c r="O550"/>
      <c r="U550" s="43"/>
      <c r="V550" s="43" t="e">
        <v>#N/A</v>
      </c>
      <c r="W550" s="43" t="e">
        <v>#N/A</v>
      </c>
    </row>
    <row r="551" spans="15:23" x14ac:dyDescent="0.25">
      <c r="O551"/>
      <c r="U551" s="43"/>
      <c r="V551" s="43" t="e">
        <v>#N/A</v>
      </c>
      <c r="W551" s="43" t="e">
        <v>#N/A</v>
      </c>
    </row>
    <row r="552" spans="15:23" x14ac:dyDescent="0.25">
      <c r="O552"/>
      <c r="U552" s="43"/>
      <c r="V552" s="43" t="e">
        <v>#N/A</v>
      </c>
      <c r="W552" s="43" t="e">
        <v>#N/A</v>
      </c>
    </row>
    <row r="553" spans="15:23" x14ac:dyDescent="0.25">
      <c r="O553"/>
      <c r="U553" s="43"/>
      <c r="V553" s="43" t="e">
        <v>#N/A</v>
      </c>
      <c r="W553" s="43" t="e">
        <v>#N/A</v>
      </c>
    </row>
    <row r="554" spans="15:23" x14ac:dyDescent="0.25">
      <c r="O554"/>
      <c r="U554" s="43"/>
      <c r="V554" s="43" t="e">
        <v>#N/A</v>
      </c>
      <c r="W554" s="43" t="e">
        <v>#N/A</v>
      </c>
    </row>
    <row r="555" spans="15:23" x14ac:dyDescent="0.25">
      <c r="O555"/>
      <c r="U555" s="43"/>
      <c r="V555" s="43" t="e">
        <v>#N/A</v>
      </c>
      <c r="W555" s="43" t="e">
        <v>#N/A</v>
      </c>
    </row>
    <row r="556" spans="15:23" x14ac:dyDescent="0.25">
      <c r="O556"/>
      <c r="U556" s="43"/>
      <c r="V556" s="43" t="e">
        <v>#N/A</v>
      </c>
      <c r="W556" s="43" t="e">
        <v>#N/A</v>
      </c>
    </row>
    <row r="557" spans="15:23" x14ac:dyDescent="0.25">
      <c r="O557"/>
      <c r="U557" s="43"/>
      <c r="V557" s="43" t="e">
        <v>#N/A</v>
      </c>
      <c r="W557" s="43" t="e">
        <v>#N/A</v>
      </c>
    </row>
    <row r="558" spans="15:23" x14ac:dyDescent="0.25">
      <c r="O558"/>
      <c r="U558" s="43"/>
      <c r="V558" s="43" t="e">
        <v>#N/A</v>
      </c>
      <c r="W558" s="43" t="e">
        <v>#N/A</v>
      </c>
    </row>
    <row r="559" spans="15:23" x14ac:dyDescent="0.25">
      <c r="O559"/>
      <c r="U559" s="43"/>
      <c r="V559" s="43" t="e">
        <v>#N/A</v>
      </c>
      <c r="W559" s="43" t="e">
        <v>#N/A</v>
      </c>
    </row>
    <row r="560" spans="15:23" x14ac:dyDescent="0.25">
      <c r="O560"/>
      <c r="U560" s="43"/>
      <c r="V560" s="43" t="e">
        <v>#N/A</v>
      </c>
      <c r="W560" s="43" t="e">
        <v>#N/A</v>
      </c>
    </row>
    <row r="561" spans="15:23" x14ac:dyDescent="0.25">
      <c r="O561"/>
      <c r="U561" s="43"/>
      <c r="V561" s="43" t="e">
        <v>#N/A</v>
      </c>
      <c r="W561" s="43" t="e">
        <v>#N/A</v>
      </c>
    </row>
    <row r="562" spans="15:23" x14ac:dyDescent="0.25">
      <c r="O562"/>
      <c r="U562" s="43"/>
      <c r="V562" s="43" t="e">
        <v>#N/A</v>
      </c>
      <c r="W562" s="43" t="e">
        <v>#N/A</v>
      </c>
    </row>
    <row r="563" spans="15:23" x14ac:dyDescent="0.25">
      <c r="O563"/>
      <c r="U563" s="43"/>
      <c r="V563" s="43" t="e">
        <v>#N/A</v>
      </c>
      <c r="W563" s="43" t="e">
        <v>#N/A</v>
      </c>
    </row>
    <row r="564" spans="15:23" x14ac:dyDescent="0.25">
      <c r="O564"/>
      <c r="U564" s="43"/>
      <c r="V564" s="43" t="e">
        <v>#N/A</v>
      </c>
      <c r="W564" s="43" t="e">
        <v>#N/A</v>
      </c>
    </row>
    <row r="565" spans="15:23" x14ac:dyDescent="0.25">
      <c r="O565"/>
      <c r="U565" s="43"/>
      <c r="V565" s="43" t="e">
        <v>#N/A</v>
      </c>
      <c r="W565" s="43" t="e">
        <v>#N/A</v>
      </c>
    </row>
    <row r="566" spans="15:23" x14ac:dyDescent="0.25">
      <c r="O566"/>
      <c r="U566" s="43"/>
      <c r="V566" s="43" t="e">
        <v>#N/A</v>
      </c>
      <c r="W566" s="43" t="e">
        <v>#N/A</v>
      </c>
    </row>
    <row r="567" spans="15:23" x14ac:dyDescent="0.25">
      <c r="O567"/>
      <c r="U567" s="43"/>
      <c r="V567" s="43" t="e">
        <v>#N/A</v>
      </c>
      <c r="W567" s="43" t="e">
        <v>#N/A</v>
      </c>
    </row>
    <row r="568" spans="15:23" x14ac:dyDescent="0.25">
      <c r="O568"/>
      <c r="U568" s="43"/>
      <c r="V568" s="43" t="e">
        <v>#N/A</v>
      </c>
      <c r="W568" s="43" t="e">
        <v>#N/A</v>
      </c>
    </row>
    <row r="569" spans="15:23" x14ac:dyDescent="0.25">
      <c r="O569"/>
      <c r="U569" s="43"/>
      <c r="V569" s="43" t="e">
        <v>#N/A</v>
      </c>
      <c r="W569" s="43" t="e">
        <v>#N/A</v>
      </c>
    </row>
    <row r="570" spans="15:23" x14ac:dyDescent="0.25">
      <c r="O570"/>
      <c r="U570" s="43"/>
      <c r="V570" s="43" t="e">
        <v>#N/A</v>
      </c>
      <c r="W570" s="43" t="e">
        <v>#N/A</v>
      </c>
    </row>
    <row r="571" spans="15:23" x14ac:dyDescent="0.25">
      <c r="O571"/>
      <c r="U571" s="43"/>
      <c r="V571" s="43" t="e">
        <v>#N/A</v>
      </c>
      <c r="W571" s="43" t="e">
        <v>#N/A</v>
      </c>
    </row>
    <row r="572" spans="15:23" x14ac:dyDescent="0.25">
      <c r="O572"/>
      <c r="U572" s="43"/>
      <c r="V572" s="43" t="e">
        <v>#N/A</v>
      </c>
      <c r="W572" s="43" t="e">
        <v>#N/A</v>
      </c>
    </row>
    <row r="573" spans="15:23" x14ac:dyDescent="0.25">
      <c r="O573"/>
      <c r="U573" s="43"/>
      <c r="V573" s="43" t="e">
        <v>#N/A</v>
      </c>
      <c r="W573" s="43" t="e">
        <v>#N/A</v>
      </c>
    </row>
    <row r="574" spans="15:23" x14ac:dyDescent="0.25">
      <c r="O574"/>
      <c r="U574" s="43"/>
      <c r="V574" s="43" t="e">
        <v>#N/A</v>
      </c>
      <c r="W574" s="43" t="e">
        <v>#N/A</v>
      </c>
    </row>
    <row r="575" spans="15:23" x14ac:dyDescent="0.25">
      <c r="O575"/>
      <c r="U575" s="43"/>
      <c r="V575" s="43" t="e">
        <v>#N/A</v>
      </c>
      <c r="W575" s="43" t="e">
        <v>#N/A</v>
      </c>
    </row>
    <row r="576" spans="15:23" x14ac:dyDescent="0.25">
      <c r="O576"/>
      <c r="U576" s="43"/>
      <c r="V576" s="43" t="e">
        <v>#N/A</v>
      </c>
      <c r="W576" s="43" t="e">
        <v>#N/A</v>
      </c>
    </row>
    <row r="577" spans="15:23" x14ac:dyDescent="0.25">
      <c r="O577"/>
      <c r="U577" s="43"/>
      <c r="V577" s="43" t="e">
        <v>#N/A</v>
      </c>
      <c r="W577" s="43" t="e">
        <v>#N/A</v>
      </c>
    </row>
    <row r="578" spans="15:23" x14ac:dyDescent="0.25">
      <c r="O578"/>
      <c r="U578" s="43"/>
      <c r="V578" s="43" t="e">
        <v>#N/A</v>
      </c>
      <c r="W578" s="43" t="e">
        <v>#N/A</v>
      </c>
    </row>
    <row r="579" spans="15:23" x14ac:dyDescent="0.25">
      <c r="O579"/>
      <c r="U579" s="43"/>
      <c r="V579" s="43" t="e">
        <v>#N/A</v>
      </c>
      <c r="W579" s="43" t="e">
        <v>#N/A</v>
      </c>
    </row>
    <row r="580" spans="15:23" x14ac:dyDescent="0.25">
      <c r="O580"/>
      <c r="U580" s="43"/>
      <c r="V580" s="43" t="e">
        <v>#N/A</v>
      </c>
      <c r="W580" s="43" t="e">
        <v>#N/A</v>
      </c>
    </row>
    <row r="581" spans="15:23" x14ac:dyDescent="0.25">
      <c r="O581"/>
      <c r="U581" s="43"/>
      <c r="V581" s="43" t="e">
        <v>#N/A</v>
      </c>
      <c r="W581" s="43" t="e">
        <v>#N/A</v>
      </c>
    </row>
    <row r="582" spans="15:23" x14ac:dyDescent="0.25">
      <c r="O582"/>
      <c r="U582" s="43"/>
      <c r="V582" s="43" t="e">
        <v>#N/A</v>
      </c>
      <c r="W582" s="43" t="e">
        <v>#N/A</v>
      </c>
    </row>
    <row r="583" spans="15:23" x14ac:dyDescent="0.25">
      <c r="O583"/>
      <c r="U583" s="43"/>
      <c r="V583" s="43" t="e">
        <v>#N/A</v>
      </c>
      <c r="W583" s="43" t="e">
        <v>#N/A</v>
      </c>
    </row>
    <row r="584" spans="15:23" x14ac:dyDescent="0.25">
      <c r="O584"/>
      <c r="U584" s="43"/>
      <c r="V584" s="43" t="e">
        <v>#N/A</v>
      </c>
      <c r="W584" s="43" t="e">
        <v>#N/A</v>
      </c>
    </row>
    <row r="585" spans="15:23" x14ac:dyDescent="0.25">
      <c r="O585"/>
      <c r="U585" s="43"/>
      <c r="V585" s="43" t="e">
        <v>#N/A</v>
      </c>
      <c r="W585" s="43" t="e">
        <v>#N/A</v>
      </c>
    </row>
    <row r="586" spans="15:23" x14ac:dyDescent="0.25">
      <c r="O586"/>
      <c r="U586" s="43"/>
      <c r="V586" s="43" t="e">
        <v>#N/A</v>
      </c>
      <c r="W586" s="43" t="e">
        <v>#N/A</v>
      </c>
    </row>
    <row r="587" spans="15:23" x14ac:dyDescent="0.25">
      <c r="O587"/>
      <c r="U587" s="43"/>
      <c r="V587" s="43" t="e">
        <v>#N/A</v>
      </c>
      <c r="W587" s="43" t="e">
        <v>#N/A</v>
      </c>
    </row>
    <row r="588" spans="15:23" x14ac:dyDescent="0.25">
      <c r="O588"/>
      <c r="U588" s="43"/>
      <c r="V588" s="43" t="e">
        <v>#N/A</v>
      </c>
      <c r="W588" s="43" t="e">
        <v>#N/A</v>
      </c>
    </row>
    <row r="589" spans="15:23" x14ac:dyDescent="0.25">
      <c r="O589"/>
      <c r="U589" s="43"/>
      <c r="V589" s="43" t="e">
        <v>#N/A</v>
      </c>
      <c r="W589" s="43" t="e">
        <v>#N/A</v>
      </c>
    </row>
    <row r="590" spans="15:23" x14ac:dyDescent="0.25">
      <c r="O590"/>
      <c r="U590" s="43"/>
      <c r="V590" s="43" t="e">
        <v>#N/A</v>
      </c>
      <c r="W590" s="43" t="e">
        <v>#N/A</v>
      </c>
    </row>
    <row r="591" spans="15:23" x14ac:dyDescent="0.25">
      <c r="O591"/>
      <c r="U591" s="43"/>
      <c r="V591" s="43" t="e">
        <v>#N/A</v>
      </c>
      <c r="W591" s="43" t="e">
        <v>#N/A</v>
      </c>
    </row>
    <row r="592" spans="15:23" x14ac:dyDescent="0.25">
      <c r="O592"/>
      <c r="U592" s="43"/>
      <c r="V592" s="43" t="e">
        <v>#N/A</v>
      </c>
      <c r="W592" s="43" t="e">
        <v>#N/A</v>
      </c>
    </row>
    <row r="593" spans="15:23" x14ac:dyDescent="0.25">
      <c r="O593"/>
      <c r="U593" s="43"/>
      <c r="V593" s="43" t="e">
        <v>#N/A</v>
      </c>
      <c r="W593" s="43" t="e">
        <v>#N/A</v>
      </c>
    </row>
    <row r="594" spans="15:23" x14ac:dyDescent="0.25">
      <c r="O594"/>
      <c r="U594" s="43"/>
      <c r="V594" s="43" t="e">
        <v>#N/A</v>
      </c>
      <c r="W594" s="43" t="e">
        <v>#N/A</v>
      </c>
    </row>
    <row r="595" spans="15:23" x14ac:dyDescent="0.25">
      <c r="O595"/>
      <c r="U595" s="43"/>
      <c r="V595" s="43" t="e">
        <v>#N/A</v>
      </c>
      <c r="W595" s="43" t="e">
        <v>#N/A</v>
      </c>
    </row>
    <row r="596" spans="15:23" x14ac:dyDescent="0.25">
      <c r="O596"/>
      <c r="U596" s="43"/>
      <c r="V596" s="43" t="e">
        <v>#N/A</v>
      </c>
      <c r="W596" s="43" t="e">
        <v>#N/A</v>
      </c>
    </row>
    <row r="597" spans="15:23" x14ac:dyDescent="0.25">
      <c r="O597"/>
      <c r="U597" s="43"/>
      <c r="V597" s="43" t="e">
        <v>#N/A</v>
      </c>
      <c r="W597" s="43" t="e">
        <v>#N/A</v>
      </c>
    </row>
    <row r="598" spans="15:23" x14ac:dyDescent="0.25">
      <c r="O598"/>
      <c r="U598" s="43"/>
      <c r="V598" s="43" t="e">
        <v>#N/A</v>
      </c>
      <c r="W598" s="43" t="e">
        <v>#N/A</v>
      </c>
    </row>
    <row r="599" spans="15:23" x14ac:dyDescent="0.25">
      <c r="O599"/>
      <c r="U599" s="43"/>
      <c r="V599" s="43" t="e">
        <v>#N/A</v>
      </c>
      <c r="W599" s="43" t="e">
        <v>#N/A</v>
      </c>
    </row>
    <row r="600" spans="15:23" x14ac:dyDescent="0.25">
      <c r="O600"/>
      <c r="U600" s="43"/>
      <c r="V600" s="43" t="e">
        <v>#N/A</v>
      </c>
      <c r="W600" s="43" t="e">
        <v>#N/A</v>
      </c>
    </row>
    <row r="601" spans="15:23" x14ac:dyDescent="0.25">
      <c r="O601"/>
      <c r="U601" s="43"/>
      <c r="V601" s="43" t="e">
        <v>#N/A</v>
      </c>
      <c r="W601" s="43" t="e">
        <v>#N/A</v>
      </c>
    </row>
    <row r="602" spans="15:23" x14ac:dyDescent="0.25">
      <c r="O602"/>
      <c r="U602" s="43"/>
      <c r="V602" s="43" t="e">
        <v>#N/A</v>
      </c>
      <c r="W602" s="43" t="e">
        <v>#N/A</v>
      </c>
    </row>
    <row r="603" spans="15:23" x14ac:dyDescent="0.25">
      <c r="O603"/>
      <c r="U603" s="43"/>
      <c r="V603" s="43" t="e">
        <v>#N/A</v>
      </c>
      <c r="W603" s="43" t="e">
        <v>#N/A</v>
      </c>
    </row>
    <row r="604" spans="15:23" x14ac:dyDescent="0.25">
      <c r="O604"/>
      <c r="U604" s="43"/>
      <c r="V604" s="43" t="e">
        <v>#N/A</v>
      </c>
      <c r="W604" s="43" t="e">
        <v>#N/A</v>
      </c>
    </row>
    <row r="605" spans="15:23" x14ac:dyDescent="0.25">
      <c r="O605"/>
      <c r="U605" s="43"/>
      <c r="V605" s="43" t="e">
        <v>#N/A</v>
      </c>
      <c r="W605" s="43" t="e">
        <v>#N/A</v>
      </c>
    </row>
    <row r="606" spans="15:23" x14ac:dyDescent="0.25">
      <c r="O606"/>
      <c r="U606" s="43"/>
      <c r="V606" s="43" t="e">
        <v>#N/A</v>
      </c>
      <c r="W606" s="43" t="e">
        <v>#N/A</v>
      </c>
    </row>
    <row r="607" spans="15:23" x14ac:dyDescent="0.25">
      <c r="O607"/>
      <c r="U607" s="43"/>
      <c r="V607" s="43" t="e">
        <v>#N/A</v>
      </c>
      <c r="W607" s="43" t="e">
        <v>#N/A</v>
      </c>
    </row>
    <row r="608" spans="15:23" x14ac:dyDescent="0.25">
      <c r="O608"/>
      <c r="U608" s="43"/>
      <c r="V608" s="43" t="e">
        <v>#N/A</v>
      </c>
      <c r="W608" s="43" t="e">
        <v>#N/A</v>
      </c>
    </row>
    <row r="609" spans="15:23" x14ac:dyDescent="0.25">
      <c r="O609"/>
      <c r="U609" s="43"/>
      <c r="V609" s="43" t="e">
        <v>#N/A</v>
      </c>
      <c r="W609" s="43" t="e">
        <v>#N/A</v>
      </c>
    </row>
    <row r="610" spans="15:23" x14ac:dyDescent="0.25">
      <c r="O610"/>
      <c r="U610" s="43"/>
      <c r="V610" s="43" t="e">
        <v>#N/A</v>
      </c>
      <c r="W610" s="43" t="e">
        <v>#N/A</v>
      </c>
    </row>
    <row r="611" spans="15:23" x14ac:dyDescent="0.25">
      <c r="O611"/>
      <c r="U611" s="43"/>
      <c r="V611" s="43" t="e">
        <v>#N/A</v>
      </c>
      <c r="W611" s="43" t="e">
        <v>#N/A</v>
      </c>
    </row>
    <row r="612" spans="15:23" x14ac:dyDescent="0.25">
      <c r="O612"/>
      <c r="U612" s="43"/>
      <c r="V612" s="43" t="e">
        <v>#N/A</v>
      </c>
      <c r="W612" s="43" t="e">
        <v>#N/A</v>
      </c>
    </row>
    <row r="613" spans="15:23" x14ac:dyDescent="0.25">
      <c r="O613"/>
      <c r="U613" s="43"/>
      <c r="V613" s="43" t="e">
        <v>#N/A</v>
      </c>
      <c r="W613" s="43" t="e">
        <v>#N/A</v>
      </c>
    </row>
    <row r="614" spans="15:23" x14ac:dyDescent="0.25">
      <c r="O614"/>
      <c r="U614" s="43"/>
      <c r="V614" s="43" t="e">
        <v>#N/A</v>
      </c>
      <c r="W614" s="43" t="e">
        <v>#N/A</v>
      </c>
    </row>
    <row r="615" spans="15:23" x14ac:dyDescent="0.25">
      <c r="O615"/>
      <c r="U615" s="43"/>
      <c r="V615" s="43" t="e">
        <v>#N/A</v>
      </c>
      <c r="W615" s="43" t="e">
        <v>#N/A</v>
      </c>
    </row>
    <row r="616" spans="15:23" x14ac:dyDescent="0.25">
      <c r="O616"/>
      <c r="U616" s="43"/>
      <c r="V616" s="43" t="e">
        <v>#N/A</v>
      </c>
      <c r="W616" s="43" t="e">
        <v>#N/A</v>
      </c>
    </row>
    <row r="617" spans="15:23" x14ac:dyDescent="0.25">
      <c r="O617"/>
      <c r="U617" s="43"/>
      <c r="V617" s="43" t="e">
        <v>#N/A</v>
      </c>
      <c r="W617" s="43" t="e">
        <v>#N/A</v>
      </c>
    </row>
    <row r="618" spans="15:23" x14ac:dyDescent="0.25">
      <c r="O618"/>
      <c r="U618" s="43"/>
      <c r="V618" s="43" t="e">
        <v>#N/A</v>
      </c>
      <c r="W618" s="43" t="e">
        <v>#N/A</v>
      </c>
    </row>
    <row r="619" spans="15:23" x14ac:dyDescent="0.25">
      <c r="O619"/>
      <c r="U619" s="43"/>
      <c r="V619" s="43" t="e">
        <v>#N/A</v>
      </c>
      <c r="W619" s="43" t="e">
        <v>#N/A</v>
      </c>
    </row>
    <row r="620" spans="15:23" x14ac:dyDescent="0.25">
      <c r="O620"/>
      <c r="U620" s="43"/>
      <c r="V620" s="43" t="e">
        <v>#N/A</v>
      </c>
      <c r="W620" s="43" t="e">
        <v>#N/A</v>
      </c>
    </row>
    <row r="621" spans="15:23" x14ac:dyDescent="0.25">
      <c r="O621"/>
      <c r="U621" s="43"/>
      <c r="V621" s="43" t="e">
        <v>#N/A</v>
      </c>
      <c r="W621" s="43" t="e">
        <v>#N/A</v>
      </c>
    </row>
    <row r="622" spans="15:23" x14ac:dyDescent="0.25">
      <c r="O622"/>
      <c r="U622" s="43"/>
      <c r="V622" s="43" t="e">
        <v>#N/A</v>
      </c>
      <c r="W622" s="43" t="e">
        <v>#N/A</v>
      </c>
    </row>
    <row r="623" spans="15:23" x14ac:dyDescent="0.25">
      <c r="O623"/>
      <c r="U623" s="43"/>
      <c r="V623" s="43" t="e">
        <v>#N/A</v>
      </c>
      <c r="W623" s="43" t="e">
        <v>#N/A</v>
      </c>
    </row>
    <row r="624" spans="15:23" x14ac:dyDescent="0.25">
      <c r="O624"/>
      <c r="U624" s="43"/>
      <c r="V624" s="43" t="e">
        <v>#N/A</v>
      </c>
      <c r="W624" s="43" t="e">
        <v>#N/A</v>
      </c>
    </row>
    <row r="625" spans="15:23" x14ac:dyDescent="0.25">
      <c r="O625"/>
      <c r="U625" s="43"/>
      <c r="V625" s="43" t="e">
        <v>#N/A</v>
      </c>
      <c r="W625" s="43" t="e">
        <v>#N/A</v>
      </c>
    </row>
    <row r="626" spans="15:23" x14ac:dyDescent="0.25">
      <c r="O626"/>
      <c r="U626" s="43"/>
      <c r="V626" s="43" t="e">
        <v>#N/A</v>
      </c>
      <c r="W626" s="43" t="e">
        <v>#N/A</v>
      </c>
    </row>
    <row r="627" spans="15:23" x14ac:dyDescent="0.25">
      <c r="O627"/>
      <c r="U627" s="43"/>
      <c r="V627" s="43" t="e">
        <v>#N/A</v>
      </c>
      <c r="W627" s="43" t="e">
        <v>#N/A</v>
      </c>
    </row>
    <row r="628" spans="15:23" x14ac:dyDescent="0.25">
      <c r="O628"/>
      <c r="U628" s="43"/>
      <c r="V628" s="43" t="e">
        <v>#N/A</v>
      </c>
      <c r="W628" s="43" t="e">
        <v>#N/A</v>
      </c>
    </row>
    <row r="629" spans="15:23" x14ac:dyDescent="0.25">
      <c r="O629"/>
      <c r="U629" s="43"/>
      <c r="V629" s="43" t="e">
        <v>#N/A</v>
      </c>
      <c r="W629" s="43" t="e">
        <v>#N/A</v>
      </c>
    </row>
    <row r="630" spans="15:23" x14ac:dyDescent="0.25">
      <c r="O630"/>
      <c r="U630" s="43"/>
      <c r="V630" s="43" t="e">
        <v>#N/A</v>
      </c>
      <c r="W630" s="43" t="e">
        <v>#N/A</v>
      </c>
    </row>
    <row r="631" spans="15:23" x14ac:dyDescent="0.25">
      <c r="O631"/>
      <c r="U631" s="43"/>
      <c r="V631" s="43" t="e">
        <v>#N/A</v>
      </c>
      <c r="W631" s="43" t="e">
        <v>#N/A</v>
      </c>
    </row>
    <row r="632" spans="15:23" x14ac:dyDescent="0.25">
      <c r="O632"/>
      <c r="U632" s="43"/>
      <c r="V632" s="43" t="e">
        <v>#N/A</v>
      </c>
      <c r="W632" s="43" t="e">
        <v>#N/A</v>
      </c>
    </row>
    <row r="633" spans="15:23" x14ac:dyDescent="0.25">
      <c r="O633"/>
      <c r="U633" s="43"/>
      <c r="V633" s="43" t="e">
        <v>#N/A</v>
      </c>
      <c r="W633" s="43" t="e">
        <v>#N/A</v>
      </c>
    </row>
    <row r="634" spans="15:23" x14ac:dyDescent="0.25">
      <c r="O634"/>
      <c r="U634" s="43"/>
      <c r="V634" s="43" t="e">
        <v>#N/A</v>
      </c>
      <c r="W634" s="43" t="e">
        <v>#N/A</v>
      </c>
    </row>
    <row r="635" spans="15:23" x14ac:dyDescent="0.25">
      <c r="O635"/>
      <c r="U635" s="43"/>
      <c r="V635" s="43" t="e">
        <v>#N/A</v>
      </c>
      <c r="W635" s="43" t="e">
        <v>#N/A</v>
      </c>
    </row>
    <row r="636" spans="15:23" x14ac:dyDescent="0.25">
      <c r="O636"/>
      <c r="U636" s="43"/>
      <c r="V636" s="43" t="e">
        <v>#N/A</v>
      </c>
      <c r="W636" s="43" t="e">
        <v>#N/A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6"/>
  <sheetViews>
    <sheetView workbookViewId="0">
      <selection activeCell="A76" sqref="A76:XFD76"/>
    </sheetView>
  </sheetViews>
  <sheetFormatPr baseColWidth="10" defaultRowHeight="15" x14ac:dyDescent="0.25"/>
  <cols>
    <col min="1" max="1" width="11.85546875" bestFit="1" customWidth="1"/>
    <col min="3" max="3" width="11.42578125" bestFit="1" customWidth="1"/>
    <col min="4" max="4" width="52.85546875" bestFit="1" customWidth="1"/>
    <col min="6" max="6" width="9.42578125" bestFit="1" customWidth="1"/>
    <col min="11" max="11" width="17.85546875" bestFit="1" customWidth="1"/>
  </cols>
  <sheetData>
    <row r="1" spans="1:11" x14ac:dyDescent="0.25">
      <c r="A1" s="47" t="s">
        <v>332</v>
      </c>
      <c r="B1" s="40" t="s">
        <v>342</v>
      </c>
      <c r="C1" s="2" t="s">
        <v>341</v>
      </c>
      <c r="D1" s="2" t="s">
        <v>340</v>
      </c>
      <c r="E1" s="2" t="s">
        <v>339</v>
      </c>
      <c r="F1" s="2" t="s">
        <v>338</v>
      </c>
      <c r="G1" s="41" t="s">
        <v>337</v>
      </c>
      <c r="H1" s="2" t="s">
        <v>336</v>
      </c>
      <c r="I1" t="s">
        <v>343</v>
      </c>
      <c r="J1" t="s">
        <v>344</v>
      </c>
      <c r="K1" t="s">
        <v>345</v>
      </c>
    </row>
    <row r="2" spans="1:11" x14ac:dyDescent="0.25">
      <c r="A2" s="48">
        <v>1.1499999999999999</v>
      </c>
      <c r="B2" s="34" t="s">
        <v>276</v>
      </c>
      <c r="C2" s="1" t="s">
        <v>89</v>
      </c>
      <c r="D2" s="1" t="s">
        <v>90</v>
      </c>
      <c r="E2" s="1">
        <v>125</v>
      </c>
      <c r="F2" s="1">
        <v>60</v>
      </c>
      <c r="G2" s="42" t="s">
        <v>184</v>
      </c>
      <c r="H2" s="1" t="s">
        <v>36</v>
      </c>
      <c r="I2" t="s">
        <v>176</v>
      </c>
      <c r="J2" t="s">
        <v>179</v>
      </c>
      <c r="K2" t="s">
        <v>333</v>
      </c>
    </row>
    <row r="3" spans="1:11" x14ac:dyDescent="0.25">
      <c r="A3" s="48">
        <v>1.5</v>
      </c>
      <c r="B3" s="34" t="s">
        <v>277</v>
      </c>
      <c r="C3" s="1" t="s">
        <v>89</v>
      </c>
      <c r="D3" s="1" t="s">
        <v>91</v>
      </c>
      <c r="E3" s="1">
        <v>125</v>
      </c>
      <c r="F3" s="1">
        <v>60</v>
      </c>
      <c r="G3" s="42" t="s">
        <v>194</v>
      </c>
      <c r="H3" s="1" t="s">
        <v>36</v>
      </c>
      <c r="I3" t="s">
        <v>176</v>
      </c>
      <c r="J3" t="s">
        <v>179</v>
      </c>
      <c r="K3" t="s">
        <v>333</v>
      </c>
    </row>
    <row r="4" spans="1:11" x14ac:dyDescent="0.25">
      <c r="A4" s="48">
        <v>2.0499999999999998</v>
      </c>
      <c r="B4" s="34" t="s">
        <v>278</v>
      </c>
      <c r="C4" s="1" t="s">
        <v>89</v>
      </c>
      <c r="D4" s="1" t="s">
        <v>92</v>
      </c>
      <c r="E4" s="1">
        <v>125</v>
      </c>
      <c r="F4" s="1">
        <v>60</v>
      </c>
      <c r="G4" s="42" t="s">
        <v>188</v>
      </c>
      <c r="H4" s="1" t="s">
        <v>36</v>
      </c>
      <c r="I4" t="s">
        <v>176</v>
      </c>
      <c r="J4" t="s">
        <v>179</v>
      </c>
      <c r="K4" t="s">
        <v>333</v>
      </c>
    </row>
    <row r="5" spans="1:11" x14ac:dyDescent="0.25">
      <c r="A5" s="48">
        <v>2.5499999999999998</v>
      </c>
      <c r="B5" s="34" t="s">
        <v>279</v>
      </c>
      <c r="C5" s="1" t="s">
        <v>89</v>
      </c>
      <c r="D5" s="1" t="s">
        <v>93</v>
      </c>
      <c r="E5" s="1">
        <v>125</v>
      </c>
      <c r="F5" s="1">
        <v>60</v>
      </c>
      <c r="G5" s="42">
        <v>10</v>
      </c>
      <c r="H5" s="1" t="s">
        <v>36</v>
      </c>
      <c r="I5" t="s">
        <v>176</v>
      </c>
      <c r="J5" t="s">
        <v>179</v>
      </c>
      <c r="K5" t="s">
        <v>333</v>
      </c>
    </row>
    <row r="6" spans="1:11" x14ac:dyDescent="0.25">
      <c r="A6" s="48">
        <v>3.05</v>
      </c>
      <c r="B6" s="34" t="s">
        <v>280</v>
      </c>
      <c r="C6" s="1" t="s">
        <v>89</v>
      </c>
      <c r="D6" s="1" t="s">
        <v>94</v>
      </c>
      <c r="E6" s="1">
        <v>125</v>
      </c>
      <c r="F6" s="1">
        <v>60</v>
      </c>
      <c r="G6" s="42">
        <v>12</v>
      </c>
      <c r="H6" s="1" t="s">
        <v>36</v>
      </c>
      <c r="I6" t="s">
        <v>176</v>
      </c>
      <c r="J6" t="s">
        <v>179</v>
      </c>
      <c r="K6" t="s">
        <v>333</v>
      </c>
    </row>
    <row r="7" spans="1:11" x14ac:dyDescent="0.25">
      <c r="A7" s="48">
        <v>3.7</v>
      </c>
      <c r="B7" s="34" t="s">
        <v>281</v>
      </c>
      <c r="C7" s="1" t="s">
        <v>89</v>
      </c>
      <c r="D7" s="1" t="s">
        <v>95</v>
      </c>
      <c r="E7" s="1">
        <v>125</v>
      </c>
      <c r="F7" s="1">
        <v>60</v>
      </c>
      <c r="G7" s="42">
        <v>14.5</v>
      </c>
      <c r="H7" s="1" t="s">
        <v>36</v>
      </c>
      <c r="I7" t="s">
        <v>176</v>
      </c>
      <c r="J7" t="s">
        <v>179</v>
      </c>
      <c r="K7" t="s">
        <v>333</v>
      </c>
    </row>
    <row r="8" spans="1:11" x14ac:dyDescent="0.25">
      <c r="A8" s="48">
        <v>4.0999999999999996</v>
      </c>
      <c r="B8" s="34" t="s">
        <v>282</v>
      </c>
      <c r="C8" s="1" t="s">
        <v>89</v>
      </c>
      <c r="D8" s="1" t="s">
        <v>96</v>
      </c>
      <c r="E8" s="1">
        <v>125</v>
      </c>
      <c r="F8" s="1">
        <v>60</v>
      </c>
      <c r="G8" s="42">
        <v>16</v>
      </c>
      <c r="H8" s="1" t="s">
        <v>36</v>
      </c>
      <c r="I8" t="s">
        <v>176</v>
      </c>
      <c r="J8" t="s">
        <v>179</v>
      </c>
      <c r="K8" t="s">
        <v>333</v>
      </c>
    </row>
    <row r="9" spans="1:11" x14ac:dyDescent="0.25">
      <c r="A9" s="48">
        <v>5.0999999999999996</v>
      </c>
      <c r="B9" s="34" t="s">
        <v>283</v>
      </c>
      <c r="C9" s="1" t="s">
        <v>89</v>
      </c>
      <c r="D9" s="1" t="s">
        <v>97</v>
      </c>
      <c r="E9" s="1">
        <v>125</v>
      </c>
      <c r="F9" s="1">
        <v>60</v>
      </c>
      <c r="G9" s="42">
        <v>20</v>
      </c>
      <c r="H9" s="1" t="s">
        <v>36</v>
      </c>
      <c r="I9" t="s">
        <v>176</v>
      </c>
      <c r="J9" t="s">
        <v>179</v>
      </c>
      <c r="K9" t="s">
        <v>333</v>
      </c>
    </row>
    <row r="10" spans="1:11" x14ac:dyDescent="0.25">
      <c r="A10" s="48">
        <v>0.2</v>
      </c>
      <c r="B10" s="34" t="s">
        <v>241</v>
      </c>
      <c r="C10" s="1" t="s">
        <v>7</v>
      </c>
      <c r="D10" s="1" t="s">
        <v>12</v>
      </c>
      <c r="E10" s="1">
        <v>250</v>
      </c>
      <c r="F10" s="1">
        <v>120</v>
      </c>
      <c r="G10" s="42" t="s">
        <v>196</v>
      </c>
      <c r="H10" s="1" t="s">
        <v>2</v>
      </c>
      <c r="I10" t="s">
        <v>175</v>
      </c>
      <c r="J10" t="s">
        <v>179</v>
      </c>
      <c r="K10" t="s">
        <v>333</v>
      </c>
    </row>
    <row r="11" spans="1:11" x14ac:dyDescent="0.25">
      <c r="A11" s="48">
        <v>0.4</v>
      </c>
      <c r="B11" s="34" t="s">
        <v>238</v>
      </c>
      <c r="C11" s="1" t="s">
        <v>7</v>
      </c>
      <c r="D11" s="1" t="s">
        <v>62</v>
      </c>
      <c r="E11" s="1">
        <v>102</v>
      </c>
      <c r="F11" s="1">
        <v>60</v>
      </c>
      <c r="G11" s="42" t="s">
        <v>193</v>
      </c>
      <c r="H11" s="1" t="s">
        <v>36</v>
      </c>
      <c r="I11" t="s">
        <v>175</v>
      </c>
      <c r="J11" t="s">
        <v>179</v>
      </c>
      <c r="K11" t="s">
        <v>333</v>
      </c>
    </row>
    <row r="12" spans="1:11" x14ac:dyDescent="0.25">
      <c r="A12" s="48">
        <v>0.4</v>
      </c>
      <c r="B12" s="34" t="s">
        <v>242</v>
      </c>
      <c r="C12" s="1" t="s">
        <v>7</v>
      </c>
      <c r="D12" s="1" t="s">
        <v>13</v>
      </c>
      <c r="E12" s="1">
        <v>250</v>
      </c>
      <c r="F12" s="1">
        <v>120</v>
      </c>
      <c r="G12" s="42" t="s">
        <v>197</v>
      </c>
      <c r="H12" s="1" t="s">
        <v>2</v>
      </c>
      <c r="I12" t="s">
        <v>175</v>
      </c>
      <c r="J12" t="s">
        <v>179</v>
      </c>
      <c r="K12" t="s">
        <v>333</v>
      </c>
    </row>
    <row r="13" spans="1:11" x14ac:dyDescent="0.25">
      <c r="A13" s="48">
        <v>0.75</v>
      </c>
      <c r="B13" s="34" t="s">
        <v>235</v>
      </c>
      <c r="C13" s="1" t="s">
        <v>7</v>
      </c>
      <c r="D13" s="1" t="s">
        <v>8</v>
      </c>
      <c r="E13" s="1">
        <v>250</v>
      </c>
      <c r="F13" s="1">
        <v>77</v>
      </c>
      <c r="G13" s="42" t="s">
        <v>190</v>
      </c>
      <c r="H13" s="1" t="s">
        <v>2</v>
      </c>
      <c r="I13" t="s">
        <v>175</v>
      </c>
      <c r="J13" t="s">
        <v>179</v>
      </c>
      <c r="K13" t="s">
        <v>333</v>
      </c>
    </row>
    <row r="14" spans="1:11" x14ac:dyDescent="0.25">
      <c r="A14" s="48">
        <v>0.9</v>
      </c>
      <c r="B14" s="34" t="s">
        <v>237</v>
      </c>
      <c r="C14" s="1" t="s">
        <v>7</v>
      </c>
      <c r="D14" s="1" t="s">
        <v>10</v>
      </c>
      <c r="E14" s="1">
        <v>102</v>
      </c>
      <c r="F14" s="1">
        <v>40</v>
      </c>
      <c r="G14" s="42" t="s">
        <v>192</v>
      </c>
      <c r="H14" s="1" t="s">
        <v>2</v>
      </c>
      <c r="I14" t="s">
        <v>175</v>
      </c>
      <c r="J14" t="s">
        <v>179</v>
      </c>
      <c r="K14" t="s">
        <v>333</v>
      </c>
    </row>
    <row r="15" spans="1:11" x14ac:dyDescent="0.25">
      <c r="A15" s="48">
        <v>1.05</v>
      </c>
      <c r="B15" s="34" t="s">
        <v>288</v>
      </c>
      <c r="C15" s="1" t="s">
        <v>7</v>
      </c>
      <c r="D15" s="1" t="s">
        <v>24</v>
      </c>
      <c r="E15" s="1">
        <v>110</v>
      </c>
      <c r="F15" s="1">
        <v>60</v>
      </c>
      <c r="G15" s="42" t="s">
        <v>192</v>
      </c>
      <c r="H15" s="1" t="s">
        <v>2</v>
      </c>
      <c r="I15" t="s">
        <v>175</v>
      </c>
      <c r="J15" t="s">
        <v>179</v>
      </c>
      <c r="K15" t="s">
        <v>333</v>
      </c>
    </row>
    <row r="16" spans="1:11" x14ac:dyDescent="0.25">
      <c r="A16" s="48">
        <v>1.1499999999999999</v>
      </c>
      <c r="B16" s="34" t="s">
        <v>236</v>
      </c>
      <c r="C16" s="1" t="s">
        <v>7</v>
      </c>
      <c r="D16" s="1" t="s">
        <v>9</v>
      </c>
      <c r="E16" s="1">
        <v>250</v>
      </c>
      <c r="F16" s="1">
        <v>77</v>
      </c>
      <c r="G16" s="42" t="s">
        <v>191</v>
      </c>
      <c r="H16" s="1" t="s">
        <v>2</v>
      </c>
      <c r="I16" t="s">
        <v>175</v>
      </c>
      <c r="J16" t="s">
        <v>179</v>
      </c>
      <c r="K16" t="s">
        <v>333</v>
      </c>
    </row>
    <row r="17" spans="1:11" x14ac:dyDescent="0.25">
      <c r="A17" s="48">
        <v>1.3</v>
      </c>
      <c r="B17" s="34" t="s">
        <v>239</v>
      </c>
      <c r="C17" s="1" t="s">
        <v>7</v>
      </c>
      <c r="D17" s="1" t="s">
        <v>63</v>
      </c>
      <c r="E17" s="1">
        <v>102</v>
      </c>
      <c r="F17" s="1">
        <v>60</v>
      </c>
      <c r="G17" s="42" t="s">
        <v>194</v>
      </c>
      <c r="H17" s="1" t="s">
        <v>36</v>
      </c>
      <c r="I17" t="s">
        <v>175</v>
      </c>
      <c r="J17" t="s">
        <v>179</v>
      </c>
      <c r="K17" t="s">
        <v>333</v>
      </c>
    </row>
    <row r="18" spans="1:11" x14ac:dyDescent="0.25">
      <c r="A18" s="48">
        <v>1.35</v>
      </c>
      <c r="B18" s="34" t="s">
        <v>274</v>
      </c>
      <c r="C18" s="1" t="s">
        <v>7</v>
      </c>
      <c r="D18" s="1" t="s">
        <v>23</v>
      </c>
      <c r="E18" s="1">
        <v>145</v>
      </c>
      <c r="F18" s="1">
        <v>58</v>
      </c>
      <c r="G18" s="42" t="s">
        <v>194</v>
      </c>
      <c r="H18" s="1" t="s">
        <v>2</v>
      </c>
      <c r="I18" t="s">
        <v>175</v>
      </c>
      <c r="J18" t="s">
        <v>179</v>
      </c>
      <c r="K18" t="s">
        <v>333</v>
      </c>
    </row>
    <row r="19" spans="1:11" x14ac:dyDescent="0.25">
      <c r="A19" s="48">
        <v>1.35</v>
      </c>
      <c r="B19" s="34" t="s">
        <v>313</v>
      </c>
      <c r="C19" s="1" t="s">
        <v>7</v>
      </c>
      <c r="D19" s="1" t="s">
        <v>33</v>
      </c>
      <c r="E19" s="1">
        <v>180</v>
      </c>
      <c r="F19" s="1">
        <v>58</v>
      </c>
      <c r="G19" s="42" t="s">
        <v>194</v>
      </c>
      <c r="H19" s="1" t="s">
        <v>2</v>
      </c>
      <c r="I19" t="s">
        <v>175</v>
      </c>
      <c r="J19" t="s">
        <v>179</v>
      </c>
      <c r="K19" t="s">
        <v>333</v>
      </c>
    </row>
    <row r="20" spans="1:11" x14ac:dyDescent="0.25">
      <c r="A20" s="48">
        <v>1.35</v>
      </c>
      <c r="B20" s="34" t="s">
        <v>318</v>
      </c>
      <c r="C20" s="1" t="s">
        <v>7</v>
      </c>
      <c r="D20" s="1" t="s">
        <v>133</v>
      </c>
      <c r="E20" s="1">
        <v>250</v>
      </c>
      <c r="F20" s="1">
        <v>77</v>
      </c>
      <c r="G20" s="42" t="s">
        <v>194</v>
      </c>
      <c r="H20" s="1" t="s">
        <v>36</v>
      </c>
      <c r="I20" t="s">
        <v>175</v>
      </c>
      <c r="J20" t="s">
        <v>179</v>
      </c>
      <c r="K20" t="s">
        <v>333</v>
      </c>
    </row>
    <row r="21" spans="1:11" x14ac:dyDescent="0.25">
      <c r="A21" s="48">
        <v>1.55</v>
      </c>
      <c r="B21" s="34" t="s">
        <v>287</v>
      </c>
      <c r="C21" s="1" t="s">
        <v>7</v>
      </c>
      <c r="D21" s="1" t="s">
        <v>101</v>
      </c>
      <c r="E21" s="1">
        <v>110</v>
      </c>
      <c r="F21" s="1">
        <v>60</v>
      </c>
      <c r="G21" s="42" t="s">
        <v>194</v>
      </c>
      <c r="H21" s="1" t="s">
        <v>36</v>
      </c>
      <c r="I21" t="s">
        <v>175</v>
      </c>
      <c r="J21" t="s">
        <v>179</v>
      </c>
      <c r="K21" t="s">
        <v>333</v>
      </c>
    </row>
    <row r="22" spans="1:11" x14ac:dyDescent="0.25">
      <c r="A22" s="48">
        <v>1.8</v>
      </c>
      <c r="B22" s="34" t="s">
        <v>275</v>
      </c>
      <c r="C22" s="1" t="s">
        <v>7</v>
      </c>
      <c r="D22" s="1" t="s">
        <v>88</v>
      </c>
      <c r="E22" s="1">
        <v>145</v>
      </c>
      <c r="F22" s="1">
        <v>58</v>
      </c>
      <c r="G22" s="42" t="s">
        <v>188</v>
      </c>
      <c r="H22" s="1" t="s">
        <v>36</v>
      </c>
      <c r="I22" t="s">
        <v>175</v>
      </c>
      <c r="J22" t="s">
        <v>179</v>
      </c>
      <c r="K22" t="s">
        <v>333</v>
      </c>
    </row>
    <row r="23" spans="1:11" x14ac:dyDescent="0.25">
      <c r="A23" s="48">
        <v>1.95</v>
      </c>
      <c r="B23" s="34" t="s">
        <v>314</v>
      </c>
      <c r="C23" s="1" t="s">
        <v>7</v>
      </c>
      <c r="D23" s="1" t="s">
        <v>121</v>
      </c>
      <c r="E23" s="1">
        <v>180</v>
      </c>
      <c r="F23" s="1">
        <v>58</v>
      </c>
      <c r="G23" s="42" t="s">
        <v>188</v>
      </c>
      <c r="H23" s="1" t="s">
        <v>36</v>
      </c>
      <c r="I23" t="s">
        <v>175</v>
      </c>
      <c r="J23" t="s">
        <v>179</v>
      </c>
      <c r="K23" t="s">
        <v>333</v>
      </c>
    </row>
    <row r="24" spans="1:11" x14ac:dyDescent="0.25">
      <c r="A24" s="48">
        <v>2.1</v>
      </c>
      <c r="B24" s="34" t="s">
        <v>286</v>
      </c>
      <c r="C24" s="1" t="s">
        <v>7</v>
      </c>
      <c r="D24" s="1" t="s">
        <v>100</v>
      </c>
      <c r="E24" s="1">
        <v>110</v>
      </c>
      <c r="F24" s="1">
        <v>60</v>
      </c>
      <c r="G24" s="42" t="s">
        <v>188</v>
      </c>
      <c r="H24" s="1" t="s">
        <v>36</v>
      </c>
      <c r="I24" t="s">
        <v>175</v>
      </c>
      <c r="J24" t="s">
        <v>179</v>
      </c>
      <c r="K24" t="s">
        <v>333</v>
      </c>
    </row>
    <row r="25" spans="1:11" x14ac:dyDescent="0.25">
      <c r="A25" s="48">
        <v>2.4</v>
      </c>
      <c r="B25" s="34" t="s">
        <v>272</v>
      </c>
      <c r="C25" s="1" t="s">
        <v>7</v>
      </c>
      <c r="D25" s="1" t="s">
        <v>86</v>
      </c>
      <c r="E25" s="1">
        <v>180</v>
      </c>
      <c r="F25" s="1">
        <v>58</v>
      </c>
      <c r="G25" s="42">
        <v>10</v>
      </c>
      <c r="H25" s="1" t="s">
        <v>36</v>
      </c>
      <c r="I25" t="s">
        <v>175</v>
      </c>
      <c r="J25" t="s">
        <v>179</v>
      </c>
      <c r="K25" t="s">
        <v>333</v>
      </c>
    </row>
    <row r="26" spans="1:11" x14ac:dyDescent="0.25">
      <c r="A26" s="48">
        <v>2.4</v>
      </c>
      <c r="B26" s="34" t="s">
        <v>285</v>
      </c>
      <c r="C26" s="1" t="s">
        <v>7</v>
      </c>
      <c r="D26" s="1" t="s">
        <v>99</v>
      </c>
      <c r="E26" s="1">
        <v>110</v>
      </c>
      <c r="F26" s="1">
        <v>60</v>
      </c>
      <c r="G26" s="42">
        <v>10</v>
      </c>
      <c r="H26" s="1" t="s">
        <v>36</v>
      </c>
      <c r="I26" t="s">
        <v>175</v>
      </c>
      <c r="J26" t="s">
        <v>179</v>
      </c>
      <c r="K26" t="s">
        <v>333</v>
      </c>
    </row>
    <row r="27" spans="1:11" x14ac:dyDescent="0.25">
      <c r="A27" s="48">
        <v>2.9</v>
      </c>
      <c r="B27" s="34" t="s">
        <v>273</v>
      </c>
      <c r="C27" s="1" t="s">
        <v>7</v>
      </c>
      <c r="D27" s="1" t="s">
        <v>87</v>
      </c>
      <c r="E27" s="1">
        <v>180</v>
      </c>
      <c r="F27" s="1">
        <v>58</v>
      </c>
      <c r="G27" s="42">
        <v>12</v>
      </c>
      <c r="H27" s="1" t="s">
        <v>36</v>
      </c>
      <c r="I27" t="s">
        <v>175</v>
      </c>
      <c r="J27" t="s">
        <v>179</v>
      </c>
      <c r="K27" t="s">
        <v>333</v>
      </c>
    </row>
    <row r="28" spans="1:11" x14ac:dyDescent="0.25">
      <c r="A28" s="48">
        <v>2.9</v>
      </c>
      <c r="B28" s="34" t="s">
        <v>284</v>
      </c>
      <c r="C28" s="1" t="s">
        <v>7</v>
      </c>
      <c r="D28" s="1" t="s">
        <v>98</v>
      </c>
      <c r="E28" s="1">
        <v>110</v>
      </c>
      <c r="F28" s="1">
        <v>60</v>
      </c>
      <c r="G28" s="42">
        <v>12</v>
      </c>
      <c r="H28" s="1" t="s">
        <v>36</v>
      </c>
      <c r="I28" t="s">
        <v>175</v>
      </c>
      <c r="J28" t="s">
        <v>179</v>
      </c>
      <c r="K28" t="s">
        <v>333</v>
      </c>
    </row>
    <row r="29" spans="1:11" x14ac:dyDescent="0.25">
      <c r="A29" s="48">
        <v>3.4</v>
      </c>
      <c r="B29" s="34" t="s">
        <v>311</v>
      </c>
      <c r="C29" s="1" t="s">
        <v>7</v>
      </c>
      <c r="D29" s="1" t="s">
        <v>119</v>
      </c>
      <c r="E29" s="1">
        <v>180</v>
      </c>
      <c r="F29" s="1">
        <v>58</v>
      </c>
      <c r="G29" s="42">
        <v>14</v>
      </c>
      <c r="H29" s="1" t="s">
        <v>36</v>
      </c>
      <c r="I29" t="s">
        <v>175</v>
      </c>
      <c r="J29" t="s">
        <v>179</v>
      </c>
      <c r="K29" t="s">
        <v>333</v>
      </c>
    </row>
    <row r="30" spans="1:11" x14ac:dyDescent="0.25">
      <c r="A30" s="48">
        <v>3.4</v>
      </c>
      <c r="B30" s="34" t="s">
        <v>329</v>
      </c>
      <c r="C30" s="1" t="s">
        <v>7</v>
      </c>
      <c r="D30" s="1" t="s">
        <v>122</v>
      </c>
      <c r="E30" s="1">
        <v>110</v>
      </c>
      <c r="F30" s="1">
        <v>60</v>
      </c>
      <c r="G30" s="42">
        <v>14</v>
      </c>
      <c r="H30" s="1" t="s">
        <v>36</v>
      </c>
      <c r="I30" t="s">
        <v>175</v>
      </c>
      <c r="J30" t="s">
        <v>179</v>
      </c>
      <c r="K30" t="s">
        <v>333</v>
      </c>
    </row>
    <row r="31" spans="1:11" x14ac:dyDescent="0.25">
      <c r="A31" s="48">
        <v>3.9</v>
      </c>
      <c r="B31" s="34" t="s">
        <v>312</v>
      </c>
      <c r="C31" s="1" t="s">
        <v>7</v>
      </c>
      <c r="D31" s="1" t="s">
        <v>120</v>
      </c>
      <c r="E31" s="1">
        <v>180</v>
      </c>
      <c r="F31" s="1">
        <v>58</v>
      </c>
      <c r="G31" s="42">
        <v>16</v>
      </c>
      <c r="H31" s="1" t="s">
        <v>36</v>
      </c>
      <c r="I31" t="s">
        <v>175</v>
      </c>
      <c r="J31" t="s">
        <v>179</v>
      </c>
      <c r="K31" t="s">
        <v>333</v>
      </c>
    </row>
    <row r="32" spans="1:11" x14ac:dyDescent="0.25">
      <c r="A32" s="48">
        <v>4.2</v>
      </c>
      <c r="B32" s="34" t="s">
        <v>317</v>
      </c>
      <c r="C32" s="1" t="s">
        <v>7</v>
      </c>
      <c r="D32" s="1" t="s">
        <v>134</v>
      </c>
      <c r="E32" s="1">
        <v>110</v>
      </c>
      <c r="F32" s="1">
        <v>60</v>
      </c>
      <c r="G32" s="42">
        <v>16</v>
      </c>
      <c r="H32" s="1" t="s">
        <v>36</v>
      </c>
      <c r="I32" t="s">
        <v>175</v>
      </c>
      <c r="J32" t="s">
        <v>179</v>
      </c>
      <c r="K32" t="s">
        <v>333</v>
      </c>
    </row>
    <row r="33" spans="1:11" x14ac:dyDescent="0.25">
      <c r="A33" s="48">
        <v>4.7</v>
      </c>
      <c r="B33" s="34" t="s">
        <v>316</v>
      </c>
      <c r="C33" s="1" t="s">
        <v>7</v>
      </c>
      <c r="D33" s="1" t="s">
        <v>135</v>
      </c>
      <c r="E33" s="1">
        <v>110</v>
      </c>
      <c r="F33" s="1">
        <v>60</v>
      </c>
      <c r="G33" s="42">
        <v>18</v>
      </c>
      <c r="H33" s="1" t="s">
        <v>36</v>
      </c>
      <c r="I33" t="s">
        <v>175</v>
      </c>
      <c r="J33" t="s">
        <v>179</v>
      </c>
      <c r="K33" t="s">
        <v>333</v>
      </c>
    </row>
    <row r="34" spans="1:11" x14ac:dyDescent="0.25">
      <c r="A34" s="48">
        <v>5.25</v>
      </c>
      <c r="B34" s="34" t="s">
        <v>315</v>
      </c>
      <c r="C34" s="1" t="s">
        <v>7</v>
      </c>
      <c r="D34" s="1" t="s">
        <v>136</v>
      </c>
      <c r="E34" s="1">
        <v>110</v>
      </c>
      <c r="F34" s="1">
        <v>60</v>
      </c>
      <c r="G34" s="42">
        <v>20</v>
      </c>
      <c r="H34" s="1" t="s">
        <v>36</v>
      </c>
      <c r="I34" t="s">
        <v>175</v>
      </c>
      <c r="J34" t="s">
        <v>179</v>
      </c>
      <c r="K34" t="s">
        <v>333</v>
      </c>
    </row>
    <row r="35" spans="1:11" x14ac:dyDescent="0.25">
      <c r="A35" s="48">
        <v>1.05</v>
      </c>
      <c r="B35" s="34" t="s">
        <v>255</v>
      </c>
      <c r="C35" s="1" t="s">
        <v>14</v>
      </c>
      <c r="D35" s="1" t="s">
        <v>15</v>
      </c>
      <c r="E35" s="1">
        <v>122</v>
      </c>
      <c r="F35" s="1">
        <v>57.5</v>
      </c>
      <c r="G35" s="42" t="s">
        <v>192</v>
      </c>
      <c r="H35" s="1" t="s">
        <v>2</v>
      </c>
      <c r="I35" t="s">
        <v>174</v>
      </c>
      <c r="J35" t="s">
        <v>179</v>
      </c>
      <c r="K35" t="s">
        <v>333</v>
      </c>
    </row>
    <row r="36" spans="1:11" x14ac:dyDescent="0.25">
      <c r="A36" s="48">
        <v>1.05</v>
      </c>
      <c r="B36" s="34" t="s">
        <v>328</v>
      </c>
      <c r="C36" s="1" t="s">
        <v>14</v>
      </c>
      <c r="D36" s="1" t="s">
        <v>123</v>
      </c>
      <c r="E36" s="1">
        <v>122</v>
      </c>
      <c r="F36" s="1">
        <v>60</v>
      </c>
      <c r="G36" s="42" t="s">
        <v>192</v>
      </c>
      <c r="H36" s="1" t="s">
        <v>36</v>
      </c>
      <c r="I36" t="s">
        <v>174</v>
      </c>
      <c r="J36" t="s">
        <v>179</v>
      </c>
      <c r="K36" t="s">
        <v>333</v>
      </c>
    </row>
    <row r="37" spans="1:11" x14ac:dyDescent="0.25">
      <c r="A37" s="48">
        <v>1.3</v>
      </c>
      <c r="B37" s="34" t="s">
        <v>256</v>
      </c>
      <c r="C37" s="1" t="s">
        <v>14</v>
      </c>
      <c r="D37" s="1" t="s">
        <v>77</v>
      </c>
      <c r="E37" s="1">
        <v>122</v>
      </c>
      <c r="F37" s="1">
        <v>57.5</v>
      </c>
      <c r="G37" s="42" t="s">
        <v>186</v>
      </c>
      <c r="H37" s="1" t="s">
        <v>36</v>
      </c>
      <c r="I37" t="s">
        <v>174</v>
      </c>
      <c r="J37" t="s">
        <v>179</v>
      </c>
      <c r="K37" t="s">
        <v>333</v>
      </c>
    </row>
    <row r="38" spans="1:11" x14ac:dyDescent="0.25">
      <c r="A38" s="48">
        <v>1.3</v>
      </c>
      <c r="B38" s="34" t="s">
        <v>327</v>
      </c>
      <c r="C38" s="1" t="s">
        <v>14</v>
      </c>
      <c r="D38" s="1" t="s">
        <v>124</v>
      </c>
      <c r="E38" s="1">
        <v>122</v>
      </c>
      <c r="F38" s="1">
        <v>60</v>
      </c>
      <c r="G38" s="42" t="s">
        <v>186</v>
      </c>
      <c r="H38" s="1" t="s">
        <v>36</v>
      </c>
      <c r="I38" t="s">
        <v>174</v>
      </c>
      <c r="J38" t="s">
        <v>179</v>
      </c>
      <c r="K38" t="s">
        <v>333</v>
      </c>
    </row>
    <row r="39" spans="1:11" x14ac:dyDescent="0.25">
      <c r="A39" s="48">
        <v>1.55</v>
      </c>
      <c r="B39" s="34" t="s">
        <v>257</v>
      </c>
      <c r="C39" s="1" t="s">
        <v>14</v>
      </c>
      <c r="D39" s="1" t="s">
        <v>78</v>
      </c>
      <c r="E39" s="1">
        <v>122</v>
      </c>
      <c r="F39" s="1">
        <v>57.5</v>
      </c>
      <c r="G39" s="42" t="s">
        <v>194</v>
      </c>
      <c r="H39" s="1" t="s">
        <v>36</v>
      </c>
      <c r="I39" t="s">
        <v>174</v>
      </c>
      <c r="J39" t="s">
        <v>179</v>
      </c>
      <c r="K39" t="s">
        <v>333</v>
      </c>
    </row>
    <row r="40" spans="1:11" x14ac:dyDescent="0.25">
      <c r="A40" s="48">
        <v>1.55</v>
      </c>
      <c r="B40" s="34" t="s">
        <v>326</v>
      </c>
      <c r="C40" s="1" t="s">
        <v>14</v>
      </c>
      <c r="D40" s="1" t="s">
        <v>125</v>
      </c>
      <c r="E40" s="1">
        <v>122</v>
      </c>
      <c r="F40" s="1">
        <v>60</v>
      </c>
      <c r="G40" s="42" t="s">
        <v>194</v>
      </c>
      <c r="H40" s="1" t="s">
        <v>36</v>
      </c>
      <c r="I40" t="s">
        <v>174</v>
      </c>
      <c r="J40" t="s">
        <v>179</v>
      </c>
      <c r="K40" t="s">
        <v>333</v>
      </c>
    </row>
    <row r="41" spans="1:11" x14ac:dyDescent="0.25">
      <c r="A41" s="48">
        <v>2.1</v>
      </c>
      <c r="B41" s="34" t="s">
        <v>258</v>
      </c>
      <c r="C41" s="1" t="s">
        <v>14</v>
      </c>
      <c r="D41" s="1" t="s">
        <v>79</v>
      </c>
      <c r="E41" s="1">
        <v>122</v>
      </c>
      <c r="F41" s="1">
        <v>57.5</v>
      </c>
      <c r="G41" s="42" t="s">
        <v>188</v>
      </c>
      <c r="H41" s="1" t="s">
        <v>36</v>
      </c>
      <c r="I41" t="s">
        <v>174</v>
      </c>
      <c r="J41" t="s">
        <v>179</v>
      </c>
      <c r="K41" t="s">
        <v>333</v>
      </c>
    </row>
    <row r="42" spans="1:11" x14ac:dyDescent="0.25">
      <c r="A42" s="48">
        <v>2.1</v>
      </c>
      <c r="B42" s="34" t="s">
        <v>325</v>
      </c>
      <c r="C42" s="1" t="s">
        <v>14</v>
      </c>
      <c r="D42" s="1" t="s">
        <v>126</v>
      </c>
      <c r="E42" s="1">
        <v>122</v>
      </c>
      <c r="F42" s="1">
        <v>60</v>
      </c>
      <c r="G42" s="42" t="s">
        <v>188</v>
      </c>
      <c r="H42" s="1" t="s">
        <v>36</v>
      </c>
      <c r="I42" t="s">
        <v>174</v>
      </c>
      <c r="J42" t="s">
        <v>179</v>
      </c>
      <c r="K42" t="s">
        <v>333</v>
      </c>
    </row>
    <row r="43" spans="1:11" x14ac:dyDescent="0.25">
      <c r="A43" s="48">
        <v>2.6</v>
      </c>
      <c r="B43" s="34" t="s">
        <v>259</v>
      </c>
      <c r="C43" s="1" t="s">
        <v>14</v>
      </c>
      <c r="D43" s="1" t="s">
        <v>16</v>
      </c>
      <c r="E43" s="1">
        <v>122</v>
      </c>
      <c r="F43" s="1">
        <v>57.5</v>
      </c>
      <c r="G43" s="42">
        <v>10</v>
      </c>
      <c r="H43" s="1" t="s">
        <v>2</v>
      </c>
      <c r="I43" t="s">
        <v>174</v>
      </c>
      <c r="J43" t="s">
        <v>179</v>
      </c>
      <c r="K43" t="s">
        <v>333</v>
      </c>
    </row>
    <row r="44" spans="1:11" x14ac:dyDescent="0.25">
      <c r="A44" s="48">
        <v>2.6</v>
      </c>
      <c r="B44" s="34" t="s">
        <v>324</v>
      </c>
      <c r="C44" s="1" t="s">
        <v>14</v>
      </c>
      <c r="D44" s="1" t="s">
        <v>127</v>
      </c>
      <c r="E44" s="1">
        <v>122</v>
      </c>
      <c r="F44" s="1">
        <v>60</v>
      </c>
      <c r="G44" s="42">
        <v>10</v>
      </c>
      <c r="H44" s="1" t="s">
        <v>36</v>
      </c>
      <c r="I44" t="s">
        <v>174</v>
      </c>
      <c r="J44" t="s">
        <v>179</v>
      </c>
      <c r="K44" t="s">
        <v>333</v>
      </c>
    </row>
    <row r="45" spans="1:11" x14ac:dyDescent="0.25">
      <c r="A45" s="48">
        <v>3.15</v>
      </c>
      <c r="B45" s="34" t="s">
        <v>260</v>
      </c>
      <c r="C45" s="1" t="s">
        <v>14</v>
      </c>
      <c r="D45" s="1" t="s">
        <v>17</v>
      </c>
      <c r="E45" s="1">
        <v>122</v>
      </c>
      <c r="F45" s="1">
        <v>57.5</v>
      </c>
      <c r="G45" s="42">
        <v>12</v>
      </c>
      <c r="H45" s="1" t="s">
        <v>2</v>
      </c>
      <c r="I45" t="s">
        <v>174</v>
      </c>
      <c r="J45" t="s">
        <v>179</v>
      </c>
      <c r="K45" t="s">
        <v>333</v>
      </c>
    </row>
    <row r="46" spans="1:11" x14ac:dyDescent="0.25">
      <c r="A46" s="48">
        <v>3.15</v>
      </c>
      <c r="B46" s="34" t="s">
        <v>323</v>
      </c>
      <c r="C46" s="1" t="s">
        <v>14</v>
      </c>
      <c r="D46" s="1" t="s">
        <v>128</v>
      </c>
      <c r="E46" s="1">
        <v>122</v>
      </c>
      <c r="F46" s="1">
        <v>60</v>
      </c>
      <c r="G46" s="42">
        <v>12</v>
      </c>
      <c r="H46" s="1" t="s">
        <v>36</v>
      </c>
      <c r="I46" t="s">
        <v>174</v>
      </c>
      <c r="J46" t="s">
        <v>179</v>
      </c>
      <c r="K46" t="s">
        <v>333</v>
      </c>
    </row>
    <row r="47" spans="1:11" x14ac:dyDescent="0.25">
      <c r="A47" s="48">
        <v>3.65</v>
      </c>
      <c r="B47" s="34" t="s">
        <v>322</v>
      </c>
      <c r="C47" s="1" t="s">
        <v>14</v>
      </c>
      <c r="D47" s="1" t="s">
        <v>129</v>
      </c>
      <c r="E47" s="1">
        <v>122</v>
      </c>
      <c r="F47" s="1">
        <v>60</v>
      </c>
      <c r="G47" s="42">
        <v>14</v>
      </c>
      <c r="H47" s="1" t="s">
        <v>36</v>
      </c>
      <c r="I47" t="s">
        <v>174</v>
      </c>
      <c r="J47" t="s">
        <v>179</v>
      </c>
      <c r="K47" t="s">
        <v>333</v>
      </c>
    </row>
    <row r="48" spans="1:11" x14ac:dyDescent="0.25">
      <c r="A48" s="48">
        <v>3.8</v>
      </c>
      <c r="B48" s="34" t="s">
        <v>321</v>
      </c>
      <c r="C48" s="1" t="s">
        <v>14</v>
      </c>
      <c r="D48" s="1" t="s">
        <v>130</v>
      </c>
      <c r="E48" s="1">
        <v>122</v>
      </c>
      <c r="F48" s="1">
        <v>60</v>
      </c>
      <c r="G48" s="42">
        <v>14.5</v>
      </c>
      <c r="H48" s="1" t="s">
        <v>36</v>
      </c>
      <c r="I48" t="s">
        <v>174</v>
      </c>
      <c r="J48" t="s">
        <v>179</v>
      </c>
      <c r="K48" t="s">
        <v>333</v>
      </c>
    </row>
    <row r="49" spans="1:11" x14ac:dyDescent="0.25">
      <c r="A49" s="48">
        <v>4.2</v>
      </c>
      <c r="B49" s="34" t="s">
        <v>261</v>
      </c>
      <c r="C49" s="1" t="s">
        <v>14</v>
      </c>
      <c r="D49" s="1" t="s">
        <v>80</v>
      </c>
      <c r="E49" s="1">
        <v>122</v>
      </c>
      <c r="F49" s="1">
        <v>57.5</v>
      </c>
      <c r="G49" s="42">
        <v>16</v>
      </c>
      <c r="H49" s="1" t="s">
        <v>36</v>
      </c>
      <c r="I49" t="s">
        <v>174</v>
      </c>
      <c r="J49" t="s">
        <v>179</v>
      </c>
      <c r="K49" t="s">
        <v>333</v>
      </c>
    </row>
    <row r="50" spans="1:11" x14ac:dyDescent="0.25">
      <c r="A50" s="48">
        <v>4.2</v>
      </c>
      <c r="B50" s="34" t="s">
        <v>320</v>
      </c>
      <c r="C50" s="1" t="s">
        <v>14</v>
      </c>
      <c r="D50" s="1" t="s">
        <v>131</v>
      </c>
      <c r="E50" s="1">
        <v>122</v>
      </c>
      <c r="F50" s="1">
        <v>60</v>
      </c>
      <c r="G50" s="42">
        <v>16</v>
      </c>
      <c r="H50" s="1" t="s">
        <v>36</v>
      </c>
      <c r="I50" t="s">
        <v>174</v>
      </c>
      <c r="J50" t="s">
        <v>179</v>
      </c>
      <c r="K50" t="s">
        <v>333</v>
      </c>
    </row>
    <row r="51" spans="1:11" x14ac:dyDescent="0.25">
      <c r="A51" s="48">
        <v>4.7</v>
      </c>
      <c r="B51" s="34" t="s">
        <v>262</v>
      </c>
      <c r="C51" s="1" t="s">
        <v>14</v>
      </c>
      <c r="D51" s="1" t="s">
        <v>81</v>
      </c>
      <c r="E51" s="1">
        <v>122</v>
      </c>
      <c r="F51" s="1">
        <v>57.5</v>
      </c>
      <c r="G51" s="42">
        <v>18</v>
      </c>
      <c r="H51" s="1" t="s">
        <v>36</v>
      </c>
      <c r="I51" t="s">
        <v>174</v>
      </c>
      <c r="J51" t="s">
        <v>179</v>
      </c>
      <c r="K51" t="s">
        <v>333</v>
      </c>
    </row>
    <row r="52" spans="1:11" x14ac:dyDescent="0.25">
      <c r="A52" s="48">
        <v>5.25</v>
      </c>
      <c r="B52" s="34" t="s">
        <v>263</v>
      </c>
      <c r="C52" s="1" t="s">
        <v>14</v>
      </c>
      <c r="D52" s="1" t="s">
        <v>82</v>
      </c>
      <c r="E52" s="1">
        <v>122</v>
      </c>
      <c r="F52" s="1">
        <v>57.5</v>
      </c>
      <c r="G52" s="42">
        <v>20</v>
      </c>
      <c r="H52" s="1" t="s">
        <v>36</v>
      </c>
      <c r="I52" t="s">
        <v>174</v>
      </c>
      <c r="J52" t="s">
        <v>179</v>
      </c>
      <c r="K52" t="s">
        <v>333</v>
      </c>
    </row>
    <row r="53" spans="1:11" x14ac:dyDescent="0.25">
      <c r="A53" s="48">
        <v>5.25</v>
      </c>
      <c r="B53" s="34" t="s">
        <v>319</v>
      </c>
      <c r="C53" s="1" t="s">
        <v>14</v>
      </c>
      <c r="D53" s="1" t="s">
        <v>132</v>
      </c>
      <c r="E53" s="1">
        <v>122</v>
      </c>
      <c r="F53" s="1">
        <v>60</v>
      </c>
      <c r="G53" s="42">
        <v>20</v>
      </c>
      <c r="H53" s="1" t="s">
        <v>36</v>
      </c>
      <c r="I53" t="s">
        <v>174</v>
      </c>
      <c r="J53" t="s">
        <v>179</v>
      </c>
      <c r="K53" t="s">
        <v>333</v>
      </c>
    </row>
    <row r="54" spans="1:11" x14ac:dyDescent="0.25">
      <c r="A54" s="48">
        <v>0.75</v>
      </c>
      <c r="B54" s="34" t="s">
        <v>214</v>
      </c>
      <c r="C54" s="1" t="s">
        <v>4</v>
      </c>
      <c r="D54" s="1" t="s">
        <v>5</v>
      </c>
      <c r="E54" s="1">
        <v>120</v>
      </c>
      <c r="F54" s="1">
        <v>60</v>
      </c>
      <c r="G54" s="42" t="s">
        <v>185</v>
      </c>
      <c r="H54" s="1" t="s">
        <v>2</v>
      </c>
      <c r="I54" t="s">
        <v>172</v>
      </c>
      <c r="J54" t="s">
        <v>179</v>
      </c>
      <c r="K54" t="s">
        <v>333</v>
      </c>
    </row>
    <row r="55" spans="1:11" x14ac:dyDescent="0.25">
      <c r="A55" s="48">
        <v>1.2</v>
      </c>
      <c r="B55" s="34" t="s">
        <v>271</v>
      </c>
      <c r="C55" s="1" t="s">
        <v>4</v>
      </c>
      <c r="D55" s="1" t="s">
        <v>22</v>
      </c>
      <c r="E55" s="1">
        <v>135</v>
      </c>
      <c r="F55" s="1">
        <v>60</v>
      </c>
      <c r="G55" s="42" t="s">
        <v>184</v>
      </c>
      <c r="H55" s="1" t="s">
        <v>2</v>
      </c>
      <c r="I55" t="s">
        <v>172</v>
      </c>
      <c r="J55" t="s">
        <v>179</v>
      </c>
      <c r="K55" t="s">
        <v>333</v>
      </c>
    </row>
    <row r="56" spans="1:11" x14ac:dyDescent="0.25">
      <c r="A56" s="48">
        <v>1.5</v>
      </c>
      <c r="B56" s="34" t="s">
        <v>215</v>
      </c>
      <c r="C56" s="1" t="s">
        <v>4</v>
      </c>
      <c r="D56" s="1" t="s">
        <v>42</v>
      </c>
      <c r="E56" s="1">
        <v>135</v>
      </c>
      <c r="F56" s="1">
        <v>60</v>
      </c>
      <c r="G56" s="42" t="s">
        <v>186</v>
      </c>
      <c r="H56" s="1" t="s">
        <v>36</v>
      </c>
      <c r="I56" t="s">
        <v>172</v>
      </c>
      <c r="J56" t="s">
        <v>178</v>
      </c>
      <c r="K56" t="s">
        <v>333</v>
      </c>
    </row>
    <row r="57" spans="1:11" x14ac:dyDescent="0.25">
      <c r="A57" s="48">
        <v>1.6</v>
      </c>
      <c r="B57" s="34" t="s">
        <v>252</v>
      </c>
      <c r="C57" s="1" t="s">
        <v>4</v>
      </c>
      <c r="D57" s="1" t="s">
        <v>74</v>
      </c>
      <c r="E57" s="1">
        <v>135</v>
      </c>
      <c r="F57" s="1">
        <v>60</v>
      </c>
      <c r="G57" s="42" t="s">
        <v>194</v>
      </c>
      <c r="H57" s="1" t="s">
        <v>36</v>
      </c>
      <c r="I57" t="s">
        <v>172</v>
      </c>
      <c r="J57" t="s">
        <v>179</v>
      </c>
      <c r="K57" t="s">
        <v>333</v>
      </c>
    </row>
    <row r="58" spans="1:11" x14ac:dyDescent="0.25">
      <c r="A58" s="48">
        <v>2</v>
      </c>
      <c r="B58" s="34" t="s">
        <v>222</v>
      </c>
      <c r="C58" s="1" t="s">
        <v>4</v>
      </c>
      <c r="D58" s="1" t="s">
        <v>49</v>
      </c>
      <c r="E58" s="1">
        <v>135</v>
      </c>
      <c r="F58" s="1">
        <v>60</v>
      </c>
      <c r="G58" s="42" t="s">
        <v>187</v>
      </c>
      <c r="H58" s="1" t="s">
        <v>36</v>
      </c>
      <c r="I58" t="s">
        <v>172</v>
      </c>
      <c r="J58" t="s">
        <v>179</v>
      </c>
      <c r="K58" t="s">
        <v>333</v>
      </c>
    </row>
    <row r="59" spans="1:11" x14ac:dyDescent="0.25">
      <c r="A59" s="48">
        <v>2</v>
      </c>
      <c r="B59" s="34" t="s">
        <v>253</v>
      </c>
      <c r="C59" s="1" t="s">
        <v>4</v>
      </c>
      <c r="D59" s="1" t="s">
        <v>75</v>
      </c>
      <c r="E59" s="1">
        <v>135</v>
      </c>
      <c r="F59" s="1">
        <v>60</v>
      </c>
      <c r="G59" s="42" t="s">
        <v>183</v>
      </c>
      <c r="H59" s="1" t="s">
        <v>36</v>
      </c>
      <c r="I59" t="s">
        <v>172</v>
      </c>
      <c r="J59" t="s">
        <v>179</v>
      </c>
      <c r="K59" t="s">
        <v>333</v>
      </c>
    </row>
    <row r="60" spans="1:11" x14ac:dyDescent="0.25">
      <c r="A60" s="48">
        <v>2.25</v>
      </c>
      <c r="B60" s="34" t="s">
        <v>216</v>
      </c>
      <c r="C60" s="1" t="s">
        <v>4</v>
      </c>
      <c r="D60" s="1" t="s">
        <v>43</v>
      </c>
      <c r="E60" s="1">
        <v>135</v>
      </c>
      <c r="F60" s="1">
        <v>60</v>
      </c>
      <c r="G60" s="42" t="s">
        <v>183</v>
      </c>
      <c r="H60" s="1" t="s">
        <v>36</v>
      </c>
      <c r="I60" t="s">
        <v>172</v>
      </c>
      <c r="J60" t="s">
        <v>179</v>
      </c>
      <c r="K60" t="s">
        <v>333</v>
      </c>
    </row>
    <row r="61" spans="1:11" x14ac:dyDescent="0.25">
      <c r="A61" s="48">
        <v>2.25</v>
      </c>
      <c r="B61" s="34" t="s">
        <v>223</v>
      </c>
      <c r="C61" s="1" t="s">
        <v>4</v>
      </c>
      <c r="D61" s="1" t="s">
        <v>50</v>
      </c>
      <c r="E61" s="1">
        <v>135</v>
      </c>
      <c r="F61" s="1">
        <v>60</v>
      </c>
      <c r="G61" s="42" t="s">
        <v>188</v>
      </c>
      <c r="H61" s="1" t="s">
        <v>36</v>
      </c>
      <c r="I61" t="s">
        <v>172</v>
      </c>
      <c r="J61" t="s">
        <v>179</v>
      </c>
      <c r="K61" t="s">
        <v>333</v>
      </c>
    </row>
    <row r="62" spans="1:11" x14ac:dyDescent="0.25">
      <c r="A62" s="48">
        <v>2.7</v>
      </c>
      <c r="B62" s="34" t="s">
        <v>212</v>
      </c>
      <c r="C62" s="1" t="s">
        <v>4</v>
      </c>
      <c r="D62" s="1" t="s">
        <v>40</v>
      </c>
      <c r="E62" s="1">
        <v>135</v>
      </c>
      <c r="F62" s="1">
        <v>60</v>
      </c>
      <c r="G62" s="42">
        <v>10</v>
      </c>
      <c r="H62" s="1" t="s">
        <v>36</v>
      </c>
      <c r="I62" t="s">
        <v>172</v>
      </c>
      <c r="J62" t="s">
        <v>178</v>
      </c>
      <c r="K62" t="s">
        <v>333</v>
      </c>
    </row>
    <row r="63" spans="1:11" x14ac:dyDescent="0.25">
      <c r="A63" s="48">
        <v>2.7</v>
      </c>
      <c r="B63" s="34" t="s">
        <v>233</v>
      </c>
      <c r="C63" s="1" t="s">
        <v>4</v>
      </c>
      <c r="D63" s="1" t="s">
        <v>60</v>
      </c>
      <c r="E63" s="1">
        <v>135</v>
      </c>
      <c r="F63" s="1">
        <v>60</v>
      </c>
      <c r="G63" s="42">
        <v>10</v>
      </c>
      <c r="H63" s="1" t="s">
        <v>36</v>
      </c>
      <c r="I63" t="s">
        <v>172</v>
      </c>
      <c r="J63" t="s">
        <v>179</v>
      </c>
      <c r="K63" t="s">
        <v>333</v>
      </c>
    </row>
    <row r="64" spans="1:11" x14ac:dyDescent="0.25">
      <c r="A64" s="48">
        <v>2.75</v>
      </c>
      <c r="B64" s="34" t="s">
        <v>268</v>
      </c>
      <c r="C64" s="1" t="s">
        <v>4</v>
      </c>
      <c r="D64" s="1" t="s">
        <v>85</v>
      </c>
      <c r="E64" s="1">
        <v>135</v>
      </c>
      <c r="F64" s="1">
        <v>56.5</v>
      </c>
      <c r="G64" s="42" t="s">
        <v>203</v>
      </c>
      <c r="H64" s="1" t="s">
        <v>36</v>
      </c>
      <c r="I64" t="s">
        <v>172</v>
      </c>
      <c r="J64" t="s">
        <v>179</v>
      </c>
      <c r="K64" t="s">
        <v>333</v>
      </c>
    </row>
    <row r="65" spans="1:11" x14ac:dyDescent="0.25">
      <c r="A65" s="48">
        <v>2.8</v>
      </c>
      <c r="B65" s="34" t="s">
        <v>213</v>
      </c>
      <c r="C65" s="1" t="s">
        <v>4</v>
      </c>
      <c r="D65" s="1" t="s">
        <v>41</v>
      </c>
      <c r="E65" s="1">
        <v>135</v>
      </c>
      <c r="F65" s="1">
        <v>60</v>
      </c>
      <c r="G65" s="42">
        <v>12</v>
      </c>
      <c r="H65" s="1" t="s">
        <v>36</v>
      </c>
      <c r="I65" t="s">
        <v>172</v>
      </c>
      <c r="J65" t="s">
        <v>178</v>
      </c>
      <c r="K65" t="s">
        <v>333</v>
      </c>
    </row>
    <row r="66" spans="1:11" x14ac:dyDescent="0.25">
      <c r="A66" s="48">
        <v>2.85</v>
      </c>
      <c r="B66" s="34" t="s">
        <v>224</v>
      </c>
      <c r="C66" s="1" t="s">
        <v>4</v>
      </c>
      <c r="D66" s="1" t="s">
        <v>51</v>
      </c>
      <c r="E66" s="1">
        <v>135</v>
      </c>
      <c r="F66" s="1">
        <v>60</v>
      </c>
      <c r="G66" s="42">
        <v>10</v>
      </c>
      <c r="H66" s="1" t="s">
        <v>36</v>
      </c>
      <c r="I66" t="s">
        <v>172</v>
      </c>
      <c r="J66" t="s">
        <v>179</v>
      </c>
      <c r="K66" t="s">
        <v>333</v>
      </c>
    </row>
    <row r="67" spans="1:11" x14ac:dyDescent="0.25">
      <c r="A67" s="48">
        <v>3</v>
      </c>
      <c r="B67" s="34" t="s">
        <v>217</v>
      </c>
      <c r="C67" s="1" t="s">
        <v>4</v>
      </c>
      <c r="D67" s="1" t="s">
        <v>44</v>
      </c>
      <c r="E67" s="1">
        <v>135</v>
      </c>
      <c r="F67" s="1">
        <v>60</v>
      </c>
      <c r="G67" s="42">
        <v>10</v>
      </c>
      <c r="H67" s="1" t="s">
        <v>36</v>
      </c>
      <c r="I67" t="s">
        <v>172</v>
      </c>
      <c r="J67" t="s">
        <v>179</v>
      </c>
      <c r="K67" t="s">
        <v>333</v>
      </c>
    </row>
    <row r="68" spans="1:11" x14ac:dyDescent="0.25">
      <c r="A68" s="48">
        <v>3</v>
      </c>
      <c r="B68" s="34" t="s">
        <v>310</v>
      </c>
      <c r="C68" s="1" t="s">
        <v>4</v>
      </c>
      <c r="D68" s="1" t="s">
        <v>32</v>
      </c>
      <c r="E68" s="1">
        <v>135</v>
      </c>
      <c r="F68" s="1">
        <v>60</v>
      </c>
      <c r="G68" s="42" t="s">
        <v>138</v>
      </c>
      <c r="H68" s="1" t="s">
        <v>2</v>
      </c>
      <c r="I68" t="s">
        <v>172</v>
      </c>
      <c r="J68" t="s">
        <v>178</v>
      </c>
      <c r="K68" t="s">
        <v>333</v>
      </c>
    </row>
    <row r="69" spans="1:11" x14ac:dyDescent="0.25">
      <c r="A69" s="48">
        <v>3.2</v>
      </c>
      <c r="B69" s="34" t="s">
        <v>254</v>
      </c>
      <c r="C69" s="1" t="s">
        <v>4</v>
      </c>
      <c r="D69" s="1" t="s">
        <v>76</v>
      </c>
      <c r="E69" s="1">
        <v>135</v>
      </c>
      <c r="F69" s="1">
        <v>60</v>
      </c>
      <c r="G69" s="42">
        <v>12</v>
      </c>
      <c r="H69" s="1" t="s">
        <v>36</v>
      </c>
      <c r="I69" t="s">
        <v>172</v>
      </c>
      <c r="J69" t="s">
        <v>179</v>
      </c>
      <c r="K69" t="s">
        <v>333</v>
      </c>
    </row>
    <row r="70" spans="1:11" x14ac:dyDescent="0.25">
      <c r="A70" s="48">
        <v>3.4</v>
      </c>
      <c r="B70" s="34" t="s">
        <v>225</v>
      </c>
      <c r="C70" s="1" t="s">
        <v>4</v>
      </c>
      <c r="D70" s="1" t="s">
        <v>52</v>
      </c>
      <c r="E70" s="1">
        <v>135</v>
      </c>
      <c r="F70" s="1">
        <v>60</v>
      </c>
      <c r="G70" s="42">
        <v>12</v>
      </c>
      <c r="H70" s="1" t="s">
        <v>36</v>
      </c>
      <c r="I70" t="s">
        <v>172</v>
      </c>
      <c r="J70" t="s">
        <v>179</v>
      </c>
      <c r="K70" t="s">
        <v>333</v>
      </c>
    </row>
    <row r="71" spans="1:11" x14ac:dyDescent="0.25">
      <c r="A71" s="48">
        <v>3.5</v>
      </c>
      <c r="B71" s="34" t="s">
        <v>269</v>
      </c>
      <c r="C71" s="1" t="s">
        <v>4</v>
      </c>
      <c r="D71" s="1" t="s">
        <v>20</v>
      </c>
      <c r="E71" s="1">
        <v>135</v>
      </c>
      <c r="F71" s="1">
        <v>56.5</v>
      </c>
      <c r="G71" s="42" t="s">
        <v>137</v>
      </c>
      <c r="H71" s="1" t="s">
        <v>2</v>
      </c>
      <c r="I71" t="s">
        <v>172</v>
      </c>
      <c r="J71" t="s">
        <v>179</v>
      </c>
      <c r="K71" t="s">
        <v>333</v>
      </c>
    </row>
    <row r="72" spans="1:11" x14ac:dyDescent="0.25">
      <c r="A72" s="48">
        <v>3.6</v>
      </c>
      <c r="B72" s="34" t="s">
        <v>211</v>
      </c>
      <c r="C72" s="1" t="s">
        <v>4</v>
      </c>
      <c r="D72" s="1" t="s">
        <v>39</v>
      </c>
      <c r="E72" s="1">
        <v>135</v>
      </c>
      <c r="F72" s="1">
        <v>60</v>
      </c>
      <c r="G72" s="42" t="s">
        <v>184</v>
      </c>
      <c r="H72" s="1" t="s">
        <v>36</v>
      </c>
      <c r="I72" t="s">
        <v>172</v>
      </c>
      <c r="J72" t="s">
        <v>178</v>
      </c>
      <c r="K72" t="s">
        <v>333</v>
      </c>
    </row>
    <row r="73" spans="1:11" x14ac:dyDescent="0.25">
      <c r="A73" s="48">
        <v>3.6</v>
      </c>
      <c r="B73" s="34" t="s">
        <v>218</v>
      </c>
      <c r="C73" s="1" t="s">
        <v>4</v>
      </c>
      <c r="D73" s="1" t="s">
        <v>45</v>
      </c>
      <c r="E73" s="1">
        <v>135</v>
      </c>
      <c r="F73" s="1">
        <v>60</v>
      </c>
      <c r="G73" s="42">
        <v>12</v>
      </c>
      <c r="H73" s="1" t="s">
        <v>36</v>
      </c>
      <c r="I73" t="s">
        <v>172</v>
      </c>
      <c r="J73" t="s">
        <v>179</v>
      </c>
      <c r="K73" t="s">
        <v>333</v>
      </c>
    </row>
    <row r="74" spans="1:11" x14ac:dyDescent="0.25">
      <c r="A74" s="48">
        <v>3.7</v>
      </c>
      <c r="B74" s="34" t="s">
        <v>226</v>
      </c>
      <c r="C74" s="1" t="s">
        <v>4</v>
      </c>
      <c r="D74" s="1" t="s">
        <v>53</v>
      </c>
      <c r="E74" s="1">
        <v>135</v>
      </c>
      <c r="F74" s="1">
        <v>60</v>
      </c>
      <c r="G74" s="42">
        <v>13</v>
      </c>
      <c r="H74" s="1" t="s">
        <v>36</v>
      </c>
      <c r="I74" t="s">
        <v>172</v>
      </c>
      <c r="J74" t="s">
        <v>179</v>
      </c>
      <c r="K74" t="s">
        <v>333</v>
      </c>
    </row>
    <row r="75" spans="1:11" x14ac:dyDescent="0.25">
      <c r="A75" s="48">
        <v>3.75</v>
      </c>
      <c r="B75" s="34" t="s">
        <v>251</v>
      </c>
      <c r="C75" s="1" t="s">
        <v>4</v>
      </c>
      <c r="D75" s="1" t="s">
        <v>73</v>
      </c>
      <c r="E75" s="1">
        <v>135</v>
      </c>
      <c r="F75" s="1">
        <v>60</v>
      </c>
      <c r="G75" s="42">
        <v>14</v>
      </c>
      <c r="H75" s="1" t="s">
        <v>36</v>
      </c>
      <c r="I75" t="s">
        <v>172</v>
      </c>
      <c r="J75" t="s">
        <v>179</v>
      </c>
      <c r="K75" t="s">
        <v>333</v>
      </c>
    </row>
    <row r="76" spans="1:11" x14ac:dyDescent="0.25">
      <c r="A76" s="48">
        <v>4</v>
      </c>
      <c r="B76" s="34" t="s">
        <v>227</v>
      </c>
      <c r="C76" s="1" t="s">
        <v>4</v>
      </c>
      <c r="D76" s="1" t="s">
        <v>54</v>
      </c>
      <c r="E76" s="1">
        <v>135</v>
      </c>
      <c r="F76" s="1">
        <v>60</v>
      </c>
      <c r="G76" s="42">
        <v>14</v>
      </c>
      <c r="H76" s="1" t="s">
        <v>36</v>
      </c>
      <c r="I76" t="s">
        <v>172</v>
      </c>
      <c r="J76" t="s">
        <v>179</v>
      </c>
      <c r="K76" t="s">
        <v>333</v>
      </c>
    </row>
    <row r="77" spans="1:11" x14ac:dyDescent="0.25">
      <c r="A77" s="48">
        <v>4.2</v>
      </c>
      <c r="B77" s="34" t="s">
        <v>219</v>
      </c>
      <c r="C77" s="1" t="s">
        <v>4</v>
      </c>
      <c r="D77" s="1" t="s">
        <v>46</v>
      </c>
      <c r="E77" s="1">
        <v>135</v>
      </c>
      <c r="F77" s="1">
        <v>60</v>
      </c>
      <c r="G77" s="42">
        <v>14</v>
      </c>
      <c r="H77" s="1" t="s">
        <v>36</v>
      </c>
      <c r="I77" t="s">
        <v>172</v>
      </c>
      <c r="J77" t="s">
        <v>179</v>
      </c>
      <c r="K77" t="s">
        <v>333</v>
      </c>
    </row>
    <row r="78" spans="1:11" x14ac:dyDescent="0.25">
      <c r="A78" s="48">
        <v>4.25</v>
      </c>
      <c r="B78" s="34" t="s">
        <v>228</v>
      </c>
      <c r="C78" s="1" t="s">
        <v>4</v>
      </c>
      <c r="D78" s="1" t="s">
        <v>55</v>
      </c>
      <c r="E78" s="1">
        <v>135</v>
      </c>
      <c r="F78" s="1">
        <v>60</v>
      </c>
      <c r="G78" s="42">
        <v>15</v>
      </c>
      <c r="H78" s="1" t="s">
        <v>36</v>
      </c>
      <c r="I78" t="s">
        <v>172</v>
      </c>
      <c r="J78" t="s">
        <v>179</v>
      </c>
      <c r="K78" t="s">
        <v>333</v>
      </c>
    </row>
    <row r="79" spans="1:11" x14ac:dyDescent="0.25">
      <c r="A79" s="48">
        <v>4.25</v>
      </c>
      <c r="B79" s="34" t="s">
        <v>267</v>
      </c>
      <c r="C79" s="1" t="s">
        <v>4</v>
      </c>
      <c r="D79" s="1" t="s">
        <v>84</v>
      </c>
      <c r="E79" s="1">
        <v>135</v>
      </c>
      <c r="F79" s="1">
        <v>36.5</v>
      </c>
      <c r="G79" s="42">
        <v>14.5</v>
      </c>
      <c r="H79" s="1" t="s">
        <v>36</v>
      </c>
      <c r="I79" t="s">
        <v>172</v>
      </c>
      <c r="J79" t="s">
        <v>179</v>
      </c>
      <c r="K79" t="s">
        <v>333</v>
      </c>
    </row>
    <row r="80" spans="1:11" x14ac:dyDescent="0.25">
      <c r="A80" s="48">
        <v>4.25</v>
      </c>
      <c r="B80" s="34" t="s">
        <v>270</v>
      </c>
      <c r="C80" s="1" t="s">
        <v>4</v>
      </c>
      <c r="D80" s="1" t="s">
        <v>21</v>
      </c>
      <c r="E80" s="1">
        <v>135</v>
      </c>
      <c r="F80" s="1">
        <v>56.5</v>
      </c>
      <c r="G80" s="42" t="s">
        <v>204</v>
      </c>
      <c r="H80" s="1" t="s">
        <v>2</v>
      </c>
      <c r="I80" t="s">
        <v>172</v>
      </c>
      <c r="J80" t="s">
        <v>179</v>
      </c>
      <c r="K80" t="s">
        <v>333</v>
      </c>
    </row>
    <row r="81" spans="1:11" x14ac:dyDescent="0.25">
      <c r="A81" s="48">
        <v>4.55</v>
      </c>
      <c r="B81" s="34" t="s">
        <v>229</v>
      </c>
      <c r="C81" s="1" t="s">
        <v>4</v>
      </c>
      <c r="D81" s="1" t="s">
        <v>56</v>
      </c>
      <c r="E81" s="1">
        <v>135</v>
      </c>
      <c r="F81" s="1">
        <v>60</v>
      </c>
      <c r="G81" s="42">
        <v>16</v>
      </c>
      <c r="H81" s="1" t="s">
        <v>36</v>
      </c>
      <c r="I81" t="s">
        <v>172</v>
      </c>
      <c r="J81" t="s">
        <v>179</v>
      </c>
      <c r="K81" t="s">
        <v>333</v>
      </c>
    </row>
    <row r="82" spans="1:11" x14ac:dyDescent="0.25">
      <c r="A82" s="48">
        <v>4.8</v>
      </c>
      <c r="B82" s="34" t="s">
        <v>220</v>
      </c>
      <c r="C82" s="1" t="s">
        <v>4</v>
      </c>
      <c r="D82" s="1" t="s">
        <v>47</v>
      </c>
      <c r="E82" s="1">
        <v>135</v>
      </c>
      <c r="F82" s="1">
        <v>60</v>
      </c>
      <c r="G82" s="42">
        <v>16</v>
      </c>
      <c r="H82" s="1" t="s">
        <v>36</v>
      </c>
      <c r="I82" t="s">
        <v>172</v>
      </c>
      <c r="J82" t="s">
        <v>179</v>
      </c>
      <c r="K82" t="s">
        <v>333</v>
      </c>
    </row>
    <row r="83" spans="1:11" x14ac:dyDescent="0.25">
      <c r="A83" s="48">
        <v>4.8499999999999996</v>
      </c>
      <c r="B83" s="34" t="s">
        <v>230</v>
      </c>
      <c r="C83" s="1" t="s">
        <v>4</v>
      </c>
      <c r="D83" s="1" t="s">
        <v>57</v>
      </c>
      <c r="E83" s="1">
        <v>135</v>
      </c>
      <c r="F83" s="1">
        <v>60</v>
      </c>
      <c r="G83" s="42">
        <v>17</v>
      </c>
      <c r="H83" s="1" t="s">
        <v>36</v>
      </c>
      <c r="I83" t="s">
        <v>172</v>
      </c>
      <c r="J83" t="s">
        <v>179</v>
      </c>
      <c r="K83" t="s">
        <v>333</v>
      </c>
    </row>
    <row r="84" spans="1:11" x14ac:dyDescent="0.25">
      <c r="A84" s="48">
        <v>5.0999999999999996</v>
      </c>
      <c r="B84" s="34" t="s">
        <v>231</v>
      </c>
      <c r="C84" s="1" t="s">
        <v>4</v>
      </c>
      <c r="D84" s="1" t="s">
        <v>58</v>
      </c>
      <c r="E84" s="1">
        <v>135</v>
      </c>
      <c r="F84" s="1">
        <v>60</v>
      </c>
      <c r="G84" s="42">
        <v>18</v>
      </c>
      <c r="H84" s="1" t="s">
        <v>36</v>
      </c>
      <c r="I84" t="s">
        <v>172</v>
      </c>
      <c r="J84" t="s">
        <v>179</v>
      </c>
      <c r="K84" t="s">
        <v>333</v>
      </c>
    </row>
    <row r="85" spans="1:11" x14ac:dyDescent="0.25">
      <c r="A85" s="48">
        <v>5.7</v>
      </c>
      <c r="B85" s="34" t="s">
        <v>232</v>
      </c>
      <c r="C85" s="1" t="s">
        <v>4</v>
      </c>
      <c r="D85" s="1" t="s">
        <v>59</v>
      </c>
      <c r="E85" s="1">
        <v>135</v>
      </c>
      <c r="F85" s="1">
        <v>60</v>
      </c>
      <c r="G85" s="42">
        <v>20</v>
      </c>
      <c r="H85" s="1" t="s">
        <v>36</v>
      </c>
      <c r="I85" t="s">
        <v>172</v>
      </c>
      <c r="J85" t="s">
        <v>179</v>
      </c>
      <c r="K85" t="s">
        <v>333</v>
      </c>
    </row>
    <row r="86" spans="1:11" x14ac:dyDescent="0.25">
      <c r="A86" s="48">
        <v>6.05</v>
      </c>
      <c r="B86" s="34" t="s">
        <v>221</v>
      </c>
      <c r="C86" s="1" t="s">
        <v>4</v>
      </c>
      <c r="D86" s="1" t="s">
        <v>48</v>
      </c>
      <c r="E86" s="1">
        <v>135</v>
      </c>
      <c r="F86" s="1">
        <v>60</v>
      </c>
      <c r="G86" s="42">
        <v>20</v>
      </c>
      <c r="H86" s="1" t="s">
        <v>36</v>
      </c>
      <c r="I86" t="s">
        <v>172</v>
      </c>
      <c r="J86" t="s">
        <v>179</v>
      </c>
      <c r="K86" t="s">
        <v>333</v>
      </c>
    </row>
    <row r="87" spans="1:11" x14ac:dyDescent="0.25">
      <c r="A87" s="48">
        <v>1.2</v>
      </c>
      <c r="B87" s="34" t="s">
        <v>240</v>
      </c>
      <c r="C87" s="1" t="s">
        <v>0</v>
      </c>
      <c r="D87" s="1" t="s">
        <v>11</v>
      </c>
      <c r="E87" s="1">
        <v>135</v>
      </c>
      <c r="F87" s="1">
        <v>60</v>
      </c>
      <c r="G87" s="42" t="s">
        <v>184</v>
      </c>
      <c r="H87" s="1" t="s">
        <v>2</v>
      </c>
      <c r="I87" t="s">
        <v>173</v>
      </c>
      <c r="J87" t="s">
        <v>178</v>
      </c>
      <c r="K87" t="s">
        <v>333</v>
      </c>
    </row>
    <row r="88" spans="1:11" x14ac:dyDescent="0.25">
      <c r="A88" s="48">
        <v>1.85</v>
      </c>
      <c r="B88" s="34" t="s">
        <v>301</v>
      </c>
      <c r="C88" s="1" t="s">
        <v>0</v>
      </c>
      <c r="D88" s="1" t="s">
        <v>108</v>
      </c>
      <c r="E88" s="1">
        <v>135</v>
      </c>
      <c r="F88" s="1">
        <v>60</v>
      </c>
      <c r="G88" s="42" t="s">
        <v>194</v>
      </c>
      <c r="H88" s="1" t="s">
        <v>36</v>
      </c>
      <c r="I88" t="s">
        <v>173</v>
      </c>
      <c r="J88" t="s">
        <v>179</v>
      </c>
      <c r="K88" t="s">
        <v>333</v>
      </c>
    </row>
    <row r="89" spans="1:11" x14ac:dyDescent="0.25">
      <c r="A89" s="48">
        <v>2</v>
      </c>
      <c r="B89" s="34" t="s">
        <v>208</v>
      </c>
      <c r="C89" s="1" t="s">
        <v>0</v>
      </c>
      <c r="D89" s="1" t="s">
        <v>38</v>
      </c>
      <c r="E89" s="1">
        <v>135</v>
      </c>
      <c r="F89" s="1">
        <v>60</v>
      </c>
      <c r="G89" s="42" t="s">
        <v>183</v>
      </c>
      <c r="H89" s="1" t="s">
        <v>36</v>
      </c>
      <c r="I89" t="s">
        <v>173</v>
      </c>
      <c r="J89" t="s">
        <v>178</v>
      </c>
      <c r="K89" t="s">
        <v>333</v>
      </c>
    </row>
    <row r="90" spans="1:11" x14ac:dyDescent="0.25">
      <c r="A90" s="48">
        <v>2.65</v>
      </c>
      <c r="B90" s="34" t="s">
        <v>296</v>
      </c>
      <c r="C90" s="1" t="s">
        <v>0</v>
      </c>
      <c r="D90" s="1" t="s">
        <v>31</v>
      </c>
      <c r="E90" s="1">
        <v>135</v>
      </c>
      <c r="F90" s="1">
        <v>60</v>
      </c>
      <c r="G90" s="42" t="s">
        <v>195</v>
      </c>
      <c r="H90" s="1" t="s">
        <v>2</v>
      </c>
      <c r="I90" t="s">
        <v>173</v>
      </c>
      <c r="J90" t="s">
        <v>179</v>
      </c>
      <c r="K90" t="s">
        <v>333</v>
      </c>
    </row>
    <row r="91" spans="1:11" x14ac:dyDescent="0.25">
      <c r="A91" s="48">
        <v>2.7</v>
      </c>
      <c r="B91" s="34" t="s">
        <v>209</v>
      </c>
      <c r="C91" s="1" t="s">
        <v>0</v>
      </c>
      <c r="D91" s="1" t="s">
        <v>1</v>
      </c>
      <c r="E91" s="1">
        <v>135</v>
      </c>
      <c r="F91" s="1">
        <v>60</v>
      </c>
      <c r="G91" s="42">
        <v>10</v>
      </c>
      <c r="H91" s="1" t="s">
        <v>2</v>
      </c>
      <c r="I91" t="s">
        <v>173</v>
      </c>
      <c r="J91" t="s">
        <v>178</v>
      </c>
      <c r="K91" t="s">
        <v>333</v>
      </c>
    </row>
    <row r="92" spans="1:11" x14ac:dyDescent="0.25">
      <c r="A92" s="48">
        <v>3.15</v>
      </c>
      <c r="B92" s="34" t="s">
        <v>210</v>
      </c>
      <c r="C92" s="1" t="s">
        <v>0</v>
      </c>
      <c r="D92" s="1" t="s">
        <v>3</v>
      </c>
      <c r="E92" s="1">
        <v>135</v>
      </c>
      <c r="F92" s="1">
        <v>60</v>
      </c>
      <c r="G92" s="42">
        <v>10</v>
      </c>
      <c r="H92" s="1" t="s">
        <v>2</v>
      </c>
      <c r="I92" t="s">
        <v>173</v>
      </c>
      <c r="J92" t="s">
        <v>178</v>
      </c>
      <c r="K92" t="s">
        <v>333</v>
      </c>
    </row>
    <row r="93" spans="1:11" x14ac:dyDescent="0.25">
      <c r="A93" s="48">
        <v>3.15</v>
      </c>
      <c r="B93" s="34" t="s">
        <v>297</v>
      </c>
      <c r="C93" s="1" t="s">
        <v>0</v>
      </c>
      <c r="D93" s="1" t="s">
        <v>104</v>
      </c>
      <c r="E93" s="1">
        <v>135</v>
      </c>
      <c r="F93" s="1">
        <v>60</v>
      </c>
      <c r="G93" s="42">
        <v>10</v>
      </c>
      <c r="H93" s="1" t="s">
        <v>36</v>
      </c>
      <c r="I93" t="s">
        <v>173</v>
      </c>
      <c r="J93" t="s">
        <v>179</v>
      </c>
      <c r="K93" t="s">
        <v>333</v>
      </c>
    </row>
    <row r="94" spans="1:11" x14ac:dyDescent="0.25">
      <c r="A94" s="48">
        <v>3.5</v>
      </c>
      <c r="B94" s="34" t="s">
        <v>207</v>
      </c>
      <c r="C94" s="1" t="s">
        <v>0</v>
      </c>
      <c r="D94" s="1" t="s">
        <v>37</v>
      </c>
      <c r="E94" s="1">
        <v>750</v>
      </c>
      <c r="F94" s="1">
        <v>120</v>
      </c>
      <c r="G94" s="42">
        <v>14</v>
      </c>
      <c r="H94" s="1" t="s">
        <v>36</v>
      </c>
      <c r="I94" t="s">
        <v>173</v>
      </c>
      <c r="J94" t="s">
        <v>178</v>
      </c>
      <c r="K94" t="s">
        <v>333</v>
      </c>
    </row>
    <row r="95" spans="1:11" x14ac:dyDescent="0.25">
      <c r="A95" s="48">
        <v>3.75</v>
      </c>
      <c r="B95" s="34" t="s">
        <v>264</v>
      </c>
      <c r="C95" s="1" t="s">
        <v>0</v>
      </c>
      <c r="D95" s="1" t="s">
        <v>18</v>
      </c>
      <c r="E95" s="1">
        <v>135</v>
      </c>
      <c r="F95" s="1">
        <v>60</v>
      </c>
      <c r="G95" s="42" t="s">
        <v>137</v>
      </c>
      <c r="H95" s="1" t="s">
        <v>2</v>
      </c>
      <c r="I95" t="s">
        <v>173</v>
      </c>
      <c r="J95" t="s">
        <v>178</v>
      </c>
      <c r="K95" t="s">
        <v>333</v>
      </c>
    </row>
    <row r="96" spans="1:11" x14ac:dyDescent="0.25">
      <c r="A96" s="48">
        <v>3.75</v>
      </c>
      <c r="B96" s="34" t="s">
        <v>298</v>
      </c>
      <c r="C96" s="1" t="s">
        <v>0</v>
      </c>
      <c r="D96" s="1" t="s">
        <v>105</v>
      </c>
      <c r="E96" s="1">
        <v>135</v>
      </c>
      <c r="F96" s="1">
        <v>60</v>
      </c>
      <c r="G96" s="42">
        <v>12</v>
      </c>
      <c r="H96" s="1" t="s">
        <v>36</v>
      </c>
      <c r="I96" t="s">
        <v>173</v>
      </c>
      <c r="J96" t="s">
        <v>179</v>
      </c>
      <c r="K96" t="s">
        <v>333</v>
      </c>
    </row>
    <row r="97" spans="1:11" x14ac:dyDescent="0.25">
      <c r="A97" s="48">
        <v>4.4000000000000004</v>
      </c>
      <c r="B97" s="34" t="s">
        <v>265</v>
      </c>
      <c r="C97" s="1" t="s">
        <v>0</v>
      </c>
      <c r="D97" s="1" t="s">
        <v>19</v>
      </c>
      <c r="E97" s="1">
        <v>135</v>
      </c>
      <c r="F97" s="1">
        <v>60</v>
      </c>
      <c r="G97" s="42" t="s">
        <v>201</v>
      </c>
      <c r="H97" s="1" t="s">
        <v>2</v>
      </c>
      <c r="I97" t="s">
        <v>173</v>
      </c>
      <c r="J97" t="s">
        <v>178</v>
      </c>
      <c r="K97" t="s">
        <v>333</v>
      </c>
    </row>
    <row r="98" spans="1:11" x14ac:dyDescent="0.25">
      <c r="A98" s="48">
        <v>4.4000000000000004</v>
      </c>
      <c r="B98" s="34" t="s">
        <v>299</v>
      </c>
      <c r="C98" s="1" t="s">
        <v>0</v>
      </c>
      <c r="D98" s="1" t="s">
        <v>106</v>
      </c>
      <c r="E98" s="1">
        <v>135</v>
      </c>
      <c r="F98" s="1">
        <v>60</v>
      </c>
      <c r="G98" s="42">
        <v>14</v>
      </c>
      <c r="H98" s="1" t="s">
        <v>36</v>
      </c>
      <c r="I98" t="s">
        <v>173</v>
      </c>
      <c r="J98" t="s">
        <v>179</v>
      </c>
      <c r="K98" t="s">
        <v>333</v>
      </c>
    </row>
    <row r="99" spans="1:11" x14ac:dyDescent="0.25">
      <c r="A99" s="48">
        <v>5</v>
      </c>
      <c r="B99" s="34" t="s">
        <v>266</v>
      </c>
      <c r="C99" s="1" t="s">
        <v>0</v>
      </c>
      <c r="D99" s="1" t="s">
        <v>83</v>
      </c>
      <c r="E99" s="1">
        <v>135</v>
      </c>
      <c r="F99" s="1">
        <v>60</v>
      </c>
      <c r="G99" s="42" t="s">
        <v>202</v>
      </c>
      <c r="H99" s="1" t="s">
        <v>36</v>
      </c>
      <c r="I99" t="s">
        <v>173</v>
      </c>
      <c r="J99" t="s">
        <v>178</v>
      </c>
      <c r="K99" t="s">
        <v>333</v>
      </c>
    </row>
    <row r="100" spans="1:11" x14ac:dyDescent="0.25">
      <c r="A100" s="48">
        <v>5</v>
      </c>
      <c r="B100" s="34" t="s">
        <v>300</v>
      </c>
      <c r="C100" s="1" t="s">
        <v>0</v>
      </c>
      <c r="D100" s="1" t="s">
        <v>107</v>
      </c>
      <c r="E100" s="1">
        <v>135</v>
      </c>
      <c r="F100" s="1">
        <v>60</v>
      </c>
      <c r="G100" s="42">
        <v>16</v>
      </c>
      <c r="H100" s="1" t="s">
        <v>36</v>
      </c>
      <c r="I100" t="s">
        <v>173</v>
      </c>
      <c r="J100" t="s">
        <v>179</v>
      </c>
      <c r="K100" t="s">
        <v>333</v>
      </c>
    </row>
    <row r="101" spans="1:11" x14ac:dyDescent="0.25">
      <c r="A101" s="48">
        <v>0.3</v>
      </c>
      <c r="B101" s="34" t="s">
        <v>243</v>
      </c>
      <c r="C101" s="1" t="s">
        <v>64</v>
      </c>
      <c r="D101" s="1" t="s">
        <v>65</v>
      </c>
      <c r="E101" s="1">
        <v>200</v>
      </c>
      <c r="F101" s="1">
        <v>60</v>
      </c>
      <c r="G101" s="42" t="s">
        <v>198</v>
      </c>
      <c r="H101" s="1" t="s">
        <v>36</v>
      </c>
      <c r="I101" t="s">
        <v>335</v>
      </c>
      <c r="J101" t="s">
        <v>179</v>
      </c>
      <c r="K101" t="s">
        <v>333</v>
      </c>
    </row>
    <row r="102" spans="1:11" x14ac:dyDescent="0.25">
      <c r="A102" s="48">
        <v>0.4</v>
      </c>
      <c r="B102" s="34" t="s">
        <v>244</v>
      </c>
      <c r="C102" s="1" t="s">
        <v>64</v>
      </c>
      <c r="D102" s="1" t="s">
        <v>66</v>
      </c>
      <c r="E102" s="1">
        <v>200</v>
      </c>
      <c r="F102" s="1">
        <v>60</v>
      </c>
      <c r="G102" s="42" t="s">
        <v>190</v>
      </c>
      <c r="H102" s="1" t="s">
        <v>36</v>
      </c>
      <c r="I102" t="s">
        <v>335</v>
      </c>
      <c r="J102" t="s">
        <v>179</v>
      </c>
      <c r="K102" t="s">
        <v>333</v>
      </c>
    </row>
    <row r="103" spans="1:11" x14ac:dyDescent="0.25">
      <c r="A103" s="48">
        <v>0.6</v>
      </c>
      <c r="B103" s="34" t="s">
        <v>245</v>
      </c>
      <c r="C103" s="1" t="s">
        <v>64</v>
      </c>
      <c r="D103" s="1" t="s">
        <v>67</v>
      </c>
      <c r="E103" s="1">
        <v>200</v>
      </c>
      <c r="F103" s="1">
        <v>60</v>
      </c>
      <c r="G103" s="42" t="s">
        <v>186</v>
      </c>
      <c r="H103" s="1" t="s">
        <v>36</v>
      </c>
      <c r="I103" t="s">
        <v>335</v>
      </c>
      <c r="J103" t="s">
        <v>179</v>
      </c>
      <c r="K103" t="s">
        <v>333</v>
      </c>
    </row>
    <row r="104" spans="1:11" x14ac:dyDescent="0.25">
      <c r="A104" s="48">
        <v>1</v>
      </c>
      <c r="B104" s="34" t="s">
        <v>246</v>
      </c>
      <c r="C104" s="1" t="s">
        <v>64</v>
      </c>
      <c r="D104" s="1" t="s">
        <v>68</v>
      </c>
      <c r="E104" s="1">
        <v>200</v>
      </c>
      <c r="F104" s="1">
        <v>60</v>
      </c>
      <c r="G104" s="42" t="s">
        <v>190</v>
      </c>
      <c r="H104" s="1" t="s">
        <v>36</v>
      </c>
      <c r="I104" t="s">
        <v>335</v>
      </c>
      <c r="J104" t="s">
        <v>179</v>
      </c>
      <c r="K104" t="s">
        <v>333</v>
      </c>
    </row>
    <row r="105" spans="1:11" x14ac:dyDescent="0.25">
      <c r="A105" s="48">
        <v>1</v>
      </c>
      <c r="B105" s="34" t="s">
        <v>293</v>
      </c>
      <c r="C105" s="1" t="s">
        <v>0</v>
      </c>
      <c r="D105" s="1" t="s">
        <v>28</v>
      </c>
      <c r="E105" s="1">
        <v>250</v>
      </c>
      <c r="F105" s="1">
        <v>60</v>
      </c>
      <c r="G105" s="42" t="s">
        <v>185</v>
      </c>
      <c r="H105" s="1" t="s">
        <v>2</v>
      </c>
      <c r="I105" t="s">
        <v>335</v>
      </c>
      <c r="J105" t="s">
        <v>179</v>
      </c>
      <c r="K105" t="s">
        <v>333</v>
      </c>
    </row>
    <row r="106" spans="1:11" x14ac:dyDescent="0.25">
      <c r="A106" s="48">
        <v>1.1499999999999999</v>
      </c>
      <c r="B106" s="34" t="s">
        <v>306</v>
      </c>
      <c r="C106" s="1" t="s">
        <v>114</v>
      </c>
      <c r="D106" s="1" t="s">
        <v>115</v>
      </c>
      <c r="E106" s="1">
        <v>0</v>
      </c>
      <c r="F106" s="1">
        <v>120</v>
      </c>
      <c r="G106" s="42" t="s">
        <v>185</v>
      </c>
      <c r="H106" s="1" t="s">
        <v>36</v>
      </c>
      <c r="I106" t="s">
        <v>335</v>
      </c>
      <c r="J106" t="s">
        <v>179</v>
      </c>
      <c r="K106" t="s">
        <v>333</v>
      </c>
    </row>
    <row r="107" spans="1:11" x14ac:dyDescent="0.25">
      <c r="A107" s="48">
        <v>1.35</v>
      </c>
      <c r="B107" s="34" t="s">
        <v>294</v>
      </c>
      <c r="C107" s="1" t="s">
        <v>0</v>
      </c>
      <c r="D107" s="1" t="s">
        <v>29</v>
      </c>
      <c r="E107" s="1">
        <v>250</v>
      </c>
      <c r="F107" s="1">
        <v>60</v>
      </c>
      <c r="G107" s="42" t="s">
        <v>192</v>
      </c>
      <c r="H107" s="1" t="s">
        <v>2</v>
      </c>
      <c r="I107" t="s">
        <v>335</v>
      </c>
      <c r="J107" t="s">
        <v>179</v>
      </c>
      <c r="K107" t="s">
        <v>333</v>
      </c>
    </row>
    <row r="108" spans="1:11" x14ac:dyDescent="0.25">
      <c r="A108" s="48">
        <v>1.45</v>
      </c>
      <c r="B108" s="34" t="s">
        <v>247</v>
      </c>
      <c r="C108" s="1" t="s">
        <v>64</v>
      </c>
      <c r="D108" s="1" t="s">
        <v>69</v>
      </c>
      <c r="E108" s="1">
        <v>200</v>
      </c>
      <c r="F108" s="1">
        <v>60</v>
      </c>
      <c r="G108" s="42" t="s">
        <v>186</v>
      </c>
      <c r="H108" s="1" t="s">
        <v>36</v>
      </c>
      <c r="I108" t="s">
        <v>335</v>
      </c>
      <c r="J108" t="s">
        <v>179</v>
      </c>
      <c r="K108" t="s">
        <v>333</v>
      </c>
    </row>
    <row r="109" spans="1:11" x14ac:dyDescent="0.25">
      <c r="A109" s="48">
        <v>1.5</v>
      </c>
      <c r="B109" s="34" t="s">
        <v>307</v>
      </c>
      <c r="C109" s="1" t="s">
        <v>114</v>
      </c>
      <c r="D109" s="1" t="s">
        <v>116</v>
      </c>
      <c r="E109" s="1">
        <v>0</v>
      </c>
      <c r="F109" s="1">
        <v>120</v>
      </c>
      <c r="G109" s="42" t="s">
        <v>192</v>
      </c>
      <c r="H109" s="1" t="s">
        <v>36</v>
      </c>
      <c r="I109" t="s">
        <v>335</v>
      </c>
      <c r="J109" t="s">
        <v>179</v>
      </c>
      <c r="K109" t="s">
        <v>333</v>
      </c>
    </row>
    <row r="110" spans="1:11" x14ac:dyDescent="0.25">
      <c r="A110" s="48">
        <v>1.7</v>
      </c>
      <c r="B110" s="34" t="s">
        <v>295</v>
      </c>
      <c r="C110" s="1" t="s">
        <v>0</v>
      </c>
      <c r="D110" s="1" t="s">
        <v>30</v>
      </c>
      <c r="E110" s="1">
        <v>250</v>
      </c>
      <c r="F110" s="1">
        <v>60</v>
      </c>
      <c r="G110" s="42" t="s">
        <v>186</v>
      </c>
      <c r="H110" s="1" t="s">
        <v>2</v>
      </c>
      <c r="I110" t="s">
        <v>335</v>
      </c>
      <c r="J110" t="s">
        <v>179</v>
      </c>
      <c r="K110" t="s">
        <v>333</v>
      </c>
    </row>
    <row r="111" spans="1:11" x14ac:dyDescent="0.25">
      <c r="A111" s="48">
        <v>1.7</v>
      </c>
      <c r="B111" s="34" t="s">
        <v>331</v>
      </c>
      <c r="C111" s="1" t="s">
        <v>0</v>
      </c>
      <c r="D111" s="1" t="s">
        <v>34</v>
      </c>
      <c r="E111" s="1">
        <v>125</v>
      </c>
      <c r="F111" s="1">
        <v>60</v>
      </c>
      <c r="G111" s="42" t="s">
        <v>186</v>
      </c>
      <c r="H111" s="1" t="s">
        <v>2</v>
      </c>
      <c r="I111" t="s">
        <v>335</v>
      </c>
      <c r="J111" t="s">
        <v>179</v>
      </c>
      <c r="K111" t="s">
        <v>333</v>
      </c>
    </row>
    <row r="112" spans="1:11" x14ac:dyDescent="0.25">
      <c r="A112" s="48">
        <v>1.9</v>
      </c>
      <c r="B112" s="34" t="s">
        <v>308</v>
      </c>
      <c r="C112" s="1" t="s">
        <v>114</v>
      </c>
      <c r="D112" s="1" t="s">
        <v>117</v>
      </c>
      <c r="E112" s="1">
        <v>0</v>
      </c>
      <c r="F112" s="1">
        <v>120</v>
      </c>
      <c r="G112" s="42" t="s">
        <v>186</v>
      </c>
      <c r="H112" s="1" t="s">
        <v>36</v>
      </c>
      <c r="I112" t="s">
        <v>335</v>
      </c>
      <c r="J112" t="s">
        <v>179</v>
      </c>
      <c r="K112" t="s">
        <v>333</v>
      </c>
    </row>
    <row r="113" spans="1:11" x14ac:dyDescent="0.25">
      <c r="A113" s="48">
        <v>2.2000000000000002</v>
      </c>
      <c r="B113" s="34" t="s">
        <v>234</v>
      </c>
      <c r="C113" s="1" t="s">
        <v>6</v>
      </c>
      <c r="D113" s="1" t="s">
        <v>61</v>
      </c>
      <c r="E113" s="1">
        <v>120</v>
      </c>
      <c r="F113" s="1">
        <v>100</v>
      </c>
      <c r="G113" s="42" t="s">
        <v>189</v>
      </c>
      <c r="H113" s="1" t="s">
        <v>36</v>
      </c>
      <c r="I113" t="s">
        <v>335</v>
      </c>
      <c r="J113" t="s">
        <v>179</v>
      </c>
      <c r="K113" t="s">
        <v>333</v>
      </c>
    </row>
    <row r="114" spans="1:11" x14ac:dyDescent="0.25">
      <c r="A114" s="48">
        <v>2.2999999999999998</v>
      </c>
      <c r="B114" s="34" t="s">
        <v>309</v>
      </c>
      <c r="C114" s="1" t="s">
        <v>114</v>
      </c>
      <c r="D114" s="1" t="s">
        <v>118</v>
      </c>
      <c r="E114" s="1">
        <v>0</v>
      </c>
      <c r="F114" s="1">
        <v>120</v>
      </c>
      <c r="G114" s="42" t="s">
        <v>194</v>
      </c>
      <c r="H114" s="1" t="s">
        <v>36</v>
      </c>
      <c r="I114" t="s">
        <v>335</v>
      </c>
      <c r="J114" t="s">
        <v>179</v>
      </c>
      <c r="K114" t="s">
        <v>333</v>
      </c>
    </row>
    <row r="115" spans="1:11" x14ac:dyDescent="0.25">
      <c r="A115" s="48">
        <v>2.6</v>
      </c>
      <c r="B115" s="34" t="s">
        <v>290</v>
      </c>
      <c r="C115" s="1" t="s">
        <v>25</v>
      </c>
      <c r="D115" s="1" t="s">
        <v>27</v>
      </c>
      <c r="E115" s="1">
        <v>120</v>
      </c>
      <c r="F115" s="1">
        <v>100</v>
      </c>
      <c r="G115" s="42" t="s">
        <v>205</v>
      </c>
      <c r="H115" s="1" t="s">
        <v>2</v>
      </c>
      <c r="I115" t="s">
        <v>335</v>
      </c>
      <c r="J115" t="s">
        <v>179</v>
      </c>
      <c r="K115" t="s">
        <v>333</v>
      </c>
    </row>
    <row r="116" spans="1:11" x14ac:dyDescent="0.25">
      <c r="A116" s="48">
        <v>2.6</v>
      </c>
      <c r="B116" s="34" t="s">
        <v>292</v>
      </c>
      <c r="C116" s="1" t="s">
        <v>6</v>
      </c>
      <c r="D116" s="1" t="s">
        <v>103</v>
      </c>
      <c r="E116" s="1">
        <v>100</v>
      </c>
      <c r="F116" s="1">
        <v>120</v>
      </c>
      <c r="G116" s="42" t="s">
        <v>206</v>
      </c>
      <c r="H116" s="1" t="s">
        <v>36</v>
      </c>
      <c r="I116" t="s">
        <v>335</v>
      </c>
      <c r="J116" t="s">
        <v>179</v>
      </c>
      <c r="K116" t="s">
        <v>333</v>
      </c>
    </row>
    <row r="117" spans="1:11" x14ac:dyDescent="0.25">
      <c r="A117" s="48">
        <v>2.6</v>
      </c>
      <c r="B117" s="34" t="s">
        <v>302</v>
      </c>
      <c r="C117" s="1" t="s">
        <v>109</v>
      </c>
      <c r="D117" s="1" t="s">
        <v>110</v>
      </c>
      <c r="E117" s="1">
        <v>120</v>
      </c>
      <c r="F117" s="1">
        <v>100</v>
      </c>
      <c r="G117" s="42" t="s">
        <v>194</v>
      </c>
      <c r="H117" s="1" t="s">
        <v>36</v>
      </c>
      <c r="I117" t="s">
        <v>335</v>
      </c>
      <c r="J117" t="s">
        <v>179</v>
      </c>
      <c r="K117" t="s">
        <v>333</v>
      </c>
    </row>
    <row r="118" spans="1:11" x14ac:dyDescent="0.25">
      <c r="A118" s="48">
        <v>3</v>
      </c>
      <c r="B118" s="34" t="s">
        <v>248</v>
      </c>
      <c r="C118" s="1" t="s">
        <v>64</v>
      </c>
      <c r="D118" s="1" t="s">
        <v>70</v>
      </c>
      <c r="E118" s="1">
        <v>200</v>
      </c>
      <c r="F118" s="1">
        <v>60</v>
      </c>
      <c r="G118" s="42" t="s">
        <v>138</v>
      </c>
      <c r="H118" s="1" t="s">
        <v>36</v>
      </c>
      <c r="I118" t="s">
        <v>335</v>
      </c>
      <c r="J118" t="s">
        <v>179</v>
      </c>
      <c r="K118" t="s">
        <v>333</v>
      </c>
    </row>
    <row r="119" spans="1:11" x14ac:dyDescent="0.25">
      <c r="A119" s="48">
        <v>3.05</v>
      </c>
      <c r="B119" s="34" t="s">
        <v>303</v>
      </c>
      <c r="C119" s="1" t="s">
        <v>109</v>
      </c>
      <c r="D119" s="1" t="s">
        <v>111</v>
      </c>
      <c r="E119" s="1">
        <v>120</v>
      </c>
      <c r="F119" s="1">
        <v>100</v>
      </c>
      <c r="G119" s="42" t="s">
        <v>187</v>
      </c>
      <c r="H119" s="1" t="s">
        <v>36</v>
      </c>
      <c r="I119" t="s">
        <v>335</v>
      </c>
      <c r="J119" t="s">
        <v>179</v>
      </c>
      <c r="K119" t="s">
        <v>333</v>
      </c>
    </row>
    <row r="120" spans="1:11" x14ac:dyDescent="0.25">
      <c r="A120" s="48">
        <v>3.45</v>
      </c>
      <c r="B120" s="34" t="s">
        <v>304</v>
      </c>
      <c r="C120" s="1" t="s">
        <v>109</v>
      </c>
      <c r="D120" s="1" t="s">
        <v>112</v>
      </c>
      <c r="E120" s="1">
        <v>120</v>
      </c>
      <c r="F120" s="1">
        <v>100</v>
      </c>
      <c r="G120" s="42" t="s">
        <v>188</v>
      </c>
      <c r="H120" s="1" t="s">
        <v>36</v>
      </c>
      <c r="I120" t="s">
        <v>335</v>
      </c>
      <c r="J120" t="s">
        <v>179</v>
      </c>
      <c r="K120" t="s">
        <v>333</v>
      </c>
    </row>
    <row r="121" spans="1:11" x14ac:dyDescent="0.25">
      <c r="A121" s="48">
        <v>3.5</v>
      </c>
      <c r="B121" s="34" t="s">
        <v>249</v>
      </c>
      <c r="C121" s="1" t="s">
        <v>64</v>
      </c>
      <c r="D121" s="1" t="s">
        <v>71</v>
      </c>
      <c r="E121" s="1">
        <v>200</v>
      </c>
      <c r="F121" s="1">
        <v>60</v>
      </c>
      <c r="G121" s="42" t="s">
        <v>199</v>
      </c>
      <c r="H121" s="1" t="s">
        <v>36</v>
      </c>
      <c r="I121" t="s">
        <v>335</v>
      </c>
      <c r="J121" t="s">
        <v>179</v>
      </c>
      <c r="K121" t="s">
        <v>333</v>
      </c>
    </row>
    <row r="122" spans="1:11" x14ac:dyDescent="0.25">
      <c r="A122" s="48">
        <v>3.7</v>
      </c>
      <c r="B122" s="34" t="s">
        <v>289</v>
      </c>
      <c r="C122" s="1" t="s">
        <v>25</v>
      </c>
      <c r="D122" s="1" t="s">
        <v>26</v>
      </c>
      <c r="E122" s="1">
        <v>120</v>
      </c>
      <c r="F122" s="1">
        <v>100</v>
      </c>
      <c r="G122" s="42" t="s">
        <v>188</v>
      </c>
      <c r="H122" s="1" t="s">
        <v>2</v>
      </c>
      <c r="I122" t="s">
        <v>335</v>
      </c>
      <c r="J122" t="s">
        <v>179</v>
      </c>
      <c r="K122" t="s">
        <v>333</v>
      </c>
    </row>
    <row r="123" spans="1:11" x14ac:dyDescent="0.25">
      <c r="A123" s="48">
        <v>3.7</v>
      </c>
      <c r="B123" s="34" t="s">
        <v>291</v>
      </c>
      <c r="C123" s="1" t="s">
        <v>6</v>
      </c>
      <c r="D123" s="1" t="s">
        <v>102</v>
      </c>
      <c r="E123" s="1">
        <v>100</v>
      </c>
      <c r="F123" s="1">
        <v>120</v>
      </c>
      <c r="G123" s="42" t="s">
        <v>188</v>
      </c>
      <c r="H123" s="1" t="s">
        <v>36</v>
      </c>
      <c r="I123" t="s">
        <v>335</v>
      </c>
      <c r="J123" t="s">
        <v>179</v>
      </c>
      <c r="K123" t="s">
        <v>333</v>
      </c>
    </row>
    <row r="124" spans="1:11" x14ac:dyDescent="0.25">
      <c r="A124" s="48">
        <v>3.8</v>
      </c>
      <c r="B124" s="34" t="s">
        <v>250</v>
      </c>
      <c r="C124" s="1" t="s">
        <v>64</v>
      </c>
      <c r="D124" s="1" t="s">
        <v>72</v>
      </c>
      <c r="E124" s="1">
        <v>200</v>
      </c>
      <c r="F124" s="1">
        <v>60</v>
      </c>
      <c r="G124" s="42" t="s">
        <v>200</v>
      </c>
      <c r="H124" s="1" t="s">
        <v>36</v>
      </c>
      <c r="I124" t="s">
        <v>335</v>
      </c>
      <c r="J124" t="s">
        <v>179</v>
      </c>
      <c r="K124" t="s">
        <v>333</v>
      </c>
    </row>
    <row r="125" spans="1:11" x14ac:dyDescent="0.25">
      <c r="A125" s="48">
        <v>4.1500000000000004</v>
      </c>
      <c r="B125" s="34" t="s">
        <v>330</v>
      </c>
      <c r="C125" s="1" t="s">
        <v>0</v>
      </c>
      <c r="D125" s="1" t="s">
        <v>35</v>
      </c>
      <c r="E125" s="1">
        <v>125</v>
      </c>
      <c r="F125" s="1">
        <v>60</v>
      </c>
      <c r="G125" s="42">
        <v>12</v>
      </c>
      <c r="H125" s="1" t="s">
        <v>2</v>
      </c>
      <c r="I125" t="s">
        <v>335</v>
      </c>
      <c r="J125" t="s">
        <v>179</v>
      </c>
      <c r="K125" t="s">
        <v>333</v>
      </c>
    </row>
    <row r="126" spans="1:11" x14ac:dyDescent="0.25">
      <c r="A126" s="48">
        <v>4.3499999999999996</v>
      </c>
      <c r="B126" s="34" t="s">
        <v>305</v>
      </c>
      <c r="C126" s="1" t="s">
        <v>109</v>
      </c>
      <c r="D126" s="1" t="s">
        <v>113</v>
      </c>
      <c r="E126" s="1">
        <v>120</v>
      </c>
      <c r="F126" s="1">
        <v>100</v>
      </c>
      <c r="G126" s="42">
        <v>10</v>
      </c>
      <c r="H126" s="1" t="s">
        <v>36</v>
      </c>
      <c r="I126" t="s">
        <v>335</v>
      </c>
      <c r="J126" t="s">
        <v>179</v>
      </c>
      <c r="K126" t="s">
        <v>333</v>
      </c>
    </row>
  </sheetData>
  <sortState ref="A2:K126">
    <sortCondition ref="I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Resistance Thermique</vt:lpstr>
      <vt:lpstr>Table_Panneau</vt:lpstr>
      <vt:lpstr>Base_Panneau</vt:lpstr>
      <vt:lpstr>T_ART_PAN</vt:lpstr>
      <vt:lpstr>T_ART_PAN_CHA</vt:lpstr>
      <vt:lpstr>T_ART_PAN_CHA_COD</vt:lpstr>
      <vt:lpstr>T_ART_PAN_CHA_LIB</vt:lpstr>
      <vt:lpstr>T_ART_PAN_CHA_RTH</vt:lpstr>
      <vt:lpstr>T_ART_PAN_FDB</vt:lpstr>
      <vt:lpstr>T_ART_PAN_LDB</vt:lpstr>
      <vt:lpstr>T_ART_PAN_LDR</vt:lpstr>
      <vt:lpstr>T_ART_PAN_LDV</vt:lpstr>
      <vt:lpstr>T_ART_PAN_POL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2016-10-21T12:02:05Z</dcterms:modified>
</cp:coreProperties>
</file>