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95" windowWidth="23250" windowHeight="11955" activeTab="1"/>
  </bookViews>
  <sheets>
    <sheet name="Feuil1" sheetId="1" r:id="rId1"/>
    <sheet name="Traduction" sheetId="4" r:id="rId2"/>
    <sheet name="Fériés" sheetId="2" r:id="rId3"/>
    <sheet name="Langue" sheetId="3" r:id="rId4"/>
  </sheets>
  <functionGroups builtInGroupCount="17"/>
  <definedNames>
    <definedName name="annee">Fériés!$B$1</definedName>
    <definedName name="fériés" localSheetId="1">Fériés!#REF!</definedName>
    <definedName name="fériés">Fériés!#REF!</definedName>
    <definedName name="FR">Langue!$B$3:$B$10</definedName>
    <definedName name="Tâches_clients">Langue!$B$2:$E$10</definedName>
    <definedName name="Tâches_entreprise">Langue!$G$2:$J$21</definedName>
  </definedNames>
  <calcPr calcId="145621" iterate="1"/>
</workbook>
</file>

<file path=xl/calcChain.xml><?xml version="1.0" encoding="utf-8"?>
<calcChain xmlns="http://schemas.openxmlformats.org/spreadsheetml/2006/main">
  <c r="E7" i="4" l="1"/>
  <c r="E8" i="4"/>
  <c r="E9" i="4"/>
  <c r="E10" i="4"/>
  <c r="E11" i="4"/>
  <c r="E12" i="4"/>
  <c r="E13" i="4"/>
  <c r="E6" i="4"/>
  <c r="E45" i="4"/>
  <c r="B22" i="4" l="1"/>
  <c r="B23" i="4"/>
  <c r="B24" i="4"/>
  <c r="B25" i="4"/>
  <c r="B26" i="4"/>
  <c r="B27" i="4"/>
  <c r="B28" i="4"/>
  <c r="B29" i="4"/>
  <c r="B30" i="4"/>
  <c r="B31" i="4"/>
  <c r="B32" i="4"/>
  <c r="B33" i="4"/>
  <c r="B34" i="4"/>
  <c r="B35" i="4"/>
  <c r="C45" i="4"/>
  <c r="B16" i="4" s="1"/>
  <c r="B36" i="4" l="1"/>
  <c r="B13" i="4"/>
  <c r="B6" i="4"/>
  <c r="B12" i="4"/>
  <c r="B10" i="4"/>
  <c r="B8" i="4"/>
  <c r="B15" i="4"/>
  <c r="B21" i="4"/>
  <c r="B19" i="4"/>
  <c r="B17" i="4"/>
  <c r="B11" i="4"/>
  <c r="B9" i="4"/>
  <c r="B7" i="4"/>
  <c r="B20" i="4"/>
  <c r="B18" i="4"/>
  <c r="C7" i="4"/>
  <c r="C8" i="4"/>
  <c r="C9" i="4"/>
  <c r="C10" i="4"/>
  <c r="C11" i="4"/>
  <c r="C12" i="4"/>
  <c r="C13" i="4"/>
  <c r="C6" i="4" l="1"/>
  <c r="B44" i="4"/>
  <c r="B43" i="4"/>
  <c r="G2" i="4" s="1"/>
  <c r="B41" i="4"/>
  <c r="G5" i="4" l="1"/>
  <c r="G3" i="4"/>
  <c r="G1" i="4"/>
  <c r="G4" i="4"/>
  <c r="H2" i="4" s="1"/>
  <c r="B1" i="2"/>
  <c r="B14" i="2" s="1"/>
  <c r="D29" i="1" a="1"/>
  <c r="D30" i="1" a="1"/>
  <c r="D31" i="1" a="1"/>
  <c r="C33" i="1" a="1"/>
  <c r="D33" i="1" a="1"/>
  <c r="C34" i="1" a="1"/>
  <c r="C35" i="1" a="1"/>
  <c r="D36" i="1" a="1"/>
  <c r="C29" i="1" a="1"/>
  <c r="C30" i="1" a="1"/>
  <c r="C31" i="1" a="1"/>
  <c r="C32" i="1" a="1"/>
  <c r="C36" i="1" a="1"/>
  <c r="D32" i="1" a="1"/>
  <c r="D34" i="1" a="1"/>
  <c r="D35" i="1" a="1"/>
  <c r="H5" i="4" l="1"/>
  <c r="H4" i="4"/>
  <c r="I2" i="4" s="1"/>
  <c r="I1" i="4" s="1"/>
  <c r="H1" i="4"/>
  <c r="C34" i="1"/>
  <c r="C34" i="4" s="1"/>
  <c r="E34" i="4" s="1"/>
  <c r="D34" i="1"/>
  <c r="D34" i="4" s="1"/>
  <c r="F34" i="4" s="1"/>
  <c r="C35" i="1"/>
  <c r="C35" i="4" s="1"/>
  <c r="E35" i="4" s="1"/>
  <c r="D35" i="1"/>
  <c r="D35" i="4" s="1"/>
  <c r="F35" i="4" s="1"/>
  <c r="C36" i="1"/>
  <c r="C36" i="4" s="1"/>
  <c r="E36" i="4" s="1"/>
  <c r="D36" i="1"/>
  <c r="D36" i="4" s="1"/>
  <c r="F36" i="4" s="1"/>
  <c r="C29" i="1"/>
  <c r="C29" i="4" s="1"/>
  <c r="E29" i="4" s="1"/>
  <c r="D29" i="1"/>
  <c r="D29" i="4" s="1"/>
  <c r="F29" i="4" s="1"/>
  <c r="C30" i="1"/>
  <c r="C30" i="4" s="1"/>
  <c r="E30" i="4" s="1"/>
  <c r="D30" i="1"/>
  <c r="D30" i="4" s="1"/>
  <c r="F30" i="4" s="1"/>
  <c r="C31" i="1"/>
  <c r="C31" i="4" s="1"/>
  <c r="E31" i="4" s="1"/>
  <c r="D31" i="1"/>
  <c r="D31" i="4" s="1"/>
  <c r="F31" i="4" s="1"/>
  <c r="C32" i="1"/>
  <c r="C32" i="4" s="1"/>
  <c r="E32" i="4" s="1"/>
  <c r="C33" i="1"/>
  <c r="C33" i="4" s="1"/>
  <c r="E33" i="4" s="1"/>
  <c r="D33" i="1"/>
  <c r="D33" i="4" s="1"/>
  <c r="F33" i="4" s="1"/>
  <c r="D32" i="1"/>
  <c r="D32" i="4" s="1"/>
  <c r="F32" i="4" s="1"/>
  <c r="B13" i="2"/>
  <c r="B3" i="2"/>
  <c r="B28" i="2"/>
  <c r="B26" i="2"/>
  <c r="B24" i="2"/>
  <c r="B20" i="2"/>
  <c r="B16" i="2"/>
  <c r="B12" i="2"/>
  <c r="B6" i="2"/>
  <c r="B4" i="2"/>
  <c r="B27" i="2"/>
  <c r="B25" i="2"/>
  <c r="B19" i="2"/>
  <c r="B17" i="2"/>
  <c r="B15" i="2"/>
  <c r="B11" i="2"/>
  <c r="B7" i="2"/>
  <c r="I4" i="4" l="1"/>
  <c r="J2" i="4" s="1"/>
  <c r="J1" i="4" s="1"/>
  <c r="I5" i="4"/>
  <c r="B21" i="2"/>
  <c r="B23" i="2"/>
  <c r="B18" i="2"/>
  <c r="B22" i="2"/>
  <c r="B5" i="2"/>
  <c r="B9" i="2"/>
  <c r="B8" i="2"/>
  <c r="B10" i="2"/>
  <c r="J5" i="4" l="1"/>
  <c r="J4" i="4"/>
  <c r="K2" i="4" s="1"/>
  <c r="B41" i="1"/>
  <c r="E2" i="1"/>
  <c r="E1" i="1" s="1"/>
  <c r="D22" i="1" a="1"/>
  <c r="C24" i="1" a="1"/>
  <c r="C22" i="1" a="1"/>
  <c r="C27" i="1" a="1"/>
  <c r="D27" i="1" a="1"/>
  <c r="C21" i="1" a="1"/>
  <c r="D15" i="1" a="1"/>
  <c r="D28" i="1" a="1"/>
  <c r="C25" i="1" a="1"/>
  <c r="C26" i="1" a="1"/>
  <c r="C19" i="1" a="1"/>
  <c r="C15" i="1" a="1"/>
  <c r="C23" i="1" a="1"/>
  <c r="D20" i="1" a="1"/>
  <c r="D25" i="1" a="1"/>
  <c r="C28" i="1" a="1"/>
  <c r="D23" i="1" a="1"/>
  <c r="D21" i="1" a="1"/>
  <c r="C18" i="1" a="1"/>
  <c r="D24" i="1" a="1"/>
  <c r="D26" i="1" a="1"/>
  <c r="C20" i="1" a="1"/>
  <c r="D18" i="1" a="1"/>
  <c r="D19" i="1" a="1"/>
  <c r="K5" i="4" l="1"/>
  <c r="K4" i="4"/>
  <c r="L2" i="4" s="1"/>
  <c r="K1" i="4"/>
  <c r="D28" i="1"/>
  <c r="D28" i="4" s="1"/>
  <c r="F28" i="4" s="1"/>
  <c r="C28" i="1"/>
  <c r="C28" i="4" s="1"/>
  <c r="E28" i="4" s="1"/>
  <c r="C27" i="1"/>
  <c r="C27" i="4" s="1"/>
  <c r="E27" i="4" s="1"/>
  <c r="C26" i="1"/>
  <c r="C26" i="4" s="1"/>
  <c r="E26" i="4" s="1"/>
  <c r="D25" i="1"/>
  <c r="D25" i="4" s="1"/>
  <c r="F25" i="4" s="1"/>
  <c r="D24" i="1"/>
  <c r="D24" i="4" s="1"/>
  <c r="F24" i="4" s="1"/>
  <c r="D23" i="1"/>
  <c r="D23" i="4" s="1"/>
  <c r="F23" i="4" s="1"/>
  <c r="C23" i="1"/>
  <c r="C23" i="4" s="1"/>
  <c r="E23" i="4" s="1"/>
  <c r="C22" i="1"/>
  <c r="C22" i="4" s="1"/>
  <c r="E22" i="4" s="1"/>
  <c r="C21" i="1"/>
  <c r="C21" i="4" s="1"/>
  <c r="E21" i="4" s="1"/>
  <c r="C20" i="1"/>
  <c r="C20" i="4" s="1"/>
  <c r="E20" i="4" s="1"/>
  <c r="C19" i="1"/>
  <c r="C19" i="4" s="1"/>
  <c r="E19" i="4" s="1"/>
  <c r="D18" i="1"/>
  <c r="D18" i="4" s="1"/>
  <c r="F18" i="4" s="1"/>
  <c r="D15" i="1"/>
  <c r="D15" i="4" s="1"/>
  <c r="F15" i="4" s="1"/>
  <c r="C15" i="1"/>
  <c r="C15" i="4" s="1"/>
  <c r="E15" i="4" s="1"/>
  <c r="D27" i="1"/>
  <c r="D27" i="4" s="1"/>
  <c r="F27" i="4" s="1"/>
  <c r="D26" i="1"/>
  <c r="D26" i="4" s="1"/>
  <c r="F26" i="4" s="1"/>
  <c r="C25" i="1"/>
  <c r="C25" i="4" s="1"/>
  <c r="E25" i="4" s="1"/>
  <c r="C24" i="1"/>
  <c r="C24" i="4" s="1"/>
  <c r="E24" i="4" s="1"/>
  <c r="D22" i="1"/>
  <c r="D22" i="4" s="1"/>
  <c r="F22" i="4" s="1"/>
  <c r="D21" i="1"/>
  <c r="D21" i="4" s="1"/>
  <c r="F21" i="4" s="1"/>
  <c r="D20" i="1"/>
  <c r="D20" i="4" s="1"/>
  <c r="F20" i="4" s="1"/>
  <c r="D19" i="1"/>
  <c r="D19" i="4" s="1"/>
  <c r="F19" i="4" s="1"/>
  <c r="C18" i="1"/>
  <c r="C18" i="4" s="1"/>
  <c r="E18" i="4" s="1"/>
  <c r="E5" i="1"/>
  <c r="E3" i="1"/>
  <c r="E4" i="1"/>
  <c r="F2" i="1" s="1"/>
  <c r="L5" i="4" l="1"/>
  <c r="L3" i="4"/>
  <c r="L4" i="4"/>
  <c r="M2" i="4" s="1"/>
  <c r="L1" i="4"/>
  <c r="F4" i="1"/>
  <c r="G2" i="1" s="1"/>
  <c r="F5" i="1"/>
  <c r="F1" i="1"/>
  <c r="M4" i="4" l="1"/>
  <c r="N2" i="4" s="1"/>
  <c r="N1" i="4" s="1"/>
  <c r="M5" i="4"/>
  <c r="M1" i="4"/>
  <c r="G1" i="1"/>
  <c r="G4" i="1"/>
  <c r="H2" i="1" s="1"/>
  <c r="G5" i="1"/>
  <c r="N5" i="4" l="1"/>
  <c r="N4" i="4"/>
  <c r="O2" i="4" s="1"/>
  <c r="H1" i="1"/>
  <c r="H4" i="1"/>
  <c r="I2" i="1" s="1"/>
  <c r="H5" i="1"/>
  <c r="O5" i="4" l="1"/>
  <c r="O4" i="4"/>
  <c r="P2" i="4" s="1"/>
  <c r="O1" i="4"/>
  <c r="I1" i="1"/>
  <c r="I4" i="1"/>
  <c r="J2" i="1" s="1"/>
  <c r="I5" i="1"/>
  <c r="P5" i="4" l="1"/>
  <c r="P4" i="4"/>
  <c r="Q2" i="4" s="1"/>
  <c r="Q1" i="4" s="1"/>
  <c r="P1" i="4"/>
  <c r="J3" i="1"/>
  <c r="J1" i="1"/>
  <c r="J4" i="1"/>
  <c r="K2" i="1" s="1"/>
  <c r="J5" i="1"/>
  <c r="Q4" i="4" l="1"/>
  <c r="R2" i="4" s="1"/>
  <c r="Q5" i="4"/>
  <c r="Q3" i="4"/>
  <c r="K1" i="1"/>
  <c r="K4" i="1"/>
  <c r="L2" i="1" s="1"/>
  <c r="K5" i="1"/>
  <c r="C16" i="1" a="1"/>
  <c r="C16" i="1" l="1"/>
  <c r="C16" i="4" s="1"/>
  <c r="E16" i="4" s="1"/>
  <c r="R5" i="4"/>
  <c r="R4" i="4"/>
  <c r="S2" i="4" s="1"/>
  <c r="S1" i="4" s="1"/>
  <c r="R1" i="4"/>
  <c r="L1" i="1"/>
  <c r="L4" i="1"/>
  <c r="M2" i="1" s="1"/>
  <c r="L5" i="1"/>
  <c r="S5" i="4" l="1"/>
  <c r="S4" i="4"/>
  <c r="T2" i="4" s="1"/>
  <c r="T1" i="4" s="1"/>
  <c r="M1" i="1"/>
  <c r="M4" i="1"/>
  <c r="N2" i="1" s="1"/>
  <c r="M5" i="1"/>
  <c r="T5" i="4" l="1"/>
  <c r="T4" i="4"/>
  <c r="U2" i="4" s="1"/>
  <c r="U1" i="4" s="1"/>
  <c r="N1" i="1"/>
  <c r="N4" i="1"/>
  <c r="O2" i="1" s="1"/>
  <c r="N5" i="1"/>
  <c r="U4" i="4" l="1"/>
  <c r="V2" i="4" s="1"/>
  <c r="V1" i="4" s="1"/>
  <c r="U5" i="4"/>
  <c r="O3" i="1"/>
  <c r="O1" i="1"/>
  <c r="O4" i="1"/>
  <c r="P2" i="1" s="1"/>
  <c r="O5" i="1"/>
  <c r="V5" i="4" l="1"/>
  <c r="V3" i="4"/>
  <c r="V4" i="4"/>
  <c r="W2" i="4" s="1"/>
  <c r="W1" i="4" s="1"/>
  <c r="P1" i="1"/>
  <c r="P4" i="1"/>
  <c r="Q2" i="1" s="1"/>
  <c r="P5" i="1"/>
  <c r="W5" i="4" l="1"/>
  <c r="W4" i="4"/>
  <c r="X2" i="4" s="1"/>
  <c r="Q1" i="1"/>
  <c r="Q4" i="1"/>
  <c r="R2" i="1" s="1"/>
  <c r="Q5" i="1"/>
  <c r="C17" i="1" a="1"/>
  <c r="C17" i="1" l="1"/>
  <c r="C17" i="4" s="1"/>
  <c r="E17" i="4" s="1"/>
  <c r="X5" i="4"/>
  <c r="X4" i="4"/>
  <c r="Y2" i="4" s="1"/>
  <c r="Y1" i="4" s="1"/>
  <c r="X1" i="4"/>
  <c r="R1" i="1"/>
  <c r="R4" i="1"/>
  <c r="S2" i="1" s="1"/>
  <c r="R5" i="1"/>
  <c r="D16" i="1" a="1"/>
  <c r="D16" i="1" l="1"/>
  <c r="D16" i="4" s="1"/>
  <c r="F16" i="4" s="1"/>
  <c r="Y4" i="4"/>
  <c r="Z2" i="4" s="1"/>
  <c r="Y5" i="4"/>
  <c r="S1" i="1"/>
  <c r="S4" i="1"/>
  <c r="T2" i="1" s="1"/>
  <c r="S5" i="1"/>
  <c r="Z5" i="4" l="1"/>
  <c r="Z4" i="4"/>
  <c r="AA2" i="4" s="1"/>
  <c r="Z1" i="4"/>
  <c r="T3" i="1"/>
  <c r="T1" i="1"/>
  <c r="T4" i="1"/>
  <c r="U2" i="1" s="1"/>
  <c r="T5" i="1"/>
  <c r="AA5" i="4" l="1"/>
  <c r="AA4" i="4"/>
  <c r="AB2" i="4" s="1"/>
  <c r="AB1" i="4" s="1"/>
  <c r="AA3" i="4"/>
  <c r="AA1" i="4"/>
  <c r="U1" i="1"/>
  <c r="U4" i="1"/>
  <c r="V2" i="1" s="1"/>
  <c r="U5" i="1"/>
  <c r="AB5" i="4" l="1"/>
  <c r="AB4" i="4"/>
  <c r="AC2" i="4" s="1"/>
  <c r="V1" i="1"/>
  <c r="V4" i="1"/>
  <c r="W2" i="1" s="1"/>
  <c r="V5" i="1"/>
  <c r="AC4" i="4" l="1"/>
  <c r="AD2" i="4" s="1"/>
  <c r="AD1" i="4" s="1"/>
  <c r="AC5" i="4"/>
  <c r="AC1" i="4"/>
  <c r="W1" i="1"/>
  <c r="W4" i="1"/>
  <c r="X2" i="1" s="1"/>
  <c r="W5" i="1"/>
  <c r="AD5" i="4" l="1"/>
  <c r="AD4" i="4"/>
  <c r="AE2" i="4" s="1"/>
  <c r="X1" i="1"/>
  <c r="X4" i="1"/>
  <c r="Y2" i="1" s="1"/>
  <c r="X5" i="1"/>
  <c r="AE5" i="4" l="1"/>
  <c r="AE4" i="4"/>
  <c r="AF2" i="4" s="1"/>
  <c r="AF1" i="4" s="1"/>
  <c r="AE1" i="4"/>
  <c r="Y3" i="1"/>
  <c r="Y1" i="1"/>
  <c r="Y4" i="1"/>
  <c r="Z2" i="1" s="1"/>
  <c r="Y5" i="1"/>
  <c r="D17" i="1" a="1"/>
  <c r="D17" i="1" l="1"/>
  <c r="D17" i="4" s="1"/>
  <c r="F17" i="4" s="1"/>
  <c r="AF5" i="4"/>
  <c r="AF3" i="4"/>
  <c r="AF4" i="4"/>
  <c r="AG2" i="4" s="1"/>
  <c r="Z1" i="1"/>
  <c r="Z4" i="1"/>
  <c r="AA2" i="1" s="1"/>
  <c r="Z5" i="1"/>
  <c r="AG4" i="4" l="1"/>
  <c r="AH2" i="4" s="1"/>
  <c r="AH1" i="4" s="1"/>
  <c r="AG5" i="4"/>
  <c r="AG1" i="4"/>
  <c r="AA1" i="1"/>
  <c r="AA4" i="1"/>
  <c r="AB2" i="1" s="1"/>
  <c r="AA5" i="1"/>
  <c r="AH5" i="4" l="1"/>
  <c r="AH4" i="4"/>
  <c r="AI2" i="4" s="1"/>
  <c r="AB1" i="1"/>
  <c r="AB4" i="1"/>
  <c r="AC2" i="1" s="1"/>
  <c r="AB5" i="1"/>
  <c r="AI5" i="4" l="1"/>
  <c r="AI4" i="4"/>
  <c r="AJ2" i="4" s="1"/>
  <c r="AI1" i="4"/>
  <c r="AC1" i="1"/>
  <c r="AC4" i="1"/>
  <c r="AD2" i="1" s="1"/>
  <c r="AC5" i="1"/>
  <c r="AJ5" i="4" l="1"/>
  <c r="AJ4" i="4"/>
  <c r="AK2" i="4" s="1"/>
  <c r="AK1" i="4" s="1"/>
  <c r="AJ1" i="4"/>
  <c r="AD3" i="1"/>
  <c r="AD1" i="1"/>
  <c r="AD4" i="1"/>
  <c r="AE2" i="1" s="1"/>
  <c r="AD5" i="1"/>
  <c r="AK4" i="4" l="1"/>
  <c r="AL2" i="4" s="1"/>
  <c r="AK5" i="4"/>
  <c r="AK3" i="4"/>
  <c r="AE1" i="1"/>
  <c r="AE4" i="1"/>
  <c r="AF2" i="1" s="1"/>
  <c r="AE5" i="1"/>
  <c r="AL5" i="4" l="1"/>
  <c r="AL4" i="4"/>
  <c r="AM2" i="4" s="1"/>
  <c r="AL1" i="4"/>
  <c r="AF1" i="1"/>
  <c r="AF4" i="1"/>
  <c r="AG2" i="1" s="1"/>
  <c r="AF5" i="1"/>
  <c r="AM5" i="4" l="1"/>
  <c r="AM4" i="4"/>
  <c r="AN2" i="4" s="1"/>
  <c r="AM1" i="4"/>
  <c r="AG1" i="1"/>
  <c r="AG4" i="1"/>
  <c r="AH2" i="1" s="1"/>
  <c r="AG5" i="1"/>
  <c r="AN5" i="4" l="1"/>
  <c r="AN4" i="4"/>
  <c r="AO2" i="4" s="1"/>
  <c r="AN1" i="4"/>
  <c r="AH1" i="1"/>
  <c r="AH4" i="1"/>
  <c r="AI2" i="1" s="1"/>
  <c r="AH5" i="1"/>
  <c r="AO4" i="4" l="1"/>
  <c r="AP2" i="4" s="1"/>
  <c r="AP1" i="4" s="1"/>
  <c r="AO5" i="4"/>
  <c r="AO1" i="4"/>
  <c r="AI3" i="1"/>
  <c r="AI1" i="1"/>
  <c r="AI4" i="1"/>
  <c r="AJ2" i="1" s="1"/>
  <c r="AI5" i="1"/>
  <c r="AP5" i="4" l="1"/>
  <c r="AP3" i="4"/>
  <c r="AP4" i="4"/>
  <c r="AQ2" i="4" s="1"/>
  <c r="AQ1" i="4" s="1"/>
  <c r="AJ1" i="1"/>
  <c r="AJ4" i="1"/>
  <c r="AK2" i="1" s="1"/>
  <c r="AJ5" i="1"/>
  <c r="AQ5" i="4" l="1"/>
  <c r="AQ4" i="4"/>
  <c r="AR2" i="4" s="1"/>
  <c r="AK1" i="1"/>
  <c r="AK4" i="1"/>
  <c r="AL2" i="1" s="1"/>
  <c r="AK5" i="1"/>
  <c r="AR5" i="4" l="1"/>
  <c r="AR4" i="4"/>
  <c r="AS2" i="4" s="1"/>
  <c r="AR1" i="4"/>
  <c r="AL1" i="1"/>
  <c r="AL4" i="1"/>
  <c r="AM2" i="1" s="1"/>
  <c r="AL5" i="1"/>
  <c r="AS4" i="4" l="1"/>
  <c r="AT2" i="4" s="1"/>
  <c r="AT1" i="4" s="1"/>
  <c r="AS5" i="4"/>
  <c r="AS1" i="4"/>
  <c r="AM1" i="1"/>
  <c r="AM4" i="1"/>
  <c r="AN2" i="1" s="1"/>
  <c r="AM5" i="1"/>
  <c r="AT5" i="4" l="1"/>
  <c r="AT4" i="4"/>
  <c r="AU2" i="4" s="1"/>
  <c r="AN3" i="1"/>
  <c r="AN1" i="1"/>
  <c r="AN4" i="1"/>
  <c r="AO2" i="1" s="1"/>
  <c r="AN5" i="1"/>
  <c r="AU5" i="4" l="1"/>
  <c r="AU4" i="4"/>
  <c r="AV2" i="4" s="1"/>
  <c r="AV1" i="4" s="1"/>
  <c r="AU3" i="4"/>
  <c r="AU1" i="4"/>
  <c r="AO1" i="1"/>
  <c r="AO4" i="1"/>
  <c r="AP2" i="1" s="1"/>
  <c r="AO5" i="1"/>
  <c r="AV5" i="4" l="1"/>
  <c r="AV4" i="4"/>
  <c r="AW2" i="4" s="1"/>
  <c r="AP1" i="1"/>
  <c r="AP4" i="1"/>
  <c r="AQ2" i="1" s="1"/>
  <c r="AP5" i="1"/>
  <c r="AW4" i="4" l="1"/>
  <c r="AX2" i="4" s="1"/>
  <c r="AX1" i="4" s="1"/>
  <c r="AW5" i="4"/>
  <c r="AW1" i="4"/>
  <c r="AQ1" i="1"/>
  <c r="AQ4" i="1"/>
  <c r="AR2" i="1" s="1"/>
  <c r="AQ5" i="1"/>
  <c r="AX5" i="4" l="1"/>
  <c r="AX4" i="4"/>
  <c r="AY2" i="4" s="1"/>
  <c r="AR1" i="1"/>
  <c r="AR4" i="1"/>
  <c r="AS2" i="1" s="1"/>
  <c r="AR5" i="1"/>
  <c r="AY5" i="4" l="1"/>
  <c r="AY4" i="4"/>
  <c r="AZ2" i="4" s="1"/>
  <c r="AZ1" i="4" s="1"/>
  <c r="AY1" i="4"/>
  <c r="AS3" i="1"/>
  <c r="AS1" i="1"/>
  <c r="AS4" i="1"/>
  <c r="AT2" i="1" s="1"/>
  <c r="AS5" i="1"/>
  <c r="AZ5" i="4" l="1"/>
  <c r="AZ3" i="4"/>
  <c r="AZ4" i="4"/>
  <c r="BA2" i="4" s="1"/>
  <c r="AT1" i="1"/>
  <c r="AT4" i="1"/>
  <c r="AU2" i="1" s="1"/>
  <c r="AT5" i="1"/>
  <c r="BA4" i="4" l="1"/>
  <c r="BB2" i="4" s="1"/>
  <c r="BB1" i="4" s="1"/>
  <c r="BA5" i="4"/>
  <c r="BA1" i="4"/>
  <c r="AU1" i="1"/>
  <c r="AU4" i="1"/>
  <c r="AV2" i="1" s="1"/>
  <c r="AU5" i="1"/>
  <c r="BB5" i="4" l="1"/>
  <c r="BB4" i="4"/>
  <c r="BC2" i="4" s="1"/>
  <c r="AV1" i="1"/>
  <c r="AV4" i="1"/>
  <c r="AW2" i="1" s="1"/>
  <c r="AV5" i="1"/>
  <c r="BC5" i="4" l="1"/>
  <c r="BC4" i="4"/>
  <c r="BD2" i="4" s="1"/>
  <c r="BC1" i="4"/>
  <c r="AW1" i="1"/>
  <c r="AW4" i="1"/>
  <c r="AX2" i="1" s="1"/>
  <c r="AW5" i="1"/>
  <c r="BD5" i="4" l="1"/>
  <c r="BD4" i="4"/>
  <c r="BE2" i="4" s="1"/>
  <c r="BD1" i="4"/>
  <c r="AX3" i="1"/>
  <c r="AX1" i="1"/>
  <c r="AX4" i="1"/>
  <c r="AY2" i="1" s="1"/>
  <c r="AX5" i="1"/>
  <c r="BE4" i="4" l="1"/>
  <c r="BF2" i="4" s="1"/>
  <c r="BF1" i="4" s="1"/>
  <c r="BE5" i="4"/>
  <c r="BE3" i="4"/>
  <c r="BE1" i="4"/>
  <c r="AY1" i="1"/>
  <c r="AY4" i="1"/>
  <c r="AZ2" i="1" s="1"/>
  <c r="AY5" i="1"/>
  <c r="BF5" i="4" l="1"/>
  <c r="BF4" i="4"/>
  <c r="BG2" i="4" s="1"/>
  <c r="AZ1" i="1"/>
  <c r="AZ4" i="1"/>
  <c r="BA2" i="1" s="1"/>
  <c r="AZ5" i="1"/>
  <c r="BG5" i="4" l="1"/>
  <c r="BG4" i="4"/>
  <c r="BH2" i="4" s="1"/>
  <c r="BG1" i="4"/>
  <c r="BA1" i="1"/>
  <c r="BA4" i="1"/>
  <c r="BB2" i="1" s="1"/>
  <c r="BA5" i="1"/>
  <c r="BH5" i="4" l="1"/>
  <c r="BH4" i="4"/>
  <c r="BI2" i="4" s="1"/>
  <c r="BI1" i="4" s="1"/>
  <c r="BH1" i="4"/>
  <c r="BB1" i="1"/>
  <c r="BB4" i="1"/>
  <c r="BC2" i="1" s="1"/>
  <c r="BB5" i="1"/>
  <c r="BI4" i="4" l="1"/>
  <c r="BJ2" i="4" s="1"/>
  <c r="BJ1" i="4" s="1"/>
  <c r="BI5" i="4"/>
  <c r="BC3" i="1"/>
  <c r="BC1" i="1"/>
  <c r="BC4" i="1"/>
  <c r="BD2" i="1" s="1"/>
  <c r="BC5" i="1"/>
  <c r="BJ5" i="4" l="1"/>
  <c r="BJ3" i="4"/>
  <c r="BJ4" i="4"/>
  <c r="BK2" i="4" s="1"/>
  <c r="BK1" i="4" s="1"/>
  <c r="BD1" i="1"/>
  <c r="BD4" i="1"/>
  <c r="BE2" i="1" s="1"/>
  <c r="BD5" i="1"/>
  <c r="BK5" i="4" l="1"/>
  <c r="BK4" i="4"/>
  <c r="BL2" i="4" s="1"/>
  <c r="BE1" i="1"/>
  <c r="BE4" i="1"/>
  <c r="BF2" i="1" s="1"/>
  <c r="BE5" i="1"/>
  <c r="BL5" i="4" l="1"/>
  <c r="BL4" i="4"/>
  <c r="BM2" i="4" s="1"/>
  <c r="BL1" i="4"/>
  <c r="BF1" i="1"/>
  <c r="BF4" i="1"/>
  <c r="BG2" i="1" s="1"/>
  <c r="BF5" i="1"/>
  <c r="BM4" i="4" l="1"/>
  <c r="BN2" i="4" s="1"/>
  <c r="BN1" i="4" s="1"/>
  <c r="BM5" i="4"/>
  <c r="BM1" i="4"/>
  <c r="BG1" i="1"/>
  <c r="BG4" i="1"/>
  <c r="BH2" i="1" s="1"/>
  <c r="BG5" i="1"/>
  <c r="BN5" i="4" l="1"/>
  <c r="BN4" i="4"/>
  <c r="BO2" i="4" s="1"/>
  <c r="BH3" i="1"/>
  <c r="BH1" i="1"/>
  <c r="BH4" i="1"/>
  <c r="BI2" i="1" s="1"/>
  <c r="BH5" i="1"/>
  <c r="BO5" i="4" l="1"/>
  <c r="BO4" i="4"/>
  <c r="BP2" i="4" s="1"/>
  <c r="BP1" i="4" s="1"/>
  <c r="BO3" i="4"/>
  <c r="BO1" i="4"/>
  <c r="BI1" i="1"/>
  <c r="BI4" i="1"/>
  <c r="BJ2" i="1" s="1"/>
  <c r="BI5" i="1"/>
  <c r="BP5" i="4" l="1"/>
  <c r="BP4" i="4"/>
  <c r="BQ2" i="4" s="1"/>
  <c r="BJ1" i="1"/>
  <c r="BJ4" i="1"/>
  <c r="BK2" i="1" s="1"/>
  <c r="BJ5" i="1"/>
  <c r="BQ4" i="4" l="1"/>
  <c r="BR2" i="4" s="1"/>
  <c r="BR1" i="4" s="1"/>
  <c r="BQ5" i="4"/>
  <c r="BQ1" i="4"/>
  <c r="BK1" i="1"/>
  <c r="BK4" i="1"/>
  <c r="BL2" i="1" s="1"/>
  <c r="BK5" i="1"/>
  <c r="BR5" i="4" l="1"/>
  <c r="BR4" i="4"/>
  <c r="BS2" i="4" s="1"/>
  <c r="BL1" i="1"/>
  <c r="BL4" i="1"/>
  <c r="BM2" i="1" s="1"/>
  <c r="BL5" i="1"/>
  <c r="BS5" i="4" l="1"/>
  <c r="BS4" i="4"/>
  <c r="BT2" i="4" s="1"/>
  <c r="BS1" i="4"/>
  <c r="BM3" i="1"/>
  <c r="BM1" i="1"/>
  <c r="BM4" i="1"/>
  <c r="BN2" i="1" s="1"/>
  <c r="BM5" i="1"/>
  <c r="BT5" i="4" l="1"/>
  <c r="BT3" i="4"/>
  <c r="BT4" i="4"/>
  <c r="BU2" i="4" s="1"/>
  <c r="BT1" i="4"/>
  <c r="BN1" i="1"/>
  <c r="BN4" i="1"/>
  <c r="BO2" i="1" s="1"/>
  <c r="BN5" i="1"/>
  <c r="BU4" i="4" l="1"/>
  <c r="BV2" i="4" s="1"/>
  <c r="BU5" i="4"/>
  <c r="BU1" i="4"/>
  <c r="BO1" i="1"/>
  <c r="BO4" i="1"/>
  <c r="BP2" i="1" s="1"/>
  <c r="BO5" i="1"/>
  <c r="BV5" i="4" l="1"/>
  <c r="BV4" i="4"/>
  <c r="BW2" i="4" s="1"/>
  <c r="BV1" i="4"/>
  <c r="BP1" i="1"/>
  <c r="BP4" i="1"/>
  <c r="BQ2" i="1" s="1"/>
  <c r="BP5" i="1"/>
  <c r="BW5" i="4" l="1"/>
  <c r="BW4" i="4"/>
  <c r="BX2" i="4" s="1"/>
  <c r="BW1" i="4"/>
  <c r="BQ1" i="1"/>
  <c r="BQ4" i="1"/>
  <c r="BR2" i="1" s="1"/>
  <c r="BQ5" i="1"/>
  <c r="BX5" i="4" l="1"/>
  <c r="BX4" i="4"/>
  <c r="BY2" i="4" s="1"/>
  <c r="BY1" i="4" s="1"/>
  <c r="BX1" i="4"/>
  <c r="BR3" i="1"/>
  <c r="BR1" i="1"/>
  <c r="BR4" i="1"/>
  <c r="BS2" i="1" s="1"/>
  <c r="BR5" i="1"/>
  <c r="BY4" i="4" l="1"/>
  <c r="BZ2" i="4" s="1"/>
  <c r="BZ1" i="4" s="1"/>
  <c r="BY5" i="4"/>
  <c r="BY3" i="4"/>
  <c r="BS1" i="1"/>
  <c r="BS4" i="1"/>
  <c r="BT2" i="1" s="1"/>
  <c r="BS5" i="1"/>
  <c r="BZ5" i="4" l="1"/>
  <c r="BZ4" i="4"/>
  <c r="CA2" i="4" s="1"/>
  <c r="BT1" i="1"/>
  <c r="BT4" i="1"/>
  <c r="BU2" i="1" s="1"/>
  <c r="BT5" i="1"/>
  <c r="CA5" i="4" l="1"/>
  <c r="CA4" i="4"/>
  <c r="CB2" i="4" s="1"/>
  <c r="CA1" i="4"/>
  <c r="BU1" i="1"/>
  <c r="BU4" i="1"/>
  <c r="BV2" i="1" s="1"/>
  <c r="BU5" i="1"/>
  <c r="CB5" i="4" l="1"/>
  <c r="CB4" i="4"/>
  <c r="CC2" i="4" s="1"/>
  <c r="CB1" i="4"/>
  <c r="BV1" i="1"/>
  <c r="BV4" i="1"/>
  <c r="BW2" i="1" s="1"/>
  <c r="BV5" i="1"/>
  <c r="CC4" i="4" l="1"/>
  <c r="CD2" i="4" s="1"/>
  <c r="CD1" i="4" s="1"/>
  <c r="CC5" i="4"/>
  <c r="CC1" i="4"/>
  <c r="BW3" i="1"/>
  <c r="BW1" i="1"/>
  <c r="BW4" i="1"/>
  <c r="BX2" i="1" s="1"/>
  <c r="BW5" i="1"/>
  <c r="CD5" i="4" l="1"/>
  <c r="CD3" i="4"/>
  <c r="CD4" i="4"/>
  <c r="CE2" i="4" s="1"/>
  <c r="CE1" i="4" s="1"/>
  <c r="BX1" i="1"/>
  <c r="BX4" i="1"/>
  <c r="BY2" i="1" s="1"/>
  <c r="BX5" i="1"/>
  <c r="CE5" i="4" l="1"/>
  <c r="CE4" i="4"/>
  <c r="CF2" i="4" s="1"/>
  <c r="BY1" i="1"/>
  <c r="BY4" i="1"/>
  <c r="BZ2" i="1" s="1"/>
  <c r="BY5" i="1"/>
  <c r="CF5" i="4" l="1"/>
  <c r="CF4" i="4"/>
  <c r="CG2" i="4" s="1"/>
  <c r="CF1" i="4"/>
  <c r="BZ1" i="1"/>
  <c r="BZ4" i="1"/>
  <c r="CA2" i="1" s="1"/>
  <c r="BZ5" i="1"/>
  <c r="CG4" i="4" l="1"/>
  <c r="CH2" i="4" s="1"/>
  <c r="CH1" i="4" s="1"/>
  <c r="CG5" i="4"/>
  <c r="CG1" i="4"/>
  <c r="CA1" i="1"/>
  <c r="CA4" i="1"/>
  <c r="CB2" i="1" s="1"/>
  <c r="CA5" i="1"/>
  <c r="CH5" i="4" l="1"/>
  <c r="CH4" i="4"/>
  <c r="CI2" i="4" s="1"/>
  <c r="CB3" i="1"/>
  <c r="CB1" i="1"/>
  <c r="CB4" i="1"/>
  <c r="CC2" i="1" s="1"/>
  <c r="CB5" i="1"/>
  <c r="CI5" i="4" l="1"/>
  <c r="CI4" i="4"/>
  <c r="CJ2" i="4" s="1"/>
  <c r="CI3" i="4"/>
  <c r="CI1" i="4"/>
  <c r="CC1" i="1"/>
  <c r="CC4" i="1"/>
  <c r="CD2" i="1" s="1"/>
  <c r="CC5" i="1"/>
  <c r="CJ5" i="4" l="1"/>
  <c r="CJ4" i="4"/>
  <c r="CK2" i="4" s="1"/>
  <c r="CJ1" i="4"/>
  <c r="CD1" i="1"/>
  <c r="CD4" i="1"/>
  <c r="CE2" i="1" s="1"/>
  <c r="CD5" i="1"/>
  <c r="CK4" i="4" l="1"/>
  <c r="CL2" i="4" s="1"/>
  <c r="CL1" i="4" s="1"/>
  <c r="CK5" i="4"/>
  <c r="CK1" i="4"/>
  <c r="CE1" i="1"/>
  <c r="CE4" i="1"/>
  <c r="CF2" i="1" s="1"/>
  <c r="CE5" i="1"/>
  <c r="CL5" i="4" l="1"/>
  <c r="CL4" i="4"/>
  <c r="CM2" i="4" s="1"/>
  <c r="CF1" i="1"/>
  <c r="CF4" i="1"/>
  <c r="CG2" i="1" s="1"/>
  <c r="CF5" i="1"/>
  <c r="CM5" i="4" l="1"/>
  <c r="CM4" i="4"/>
  <c r="CN2" i="4" s="1"/>
  <c r="CM1" i="4"/>
  <c r="CG3" i="1"/>
  <c r="CG1" i="1"/>
  <c r="CG4" i="1"/>
  <c r="CH2" i="1" s="1"/>
  <c r="CG5" i="1"/>
  <c r="CN5" i="4" l="1"/>
  <c r="CN3" i="4"/>
  <c r="CN4" i="4"/>
  <c r="CO2" i="4" s="1"/>
  <c r="CN1" i="4"/>
  <c r="CH1" i="1"/>
  <c r="CH4" i="1"/>
  <c r="CI2" i="1" s="1"/>
  <c r="CI1" i="1" s="1"/>
  <c r="CH5" i="1"/>
  <c r="CO5" i="4" l="1"/>
  <c r="CO4" i="4"/>
  <c r="CP2" i="4" s="1"/>
  <c r="CO1" i="4"/>
  <c r="CI4" i="1"/>
  <c r="CJ2" i="1" s="1"/>
  <c r="CJ1" i="1" s="1"/>
  <c r="CI5" i="1"/>
  <c r="CP5" i="4" l="1"/>
  <c r="CP4" i="4"/>
  <c r="CQ2" i="4" s="1"/>
  <c r="CP1" i="4"/>
  <c r="CJ4" i="1"/>
  <c r="CK2" i="1" s="1"/>
  <c r="CK1" i="1" s="1"/>
  <c r="CJ5" i="1"/>
  <c r="CQ5" i="4" l="1"/>
  <c r="CQ4" i="4"/>
  <c r="CR2" i="4" s="1"/>
  <c r="CQ1" i="4"/>
  <c r="CK4" i="1"/>
  <c r="CL2" i="1" s="1"/>
  <c r="CK5" i="1"/>
  <c r="CR5" i="4" l="1"/>
  <c r="CR4" i="4"/>
  <c r="CS2" i="4" s="1"/>
  <c r="CS1" i="4" s="1"/>
  <c r="CR1" i="4"/>
  <c r="CL3" i="1"/>
  <c r="CL1" i="1"/>
  <c r="CL4" i="1"/>
  <c r="CM2" i="1" s="1"/>
  <c r="CL5" i="1"/>
  <c r="CS4" i="4" l="1"/>
  <c r="CT2" i="4" s="1"/>
  <c r="CS5" i="4"/>
  <c r="CS3" i="4"/>
  <c r="CM1" i="1"/>
  <c r="CM4" i="1"/>
  <c r="CN2" i="1" s="1"/>
  <c r="CM5" i="1"/>
  <c r="CT5" i="4" l="1"/>
  <c r="CT4" i="4"/>
  <c r="CU2" i="4" s="1"/>
  <c r="CU1" i="4" s="1"/>
  <c r="CT1" i="4"/>
  <c r="CN1" i="1"/>
  <c r="CN4" i="1"/>
  <c r="CO2" i="1" s="1"/>
  <c r="CN5" i="1"/>
  <c r="CU5" i="4" l="1"/>
  <c r="CU4" i="4"/>
  <c r="CV2" i="4" s="1"/>
  <c r="CV1" i="4" s="1"/>
  <c r="CO1" i="1"/>
  <c r="CO4" i="1"/>
  <c r="CP2" i="1" s="1"/>
  <c r="CO5" i="1"/>
  <c r="CV5" i="4" l="1"/>
  <c r="CV4" i="4"/>
  <c r="CW2" i="4" s="1"/>
  <c r="CP1" i="1"/>
  <c r="CP4" i="1"/>
  <c r="CQ2" i="1" s="1"/>
  <c r="CP5" i="1"/>
  <c r="CW4" i="4" l="1"/>
  <c r="CX2" i="4" s="1"/>
  <c r="CX1" i="4" s="1"/>
  <c r="CW5" i="4"/>
  <c r="CW1" i="4"/>
  <c r="CQ3" i="1"/>
  <c r="CQ1" i="1"/>
  <c r="CQ4" i="1"/>
  <c r="CR2" i="1" s="1"/>
  <c r="CQ5" i="1"/>
  <c r="CX5" i="4" l="1"/>
  <c r="CX3" i="4"/>
  <c r="CX4" i="4"/>
  <c r="CY2" i="4" s="1"/>
  <c r="CR1" i="1"/>
  <c r="CR4" i="1"/>
  <c r="CS2" i="1" s="1"/>
  <c r="CS1" i="1" s="1"/>
  <c r="CR5" i="1"/>
  <c r="CY5" i="4" l="1"/>
  <c r="CY4" i="4"/>
  <c r="CZ2" i="4" s="1"/>
  <c r="CY1" i="4"/>
  <c r="CS4" i="1"/>
  <c r="CT2" i="1" s="1"/>
  <c r="CT1" i="1" s="1"/>
  <c r="CS5" i="1"/>
  <c r="CZ5" i="4" l="1"/>
  <c r="CZ4" i="4"/>
  <c r="DA2" i="4" s="1"/>
  <c r="CZ1" i="4"/>
  <c r="CT4" i="1"/>
  <c r="CU2" i="1" s="1"/>
  <c r="CT5" i="1"/>
  <c r="DA4" i="4" l="1"/>
  <c r="DB2" i="4" s="1"/>
  <c r="DA5" i="4"/>
  <c r="DA1" i="4"/>
  <c r="CU1" i="1"/>
  <c r="CU4" i="1"/>
  <c r="CV2" i="1" s="1"/>
  <c r="CU5" i="1"/>
  <c r="DB5" i="4" l="1"/>
  <c r="DB4" i="4"/>
  <c r="DC2" i="4" s="1"/>
  <c r="DB1" i="4"/>
  <c r="CV3" i="1"/>
  <c r="CV1" i="1"/>
  <c r="CV4" i="1"/>
  <c r="CW2" i="1" s="1"/>
  <c r="CV5" i="1"/>
  <c r="DC5" i="4" l="1"/>
  <c r="DC4" i="4"/>
  <c r="DD2" i="4" s="1"/>
  <c r="DD1" i="4" s="1"/>
  <c r="DC3" i="4"/>
  <c r="DC1" i="4"/>
  <c r="CW1" i="1"/>
  <c r="CW4" i="1"/>
  <c r="CX2" i="1" s="1"/>
  <c r="CW5" i="1"/>
  <c r="DD5" i="4" l="1"/>
  <c r="DD4" i="4"/>
  <c r="DE2" i="4" s="1"/>
  <c r="CX1" i="1"/>
  <c r="CX4" i="1"/>
  <c r="CY2" i="1" s="1"/>
  <c r="CX5" i="1"/>
  <c r="DE4" i="4" l="1"/>
  <c r="DF2" i="4" s="1"/>
  <c r="DF1" i="4" s="1"/>
  <c r="DE5" i="4"/>
  <c r="DE1" i="4"/>
  <c r="CY1" i="1"/>
  <c r="CY4" i="1"/>
  <c r="CZ2" i="1" s="1"/>
  <c r="CY5" i="1"/>
  <c r="DF5" i="4" l="1"/>
  <c r="DF4" i="4"/>
  <c r="DG2" i="4" s="1"/>
  <c r="DG1" i="4" s="1"/>
  <c r="CZ1" i="1"/>
  <c r="CZ4" i="1"/>
  <c r="DA2" i="1" s="1"/>
  <c r="CZ5" i="1"/>
  <c r="DG5" i="4" l="1"/>
  <c r="DG4" i="4"/>
  <c r="DH2" i="4" s="1"/>
  <c r="DA3" i="1"/>
  <c r="DA1" i="1"/>
  <c r="DA4" i="1"/>
  <c r="DB2" i="1" s="1"/>
  <c r="DA5" i="1"/>
  <c r="DH5" i="4" l="1"/>
  <c r="DH4" i="4"/>
  <c r="DI2" i="4" s="1"/>
  <c r="DI1" i="4" s="1"/>
  <c r="DH3" i="4"/>
  <c r="DH1" i="4"/>
  <c r="DB1" i="1"/>
  <c r="DB4" i="1"/>
  <c r="DC2" i="1" s="1"/>
  <c r="DB5" i="1"/>
  <c r="DI4" i="4" l="1"/>
  <c r="DJ2" i="4" s="1"/>
  <c r="DI5" i="4"/>
  <c r="DC1" i="1"/>
  <c r="DC4" i="1"/>
  <c r="DD2" i="1" s="1"/>
  <c r="DC5" i="1"/>
  <c r="DJ5" i="4" l="1"/>
  <c r="DJ4" i="4"/>
  <c r="DK2" i="4" s="1"/>
  <c r="DJ1" i="4"/>
  <c r="DD1" i="1"/>
  <c r="DD4" i="1"/>
  <c r="DE2" i="1" s="1"/>
  <c r="DD5" i="1"/>
  <c r="DK5" i="4" l="1"/>
  <c r="DK4" i="4"/>
  <c r="DL2" i="4" s="1"/>
  <c r="DK1" i="4"/>
  <c r="DE1" i="1"/>
  <c r="DE4" i="1"/>
  <c r="DF2" i="1" s="1"/>
  <c r="DE5" i="1"/>
  <c r="DL5" i="4" l="1"/>
  <c r="DL4" i="4"/>
  <c r="DM2" i="4" s="1"/>
  <c r="DM1" i="4" s="1"/>
  <c r="DL1" i="4"/>
  <c r="DF3" i="1"/>
  <c r="DF1" i="1"/>
  <c r="DF4" i="1"/>
  <c r="DG2" i="1" s="1"/>
  <c r="DF5" i="1"/>
  <c r="DM4" i="4" l="1"/>
  <c r="DN2" i="4" s="1"/>
  <c r="DN1" i="4" s="1"/>
  <c r="DM5" i="4"/>
  <c r="DM3" i="4"/>
  <c r="DG1" i="1"/>
  <c r="DG4" i="1"/>
  <c r="DH2" i="1" s="1"/>
  <c r="DG5" i="1"/>
  <c r="DN5" i="4" l="1"/>
  <c r="DN4" i="4"/>
  <c r="DO2" i="4" s="1"/>
  <c r="DH1" i="1"/>
  <c r="DH4" i="1"/>
  <c r="DI2" i="1" s="1"/>
  <c r="DH5" i="1"/>
  <c r="DO5" i="4" l="1"/>
  <c r="DO4" i="4"/>
  <c r="DP2" i="4" s="1"/>
  <c r="DO1" i="4"/>
  <c r="DI1" i="1"/>
  <c r="DI4" i="1"/>
  <c r="DJ2" i="1" s="1"/>
  <c r="DI5" i="1"/>
  <c r="DP5" i="4" l="1"/>
  <c r="DP4" i="4"/>
  <c r="DQ2" i="4" s="1"/>
  <c r="DQ1" i="4" s="1"/>
  <c r="DP1" i="4"/>
  <c r="DJ1" i="1"/>
  <c r="DJ4" i="1"/>
  <c r="DK2" i="1" s="1"/>
  <c r="DJ5" i="1"/>
  <c r="DQ4" i="4" l="1"/>
  <c r="DR2" i="4" s="1"/>
  <c r="DQ5" i="4"/>
  <c r="DK3" i="1"/>
  <c r="DK1" i="1"/>
  <c r="DK4" i="1"/>
  <c r="DL2" i="1" s="1"/>
  <c r="DK5" i="1"/>
  <c r="DR5" i="4" l="1"/>
  <c r="DR3" i="4"/>
  <c r="DR4" i="4"/>
  <c r="DS2" i="4" s="1"/>
  <c r="DS1" i="4" s="1"/>
  <c r="DR1" i="4"/>
  <c r="DL1" i="1"/>
  <c r="DL4" i="1"/>
  <c r="DM2" i="1" s="1"/>
  <c r="DL5" i="1"/>
  <c r="DS5" i="4" l="1"/>
  <c r="DS4" i="4"/>
  <c r="DT2" i="4" s="1"/>
  <c r="DM1" i="1"/>
  <c r="DM4" i="1"/>
  <c r="DN2" i="1" s="1"/>
  <c r="DM5" i="1"/>
  <c r="DT5" i="4" l="1"/>
  <c r="DT4" i="4"/>
  <c r="DU2" i="4" s="1"/>
  <c r="DT1" i="4"/>
  <c r="DN1" i="1"/>
  <c r="DN4" i="1"/>
  <c r="DO2" i="1" s="1"/>
  <c r="DN5" i="1"/>
  <c r="DU4" i="4" l="1"/>
  <c r="DV2" i="4" s="1"/>
  <c r="DV1" i="4" s="1"/>
  <c r="DU5" i="4"/>
  <c r="DU1" i="4"/>
  <c r="DO1" i="1"/>
  <c r="DO4" i="1"/>
  <c r="DP2" i="1" s="1"/>
  <c r="DO5" i="1"/>
  <c r="DV5" i="4" l="1"/>
  <c r="DV4" i="4"/>
  <c r="DW2" i="4" s="1"/>
  <c r="DP3" i="1"/>
  <c r="DP1" i="1"/>
  <c r="DP4" i="1"/>
  <c r="DQ2" i="1" s="1"/>
  <c r="DP5" i="1"/>
  <c r="DW5" i="4" l="1"/>
  <c r="DW4" i="4"/>
  <c r="DX2" i="4" s="1"/>
  <c r="DW3" i="4"/>
  <c r="DW1" i="4"/>
  <c r="DQ1" i="1"/>
  <c r="DQ4" i="1"/>
  <c r="DR2" i="1" s="1"/>
  <c r="DR1" i="1" s="1"/>
  <c r="DQ5" i="1"/>
  <c r="DX5" i="4" l="1"/>
  <c r="DX4" i="4"/>
  <c r="DY2" i="4" s="1"/>
  <c r="DX1" i="4"/>
  <c r="DR4" i="1"/>
  <c r="DS2" i="1" s="1"/>
  <c r="DS1" i="1" s="1"/>
  <c r="DR5" i="1"/>
  <c r="DY4" i="4" l="1"/>
  <c r="DZ2" i="4" s="1"/>
  <c r="DY5" i="4"/>
  <c r="DY1" i="4"/>
  <c r="DS4" i="1"/>
  <c r="DT2" i="1" s="1"/>
  <c r="DS5" i="1"/>
  <c r="DZ5" i="4" l="1"/>
  <c r="DZ4" i="4"/>
  <c r="EA2" i="4" s="1"/>
  <c r="DZ1" i="4"/>
  <c r="DT1" i="1"/>
  <c r="DT4" i="1"/>
  <c r="DU2" i="1" s="1"/>
  <c r="DT5" i="1"/>
  <c r="EA5" i="4" l="1"/>
  <c r="EA4" i="4"/>
  <c r="EB2" i="4" s="1"/>
  <c r="EA1" i="4"/>
  <c r="DU3" i="1"/>
  <c r="DU1" i="1"/>
  <c r="DU4" i="1"/>
  <c r="DV2" i="1" s="1"/>
  <c r="DU5" i="1"/>
  <c r="EB5" i="4" l="1"/>
  <c r="EB4" i="4"/>
  <c r="EC2" i="4" s="1"/>
  <c r="EB3" i="4"/>
  <c r="EB1" i="4"/>
  <c r="DV1" i="1"/>
  <c r="DV4" i="1"/>
  <c r="DW2" i="1" s="1"/>
  <c r="DV5" i="1"/>
  <c r="EC4" i="4" l="1"/>
  <c r="ED2" i="4" s="1"/>
  <c r="ED1" i="4" s="1"/>
  <c r="EC5" i="4"/>
  <c r="EC1" i="4"/>
  <c r="DW1" i="1"/>
  <c r="DW4" i="1"/>
  <c r="DX2" i="1" s="1"/>
  <c r="DW5" i="1"/>
  <c r="ED5" i="4" l="1"/>
  <c r="ED4" i="4"/>
  <c r="EE2" i="4" s="1"/>
  <c r="DX1" i="1"/>
  <c r="DX4" i="1"/>
  <c r="DY2" i="1" s="1"/>
  <c r="DX5" i="1"/>
  <c r="EE5" i="4" l="1"/>
  <c r="EE4" i="4"/>
  <c r="EF2" i="4" s="1"/>
  <c r="EE1" i="4"/>
  <c r="DY1" i="1"/>
  <c r="DY4" i="1"/>
  <c r="DZ2" i="1" s="1"/>
  <c r="DY5" i="1"/>
  <c r="EF5" i="4" l="1"/>
  <c r="EF4" i="4"/>
  <c r="EG2" i="4" s="1"/>
  <c r="EG1" i="4" s="1"/>
  <c r="EF1" i="4"/>
  <c r="DZ3" i="1"/>
  <c r="DZ1" i="1"/>
  <c r="DZ4" i="1"/>
  <c r="EA2" i="1" s="1"/>
  <c r="DZ5" i="1"/>
  <c r="EG4" i="4" l="1"/>
  <c r="EH2" i="4" s="1"/>
  <c r="EG5" i="4"/>
  <c r="EG3" i="4"/>
  <c r="EA1" i="1"/>
  <c r="EA4" i="1"/>
  <c r="EB2" i="1" s="1"/>
  <c r="EA5" i="1"/>
  <c r="EH5" i="4" l="1"/>
  <c r="EH4" i="4"/>
  <c r="EI2" i="4" s="1"/>
  <c r="EH1" i="4"/>
  <c r="EB1" i="1"/>
  <c r="EB4" i="1"/>
  <c r="EC2" i="1" s="1"/>
  <c r="EB5" i="1"/>
  <c r="EI5" i="4" l="1"/>
  <c r="EI4" i="4"/>
  <c r="EJ2" i="4" s="1"/>
  <c r="EI1" i="4"/>
  <c r="EC1" i="1"/>
  <c r="EC4" i="1"/>
  <c r="ED2" i="1" s="1"/>
  <c r="EC5" i="1"/>
  <c r="EJ5" i="4" l="1"/>
  <c r="EJ4" i="4"/>
  <c r="EK2" i="4" s="1"/>
  <c r="EJ1" i="4"/>
  <c r="ED1" i="1"/>
  <c r="ED4" i="1"/>
  <c r="EE2" i="1" s="1"/>
  <c r="ED5" i="1"/>
  <c r="EK4" i="4" l="1"/>
  <c r="EL2" i="4" s="1"/>
  <c r="EL1" i="4" s="1"/>
  <c r="EK5" i="4"/>
  <c r="EK1" i="4"/>
  <c r="EE3" i="1"/>
  <c r="EE1" i="1"/>
  <c r="EE4" i="1"/>
  <c r="EF2" i="1" s="1"/>
  <c r="EE5" i="1"/>
  <c r="EL5" i="4" l="1"/>
  <c r="EL3" i="4"/>
  <c r="EL4" i="4"/>
  <c r="EM2" i="4" s="1"/>
  <c r="EF1" i="1"/>
  <c r="EF4" i="1"/>
  <c r="EG2" i="1" s="1"/>
  <c r="EF5" i="1"/>
  <c r="EM5" i="4" l="1"/>
  <c r="EM4" i="4"/>
  <c r="EN2" i="4" s="1"/>
  <c r="EM1" i="4"/>
  <c r="EG1" i="1"/>
  <c r="EG4" i="1"/>
  <c r="EH2" i="1" s="1"/>
  <c r="EG5" i="1"/>
  <c r="EN5" i="4" l="1"/>
  <c r="EN4" i="4"/>
  <c r="EO2" i="4" s="1"/>
  <c r="EN1" i="4"/>
  <c r="EH1" i="1"/>
  <c r="EH4" i="1"/>
  <c r="EI2" i="1" s="1"/>
  <c r="EH5" i="1"/>
  <c r="EO4" i="4" l="1"/>
  <c r="EP2" i="4" s="1"/>
  <c r="EP1" i="4" s="1"/>
  <c r="EO5" i="4"/>
  <c r="EO1" i="4"/>
  <c r="EI1" i="1"/>
  <c r="EI4" i="1"/>
  <c r="EJ2" i="1" s="1"/>
  <c r="EI5" i="1"/>
  <c r="EP5" i="4" l="1"/>
  <c r="EP4" i="4"/>
  <c r="EQ2" i="4" s="1"/>
  <c r="EJ3" i="1"/>
  <c r="EJ1" i="1"/>
  <c r="EJ4" i="1"/>
  <c r="EK2" i="1" s="1"/>
  <c r="EJ5" i="1"/>
  <c r="EQ5" i="4" l="1"/>
  <c r="EQ4" i="4"/>
  <c r="ER2" i="4" s="1"/>
  <c r="ER1" i="4" s="1"/>
  <c r="EQ3" i="4"/>
  <c r="EQ1" i="4"/>
  <c r="EK1" i="1"/>
  <c r="EK4" i="1"/>
  <c r="EL2" i="1" s="1"/>
  <c r="EL1" i="1" s="1"/>
  <c r="EK5" i="1"/>
  <c r="ER5" i="4" l="1"/>
  <c r="ER4" i="4"/>
  <c r="ES2" i="4" s="1"/>
  <c r="ES1" i="4" s="1"/>
  <c r="EL4" i="1"/>
  <c r="EM2" i="1" s="1"/>
  <c r="EM1" i="1" s="1"/>
  <c r="EL5" i="1"/>
  <c r="ES4" i="4" l="1"/>
  <c r="ET2" i="4" s="1"/>
  <c r="ES5" i="4"/>
  <c r="EM4" i="1"/>
  <c r="EN2" i="1" s="1"/>
  <c r="EM5" i="1"/>
  <c r="ET5" i="4" l="1"/>
  <c r="ET4" i="4"/>
  <c r="EU2" i="4" s="1"/>
  <c r="EU1" i="4" s="1"/>
  <c r="ET1" i="4"/>
  <c r="EN1" i="1"/>
  <c r="EN4" i="1"/>
  <c r="EO2" i="1" s="1"/>
  <c r="EN5" i="1"/>
  <c r="EU5" i="4" l="1"/>
  <c r="EU4" i="4"/>
  <c r="EV2" i="4" s="1"/>
  <c r="EO3" i="1"/>
  <c r="EO1" i="1"/>
  <c r="EO4" i="1"/>
  <c r="EP2" i="1" s="1"/>
  <c r="EO5" i="1"/>
  <c r="EV5" i="4" l="1"/>
  <c r="EV4" i="4"/>
  <c r="EW2" i="4" s="1"/>
  <c r="EW1" i="4" s="1"/>
  <c r="EV3" i="4"/>
  <c r="EV1" i="4"/>
  <c r="EP1" i="1"/>
  <c r="EP4" i="1"/>
  <c r="EQ2" i="1" s="1"/>
  <c r="EP5" i="1"/>
  <c r="EW4" i="4" l="1"/>
  <c r="EX2" i="4" s="1"/>
  <c r="EW5" i="4"/>
  <c r="EQ1" i="1"/>
  <c r="EQ4" i="1"/>
  <c r="ER2" i="1" s="1"/>
  <c r="EQ5" i="1"/>
  <c r="EX5" i="4" l="1"/>
  <c r="EX4" i="4"/>
  <c r="EY2" i="4" s="1"/>
  <c r="EX1" i="4"/>
  <c r="ER1" i="1"/>
  <c r="ER4" i="1"/>
  <c r="ES2" i="1" s="1"/>
  <c r="ER5" i="1"/>
  <c r="EY5" i="4" l="1"/>
  <c r="EY4" i="4"/>
  <c r="EZ2" i="4" s="1"/>
  <c r="EY1" i="4"/>
  <c r="ES1" i="1"/>
  <c r="ES4" i="1"/>
  <c r="ET2" i="1" s="1"/>
  <c r="ES5" i="1"/>
  <c r="EZ5" i="4" l="1"/>
  <c r="EZ4" i="4"/>
  <c r="FA2" i="4" s="1"/>
  <c r="FA1" i="4" s="1"/>
  <c r="EZ1" i="4"/>
  <c r="ET3" i="1"/>
  <c r="ET1" i="1"/>
  <c r="ET4" i="1"/>
  <c r="EU2" i="1" s="1"/>
  <c r="ET5" i="1"/>
  <c r="FA4" i="4" l="1"/>
  <c r="FB2" i="4" s="1"/>
  <c r="FA5" i="4"/>
  <c r="FA3" i="4"/>
  <c r="EU1" i="1"/>
  <c r="EU4" i="1"/>
  <c r="EV2" i="1" s="1"/>
  <c r="EU5" i="1"/>
  <c r="FB5" i="4" l="1"/>
  <c r="FB4" i="4"/>
  <c r="FC2" i="4" s="1"/>
  <c r="FC1" i="4" s="1"/>
  <c r="FB1" i="4"/>
  <c r="EV1" i="1"/>
  <c r="EV4" i="1"/>
  <c r="EW2" i="1" s="1"/>
  <c r="EV5" i="1"/>
  <c r="FC5" i="4" l="1"/>
  <c r="FC4" i="4"/>
  <c r="FD2" i="4" s="1"/>
  <c r="EW1" i="1"/>
  <c r="EW4" i="1"/>
  <c r="EX2" i="1" s="1"/>
  <c r="EW5" i="1"/>
  <c r="FD5" i="4" l="1"/>
  <c r="FD4" i="4"/>
  <c r="FE2" i="4" s="1"/>
  <c r="FD1" i="4"/>
  <c r="EX1" i="1"/>
  <c r="EX4" i="1"/>
  <c r="EY2" i="1" s="1"/>
  <c r="EX5" i="1"/>
  <c r="FE4" i="4" l="1"/>
  <c r="FF2" i="4" s="1"/>
  <c r="FF1" i="4" s="1"/>
  <c r="FE5" i="4"/>
  <c r="FE1" i="4"/>
  <c r="EY3" i="1"/>
  <c r="EY1" i="1"/>
  <c r="EY4" i="1"/>
  <c r="EZ2" i="1" s="1"/>
  <c r="EY5" i="1"/>
  <c r="FF5" i="4" l="1"/>
  <c r="FF3" i="4"/>
  <c r="FF4" i="4"/>
  <c r="FG2" i="4" s="1"/>
  <c r="FG1" i="4" s="1"/>
  <c r="EZ1" i="1"/>
  <c r="EZ4" i="1"/>
  <c r="FA2" i="1" s="1"/>
  <c r="FA1" i="1" s="1"/>
  <c r="EZ5" i="1"/>
  <c r="FG5" i="4" l="1"/>
  <c r="FG4" i="4"/>
  <c r="FH2" i="4" s="1"/>
  <c r="FA4" i="1"/>
  <c r="FB2" i="1" s="1"/>
  <c r="FB1" i="1" s="1"/>
  <c r="FA5" i="1"/>
  <c r="FH5" i="4" l="1"/>
  <c r="FH4" i="4"/>
  <c r="FI2" i="4" s="1"/>
  <c r="FH1" i="4"/>
  <c r="FB4" i="1"/>
  <c r="FC2" i="1" s="1"/>
  <c r="FB5" i="1"/>
  <c r="FI4" i="4" l="1"/>
  <c r="FJ2" i="4" s="1"/>
  <c r="FJ1" i="4" s="1"/>
  <c r="FI5" i="4"/>
  <c r="FI1" i="4"/>
  <c r="FC1" i="1"/>
  <c r="FC4" i="1"/>
  <c r="FD2" i="1" s="1"/>
  <c r="FC5" i="1"/>
  <c r="FJ5" i="4" l="1"/>
  <c r="FJ4" i="4"/>
  <c r="FK2" i="4" s="1"/>
  <c r="FK1" i="4" s="1"/>
  <c r="FD3" i="1"/>
  <c r="FD1" i="1"/>
  <c r="FD4" i="1"/>
  <c r="FE2" i="1" s="1"/>
  <c r="FD5" i="1"/>
  <c r="FK5" i="4" l="1"/>
  <c r="FK4" i="4"/>
  <c r="FL2" i="4" s="1"/>
  <c r="FK3" i="4"/>
  <c r="FE1" i="1"/>
  <c r="FE4" i="1"/>
  <c r="FF2" i="1" s="1"/>
  <c r="FE5" i="1"/>
  <c r="FL5" i="4" l="1"/>
  <c r="FL4" i="4"/>
  <c r="FM2" i="4" s="1"/>
  <c r="FL1" i="4"/>
  <c r="FF1" i="1"/>
  <c r="FF4" i="1"/>
  <c r="FG2" i="1" s="1"/>
  <c r="FF5" i="1"/>
  <c r="FM4" i="4" l="1"/>
  <c r="FN2" i="4" s="1"/>
  <c r="FN1" i="4" s="1"/>
  <c r="FM5" i="4"/>
  <c r="FM1" i="4"/>
  <c r="FG1" i="1"/>
  <c r="FG4" i="1"/>
  <c r="FH2" i="1" s="1"/>
  <c r="FG5" i="1"/>
  <c r="FN5" i="4" l="1"/>
  <c r="FN4" i="4"/>
  <c r="FO2" i="4" s="1"/>
  <c r="FH1" i="1"/>
  <c r="FH4" i="1"/>
  <c r="FI2" i="1" s="1"/>
  <c r="FH5" i="1"/>
  <c r="FO5" i="4" l="1"/>
  <c r="FO4" i="4"/>
  <c r="FP2" i="4" s="1"/>
  <c r="FO1" i="4"/>
  <c r="FI3" i="1"/>
  <c r="FI1" i="1"/>
  <c r="FI4" i="1"/>
  <c r="FJ2" i="1" s="1"/>
  <c r="FI5" i="1"/>
  <c r="FP5" i="4" l="1"/>
  <c r="FP4" i="4"/>
  <c r="FQ2" i="4" s="1"/>
  <c r="FP3" i="4"/>
  <c r="FP1" i="4"/>
  <c r="FJ1" i="1"/>
  <c r="FJ4" i="1"/>
  <c r="FK2" i="1" s="1"/>
  <c r="FJ5" i="1"/>
  <c r="FQ4" i="4" l="1"/>
  <c r="FR2" i="4" s="1"/>
  <c r="FR1" i="4" s="1"/>
  <c r="FQ5" i="4"/>
  <c r="FQ1" i="4"/>
  <c r="FK1" i="1"/>
  <c r="FK4" i="1"/>
  <c r="FL2" i="1" s="1"/>
  <c r="FK5" i="1"/>
  <c r="FR5" i="4" l="1"/>
  <c r="FR4" i="4"/>
  <c r="FS2" i="4" s="1"/>
  <c r="FL1" i="1"/>
  <c r="FL4" i="1"/>
  <c r="FM2" i="1" s="1"/>
  <c r="FL5" i="1"/>
  <c r="FS5" i="4" l="1"/>
  <c r="FS4" i="4"/>
  <c r="FT2" i="4" s="1"/>
  <c r="FS1" i="4"/>
  <c r="FM1" i="1"/>
  <c r="FM4" i="1"/>
  <c r="FN2" i="1" s="1"/>
  <c r="FM5" i="1"/>
  <c r="FT5" i="4" l="1"/>
  <c r="FT4" i="4"/>
  <c r="FU2" i="4" s="1"/>
  <c r="FT1" i="4"/>
  <c r="FN3" i="1"/>
  <c r="FN1" i="1"/>
  <c r="FN4" i="1"/>
  <c r="FO2" i="1" s="1"/>
  <c r="FN5" i="1"/>
  <c r="FU4" i="4" l="1"/>
  <c r="FV2" i="4" s="1"/>
  <c r="FV1" i="4" s="1"/>
  <c r="FU5" i="4"/>
  <c r="FU3" i="4"/>
  <c r="FU1" i="4"/>
  <c r="FO1" i="1"/>
  <c r="FO4" i="1"/>
  <c r="FP2" i="1" s="1"/>
  <c r="FO5" i="1"/>
  <c r="FV5" i="4" l="1"/>
  <c r="FV4" i="4"/>
  <c r="FW2" i="4" s="1"/>
  <c r="FP1" i="1"/>
  <c r="FP4" i="1"/>
  <c r="FQ2" i="1" s="1"/>
  <c r="FP5" i="1"/>
  <c r="FW5" i="4" l="1"/>
  <c r="FW4" i="4"/>
  <c r="FX2" i="4" s="1"/>
  <c r="FW1" i="4"/>
  <c r="FQ1" i="1"/>
  <c r="FQ4" i="1"/>
  <c r="FR2" i="1" s="1"/>
  <c r="FQ5" i="1"/>
  <c r="FX5" i="4" l="1"/>
  <c r="FX4" i="4"/>
  <c r="FY2" i="4" s="1"/>
  <c r="FX1" i="4"/>
  <c r="FR1" i="1"/>
  <c r="FR4" i="1"/>
  <c r="FS2" i="1" s="1"/>
  <c r="FR5" i="1"/>
  <c r="FY4" i="4" l="1"/>
  <c r="FZ2" i="4" s="1"/>
  <c r="FZ1" i="4" s="1"/>
  <c r="FY5" i="4"/>
  <c r="FY1" i="4"/>
  <c r="FS3" i="1"/>
  <c r="FS1" i="1"/>
  <c r="FS4" i="1"/>
  <c r="FT2" i="1" s="1"/>
  <c r="FS5" i="1"/>
  <c r="FZ5" i="4" l="1"/>
  <c r="FZ3" i="4"/>
  <c r="FZ4" i="4"/>
  <c r="GA2" i="4" s="1"/>
  <c r="FT1" i="1"/>
  <c r="FT4" i="1"/>
  <c r="FU2" i="1" s="1"/>
  <c r="FT5" i="1"/>
  <c r="GA5" i="4" l="1"/>
  <c r="GA4" i="4"/>
  <c r="GB2" i="4" s="1"/>
  <c r="GA1" i="4"/>
  <c r="FU1" i="1"/>
  <c r="FU4" i="1"/>
  <c r="FV2" i="1" s="1"/>
  <c r="FU5" i="1"/>
  <c r="GB5" i="4" l="1"/>
  <c r="GB4" i="4"/>
  <c r="GC2" i="4" s="1"/>
  <c r="GB1" i="4"/>
  <c r="FV1" i="1"/>
  <c r="FV4" i="1"/>
  <c r="FW2" i="1" s="1"/>
  <c r="FV5" i="1"/>
  <c r="GC4" i="4" l="1"/>
  <c r="GD2" i="4" s="1"/>
  <c r="GD1" i="4" s="1"/>
  <c r="GC5" i="4"/>
  <c r="GC1" i="4"/>
  <c r="FW1" i="1"/>
  <c r="FW4" i="1"/>
  <c r="FX2" i="1" s="1"/>
  <c r="FW5" i="1"/>
  <c r="GD5" i="4" l="1"/>
  <c r="GD4" i="4"/>
  <c r="GE2" i="4" s="1"/>
  <c r="GE1" i="4" s="1"/>
  <c r="FX3" i="1"/>
  <c r="FX1" i="1"/>
  <c r="FX4" i="1"/>
  <c r="FY2" i="1" s="1"/>
  <c r="FX5" i="1"/>
  <c r="GE5" i="4" l="1"/>
  <c r="GE4" i="4"/>
  <c r="GF2" i="4" s="1"/>
  <c r="GF1" i="4" s="1"/>
  <c r="GE3" i="4"/>
  <c r="FY1" i="1"/>
  <c r="FY4" i="1"/>
  <c r="FZ2" i="1" s="1"/>
  <c r="FY5" i="1"/>
  <c r="GF5" i="4" l="1"/>
  <c r="GF4" i="4"/>
  <c r="GG2" i="4" s="1"/>
  <c r="FZ1" i="1"/>
  <c r="FZ4" i="1"/>
  <c r="GA2" i="1" s="1"/>
  <c r="FZ5" i="1"/>
  <c r="GG4" i="4" l="1"/>
  <c r="GH2" i="4" s="1"/>
  <c r="GH1" i="4" s="1"/>
  <c r="GG5" i="4"/>
  <c r="GG1" i="4"/>
  <c r="GA1" i="1"/>
  <c r="GA4" i="1"/>
  <c r="GB2" i="1" s="1"/>
  <c r="GA5" i="1"/>
  <c r="GH5" i="4" l="1"/>
  <c r="GH4" i="4"/>
  <c r="GI2" i="4" s="1"/>
  <c r="GI1" i="4" s="1"/>
  <c r="GB1" i="1"/>
  <c r="GB4" i="1"/>
  <c r="GC2" i="1" s="1"/>
  <c r="GB5" i="1"/>
  <c r="GI5" i="4" l="1"/>
  <c r="GI4" i="4"/>
  <c r="GJ2" i="4" s="1"/>
  <c r="GC3" i="1"/>
  <c r="GC1" i="1"/>
  <c r="GC4" i="1"/>
  <c r="GD2" i="1" s="1"/>
  <c r="GC5" i="1"/>
  <c r="GJ5" i="4" l="1"/>
  <c r="GJ4" i="4"/>
  <c r="GK2" i="4" s="1"/>
  <c r="GK1" i="4" s="1"/>
  <c r="GJ3" i="4"/>
  <c r="GJ1" i="4"/>
  <c r="GD1" i="1"/>
  <c r="GD4" i="1"/>
  <c r="GE2" i="1" s="1"/>
  <c r="GD5" i="1"/>
  <c r="GK5" i="4" l="1"/>
  <c r="GK4" i="4"/>
  <c r="GL2" i="4" s="1"/>
  <c r="GL1" i="4" s="1"/>
  <c r="GE1" i="1"/>
  <c r="GE4" i="1"/>
  <c r="GF2" i="1" s="1"/>
  <c r="GE5" i="1"/>
  <c r="GL5" i="4" l="1"/>
  <c r="GL4" i="4"/>
  <c r="GM2" i="4" s="1"/>
  <c r="GF1" i="1"/>
  <c r="GF4" i="1"/>
  <c r="GG2" i="1" s="1"/>
  <c r="GF5" i="1"/>
  <c r="GM5" i="4" l="1"/>
  <c r="GM4" i="4"/>
  <c r="GN2" i="4" s="1"/>
  <c r="GM1" i="4"/>
  <c r="GG1" i="1"/>
  <c r="GG4" i="1"/>
  <c r="GH2" i="1" s="1"/>
  <c r="GG5" i="1"/>
  <c r="GN4" i="4" l="1"/>
  <c r="GO2" i="4" s="1"/>
  <c r="GN5" i="4"/>
  <c r="GN1" i="4"/>
  <c r="GH3" i="1"/>
  <c r="GH1" i="1"/>
  <c r="GH4" i="1"/>
  <c r="GI2" i="1" s="1"/>
  <c r="GH5" i="1"/>
  <c r="GO5" i="4" l="1"/>
  <c r="GO4" i="4"/>
  <c r="GP2" i="4" s="1"/>
  <c r="GO3" i="4"/>
  <c r="GO1" i="4"/>
  <c r="GI1" i="1"/>
  <c r="GI4" i="1"/>
  <c r="GJ2" i="1" s="1"/>
  <c r="GI5" i="1"/>
  <c r="GP5" i="4" l="1"/>
  <c r="GP4" i="4"/>
  <c r="GQ2" i="4" s="1"/>
  <c r="GP1" i="4"/>
  <c r="GJ1" i="1"/>
  <c r="GJ4" i="1"/>
  <c r="GK2" i="1" s="1"/>
  <c r="GJ5" i="1"/>
  <c r="GQ5" i="4" l="1"/>
  <c r="GQ4" i="4"/>
  <c r="GR2" i="4" s="1"/>
  <c r="GQ1" i="4"/>
  <c r="GK1" i="1"/>
  <c r="GK4" i="1"/>
  <c r="GL2" i="1" s="1"/>
  <c r="GK5" i="1"/>
  <c r="GR5" i="4" l="1"/>
  <c r="GR4" i="4"/>
  <c r="GS2" i="4" s="1"/>
  <c r="GR1" i="4"/>
  <c r="GL1" i="1"/>
  <c r="GL4" i="1"/>
  <c r="GM2" i="1" s="1"/>
  <c r="GL5" i="1"/>
  <c r="GS5" i="4" l="1"/>
  <c r="GS4" i="4"/>
  <c r="GT2" i="4" s="1"/>
  <c r="GS1" i="4"/>
  <c r="GM3" i="1"/>
  <c r="GM1" i="1"/>
  <c r="GM4" i="1"/>
  <c r="GN2" i="1" s="1"/>
  <c r="GM5" i="1"/>
  <c r="GT5" i="4" l="1"/>
  <c r="GT3" i="4"/>
  <c r="GT4" i="4"/>
  <c r="GU2" i="4" s="1"/>
  <c r="GT1" i="4"/>
  <c r="GN1" i="1"/>
  <c r="GN4" i="1"/>
  <c r="GO2" i="1" s="1"/>
  <c r="GN5" i="1"/>
  <c r="GU5" i="4" l="1"/>
  <c r="GU4" i="4"/>
  <c r="GV2" i="4" s="1"/>
  <c r="GV1" i="4" s="1"/>
  <c r="GU1" i="4"/>
  <c r="GO1" i="1"/>
  <c r="GO4" i="1"/>
  <c r="GP2" i="1" s="1"/>
  <c r="GO5" i="1"/>
  <c r="GV5" i="4" l="1"/>
  <c r="GV4" i="4"/>
  <c r="GW2" i="4" s="1"/>
  <c r="GW1" i="4" s="1"/>
  <c r="GP1" i="1"/>
  <c r="GP4" i="1"/>
  <c r="GQ2" i="1" s="1"/>
  <c r="GP5" i="1"/>
  <c r="GW5" i="4" l="1"/>
  <c r="GW4" i="4"/>
  <c r="GX2" i="4" s="1"/>
  <c r="GQ1" i="1"/>
  <c r="GQ4" i="1"/>
  <c r="GR2" i="1" s="1"/>
  <c r="GQ5" i="1"/>
  <c r="GX5" i="4" l="1"/>
  <c r="GX4" i="4"/>
  <c r="GY2" i="4" s="1"/>
  <c r="GX1" i="4"/>
  <c r="GR3" i="1"/>
  <c r="GR1" i="1"/>
  <c r="GR4" i="1"/>
  <c r="GS2" i="1" s="1"/>
  <c r="GR5" i="1"/>
  <c r="GY5" i="4" l="1"/>
  <c r="GY4" i="4"/>
  <c r="GZ2" i="4" s="1"/>
  <c r="GY3" i="4"/>
  <c r="GY1" i="4"/>
  <c r="GS1" i="1"/>
  <c r="GS4" i="1"/>
  <c r="GT2" i="1" s="1"/>
  <c r="GS5" i="1"/>
  <c r="GZ5" i="4" l="1"/>
  <c r="GZ4" i="4"/>
  <c r="HA2" i="4" s="1"/>
  <c r="GZ1" i="4"/>
  <c r="GT1" i="1"/>
  <c r="GT4" i="1"/>
  <c r="GU2" i="1" s="1"/>
  <c r="GT5" i="1"/>
  <c r="HA5" i="4" l="1"/>
  <c r="HA4" i="4"/>
  <c r="HB2" i="4" s="1"/>
  <c r="HA1" i="4"/>
  <c r="GU1" i="1"/>
  <c r="GU4" i="1"/>
  <c r="GV2" i="1" s="1"/>
  <c r="GU5" i="1"/>
  <c r="HB5" i="4" l="1"/>
  <c r="HB4" i="4"/>
  <c r="HC2" i="4" s="1"/>
  <c r="HB1" i="4"/>
  <c r="GV1" i="1"/>
  <c r="GV4" i="1"/>
  <c r="GW2" i="1" s="1"/>
  <c r="GV5" i="1"/>
  <c r="HC5" i="4" l="1"/>
  <c r="HC4" i="4"/>
  <c r="HD2" i="4" s="1"/>
  <c r="HC1" i="4"/>
  <c r="GW3" i="1"/>
  <c r="GW1" i="1"/>
  <c r="GW4" i="1"/>
  <c r="GX2" i="1" s="1"/>
  <c r="GW5" i="1"/>
  <c r="HD4" i="4" l="1"/>
  <c r="HE2" i="4" s="1"/>
  <c r="HE1" i="4" s="1"/>
  <c r="HD3" i="4"/>
  <c r="HD5" i="4"/>
  <c r="HD1" i="4"/>
  <c r="GX1" i="1"/>
  <c r="GX4" i="1"/>
  <c r="GY2" i="1" s="1"/>
  <c r="GX5" i="1"/>
  <c r="HE5" i="4" l="1"/>
  <c r="HE4" i="4"/>
  <c r="HF2" i="4" s="1"/>
  <c r="GY1" i="1"/>
  <c r="GY4" i="1"/>
  <c r="GZ2" i="1" s="1"/>
  <c r="GY5" i="1"/>
  <c r="HF5" i="4" l="1"/>
  <c r="HF4" i="4"/>
  <c r="HG2" i="4" s="1"/>
  <c r="HG1" i="4" s="1"/>
  <c r="HF1" i="4"/>
  <c r="GZ1" i="1"/>
  <c r="GZ4" i="1"/>
  <c r="HA2" i="1" s="1"/>
  <c r="GZ5" i="1"/>
  <c r="HG5" i="4" l="1"/>
  <c r="HG4" i="4"/>
  <c r="HH2" i="4" s="1"/>
  <c r="HA1" i="1"/>
  <c r="HA4" i="1"/>
  <c r="HB2" i="1" s="1"/>
  <c r="HA5" i="1"/>
  <c r="HH5" i="4" l="1"/>
  <c r="HH4" i="4"/>
  <c r="HI2" i="4" s="1"/>
  <c r="HH1" i="4"/>
  <c r="HB3" i="1"/>
  <c r="HB1" i="1"/>
  <c r="HB4" i="1"/>
  <c r="HC2" i="1" s="1"/>
  <c r="HB5" i="1"/>
  <c r="HI5" i="4" l="1"/>
  <c r="HI4" i="4"/>
  <c r="HJ2" i="4" s="1"/>
  <c r="HI3" i="4"/>
  <c r="HI1" i="4"/>
  <c r="HC1" i="1"/>
  <c r="HC4" i="1"/>
  <c r="HD2" i="1" s="1"/>
  <c r="HC5" i="1"/>
  <c r="HJ5" i="4" l="1"/>
  <c r="HJ4" i="4"/>
  <c r="HK2" i="4" s="1"/>
  <c r="HJ1" i="4"/>
  <c r="HD1" i="1"/>
  <c r="HD4" i="1"/>
  <c r="HE2" i="1" s="1"/>
  <c r="HD5" i="1"/>
  <c r="HK5" i="4" l="1"/>
  <c r="HK4" i="4"/>
  <c r="HL2" i="4" s="1"/>
  <c r="HK1" i="4"/>
  <c r="HE1" i="1"/>
  <c r="HE4" i="1"/>
  <c r="HF2" i="1" s="1"/>
  <c r="HE5" i="1"/>
  <c r="HL5" i="4" l="1"/>
  <c r="HL4" i="4"/>
  <c r="HM2" i="4" s="1"/>
  <c r="HL1" i="4"/>
  <c r="HF1" i="1"/>
  <c r="HF4" i="1"/>
  <c r="HG2" i="1" s="1"/>
  <c r="HF5" i="1"/>
  <c r="HM5" i="4" l="1"/>
  <c r="HM4" i="4"/>
  <c r="HN2" i="4" s="1"/>
  <c r="HM1" i="4"/>
  <c r="HG3" i="1"/>
  <c r="HG1" i="1"/>
  <c r="HG4" i="1"/>
  <c r="HH2" i="1" s="1"/>
  <c r="HG5" i="1"/>
  <c r="HN5" i="4" l="1"/>
  <c r="HN3" i="4"/>
  <c r="HN4" i="4"/>
  <c r="HO2" i="4" s="1"/>
  <c r="HN1" i="4"/>
  <c r="HH1" i="1"/>
  <c r="HH4" i="1"/>
  <c r="HI2" i="1" s="1"/>
  <c r="HI1" i="1" s="1"/>
  <c r="HH5" i="1"/>
  <c r="HO5" i="4" l="1"/>
  <c r="HO4" i="4"/>
  <c r="HP2" i="4" s="1"/>
  <c r="HO1" i="4"/>
  <c r="HI4" i="1"/>
  <c r="HJ2" i="1" s="1"/>
  <c r="HI5" i="1"/>
  <c r="HP5" i="4" l="1"/>
  <c r="HP4" i="4"/>
  <c r="HQ2" i="4" s="1"/>
  <c r="HP1" i="4"/>
  <c r="HJ1" i="1"/>
  <c r="HJ4" i="1"/>
  <c r="HK2" i="1" s="1"/>
  <c r="HJ5" i="1"/>
  <c r="HQ5" i="4" l="1"/>
  <c r="HQ4" i="4"/>
  <c r="HR2" i="4" s="1"/>
  <c r="HQ1" i="4"/>
  <c r="HK1" i="1"/>
  <c r="HK4" i="1"/>
  <c r="HL2" i="1" s="1"/>
  <c r="HK5" i="1"/>
  <c r="HR5" i="4" l="1"/>
  <c r="HR4" i="4"/>
  <c r="HS2" i="4" s="1"/>
  <c r="HR1" i="4"/>
  <c r="HL3" i="1"/>
  <c r="HL1" i="1"/>
  <c r="HL4" i="1"/>
  <c r="HM2" i="1" s="1"/>
  <c r="HL5" i="1"/>
  <c r="HS5" i="4" l="1"/>
  <c r="HS4" i="4"/>
  <c r="HT2" i="4" s="1"/>
  <c r="HS3" i="4"/>
  <c r="HS1" i="4"/>
  <c r="HM1" i="1"/>
  <c r="HM4" i="1"/>
  <c r="HN2" i="1" s="1"/>
  <c r="HM5" i="1"/>
  <c r="HT4" i="4" l="1"/>
  <c r="HU2" i="4" s="1"/>
  <c r="HU1" i="4" s="1"/>
  <c r="HT5" i="4"/>
  <c r="HT1" i="4"/>
  <c r="HN1" i="1"/>
  <c r="HN4" i="1"/>
  <c r="HO2" i="1" s="1"/>
  <c r="HN5" i="1"/>
  <c r="HU5" i="4" l="1"/>
  <c r="HU4" i="4"/>
  <c r="HV2" i="4" s="1"/>
  <c r="HO1" i="1"/>
  <c r="HO4" i="1"/>
  <c r="HP2" i="1" s="1"/>
  <c r="HO5" i="1"/>
  <c r="HV5" i="4" l="1"/>
  <c r="HV4" i="4"/>
  <c r="HW2" i="4" s="1"/>
  <c r="HW1" i="4" s="1"/>
  <c r="HV1" i="4"/>
  <c r="HP1" i="1"/>
  <c r="HP4" i="1"/>
  <c r="HQ2" i="1" s="1"/>
  <c r="HP5" i="1"/>
  <c r="HW5" i="4" l="1"/>
  <c r="HW4" i="4"/>
  <c r="HX2" i="4" s="1"/>
  <c r="HQ3" i="1"/>
  <c r="HQ1" i="1"/>
  <c r="HQ4" i="1"/>
  <c r="HR2" i="1" s="1"/>
  <c r="HQ5" i="1"/>
  <c r="HX5" i="4" l="1"/>
  <c r="HX4" i="4"/>
  <c r="HY2" i="4" s="1"/>
  <c r="HY1" i="4" s="1"/>
  <c r="HX3" i="4"/>
  <c r="HX1" i="4"/>
  <c r="HR1" i="1"/>
  <c r="HR4" i="1"/>
  <c r="HS2" i="1" s="1"/>
  <c r="HR5" i="1"/>
  <c r="HY5" i="4" l="1"/>
  <c r="HY4" i="4"/>
  <c r="HZ2" i="4" s="1"/>
  <c r="HZ1" i="4" s="1"/>
  <c r="HS1" i="1"/>
  <c r="HS4" i="1"/>
  <c r="HT2" i="1" s="1"/>
  <c r="HS5" i="1"/>
  <c r="HZ5" i="4" l="1"/>
  <c r="HZ4" i="4"/>
  <c r="IA2" i="4" s="1"/>
  <c r="HT1" i="1"/>
  <c r="HT4" i="1"/>
  <c r="HU2" i="1" s="1"/>
  <c r="HT5" i="1"/>
  <c r="IA5" i="4" l="1"/>
  <c r="IA4" i="4"/>
  <c r="IB2" i="4" s="1"/>
  <c r="IA1" i="4"/>
  <c r="HU1" i="1"/>
  <c r="HU4" i="1"/>
  <c r="HV2" i="1" s="1"/>
  <c r="HU5" i="1"/>
  <c r="IB5" i="4" l="1"/>
  <c r="IB4" i="4"/>
  <c r="IC2" i="4" s="1"/>
  <c r="IB1" i="4"/>
  <c r="HV3" i="1"/>
  <c r="HV1" i="1"/>
  <c r="HV4" i="1"/>
  <c r="HW2" i="1" s="1"/>
  <c r="HV5" i="1"/>
  <c r="IC5" i="4" l="1"/>
  <c r="IC4" i="4"/>
  <c r="ID2" i="4" s="1"/>
  <c r="IC3" i="4"/>
  <c r="IC1" i="4"/>
  <c r="HW1" i="1"/>
  <c r="HW4" i="1"/>
  <c r="HX2" i="1" s="1"/>
  <c r="HW5" i="1"/>
  <c r="ID5" i="4" l="1"/>
  <c r="ID4" i="4"/>
  <c r="IE2" i="4" s="1"/>
  <c r="IE1" i="4" s="1"/>
  <c r="ID1" i="4"/>
  <c r="HX1" i="1"/>
  <c r="HX4" i="1"/>
  <c r="HY2" i="1" s="1"/>
  <c r="HX5" i="1"/>
  <c r="IE5" i="4" l="1"/>
  <c r="IE4" i="4"/>
  <c r="IF2" i="4" s="1"/>
  <c r="HY1" i="1"/>
  <c r="HY4" i="1"/>
  <c r="HZ2" i="1" s="1"/>
  <c r="HY5" i="1"/>
  <c r="IF5" i="4" l="1"/>
  <c r="IF4" i="4"/>
  <c r="IG2" i="4" s="1"/>
  <c r="IF1" i="4"/>
  <c r="HZ1" i="1"/>
  <c r="HZ4" i="1"/>
  <c r="IA2" i="1" s="1"/>
  <c r="HZ5" i="1"/>
  <c r="IG5" i="4" l="1"/>
  <c r="IG4" i="4"/>
  <c r="IH2" i="4" s="1"/>
  <c r="IG1" i="4"/>
  <c r="IA3" i="1"/>
  <c r="IA1" i="1"/>
  <c r="IA4" i="1"/>
  <c r="IB2" i="1" s="1"/>
  <c r="IA5" i="1"/>
  <c r="IH5" i="4" l="1"/>
  <c r="IH3" i="4"/>
  <c r="IH4" i="4"/>
  <c r="II2" i="4" s="1"/>
  <c r="IH1" i="4"/>
  <c r="IB1" i="1"/>
  <c r="IB4" i="1"/>
  <c r="IC2" i="1" s="1"/>
  <c r="IB5" i="1"/>
  <c r="II5" i="4" l="1"/>
  <c r="II4" i="4"/>
  <c r="IJ2" i="4" s="1"/>
  <c r="II1" i="4"/>
  <c r="IC1" i="1"/>
  <c r="IC4" i="1"/>
  <c r="ID2" i="1" s="1"/>
  <c r="IC5" i="1"/>
  <c r="IJ4" i="4" l="1"/>
  <c r="IK2" i="4" s="1"/>
  <c r="IK1" i="4" s="1"/>
  <c r="IJ5" i="4"/>
  <c r="IJ1" i="4"/>
  <c r="ID1" i="1"/>
  <c r="ID4" i="1"/>
  <c r="IE2" i="1" s="1"/>
  <c r="ID5" i="1"/>
  <c r="IK5" i="4" l="1"/>
  <c r="IK4" i="4"/>
  <c r="IL2" i="4" s="1"/>
  <c r="IE1" i="1"/>
  <c r="IE4" i="1"/>
  <c r="IF2" i="1" s="1"/>
  <c r="IE5" i="1"/>
  <c r="IL5" i="4" l="1"/>
  <c r="IL4" i="4"/>
  <c r="IM2" i="4" s="1"/>
  <c r="IM1" i="4" s="1"/>
  <c r="IL1" i="4"/>
  <c r="IF3" i="1"/>
  <c r="IF1" i="1"/>
  <c r="IF4" i="1"/>
  <c r="IG2" i="1" s="1"/>
  <c r="IF5" i="1"/>
  <c r="IM5" i="4" l="1"/>
  <c r="IM4" i="4"/>
  <c r="IN2" i="4" s="1"/>
  <c r="IM3" i="4"/>
  <c r="IG1" i="1"/>
  <c r="IG4" i="1"/>
  <c r="IH2" i="1" s="1"/>
  <c r="IG5" i="1"/>
  <c r="IN5" i="4" l="1"/>
  <c r="IN4" i="4"/>
  <c r="IO2" i="4" s="1"/>
  <c r="IN1" i="4"/>
  <c r="IH1" i="1"/>
  <c r="IH4" i="1"/>
  <c r="II2" i="1" s="1"/>
  <c r="IH5" i="1"/>
  <c r="IO5" i="4" l="1"/>
  <c r="IO4" i="4"/>
  <c r="IP2" i="4" s="1"/>
  <c r="IO1" i="4"/>
  <c r="II1" i="1"/>
  <c r="II4" i="1"/>
  <c r="IJ2" i="1" s="1"/>
  <c r="II5" i="1"/>
  <c r="IP5" i="4" l="1"/>
  <c r="IP4" i="4"/>
  <c r="IQ2" i="4" s="1"/>
  <c r="IP1" i="4"/>
  <c r="IJ1" i="1"/>
  <c r="IJ4" i="1"/>
  <c r="IK2" i="1" s="1"/>
  <c r="IJ5" i="1"/>
  <c r="IQ5" i="4" l="1"/>
  <c r="IQ4" i="4"/>
  <c r="IR2" i="4" s="1"/>
  <c r="IQ1" i="4"/>
  <c r="IK3" i="1"/>
  <c r="IK1" i="1"/>
  <c r="IK4" i="1"/>
  <c r="IL2" i="1" s="1"/>
  <c r="IK5" i="1"/>
  <c r="IR5" i="4" l="1"/>
  <c r="IR4" i="4"/>
  <c r="IS2" i="4" s="1"/>
  <c r="IS1" i="4" s="1"/>
  <c r="IR3" i="4"/>
  <c r="IR1" i="4"/>
  <c r="IL1" i="1"/>
  <c r="IL4" i="1"/>
  <c r="IM2" i="1" s="1"/>
  <c r="IM1" i="1" s="1"/>
  <c r="IL5" i="1"/>
  <c r="IS5" i="4" l="1"/>
  <c r="IS4" i="4"/>
  <c r="IT2" i="4" s="1"/>
  <c r="IM4" i="1"/>
  <c r="IN2" i="1" s="1"/>
  <c r="IN1" i="1" s="1"/>
  <c r="IM5" i="1"/>
  <c r="IT5" i="4" l="1"/>
  <c r="IT4" i="4"/>
  <c r="IU2" i="4" s="1"/>
  <c r="IU1" i="4" s="1"/>
  <c r="IT1" i="4"/>
  <c r="IN4" i="1"/>
  <c r="IO2" i="1" s="1"/>
  <c r="IN5" i="1"/>
  <c r="IU5" i="4" l="1"/>
  <c r="IU4" i="4"/>
  <c r="IV2" i="4" s="1"/>
  <c r="IO1" i="1"/>
  <c r="IO4" i="1"/>
  <c r="IP2" i="1" s="1"/>
  <c r="IO5" i="1"/>
  <c r="IV5" i="4" l="1"/>
  <c r="IV4" i="4"/>
  <c r="IW2" i="4" s="1"/>
  <c r="IV1" i="4"/>
  <c r="IP3" i="1"/>
  <c r="IP1" i="1"/>
  <c r="IP4" i="1"/>
  <c r="IQ2" i="1" s="1"/>
  <c r="IP5" i="1"/>
  <c r="IW5" i="4" l="1"/>
  <c r="IW4" i="4"/>
  <c r="IX2" i="4" s="1"/>
  <c r="IW3" i="4"/>
  <c r="IW1" i="4"/>
  <c r="IQ1" i="1"/>
  <c r="IQ4" i="1"/>
  <c r="IR2" i="1" s="1"/>
  <c r="IQ5" i="1"/>
  <c r="IX5" i="4" l="1"/>
  <c r="IX4" i="4"/>
  <c r="IY2" i="4" s="1"/>
  <c r="IX1" i="4"/>
  <c r="IR1" i="1"/>
  <c r="IR4" i="1"/>
  <c r="IS2" i="1" s="1"/>
  <c r="IR5" i="1"/>
  <c r="IY5" i="4" l="1"/>
  <c r="IY4" i="4"/>
  <c r="IZ2" i="4" s="1"/>
  <c r="IY1" i="4"/>
  <c r="IS1" i="1"/>
  <c r="IS4" i="1"/>
  <c r="IT2" i="1" s="1"/>
  <c r="IS5" i="1"/>
  <c r="IZ4" i="4" l="1"/>
  <c r="JA2" i="4" s="1"/>
  <c r="JA1" i="4" s="1"/>
  <c r="IZ5" i="4"/>
  <c r="IZ1" i="4"/>
  <c r="IT1" i="1"/>
  <c r="IT4" i="1"/>
  <c r="IU2" i="1" s="1"/>
  <c r="IT5" i="1"/>
  <c r="JA5" i="4" l="1"/>
  <c r="JA4" i="4"/>
  <c r="JB2" i="4" s="1"/>
  <c r="IU3" i="1"/>
  <c r="IU1" i="1"/>
  <c r="IU4" i="1"/>
  <c r="IV2" i="1" s="1"/>
  <c r="IU5" i="1"/>
  <c r="JB5" i="4" l="1"/>
  <c r="JB3" i="4"/>
  <c r="JB4" i="4"/>
  <c r="JC2" i="4" s="1"/>
  <c r="JB1" i="4"/>
  <c r="IV1" i="1"/>
  <c r="IV4" i="1"/>
  <c r="IW2" i="1" s="1"/>
  <c r="IV5" i="1"/>
  <c r="JC5" i="4" l="1"/>
  <c r="JC4" i="4"/>
  <c r="JD2" i="4" s="1"/>
  <c r="JC1" i="4"/>
  <c r="IW1" i="1"/>
  <c r="IW4" i="1"/>
  <c r="IX2" i="1" s="1"/>
  <c r="IW5" i="1"/>
  <c r="JD5" i="4" l="1"/>
  <c r="JD4" i="4"/>
  <c r="JE2" i="4" s="1"/>
  <c r="JD1" i="4"/>
  <c r="IX1" i="1"/>
  <c r="IX4" i="1"/>
  <c r="IY2" i="1" s="1"/>
  <c r="IX5" i="1"/>
  <c r="JE5" i="4" l="1"/>
  <c r="JE4" i="4"/>
  <c r="JF2" i="4" s="1"/>
  <c r="JE1" i="4"/>
  <c r="IY1" i="1"/>
  <c r="IY4" i="1"/>
  <c r="IZ2" i="1" s="1"/>
  <c r="IY5" i="1"/>
  <c r="JF5" i="4" l="1"/>
  <c r="JF4" i="4"/>
  <c r="JG2" i="4" s="1"/>
  <c r="JF1" i="4"/>
  <c r="IZ3" i="1"/>
  <c r="IZ1" i="1"/>
  <c r="IZ4" i="1"/>
  <c r="JA2" i="1" s="1"/>
  <c r="IZ5" i="1"/>
  <c r="JG5" i="4" l="1"/>
  <c r="JG4" i="4"/>
  <c r="JH2" i="4" s="1"/>
  <c r="JH1" i="4" s="1"/>
  <c r="JG3" i="4"/>
  <c r="JG1" i="4"/>
  <c r="JA1" i="1"/>
  <c r="JA4" i="1"/>
  <c r="JB2" i="1" s="1"/>
  <c r="JA5" i="1"/>
  <c r="JH5" i="4" l="1"/>
  <c r="JH4" i="4"/>
  <c r="JI2" i="4" s="1"/>
  <c r="JB1" i="1"/>
  <c r="JB4" i="1"/>
  <c r="JC2" i="1" s="1"/>
  <c r="JB5" i="1"/>
  <c r="JI5" i="4" l="1"/>
  <c r="JI4" i="4"/>
  <c r="JJ2" i="4" s="1"/>
  <c r="JI1" i="4"/>
  <c r="JC1" i="1"/>
  <c r="JC5" i="1"/>
  <c r="JC4" i="1"/>
  <c r="JD2" i="1" s="1"/>
  <c r="JJ5" i="4" l="1"/>
  <c r="JJ4" i="4"/>
  <c r="JK2" i="4" s="1"/>
  <c r="JJ1" i="4"/>
  <c r="JD1" i="1"/>
  <c r="JD4" i="1"/>
  <c r="JE2" i="1" s="1"/>
  <c r="JD5" i="1"/>
  <c r="JK5" i="4" l="1"/>
  <c r="JK4" i="4"/>
  <c r="JK1" i="4"/>
  <c r="JE3" i="1"/>
  <c r="JE1" i="1"/>
  <c r="JE4" i="1"/>
  <c r="JF2" i="1" s="1"/>
  <c r="JE5" i="1"/>
  <c r="JF1" i="1" l="1"/>
  <c r="JF4" i="1"/>
  <c r="JG2" i="1" s="1"/>
  <c r="JF5" i="1"/>
  <c r="JG1" i="1" l="1"/>
  <c r="JG5" i="1"/>
  <c r="JG4" i="1"/>
  <c r="JH2" i="1" s="1"/>
  <c r="JH1" i="1" l="1"/>
  <c r="JH4" i="1"/>
  <c r="JI2" i="1" s="1"/>
  <c r="JI1" i="1" s="1"/>
  <c r="JH5" i="1"/>
  <c r="JI4" i="1" l="1"/>
  <c r="JI5" i="1"/>
</calcChain>
</file>

<file path=xl/comments1.xml><?xml version="1.0" encoding="utf-8"?>
<comments xmlns="http://schemas.openxmlformats.org/spreadsheetml/2006/main">
  <authors>
    <author>DEMANGE Florent</author>
  </authors>
  <commentList>
    <comment ref="A42" authorId="0">
      <text>
        <r>
          <rPr>
            <b/>
            <sz val="11"/>
            <color indexed="81"/>
            <rFont val="Tahoma"/>
            <family val="2"/>
          </rPr>
          <t>Cette fonction permet d'afficher un repère à la date d'aujourd'hui.</t>
        </r>
      </text>
    </comment>
    <comment ref="A43" authorId="0">
      <text>
        <r>
          <rPr>
            <b/>
            <sz val="11"/>
            <color indexed="81"/>
            <rFont val="Tahoma"/>
            <family val="2"/>
          </rPr>
          <t>Rentrer la date du lundi du début de planning</t>
        </r>
      </text>
    </comment>
    <comment ref="A44" authorId="0">
      <text>
        <r>
          <rPr>
            <b/>
            <sz val="11"/>
            <color indexed="81"/>
            <rFont val="Tahoma"/>
            <family val="2"/>
          </rPr>
          <t>Rentrer la date du vendredi de fin de planning.</t>
        </r>
      </text>
    </comment>
  </commentList>
</comments>
</file>

<file path=xl/comments2.xml><?xml version="1.0" encoding="utf-8"?>
<comments xmlns="http://schemas.openxmlformats.org/spreadsheetml/2006/main">
  <authors>
    <author>DEMANGE Florent</author>
  </authors>
  <commentList>
    <comment ref="A42" authorId="0">
      <text>
        <r>
          <rPr>
            <b/>
            <sz val="11"/>
            <color indexed="81"/>
            <rFont val="Tahoma"/>
            <family val="2"/>
          </rPr>
          <t>Cette fonction permet d'afficher un repère à la date d'aujourd'hui.</t>
        </r>
      </text>
    </comment>
    <comment ref="A43" authorId="0">
      <text>
        <r>
          <rPr>
            <b/>
            <sz val="11"/>
            <color indexed="81"/>
            <rFont val="Tahoma"/>
            <family val="2"/>
          </rPr>
          <t>Rentrer la date du lundi du début de planning</t>
        </r>
      </text>
    </comment>
    <comment ref="A44" authorId="0">
      <text>
        <r>
          <rPr>
            <b/>
            <sz val="11"/>
            <color indexed="81"/>
            <rFont val="Tahoma"/>
            <family val="2"/>
          </rPr>
          <t>Rentrer la date du vendredi de fin de planning.</t>
        </r>
      </text>
    </comment>
  </commentList>
</comments>
</file>

<file path=xl/sharedStrings.xml><?xml version="1.0" encoding="utf-8"?>
<sst xmlns="http://schemas.openxmlformats.org/spreadsheetml/2006/main" count="142" uniqueCount="84">
  <si>
    <t>Client</t>
  </si>
  <si>
    <t>Étude mécanique</t>
  </si>
  <si>
    <t>Étude automatique</t>
  </si>
  <si>
    <t>Validation étude</t>
  </si>
  <si>
    <t>Approvisionnement</t>
  </si>
  <si>
    <t>Montage</t>
  </si>
  <si>
    <t>Cablage</t>
  </si>
  <si>
    <t>Debugage automatisme</t>
  </si>
  <si>
    <t>Debugage mécanique</t>
  </si>
  <si>
    <t>Mise au point</t>
  </si>
  <si>
    <t>Validation échantillons</t>
  </si>
  <si>
    <t>Validation interne</t>
  </si>
  <si>
    <t>Réception technique</t>
  </si>
  <si>
    <t>Modification post rt</t>
  </si>
  <si>
    <t>Emballage et expédition</t>
  </si>
  <si>
    <t>Installation</t>
  </si>
  <si>
    <t>Mise en route</t>
  </si>
  <si>
    <t>Formation</t>
  </si>
  <si>
    <t>Validation machine</t>
  </si>
  <si>
    <t>Aujourd'hui</t>
  </si>
  <si>
    <t>Validation modification</t>
  </si>
  <si>
    <t>Fin de tâche</t>
  </si>
  <si>
    <t>Début de tâche</t>
  </si>
  <si>
    <t>95NNN</t>
  </si>
  <si>
    <t>Mis à jour le 10/10/2017</t>
  </si>
  <si>
    <t>Date aujourd'hui</t>
  </si>
  <si>
    <t>Oui</t>
  </si>
  <si>
    <t>Tous les jours fériés jusqu'en 2019 sont justes. Vérifier pour les années suivantes.</t>
  </si>
  <si>
    <t>Noël</t>
  </si>
  <si>
    <t>Armistice</t>
  </si>
  <si>
    <t>Toussaint</t>
  </si>
  <si>
    <t>Assomption</t>
  </si>
  <si>
    <t>Fête Nationale</t>
  </si>
  <si>
    <t>Lundi Pentecôte</t>
  </si>
  <si>
    <t>Pentecôte</t>
  </si>
  <si>
    <t>Ascension</t>
  </si>
  <si>
    <t>Victoire 1945</t>
  </si>
  <si>
    <t>Fête du Travail</t>
  </si>
  <si>
    <t>Lundi Pâques</t>
  </si>
  <si>
    <t>Pâques</t>
  </si>
  <si>
    <t>Nouvel An</t>
  </si>
  <si>
    <t>Été</t>
  </si>
  <si>
    <t>Jours Fériés</t>
  </si>
  <si>
    <t>FIN</t>
  </si>
  <si>
    <t>DEBUT</t>
  </si>
  <si>
    <t>Vacances</t>
  </si>
  <si>
    <t>Année :</t>
  </si>
  <si>
    <t>Début (lundi)</t>
  </si>
  <si>
    <t>Fin (vendredi)</t>
  </si>
  <si>
    <t>Plan pièce</t>
  </si>
  <si>
    <t>Tâches client</t>
  </si>
  <si>
    <t>Fichier Décor</t>
  </si>
  <si>
    <t xml:space="preserve">Poinçons </t>
  </si>
  <si>
    <t>Ruban</t>
  </si>
  <si>
    <t>Ecran</t>
  </si>
  <si>
    <t>Encre</t>
  </si>
  <si>
    <t xml:space="preserve">Pieces  Mise au point </t>
  </si>
  <si>
    <t>Pièces Validation</t>
  </si>
  <si>
    <t>Dates requises</t>
  </si>
  <si>
    <t>Chef de projet</t>
  </si>
  <si>
    <t>FR</t>
  </si>
  <si>
    <t>ENG</t>
  </si>
  <si>
    <t>Tâches clients</t>
  </si>
  <si>
    <t>Product plan</t>
  </si>
  <si>
    <t>decor file</t>
  </si>
  <si>
    <t>ink</t>
  </si>
  <si>
    <t>Screen</t>
  </si>
  <si>
    <t>Y</t>
  </si>
  <si>
    <t>X</t>
  </si>
  <si>
    <t>Z</t>
  </si>
  <si>
    <t>A</t>
  </si>
  <si>
    <t>Langue</t>
  </si>
  <si>
    <t>DE</t>
  </si>
  <si>
    <t>ITA</t>
  </si>
  <si>
    <t>Tâches entreprise</t>
  </si>
  <si>
    <t>a</t>
  </si>
  <si>
    <t>b</t>
  </si>
  <si>
    <t>c</t>
  </si>
  <si>
    <t>e</t>
  </si>
  <si>
    <t>f</t>
  </si>
  <si>
    <t>g</t>
  </si>
  <si>
    <t>h</t>
  </si>
  <si>
    <t>D</t>
  </si>
  <si>
    <t>IT</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</si>
</sst>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S&quot;00"/>
    <numFmt numFmtId="165" formatCode="dd/mm/yyyy;&quot;-&quot;;"/>
    <numFmt numFmtId="166" formatCode="[$-F800]dddd\,\ mmmm\ dd\,\ yyyy"/>
    <numFmt numFmtId="167" formatCode="mmm\.\ yy"/>
    <numFmt numFmtId="169" formatCode="mm/dd/yyyy;&quot;-&quot;;"/>
  </numFmts>
  <fonts count="18" x14ac:knownFonts="1">
    <font>
      <sz val="11"/>
      <color theme="1"/>
      <name val="Calibri"/>
      <family val="2"/>
      <scheme val="minor"/>
    </font>
    <font>
      <b/>
      <sz val="11"/>
      <color theme="1"/>
      <name val="Calibri"/>
      <family val="2"/>
      <scheme val="minor"/>
    </font>
    <font>
      <sz val="10"/>
      <color theme="1"/>
      <name val="Calibri"/>
      <family val="2"/>
      <scheme val="minor"/>
    </font>
    <font>
      <sz val="9"/>
      <color theme="1"/>
      <name val="Calibri"/>
      <family val="2"/>
      <scheme val="minor"/>
    </font>
    <font>
      <b/>
      <sz val="18"/>
      <color theme="1"/>
      <name val="Calibri"/>
      <family val="2"/>
      <scheme val="minor"/>
    </font>
    <font>
      <b/>
      <sz val="20"/>
      <color theme="1"/>
      <name val="Calibri"/>
      <family val="2"/>
      <scheme val="minor"/>
    </font>
    <font>
      <b/>
      <sz val="11"/>
      <color theme="0"/>
      <name val="Calibri"/>
      <family val="2"/>
      <scheme val="minor"/>
    </font>
    <font>
      <sz val="11"/>
      <name val="Calibri"/>
      <family val="2"/>
      <scheme val="minor"/>
    </font>
    <font>
      <b/>
      <sz val="10"/>
      <name val="Arial"/>
      <family val="2"/>
    </font>
    <font>
      <i/>
      <sz val="9"/>
      <name val="Arial"/>
      <family val="2"/>
    </font>
    <font>
      <u/>
      <sz val="11"/>
      <color theme="10"/>
      <name val="Calibri"/>
      <family val="2"/>
      <scheme val="minor"/>
    </font>
    <font>
      <b/>
      <sz val="14"/>
      <color theme="10"/>
      <name val="Calibri"/>
      <family val="2"/>
      <scheme val="minor"/>
    </font>
    <font>
      <b/>
      <sz val="14"/>
      <color indexed="9"/>
      <name val="Arial"/>
      <family val="2"/>
    </font>
    <font>
      <b/>
      <sz val="12"/>
      <name val="Arial"/>
      <family val="2"/>
    </font>
    <font>
      <b/>
      <sz val="16"/>
      <color theme="1"/>
      <name val="Calibri"/>
      <family val="2"/>
      <scheme val="minor"/>
    </font>
    <font>
      <sz val="9"/>
      <name val="Geneva"/>
      <family val="2"/>
    </font>
    <font>
      <b/>
      <sz val="11"/>
      <name val="Calibri"/>
      <family val="2"/>
      <scheme val="minor"/>
    </font>
    <font>
      <b/>
      <sz val="11"/>
      <color indexed="81"/>
      <name val="Tahoma"/>
      <family val="2"/>
    </font>
  </fonts>
  <fills count="11">
    <fill>
      <patternFill patternType="none"/>
    </fill>
    <fill>
      <patternFill patternType="gray125"/>
    </fill>
    <fill>
      <patternFill patternType="solid">
        <fgColor theme="3" tint="0.79998168889431442"/>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indexed="47"/>
        <bgColor indexed="64"/>
      </patternFill>
    </fill>
    <fill>
      <patternFill patternType="solid">
        <fgColor theme="1" tint="0.499984740745262"/>
        <bgColor indexed="64"/>
      </patternFill>
    </fill>
    <fill>
      <patternFill patternType="solid">
        <fgColor indexed="23"/>
        <bgColor indexed="64"/>
      </patternFill>
    </fill>
    <fill>
      <patternFill patternType="solid">
        <fgColor theme="4" tint="0.79998168889431442"/>
        <bgColor indexed="64"/>
      </patternFill>
    </fill>
    <fill>
      <patternFill patternType="solid">
        <fgColor rgb="FF7030A0"/>
        <bgColor indexed="64"/>
      </patternFill>
    </fill>
    <fill>
      <patternFill patternType="solid">
        <fgColor rgb="FFFFC000"/>
        <bgColor indexed="64"/>
      </patternFill>
    </fill>
  </fills>
  <borders count="42">
    <border>
      <left/>
      <right/>
      <top/>
      <bottom/>
      <diagonal/>
    </border>
    <border>
      <left style="medium">
        <color indexed="64"/>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s>
  <cellStyleXfs count="3">
    <xf numFmtId="0" fontId="0" fillId="0" borderId="0"/>
    <xf numFmtId="0" fontId="10" fillId="0" borderId="0" applyNumberFormat="0" applyFill="0" applyBorder="0" applyAlignment="0" applyProtection="0"/>
    <xf numFmtId="0" fontId="15" fillId="0" borderId="0"/>
  </cellStyleXfs>
  <cellXfs count="116">
    <xf numFmtId="0" fontId="0" fillId="0" borderId="0" xfId="0"/>
    <xf numFmtId="0" fontId="3" fillId="0" borderId="0" xfId="0" applyFont="1"/>
    <xf numFmtId="0" fontId="0" fillId="0" borderId="0" xfId="0" applyAlignment="1">
      <alignment horizontal="center" vertical="center"/>
    </xf>
    <xf numFmtId="0" fontId="2" fillId="2" borderId="5" xfId="0" applyFont="1" applyFill="1" applyBorder="1" applyAlignment="1">
      <alignment horizontal="center" vertical="center"/>
    </xf>
    <xf numFmtId="0" fontId="2" fillId="0" borderId="0" xfId="0" applyFont="1" applyBorder="1" applyAlignment="1">
      <alignment vertical="center"/>
    </xf>
    <xf numFmtId="0" fontId="2" fillId="2" borderId="5" xfId="0" applyNumberFormat="1" applyFont="1" applyFill="1" applyBorder="1" applyAlignment="1">
      <alignment horizontal="center" vertical="center"/>
    </xf>
    <xf numFmtId="0" fontId="2" fillId="0" borderId="5" xfId="0" applyFont="1" applyFill="1" applyBorder="1"/>
    <xf numFmtId="165" fontId="1" fillId="0" borderId="2" xfId="0" applyNumberFormat="1" applyFont="1" applyFill="1" applyBorder="1" applyAlignment="1">
      <alignment horizontal="center" vertical="center"/>
    </xf>
    <xf numFmtId="0" fontId="2" fillId="0" borderId="0" xfId="0" applyFont="1" applyBorder="1"/>
    <xf numFmtId="0" fontId="1" fillId="3" borderId="2" xfId="0" applyFont="1" applyFill="1" applyBorder="1" applyAlignment="1">
      <alignment horizontal="center" vertical="center"/>
    </xf>
    <xf numFmtId="0" fontId="8" fillId="0" borderId="0" xfId="0" applyFont="1" applyFill="1" applyBorder="1" applyProtection="1">
      <protection hidden="1"/>
    </xf>
    <xf numFmtId="0" fontId="0" fillId="0" borderId="18" xfId="0" applyBorder="1"/>
    <xf numFmtId="0" fontId="0" fillId="0" borderId="19" xfId="0" applyBorder="1"/>
    <xf numFmtId="0" fontId="11" fillId="4" borderId="20" xfId="1" applyFont="1" applyFill="1" applyBorder="1" applyAlignment="1">
      <alignment horizontal="center" vertical="center"/>
    </xf>
    <xf numFmtId="0" fontId="11" fillId="0" borderId="21" xfId="1" applyFont="1" applyFill="1" applyBorder="1" applyAlignment="1">
      <alignment vertical="center"/>
    </xf>
    <xf numFmtId="0" fontId="11" fillId="0" borderId="22" xfId="1" applyFont="1" applyFill="1" applyBorder="1" applyAlignment="1">
      <alignment vertical="center"/>
    </xf>
    <xf numFmtId="0" fontId="11" fillId="4" borderId="16" xfId="1" applyFont="1" applyFill="1" applyBorder="1" applyAlignment="1">
      <alignment horizontal="center" vertical="center"/>
    </xf>
    <xf numFmtId="0" fontId="11" fillId="0" borderId="18" xfId="1" applyFont="1" applyFill="1" applyBorder="1" applyAlignment="1">
      <alignment vertical="center"/>
    </xf>
    <xf numFmtId="0" fontId="11" fillId="0" borderId="23" xfId="1" applyFont="1" applyFill="1" applyBorder="1" applyAlignment="1">
      <alignment vertical="center"/>
    </xf>
    <xf numFmtId="14" fontId="0" fillId="0" borderId="21" xfId="0" applyNumberFormat="1" applyFill="1" applyBorder="1" applyAlignment="1" applyProtection="1">
      <alignment horizontal="center"/>
      <protection locked="0"/>
    </xf>
    <xf numFmtId="14" fontId="0" fillId="0" borderId="22" xfId="0" applyNumberFormat="1" applyFill="1" applyBorder="1" applyAlignment="1" applyProtection="1">
      <alignment horizontal="center"/>
      <protection locked="0"/>
    </xf>
    <xf numFmtId="0" fontId="6" fillId="6" borderId="24" xfId="0" applyFont="1" applyFill="1" applyBorder="1" applyAlignment="1" applyProtection="1">
      <alignment horizontal="center" vertical="center"/>
    </xf>
    <xf numFmtId="14" fontId="0" fillId="0" borderId="18" xfId="0" applyNumberFormat="1" applyFill="1" applyBorder="1" applyAlignment="1" applyProtection="1">
      <alignment horizontal="center"/>
      <protection locked="0"/>
    </xf>
    <xf numFmtId="14" fontId="0" fillId="0" borderId="23" xfId="0" applyNumberFormat="1" applyFill="1" applyBorder="1" applyAlignment="1" applyProtection="1">
      <alignment horizontal="center"/>
      <protection locked="0"/>
    </xf>
    <xf numFmtId="0" fontId="6" fillId="6" borderId="20" xfId="0" applyFont="1" applyFill="1" applyBorder="1" applyAlignment="1" applyProtection="1">
      <alignment horizontal="center" vertical="center"/>
    </xf>
    <xf numFmtId="14" fontId="7" fillId="0" borderId="18" xfId="0" applyNumberFormat="1" applyFont="1" applyFill="1" applyBorder="1" applyAlignment="1" applyProtection="1">
      <alignment horizontal="center"/>
    </xf>
    <xf numFmtId="14" fontId="0" fillId="0" borderId="22" xfId="0" applyNumberFormat="1" applyFont="1" applyFill="1" applyBorder="1" applyAlignment="1" applyProtection="1">
      <alignment horizontal="center"/>
    </xf>
    <xf numFmtId="14" fontId="6" fillId="6" borderId="9" xfId="0" applyNumberFormat="1" applyFont="1" applyFill="1" applyBorder="1" applyAlignment="1" applyProtection="1">
      <alignment horizontal="center" vertical="center"/>
    </xf>
    <xf numFmtId="0" fontId="6" fillId="6" borderId="9" xfId="0" applyFont="1" applyFill="1" applyBorder="1" applyAlignment="1" applyProtection="1">
      <alignment horizontal="center" vertical="center"/>
    </xf>
    <xf numFmtId="0" fontId="12" fillId="7" borderId="27" xfId="0" applyFont="1" applyFill="1" applyBorder="1" applyAlignment="1" applyProtection="1">
      <alignment horizontal="center"/>
      <protection hidden="1"/>
    </xf>
    <xf numFmtId="0" fontId="13" fillId="5" borderId="28" xfId="0" applyFont="1" applyFill="1" applyBorder="1" applyAlignment="1" applyProtection="1">
      <alignment horizontal="center"/>
      <protection hidden="1"/>
    </xf>
    <xf numFmtId="0" fontId="8" fillId="5" borderId="14" xfId="0" applyFont="1" applyFill="1" applyBorder="1" applyAlignment="1" applyProtection="1">
      <alignment horizontal="center" vertical="center"/>
      <protection hidden="1"/>
    </xf>
    <xf numFmtId="166" fontId="9" fillId="5" borderId="13" xfId="0" applyNumberFormat="1" applyFont="1" applyFill="1" applyBorder="1" applyAlignment="1" applyProtection="1">
      <alignment horizontal="center" vertical="center"/>
      <protection hidden="1"/>
    </xf>
    <xf numFmtId="0" fontId="8" fillId="5" borderId="10" xfId="0" applyFont="1" applyFill="1" applyBorder="1" applyAlignment="1" applyProtection="1">
      <alignment horizontal="center" vertical="center"/>
      <protection hidden="1"/>
    </xf>
    <xf numFmtId="166" fontId="9" fillId="5" borderId="17" xfId="0" applyNumberFormat="1" applyFont="1" applyFill="1" applyBorder="1" applyAlignment="1" applyProtection="1">
      <alignment horizontal="center" vertical="center"/>
      <protection hidden="1"/>
    </xf>
    <xf numFmtId="0" fontId="8" fillId="5" borderId="16" xfId="0" applyFont="1" applyFill="1" applyBorder="1" applyAlignment="1" applyProtection="1">
      <alignment horizontal="center" vertical="center"/>
      <protection hidden="1"/>
    </xf>
    <xf numFmtId="166" fontId="9" fillId="5" borderId="15" xfId="0" applyNumberFormat="1" applyFont="1" applyFill="1" applyBorder="1" applyAlignment="1" applyProtection="1">
      <alignment horizontal="center" vertical="center"/>
      <protection hidden="1"/>
    </xf>
    <xf numFmtId="0" fontId="8" fillId="5" borderId="12" xfId="0" applyFont="1" applyFill="1" applyBorder="1" applyAlignment="1" applyProtection="1">
      <alignment horizontal="center" vertical="center"/>
      <protection hidden="1"/>
    </xf>
    <xf numFmtId="166" fontId="9" fillId="5" borderId="11" xfId="0" applyNumberFormat="1" applyFont="1" applyFill="1" applyBorder="1" applyAlignment="1" applyProtection="1">
      <alignment horizontal="center" vertical="center"/>
      <protection hidden="1"/>
    </xf>
    <xf numFmtId="0" fontId="14" fillId="0" borderId="0" xfId="0" applyFont="1" applyAlignment="1">
      <alignment horizontal="center" textRotation="90"/>
    </xf>
    <xf numFmtId="0" fontId="0" fillId="0" borderId="5" xfId="0" applyFont="1" applyBorder="1" applyAlignment="1">
      <alignment horizontal="center" vertical="center"/>
    </xf>
    <xf numFmtId="0" fontId="1" fillId="4" borderId="2" xfId="0" applyFont="1" applyFill="1" applyBorder="1" applyAlignment="1">
      <alignment horizontal="center" vertical="center"/>
    </xf>
    <xf numFmtId="165" fontId="1" fillId="4" borderId="5" xfId="0" applyNumberFormat="1" applyFont="1" applyFill="1" applyBorder="1" applyAlignment="1">
      <alignment horizontal="center" vertical="center"/>
    </xf>
    <xf numFmtId="0" fontId="16" fillId="3" borderId="35" xfId="2" applyFont="1" applyFill="1" applyBorder="1" applyAlignment="1">
      <alignment horizontal="center" vertical="center"/>
    </xf>
    <xf numFmtId="0" fontId="0" fillId="0" borderId="0" xfId="0" applyFont="1" applyBorder="1"/>
    <xf numFmtId="0" fontId="0" fillId="0" borderId="5" xfId="0" applyBorder="1" applyAlignment="1">
      <alignment horizontal="center" vertical="center"/>
    </xf>
    <xf numFmtId="14" fontId="0" fillId="0" borderId="5" xfId="0" applyNumberFormat="1" applyBorder="1" applyAlignment="1">
      <alignment horizontal="center" vertical="center"/>
    </xf>
    <xf numFmtId="14" fontId="0" fillId="0" borderId="5" xfId="0" applyNumberFormat="1" applyFont="1" applyFill="1" applyBorder="1" applyAlignment="1">
      <alignment horizontal="center" vertical="center"/>
    </xf>
    <xf numFmtId="167" fontId="14" fillId="0" borderId="0" xfId="0" applyNumberFormat="1" applyFont="1" applyAlignment="1">
      <alignment horizontal="center" textRotation="90"/>
    </xf>
    <xf numFmtId="0" fontId="7" fillId="0" borderId="5" xfId="2" applyFont="1" applyFill="1" applyBorder="1" applyAlignment="1">
      <alignment horizontal="center" vertical="center"/>
    </xf>
    <xf numFmtId="0" fontId="1" fillId="0" borderId="0" xfId="0" applyFont="1" applyBorder="1" applyAlignment="1">
      <alignment vertical="center"/>
    </xf>
    <xf numFmtId="0" fontId="0" fillId="0" borderId="5" xfId="0" applyFont="1" applyFill="1" applyBorder="1" applyAlignment="1">
      <alignment horizontal="center" vertical="center"/>
    </xf>
    <xf numFmtId="0" fontId="16" fillId="0" borderId="35" xfId="2" applyFont="1" applyFill="1" applyBorder="1" applyAlignment="1">
      <alignment horizontal="center" vertical="center"/>
    </xf>
    <xf numFmtId="0" fontId="0" fillId="0" borderId="8" xfId="0" applyFont="1" applyFill="1" applyBorder="1" applyAlignment="1">
      <alignment horizontal="center" vertical="center"/>
    </xf>
    <xf numFmtId="0" fontId="0" fillId="0" borderId="8"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7" fillId="0" borderId="8" xfId="2" applyFont="1" applyFill="1" applyBorder="1" applyAlignment="1">
      <alignment horizontal="center" vertical="center"/>
    </xf>
    <xf numFmtId="0" fontId="0" fillId="0" borderId="36" xfId="0" applyFill="1" applyBorder="1" applyAlignment="1">
      <alignment horizontal="center" vertical="center"/>
    </xf>
    <xf numFmtId="0" fontId="1" fillId="0" borderId="2" xfId="0" applyFont="1" applyFill="1" applyBorder="1" applyAlignment="1">
      <alignment horizontal="center" vertical="center"/>
    </xf>
    <xf numFmtId="0" fontId="2" fillId="9" borderId="5" xfId="0" applyFont="1" applyFill="1" applyBorder="1"/>
    <xf numFmtId="0" fontId="0" fillId="0" borderId="0" xfId="0" applyFont="1" applyBorder="1" applyAlignment="1">
      <alignment horizontal="center" vertical="center"/>
    </xf>
    <xf numFmtId="0" fontId="1" fillId="0" borderId="5" xfId="0" applyFont="1" applyBorder="1" applyAlignment="1">
      <alignment horizontal="center" vertical="center"/>
    </xf>
    <xf numFmtId="0" fontId="1" fillId="3" borderId="5" xfId="0" applyFont="1" applyFill="1" applyBorder="1" applyAlignment="1">
      <alignment horizontal="center" vertical="center"/>
    </xf>
    <xf numFmtId="165" fontId="1" fillId="0" borderId="7" xfId="0" applyNumberFormat="1" applyFont="1" applyFill="1" applyBorder="1" applyAlignment="1">
      <alignment horizontal="center" vertical="center"/>
    </xf>
    <xf numFmtId="165" fontId="1" fillId="0" borderId="2" xfId="0" applyNumberFormat="1" applyFont="1" applyFill="1" applyBorder="1" applyAlignment="1">
      <alignment horizontal="center" vertical="center"/>
    </xf>
    <xf numFmtId="0" fontId="4" fillId="0" borderId="1" xfId="0" applyFont="1" applyBorder="1" applyAlignment="1">
      <alignment horizontal="center" vertical="center" textRotation="90"/>
    </xf>
    <xf numFmtId="0" fontId="4" fillId="0" borderId="3" xfId="0" applyFont="1" applyBorder="1" applyAlignment="1">
      <alignment horizontal="center" vertical="center" textRotation="90"/>
    </xf>
    <xf numFmtId="0" fontId="4" fillId="0" borderId="6" xfId="0" applyFont="1" applyBorder="1" applyAlignment="1">
      <alignment horizontal="center" vertical="center" textRotation="90"/>
    </xf>
    <xf numFmtId="0" fontId="5" fillId="0" borderId="1" xfId="0" applyFont="1" applyBorder="1" applyAlignment="1">
      <alignment horizontal="center" vertical="center" textRotation="90"/>
    </xf>
    <xf numFmtId="0" fontId="5" fillId="0" borderId="3" xfId="0" applyFont="1" applyBorder="1" applyAlignment="1">
      <alignment horizontal="center" vertical="center" textRotation="90"/>
    </xf>
    <xf numFmtId="0" fontId="14" fillId="0" borderId="1" xfId="0" applyFont="1" applyBorder="1" applyAlignment="1">
      <alignment horizontal="center" vertical="center" textRotation="90"/>
    </xf>
    <xf numFmtId="0" fontId="14" fillId="0" borderId="3" xfId="0" applyFont="1" applyBorder="1" applyAlignment="1">
      <alignment horizontal="center" vertical="center" textRotation="90"/>
    </xf>
    <xf numFmtId="0" fontId="14" fillId="0" borderId="6" xfId="0" applyFont="1" applyBorder="1" applyAlignment="1">
      <alignment horizontal="center" vertical="center" textRotation="90"/>
    </xf>
    <xf numFmtId="164" fontId="2" fillId="2" borderId="7" xfId="0" applyNumberFormat="1" applyFont="1" applyFill="1" applyBorder="1" applyAlignment="1">
      <alignment horizontal="center" vertical="center"/>
    </xf>
    <xf numFmtId="164" fontId="2" fillId="2" borderId="4" xfId="0" applyNumberFormat="1" applyFont="1" applyFill="1" applyBorder="1" applyAlignment="1">
      <alignment horizontal="center" vertical="center"/>
    </xf>
    <xf numFmtId="164" fontId="2" fillId="2" borderId="2" xfId="0" applyNumberFormat="1" applyFont="1" applyFill="1" applyBorder="1" applyAlignment="1">
      <alignment horizontal="center" vertical="center"/>
    </xf>
    <xf numFmtId="0" fontId="1" fillId="8" borderId="29" xfId="0" applyFont="1" applyFill="1" applyBorder="1" applyAlignment="1">
      <alignment horizontal="center" vertical="center"/>
    </xf>
    <xf numFmtId="0" fontId="1" fillId="8" borderId="30" xfId="0" applyFont="1" applyFill="1" applyBorder="1" applyAlignment="1">
      <alignment horizontal="center" vertical="center"/>
    </xf>
    <xf numFmtId="0" fontId="1" fillId="8" borderId="31" xfId="0" applyFont="1" applyFill="1" applyBorder="1" applyAlignment="1">
      <alignment horizontal="center" vertical="center"/>
    </xf>
    <xf numFmtId="0" fontId="5" fillId="0" borderId="6" xfId="0" applyFont="1" applyBorder="1" applyAlignment="1">
      <alignment horizontal="center" vertical="center" textRotation="90"/>
    </xf>
    <xf numFmtId="0" fontId="1" fillId="8" borderId="32" xfId="0" applyFont="1" applyFill="1" applyBorder="1" applyAlignment="1">
      <alignment horizontal="center" vertical="center"/>
    </xf>
    <xf numFmtId="0" fontId="1" fillId="8" borderId="33" xfId="0" applyFont="1" applyFill="1" applyBorder="1" applyAlignment="1">
      <alignment horizontal="center" vertical="center"/>
    </xf>
    <xf numFmtId="0" fontId="1" fillId="8" borderId="34" xfId="0" applyFont="1" applyFill="1" applyBorder="1" applyAlignment="1">
      <alignment horizontal="center" vertical="center"/>
    </xf>
    <xf numFmtId="0" fontId="5" fillId="0" borderId="39" xfId="0" applyFont="1" applyBorder="1" applyAlignment="1">
      <alignment horizontal="center" vertical="center" textRotation="90"/>
    </xf>
    <xf numFmtId="0" fontId="5" fillId="0" borderId="40" xfId="0" applyFont="1" applyBorder="1" applyAlignment="1">
      <alignment horizontal="center" vertical="center" textRotation="90"/>
    </xf>
    <xf numFmtId="0" fontId="4" fillId="0" borderId="39" xfId="0" applyFont="1" applyBorder="1" applyAlignment="1">
      <alignment horizontal="center" vertical="center" textRotation="90"/>
    </xf>
    <xf numFmtId="0" fontId="4" fillId="0" borderId="40" xfId="0" applyFont="1" applyBorder="1" applyAlignment="1">
      <alignment horizontal="center" vertical="center" textRotation="90"/>
    </xf>
    <xf numFmtId="0" fontId="14" fillId="0" borderId="41" xfId="0" applyFont="1" applyBorder="1" applyAlignment="1">
      <alignment horizontal="center" vertical="center" textRotation="90"/>
    </xf>
    <xf numFmtId="0" fontId="14" fillId="0" borderId="39" xfId="0" applyFont="1" applyBorder="1" applyAlignment="1">
      <alignment horizontal="center" vertical="center" textRotation="90"/>
    </xf>
    <xf numFmtId="0" fontId="14" fillId="0" borderId="40" xfId="0" applyFont="1" applyBorder="1" applyAlignment="1">
      <alignment horizontal="center" vertical="center" textRotation="90"/>
    </xf>
    <xf numFmtId="0" fontId="5" fillId="0" borderId="41" xfId="0" applyFont="1" applyBorder="1" applyAlignment="1">
      <alignment horizontal="center" vertical="center" textRotation="90"/>
    </xf>
    <xf numFmtId="0" fontId="8" fillId="5" borderId="26" xfId="0" applyFont="1" applyFill="1" applyBorder="1" applyAlignment="1" applyProtection="1">
      <alignment horizontal="center" vertical="center"/>
      <protection hidden="1"/>
    </xf>
    <xf numFmtId="0" fontId="0" fillId="5" borderId="25" xfId="0" applyFill="1" applyBorder="1" applyAlignment="1" applyProtection="1">
      <alignment horizontal="center" vertical="center"/>
      <protection hidden="1"/>
    </xf>
    <xf numFmtId="0" fontId="1" fillId="0" borderId="36" xfId="0" applyFont="1" applyBorder="1" applyAlignment="1">
      <alignment horizontal="center" vertical="center"/>
    </xf>
    <xf numFmtId="0" fontId="1" fillId="0" borderId="37" xfId="0" applyFont="1" applyBorder="1" applyAlignment="1">
      <alignment horizontal="center" vertical="center"/>
    </xf>
    <xf numFmtId="0" fontId="1" fillId="0" borderId="38" xfId="0" applyFont="1" applyBorder="1" applyAlignment="1">
      <alignment horizontal="center" vertical="center"/>
    </xf>
    <xf numFmtId="169" fontId="1" fillId="0" borderId="2" xfId="0" applyNumberFormat="1" applyFont="1" applyFill="1" applyBorder="1" applyAlignment="1">
      <alignment horizontal="center" vertical="center"/>
    </xf>
    <xf numFmtId="0" fontId="2" fillId="10" borderId="0" xfId="0" applyFont="1" applyFill="1" applyBorder="1" applyAlignment="1">
      <alignment vertical="center"/>
    </xf>
    <xf numFmtId="0" fontId="1" fillId="10" borderId="32" xfId="0" applyFont="1" applyFill="1" applyBorder="1" applyAlignment="1">
      <alignment horizontal="center" vertical="center"/>
    </xf>
    <xf numFmtId="0" fontId="1" fillId="10" borderId="29" xfId="0" applyFont="1" applyFill="1" applyBorder="1" applyAlignment="1">
      <alignment horizontal="center" vertical="center"/>
    </xf>
    <xf numFmtId="0" fontId="1" fillId="10" borderId="33" xfId="0" applyFont="1" applyFill="1" applyBorder="1" applyAlignment="1">
      <alignment horizontal="center" vertical="center"/>
    </xf>
    <xf numFmtId="0" fontId="1" fillId="10" borderId="30" xfId="0" applyFont="1" applyFill="1" applyBorder="1" applyAlignment="1">
      <alignment horizontal="center" vertical="center"/>
    </xf>
    <xf numFmtId="0" fontId="1" fillId="10" borderId="34" xfId="0" applyFont="1" applyFill="1" applyBorder="1" applyAlignment="1">
      <alignment horizontal="center" vertical="center"/>
    </xf>
    <xf numFmtId="0" fontId="1" fillId="10" borderId="31" xfId="0" applyFont="1" applyFill="1" applyBorder="1" applyAlignment="1">
      <alignment horizontal="center" vertical="center"/>
    </xf>
    <xf numFmtId="165" fontId="1" fillId="10" borderId="7" xfId="0" applyNumberFormat="1" applyFont="1" applyFill="1" applyBorder="1" applyAlignment="1">
      <alignment horizontal="center" vertical="center"/>
    </xf>
    <xf numFmtId="165" fontId="1" fillId="10" borderId="2" xfId="0" applyNumberFormat="1" applyFont="1" applyFill="1" applyBorder="1" applyAlignment="1">
      <alignment horizontal="center" vertical="center"/>
    </xf>
    <xf numFmtId="165" fontId="1" fillId="10" borderId="5" xfId="0" applyNumberFormat="1" applyFont="1" applyFill="1" applyBorder="1" applyAlignment="1">
      <alignment horizontal="center" vertical="center"/>
    </xf>
    <xf numFmtId="165" fontId="1" fillId="10" borderId="2" xfId="0" applyNumberFormat="1" applyFont="1" applyFill="1" applyBorder="1" applyAlignment="1">
      <alignment horizontal="center" vertical="center"/>
    </xf>
    <xf numFmtId="14" fontId="2" fillId="10" borderId="0" xfId="0" applyNumberFormat="1" applyFont="1" applyFill="1" applyBorder="1" applyAlignment="1">
      <alignment vertical="center" textRotation="90"/>
    </xf>
    <xf numFmtId="0" fontId="3" fillId="10" borderId="0" xfId="0" applyFont="1" applyFill="1"/>
    <xf numFmtId="14" fontId="0" fillId="0" borderId="9" xfId="0" applyNumberFormat="1" applyBorder="1" applyAlignment="1">
      <alignment horizontal="center" vertical="center"/>
    </xf>
    <xf numFmtId="0" fontId="3" fillId="0" borderId="5" xfId="0" applyFont="1" applyBorder="1"/>
    <xf numFmtId="14" fontId="1" fillId="0" borderId="7" xfId="0" applyNumberFormat="1" applyFont="1" applyFill="1" applyBorder="1" applyAlignment="1">
      <alignment horizontal="center" vertical="center"/>
    </xf>
    <xf numFmtId="14" fontId="1" fillId="0" borderId="2" xfId="0" applyNumberFormat="1" applyFont="1" applyFill="1" applyBorder="1" applyAlignment="1">
      <alignment horizontal="center" vertical="center"/>
    </xf>
  </cellXfs>
  <cellStyles count="3">
    <cellStyle name="Lien hypertexte" xfId="1" builtinId="8"/>
    <cellStyle name="Normal" xfId="0" builtinId="0"/>
    <cellStyle name="Normal 2" xfId="2"/>
  </cellStyles>
  <dxfs count="165">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numFmt numFmtId="168" formatCode="mm/dd/yyyy"/>
    </dxf>
    <dxf>
      <fill>
        <patternFill>
          <bgColor theme="0" tint="-0.499984740745262"/>
        </patternFill>
      </fill>
    </dxf>
    <dxf>
      <font>
        <color theme="0"/>
      </font>
    </dxf>
    <dxf>
      <font>
        <color theme="0"/>
      </font>
    </dxf>
    <dxf>
      <border>
        <left style="thin">
          <color auto="1"/>
        </left>
        <right style="thin">
          <color auto="1"/>
        </right>
        <top style="thin">
          <color auto="1"/>
        </top>
        <bottom style="thin">
          <color auto="1"/>
        </bottom>
        <vertical/>
        <horizontal/>
      </border>
    </dxf>
    <dxf>
      <font>
        <color theme="0"/>
      </font>
      <fill>
        <patternFill patternType="none">
          <bgColor auto="1"/>
        </patternFill>
      </fill>
      <border>
        <left/>
        <right/>
        <top/>
        <bottom/>
        <vertical/>
        <horizontal/>
      </border>
    </dxf>
    <dxf>
      <fill>
        <patternFill patternType="none">
          <bgColor auto="1"/>
        </patternFill>
      </fill>
      <border>
        <left/>
        <right/>
        <top/>
        <bottom/>
        <vertical/>
        <horizontal/>
      </border>
    </dxf>
    <dxf>
      <border>
        <left style="thin">
          <color auto="1"/>
        </left>
        <right style="thin">
          <color auto="1"/>
        </right>
        <top style="thin">
          <color auto="1"/>
        </top>
        <bottom style="thin">
          <color auto="1"/>
        </bottom>
        <vertical/>
        <horizontal/>
      </border>
    </dxf>
    <dxf>
      <font>
        <color theme="0"/>
      </font>
      <fill>
        <patternFill patternType="none">
          <fgColor indexed="64"/>
          <bgColor auto="1"/>
        </patternFill>
      </fill>
      <border>
        <left/>
        <right/>
        <top/>
        <bottom/>
        <vertical/>
        <horizontal/>
      </border>
    </dxf>
    <dxf>
      <fill>
        <patternFill>
          <bgColor rgb="FF7030A0"/>
        </patternFill>
      </fill>
    </dxf>
    <dxf>
      <font>
        <color auto="1"/>
      </font>
      <fill>
        <patternFill>
          <fgColor auto="1"/>
        </patternFill>
      </fill>
      <border>
        <left style="thin">
          <color rgb="FFFF0000"/>
        </left>
        <vertical/>
        <horizontal/>
      </border>
    </dxf>
    <dxf>
      <fill>
        <patternFill patternType="gray0625">
          <bgColor rgb="FFFFC000"/>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499984740745262"/>
        </patternFill>
      </fill>
    </dxf>
    <dxf>
      <font>
        <color theme="0"/>
      </font>
    </dxf>
    <dxf>
      <font>
        <color theme="0"/>
      </font>
    </dxf>
    <dxf>
      <border>
        <left style="thin">
          <color auto="1"/>
        </left>
        <right style="thin">
          <color auto="1"/>
        </right>
        <top style="thin">
          <color auto="1"/>
        </top>
        <bottom style="thin">
          <color auto="1"/>
        </bottom>
        <vertical/>
        <horizontal/>
      </border>
    </dxf>
    <dxf>
      <font>
        <color theme="0"/>
      </font>
      <fill>
        <patternFill patternType="none">
          <bgColor auto="1"/>
        </patternFill>
      </fill>
      <border>
        <left/>
        <right/>
        <top/>
        <bottom/>
        <vertical/>
        <horizontal/>
      </border>
    </dxf>
    <dxf>
      <fill>
        <patternFill patternType="none">
          <bgColor auto="1"/>
        </patternFill>
      </fill>
      <border>
        <left/>
        <right/>
        <top/>
        <bottom/>
        <vertical/>
        <horizontal/>
      </border>
    </dxf>
    <dxf>
      <border>
        <left style="thin">
          <color auto="1"/>
        </left>
        <right style="thin">
          <color auto="1"/>
        </right>
        <top style="thin">
          <color auto="1"/>
        </top>
        <bottom style="thin">
          <color auto="1"/>
        </bottom>
        <vertical/>
        <horizontal/>
      </border>
    </dxf>
    <dxf>
      <font>
        <color theme="0"/>
      </font>
      <fill>
        <patternFill patternType="none">
          <fgColor indexed="64"/>
          <bgColor auto="1"/>
        </patternFill>
      </fill>
      <border>
        <left/>
        <right/>
        <top/>
        <bottom/>
        <vertical/>
        <horizontal/>
      </border>
    </dxf>
    <dxf>
      <fill>
        <patternFill>
          <bgColor rgb="FF7030A0"/>
        </patternFill>
      </fill>
    </dxf>
    <dxf>
      <font>
        <color auto="1"/>
      </font>
      <fill>
        <patternFill>
          <fgColor auto="1"/>
        </patternFill>
      </fill>
      <border>
        <left style="thin">
          <color rgb="FFFF0000"/>
        </left>
        <vertical/>
        <horizontal/>
      </border>
    </dxf>
    <dxf>
      <fill>
        <patternFill patternType="gray0625">
          <bgColor rgb="FFFFC000"/>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numFmt numFmtId="168" formatCode="mm/dd/yyyy"/>
    </dxf>
    <dxf>
      <numFmt numFmtId="168" formatCode="mm/dd/yyyy"/>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499984740745262"/>
        </patternFill>
      </fill>
    </dxf>
    <dxf>
      <font>
        <color theme="0"/>
      </font>
    </dxf>
    <dxf>
      <font>
        <color theme="0"/>
      </font>
    </dxf>
    <dxf>
      <border>
        <left style="thin">
          <color auto="1"/>
        </left>
        <right style="thin">
          <color auto="1"/>
        </right>
        <top style="thin">
          <color auto="1"/>
        </top>
        <bottom style="thin">
          <color auto="1"/>
        </bottom>
        <vertical/>
        <horizontal/>
      </border>
    </dxf>
    <dxf>
      <font>
        <color theme="0"/>
      </font>
      <fill>
        <patternFill patternType="none">
          <bgColor auto="1"/>
        </patternFill>
      </fill>
      <border>
        <left/>
        <right/>
        <top/>
        <bottom/>
        <vertical/>
        <horizontal/>
      </border>
    </dxf>
    <dxf>
      <fill>
        <patternFill patternType="none">
          <bgColor auto="1"/>
        </patternFill>
      </fill>
      <border>
        <left/>
        <right/>
        <top/>
        <bottom/>
        <vertical/>
        <horizontal/>
      </border>
    </dxf>
    <dxf>
      <border>
        <left style="thin">
          <color auto="1"/>
        </left>
        <right style="thin">
          <color auto="1"/>
        </right>
        <top style="thin">
          <color auto="1"/>
        </top>
        <bottom style="thin">
          <color auto="1"/>
        </bottom>
        <vertical/>
        <horizontal/>
      </border>
    </dxf>
    <dxf>
      <font>
        <color theme="0"/>
      </font>
      <fill>
        <patternFill patternType="none">
          <fgColor indexed="64"/>
          <bgColor auto="1"/>
        </patternFill>
      </fill>
      <border>
        <left/>
        <right/>
        <top/>
        <bottom/>
        <vertical/>
        <horizontal/>
      </border>
    </dxf>
    <dxf>
      <fill>
        <patternFill>
          <bgColor rgb="FF7030A0"/>
        </patternFill>
      </fill>
    </dxf>
    <dxf>
      <font>
        <color auto="1"/>
      </font>
      <fill>
        <patternFill>
          <fgColor auto="1"/>
        </patternFill>
      </fill>
      <border>
        <left style="thin">
          <color rgb="FFFF0000"/>
        </left>
        <vertical/>
        <horizontal/>
      </border>
    </dxf>
    <dxf>
      <fill>
        <patternFill patternType="gray0625">
          <bgColor rgb="FFFFC000"/>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3" tint="0.39994506668294322"/>
        </patternFill>
      </fill>
    </dxf>
    <dxf>
      <fill>
        <patternFill>
          <bgColor theme="3" tint="0.3999450666829432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JX49"/>
  <sheetViews>
    <sheetView topLeftCell="A19" zoomScale="70" zoomScaleNormal="70" workbookViewId="0">
      <selection activeCell="C44" sqref="C44"/>
    </sheetView>
  </sheetViews>
  <sheetFormatPr baseColWidth="10" defaultColWidth="3.28515625" defaultRowHeight="12" x14ac:dyDescent="0.2"/>
  <cols>
    <col min="1" max="1" width="16.28515625" style="1" customWidth="1"/>
    <col min="2" max="4" width="28.28515625" style="1" customWidth="1"/>
    <col min="5" max="269" width="3.28515625" style="1" customWidth="1"/>
    <col min="270" max="16384" width="3.28515625" style="1"/>
  </cols>
  <sheetData>
    <row r="1" spans="1:284" ht="63" x14ac:dyDescent="0.2">
      <c r="A1" s="70" t="s">
        <v>0</v>
      </c>
      <c r="B1" s="4"/>
      <c r="C1" s="4"/>
      <c r="D1" s="4"/>
      <c r="E1" s="48">
        <f>E2</f>
        <v>43101</v>
      </c>
      <c r="F1" s="39" t="str">
        <f>IF(MONTH(E2)&lt;&gt;MONTH(F2),TEXT(F2,"mmm. aa"),"")</f>
        <v/>
      </c>
      <c r="G1" s="39" t="str">
        <f t="shared" ref="G1:BR1" si="0">IF(MONTH(F2)&lt;&gt;MONTH(G2),TEXT(G2,"mmm. aa"),"")</f>
        <v/>
      </c>
      <c r="H1" s="39" t="str">
        <f t="shared" si="0"/>
        <v/>
      </c>
      <c r="I1" s="39" t="str">
        <f t="shared" si="0"/>
        <v/>
      </c>
      <c r="J1" s="39" t="str">
        <f t="shared" si="0"/>
        <v/>
      </c>
      <c r="K1" s="39" t="str">
        <f t="shared" si="0"/>
        <v/>
      </c>
      <c r="L1" s="39" t="str">
        <f t="shared" si="0"/>
        <v/>
      </c>
      <c r="M1" s="39" t="str">
        <f t="shared" si="0"/>
        <v/>
      </c>
      <c r="N1" s="39" t="str">
        <f t="shared" si="0"/>
        <v/>
      </c>
      <c r="O1" s="39" t="str">
        <f t="shared" si="0"/>
        <v/>
      </c>
      <c r="P1" s="39" t="str">
        <f t="shared" si="0"/>
        <v/>
      </c>
      <c r="Q1" s="39" t="str">
        <f t="shared" si="0"/>
        <v/>
      </c>
      <c r="R1" s="39" t="str">
        <f t="shared" si="0"/>
        <v/>
      </c>
      <c r="S1" s="39" t="str">
        <f t="shared" si="0"/>
        <v/>
      </c>
      <c r="T1" s="39" t="str">
        <f t="shared" si="0"/>
        <v/>
      </c>
      <c r="U1" s="39" t="str">
        <f t="shared" si="0"/>
        <v/>
      </c>
      <c r="V1" s="39" t="str">
        <f t="shared" si="0"/>
        <v/>
      </c>
      <c r="W1" s="39" t="str">
        <f t="shared" si="0"/>
        <v/>
      </c>
      <c r="X1" s="39" t="str">
        <f t="shared" si="0"/>
        <v/>
      </c>
      <c r="Y1" s="39" t="str">
        <f t="shared" si="0"/>
        <v/>
      </c>
      <c r="Z1" s="39" t="str">
        <f t="shared" si="0"/>
        <v/>
      </c>
      <c r="AA1" s="39" t="str">
        <f t="shared" si="0"/>
        <v/>
      </c>
      <c r="AB1" s="39" t="str">
        <f t="shared" si="0"/>
        <v>févr. 18</v>
      </c>
      <c r="AC1" s="39" t="str">
        <f t="shared" si="0"/>
        <v/>
      </c>
      <c r="AD1" s="39" t="str">
        <f t="shared" si="0"/>
        <v/>
      </c>
      <c r="AE1" s="39" t="str">
        <f t="shared" si="0"/>
        <v/>
      </c>
      <c r="AF1" s="39" t="str">
        <f t="shared" si="0"/>
        <v/>
      </c>
      <c r="AG1" s="39" t="str">
        <f t="shared" si="0"/>
        <v/>
      </c>
      <c r="AH1" s="39" t="str">
        <f t="shared" si="0"/>
        <v/>
      </c>
      <c r="AI1" s="39" t="str">
        <f t="shared" si="0"/>
        <v/>
      </c>
      <c r="AJ1" s="39" t="str">
        <f t="shared" si="0"/>
        <v/>
      </c>
      <c r="AK1" s="39" t="str">
        <f t="shared" si="0"/>
        <v/>
      </c>
      <c r="AL1" s="39" t="str">
        <f t="shared" si="0"/>
        <v/>
      </c>
      <c r="AM1" s="39" t="str">
        <f t="shared" si="0"/>
        <v/>
      </c>
      <c r="AN1" s="39" t="str">
        <f t="shared" si="0"/>
        <v/>
      </c>
      <c r="AO1" s="39" t="str">
        <f t="shared" si="0"/>
        <v/>
      </c>
      <c r="AP1" s="39" t="str">
        <f t="shared" si="0"/>
        <v/>
      </c>
      <c r="AQ1" s="39" t="str">
        <f t="shared" si="0"/>
        <v/>
      </c>
      <c r="AR1" s="39" t="str">
        <f t="shared" si="0"/>
        <v/>
      </c>
      <c r="AS1" s="39" t="str">
        <f t="shared" si="0"/>
        <v/>
      </c>
      <c r="AT1" s="39" t="str">
        <f t="shared" si="0"/>
        <v/>
      </c>
      <c r="AU1" s="39" t="str">
        <f t="shared" si="0"/>
        <v/>
      </c>
      <c r="AV1" s="39" t="str">
        <f t="shared" si="0"/>
        <v>mars. 18</v>
      </c>
      <c r="AW1" s="39" t="str">
        <f t="shared" si="0"/>
        <v/>
      </c>
      <c r="AX1" s="39" t="str">
        <f t="shared" si="0"/>
        <v/>
      </c>
      <c r="AY1" s="39" t="str">
        <f t="shared" si="0"/>
        <v/>
      </c>
      <c r="AZ1" s="39" t="str">
        <f t="shared" si="0"/>
        <v/>
      </c>
      <c r="BA1" s="39" t="str">
        <f t="shared" si="0"/>
        <v/>
      </c>
      <c r="BB1" s="39" t="str">
        <f t="shared" si="0"/>
        <v/>
      </c>
      <c r="BC1" s="39" t="str">
        <f t="shared" si="0"/>
        <v/>
      </c>
      <c r="BD1" s="39" t="str">
        <f t="shared" si="0"/>
        <v/>
      </c>
      <c r="BE1" s="39" t="str">
        <f t="shared" si="0"/>
        <v/>
      </c>
      <c r="BF1" s="39" t="str">
        <f t="shared" si="0"/>
        <v/>
      </c>
      <c r="BG1" s="39" t="str">
        <f t="shared" si="0"/>
        <v/>
      </c>
      <c r="BH1" s="39" t="str">
        <f t="shared" si="0"/>
        <v/>
      </c>
      <c r="BI1" s="39" t="str">
        <f t="shared" si="0"/>
        <v/>
      </c>
      <c r="BJ1" s="39" t="str">
        <f t="shared" si="0"/>
        <v/>
      </c>
      <c r="BK1" s="39" t="str">
        <f t="shared" si="0"/>
        <v/>
      </c>
      <c r="BL1" s="39" t="str">
        <f t="shared" si="0"/>
        <v/>
      </c>
      <c r="BM1" s="39" t="str">
        <f t="shared" si="0"/>
        <v/>
      </c>
      <c r="BN1" s="39" t="str">
        <f t="shared" si="0"/>
        <v/>
      </c>
      <c r="BO1" s="39" t="str">
        <f t="shared" si="0"/>
        <v/>
      </c>
      <c r="BP1" s="39" t="str">
        <f t="shared" si="0"/>
        <v/>
      </c>
      <c r="BQ1" s="39" t="str">
        <f t="shared" si="0"/>
        <v/>
      </c>
      <c r="BR1" s="39" t="str">
        <f t="shared" si="0"/>
        <v>avr. 18</v>
      </c>
      <c r="BS1" s="39" t="str">
        <f t="shared" ref="BS1:ED1" si="1">IF(MONTH(BR2)&lt;&gt;MONTH(BS2),TEXT(BS2,"mmm. aa"),"")</f>
        <v/>
      </c>
      <c r="BT1" s="39" t="str">
        <f t="shared" si="1"/>
        <v/>
      </c>
      <c r="BU1" s="39" t="str">
        <f t="shared" si="1"/>
        <v/>
      </c>
      <c r="BV1" s="39" t="str">
        <f t="shared" si="1"/>
        <v/>
      </c>
      <c r="BW1" s="39" t="str">
        <f t="shared" si="1"/>
        <v/>
      </c>
      <c r="BX1" s="39" t="str">
        <f t="shared" si="1"/>
        <v/>
      </c>
      <c r="BY1" s="39" t="str">
        <f t="shared" si="1"/>
        <v/>
      </c>
      <c r="BZ1" s="39" t="str">
        <f t="shared" si="1"/>
        <v/>
      </c>
      <c r="CA1" s="39" t="str">
        <f t="shared" si="1"/>
        <v/>
      </c>
      <c r="CB1" s="39" t="str">
        <f t="shared" si="1"/>
        <v/>
      </c>
      <c r="CC1" s="39" t="str">
        <f t="shared" si="1"/>
        <v/>
      </c>
      <c r="CD1" s="39" t="str">
        <f t="shared" si="1"/>
        <v/>
      </c>
      <c r="CE1" s="39" t="str">
        <f t="shared" si="1"/>
        <v/>
      </c>
      <c r="CF1" s="39" t="str">
        <f t="shared" si="1"/>
        <v/>
      </c>
      <c r="CG1" s="39" t="str">
        <f t="shared" si="1"/>
        <v/>
      </c>
      <c r="CH1" s="39" t="str">
        <f t="shared" si="1"/>
        <v/>
      </c>
      <c r="CI1" s="39" t="str">
        <f t="shared" si="1"/>
        <v/>
      </c>
      <c r="CJ1" s="39" t="str">
        <f t="shared" si="1"/>
        <v/>
      </c>
      <c r="CK1" s="39" t="str">
        <f t="shared" si="1"/>
        <v/>
      </c>
      <c r="CL1" s="39" t="str">
        <f t="shared" si="1"/>
        <v/>
      </c>
      <c r="CM1" s="39" t="str">
        <f t="shared" si="1"/>
        <v>mai. 18</v>
      </c>
      <c r="CN1" s="39" t="str">
        <f t="shared" si="1"/>
        <v/>
      </c>
      <c r="CO1" s="39" t="str">
        <f t="shared" si="1"/>
        <v/>
      </c>
      <c r="CP1" s="39" t="str">
        <f t="shared" si="1"/>
        <v/>
      </c>
      <c r="CQ1" s="39" t="str">
        <f t="shared" si="1"/>
        <v/>
      </c>
      <c r="CR1" s="39" t="str">
        <f t="shared" si="1"/>
        <v/>
      </c>
      <c r="CS1" s="39" t="str">
        <f t="shared" si="1"/>
        <v/>
      </c>
      <c r="CT1" s="39" t="str">
        <f t="shared" si="1"/>
        <v/>
      </c>
      <c r="CU1" s="39" t="str">
        <f t="shared" si="1"/>
        <v/>
      </c>
      <c r="CV1" s="39" t="str">
        <f t="shared" si="1"/>
        <v/>
      </c>
      <c r="CW1" s="39" t="str">
        <f t="shared" si="1"/>
        <v/>
      </c>
      <c r="CX1" s="39" t="str">
        <f t="shared" si="1"/>
        <v/>
      </c>
      <c r="CY1" s="39" t="str">
        <f t="shared" si="1"/>
        <v/>
      </c>
      <c r="CZ1" s="39" t="str">
        <f t="shared" si="1"/>
        <v/>
      </c>
      <c r="DA1" s="39" t="str">
        <f t="shared" si="1"/>
        <v/>
      </c>
      <c r="DB1" s="39" t="str">
        <f t="shared" si="1"/>
        <v/>
      </c>
      <c r="DC1" s="39" t="str">
        <f t="shared" si="1"/>
        <v/>
      </c>
      <c r="DD1" s="39" t="str">
        <f t="shared" si="1"/>
        <v/>
      </c>
      <c r="DE1" s="39" t="str">
        <f t="shared" si="1"/>
        <v/>
      </c>
      <c r="DF1" s="39" t="str">
        <f t="shared" si="1"/>
        <v/>
      </c>
      <c r="DG1" s="39" t="str">
        <f t="shared" si="1"/>
        <v/>
      </c>
      <c r="DH1" s="39" t="str">
        <f t="shared" si="1"/>
        <v/>
      </c>
      <c r="DI1" s="39" t="str">
        <f t="shared" si="1"/>
        <v/>
      </c>
      <c r="DJ1" s="39" t="str">
        <f t="shared" si="1"/>
        <v>juin. 18</v>
      </c>
      <c r="DK1" s="39" t="str">
        <f t="shared" si="1"/>
        <v/>
      </c>
      <c r="DL1" s="39" t="str">
        <f t="shared" si="1"/>
        <v/>
      </c>
      <c r="DM1" s="39" t="str">
        <f t="shared" si="1"/>
        <v/>
      </c>
      <c r="DN1" s="39" t="str">
        <f t="shared" si="1"/>
        <v/>
      </c>
      <c r="DO1" s="39" t="str">
        <f t="shared" si="1"/>
        <v/>
      </c>
      <c r="DP1" s="39" t="str">
        <f t="shared" si="1"/>
        <v/>
      </c>
      <c r="DQ1" s="39" t="str">
        <f t="shared" si="1"/>
        <v/>
      </c>
      <c r="DR1" s="39" t="str">
        <f t="shared" si="1"/>
        <v/>
      </c>
      <c r="DS1" s="39" t="str">
        <f t="shared" si="1"/>
        <v/>
      </c>
      <c r="DT1" s="39" t="str">
        <f t="shared" si="1"/>
        <v/>
      </c>
      <c r="DU1" s="39" t="str">
        <f t="shared" si="1"/>
        <v/>
      </c>
      <c r="DV1" s="39" t="str">
        <f t="shared" si="1"/>
        <v/>
      </c>
      <c r="DW1" s="39" t="str">
        <f t="shared" si="1"/>
        <v/>
      </c>
      <c r="DX1" s="39" t="str">
        <f t="shared" si="1"/>
        <v/>
      </c>
      <c r="DY1" s="39" t="str">
        <f t="shared" si="1"/>
        <v/>
      </c>
      <c r="DZ1" s="39" t="str">
        <f t="shared" si="1"/>
        <v/>
      </c>
      <c r="EA1" s="39" t="str">
        <f t="shared" si="1"/>
        <v/>
      </c>
      <c r="EB1" s="39" t="str">
        <f t="shared" si="1"/>
        <v/>
      </c>
      <c r="EC1" s="39" t="str">
        <f t="shared" si="1"/>
        <v/>
      </c>
      <c r="ED1" s="39" t="str">
        <f t="shared" si="1"/>
        <v/>
      </c>
      <c r="EE1" s="39" t="str">
        <f t="shared" ref="EE1:GP1" si="2">IF(MONTH(ED2)&lt;&gt;MONTH(EE2),TEXT(EE2,"mmm. aa"),"")</f>
        <v>juil. 18</v>
      </c>
      <c r="EF1" s="39" t="str">
        <f t="shared" si="2"/>
        <v/>
      </c>
      <c r="EG1" s="39" t="str">
        <f t="shared" si="2"/>
        <v/>
      </c>
      <c r="EH1" s="39" t="str">
        <f t="shared" si="2"/>
        <v/>
      </c>
      <c r="EI1" s="39" t="str">
        <f t="shared" si="2"/>
        <v/>
      </c>
      <c r="EJ1" s="39" t="str">
        <f t="shared" si="2"/>
        <v/>
      </c>
      <c r="EK1" s="39" t="str">
        <f t="shared" si="2"/>
        <v/>
      </c>
      <c r="EL1" s="39" t="str">
        <f t="shared" si="2"/>
        <v/>
      </c>
      <c r="EM1" s="39" t="str">
        <f t="shared" si="2"/>
        <v/>
      </c>
      <c r="EN1" s="39" t="str">
        <f t="shared" si="2"/>
        <v/>
      </c>
      <c r="EO1" s="39" t="str">
        <f t="shared" si="2"/>
        <v/>
      </c>
      <c r="EP1" s="39" t="str">
        <f t="shared" si="2"/>
        <v/>
      </c>
      <c r="EQ1" s="39" t="str">
        <f t="shared" si="2"/>
        <v/>
      </c>
      <c r="ER1" s="39" t="str">
        <f t="shared" si="2"/>
        <v/>
      </c>
      <c r="ES1" s="39" t="str">
        <f t="shared" si="2"/>
        <v/>
      </c>
      <c r="ET1" s="39" t="str">
        <f t="shared" si="2"/>
        <v/>
      </c>
      <c r="EU1" s="39" t="str">
        <f t="shared" si="2"/>
        <v/>
      </c>
      <c r="EV1" s="39" t="str">
        <f t="shared" si="2"/>
        <v/>
      </c>
      <c r="EW1" s="39" t="str">
        <f t="shared" si="2"/>
        <v/>
      </c>
      <c r="EX1" s="39" t="str">
        <f t="shared" si="2"/>
        <v/>
      </c>
      <c r="EY1" s="39" t="str">
        <f t="shared" si="2"/>
        <v/>
      </c>
      <c r="EZ1" s="39" t="str">
        <f t="shared" si="2"/>
        <v/>
      </c>
      <c r="FA1" s="39" t="str">
        <f t="shared" si="2"/>
        <v>août. 18</v>
      </c>
      <c r="FB1" s="39" t="str">
        <f t="shared" si="2"/>
        <v/>
      </c>
      <c r="FC1" s="39" t="str">
        <f t="shared" si="2"/>
        <v/>
      </c>
      <c r="FD1" s="39" t="str">
        <f t="shared" si="2"/>
        <v/>
      </c>
      <c r="FE1" s="39" t="str">
        <f t="shared" si="2"/>
        <v/>
      </c>
      <c r="FF1" s="39" t="str">
        <f t="shared" si="2"/>
        <v/>
      </c>
      <c r="FG1" s="39" t="str">
        <f t="shared" si="2"/>
        <v/>
      </c>
      <c r="FH1" s="39" t="str">
        <f t="shared" si="2"/>
        <v/>
      </c>
      <c r="FI1" s="39" t="str">
        <f t="shared" si="2"/>
        <v/>
      </c>
      <c r="FJ1" s="39" t="str">
        <f t="shared" si="2"/>
        <v/>
      </c>
      <c r="FK1" s="39" t="str">
        <f t="shared" si="2"/>
        <v/>
      </c>
      <c r="FL1" s="39" t="str">
        <f t="shared" si="2"/>
        <v/>
      </c>
      <c r="FM1" s="39" t="str">
        <f t="shared" si="2"/>
        <v/>
      </c>
      <c r="FN1" s="39" t="str">
        <f t="shared" si="2"/>
        <v/>
      </c>
      <c r="FO1" s="39" t="str">
        <f t="shared" si="2"/>
        <v/>
      </c>
      <c r="FP1" s="39" t="str">
        <f t="shared" si="2"/>
        <v/>
      </c>
      <c r="FQ1" s="39" t="str">
        <f t="shared" si="2"/>
        <v/>
      </c>
      <c r="FR1" s="39" t="str">
        <f t="shared" si="2"/>
        <v/>
      </c>
      <c r="FS1" s="39" t="str">
        <f t="shared" si="2"/>
        <v/>
      </c>
      <c r="FT1" s="39" t="str">
        <f t="shared" si="2"/>
        <v/>
      </c>
      <c r="FU1" s="39" t="str">
        <f t="shared" si="2"/>
        <v/>
      </c>
      <c r="FV1" s="39" t="str">
        <f t="shared" si="2"/>
        <v/>
      </c>
      <c r="FW1" s="39" t="str">
        <f t="shared" si="2"/>
        <v/>
      </c>
      <c r="FX1" s="39" t="str">
        <f t="shared" si="2"/>
        <v>sept. 18</v>
      </c>
      <c r="FY1" s="39" t="str">
        <f t="shared" si="2"/>
        <v/>
      </c>
      <c r="FZ1" s="39" t="str">
        <f t="shared" si="2"/>
        <v/>
      </c>
      <c r="GA1" s="39" t="str">
        <f t="shared" si="2"/>
        <v/>
      </c>
      <c r="GB1" s="39" t="str">
        <f t="shared" si="2"/>
        <v/>
      </c>
      <c r="GC1" s="39" t="str">
        <f t="shared" si="2"/>
        <v/>
      </c>
      <c r="GD1" s="39" t="str">
        <f t="shared" si="2"/>
        <v/>
      </c>
      <c r="GE1" s="39" t="str">
        <f t="shared" si="2"/>
        <v/>
      </c>
      <c r="GF1" s="39" t="str">
        <f t="shared" si="2"/>
        <v/>
      </c>
      <c r="GG1" s="39" t="str">
        <f t="shared" si="2"/>
        <v/>
      </c>
      <c r="GH1" s="39" t="str">
        <f t="shared" si="2"/>
        <v/>
      </c>
      <c r="GI1" s="39" t="str">
        <f t="shared" si="2"/>
        <v/>
      </c>
      <c r="GJ1" s="39" t="str">
        <f t="shared" si="2"/>
        <v/>
      </c>
      <c r="GK1" s="39" t="str">
        <f t="shared" si="2"/>
        <v/>
      </c>
      <c r="GL1" s="39" t="str">
        <f t="shared" si="2"/>
        <v/>
      </c>
      <c r="GM1" s="39" t="str">
        <f t="shared" si="2"/>
        <v/>
      </c>
      <c r="GN1" s="39" t="str">
        <f t="shared" si="2"/>
        <v/>
      </c>
      <c r="GO1" s="39" t="str">
        <f t="shared" si="2"/>
        <v/>
      </c>
      <c r="GP1" s="39" t="str">
        <f t="shared" si="2"/>
        <v/>
      </c>
      <c r="GQ1" s="39" t="str">
        <f t="shared" ref="GQ1:JB1" si="3">IF(MONTH(GP2)&lt;&gt;MONTH(GQ2),TEXT(GQ2,"mmm. aa"),"")</f>
        <v/>
      </c>
      <c r="GR1" s="39" t="str">
        <f t="shared" si="3"/>
        <v>oct. 18</v>
      </c>
      <c r="GS1" s="39" t="str">
        <f t="shared" si="3"/>
        <v/>
      </c>
      <c r="GT1" s="39" t="str">
        <f t="shared" si="3"/>
        <v/>
      </c>
      <c r="GU1" s="39" t="str">
        <f t="shared" si="3"/>
        <v/>
      </c>
      <c r="GV1" s="39" t="str">
        <f t="shared" si="3"/>
        <v/>
      </c>
      <c r="GW1" s="39" t="str">
        <f t="shared" si="3"/>
        <v/>
      </c>
      <c r="GX1" s="39" t="str">
        <f t="shared" si="3"/>
        <v/>
      </c>
      <c r="GY1" s="39" t="str">
        <f t="shared" si="3"/>
        <v/>
      </c>
      <c r="GZ1" s="39" t="str">
        <f t="shared" si="3"/>
        <v/>
      </c>
      <c r="HA1" s="39" t="str">
        <f t="shared" si="3"/>
        <v/>
      </c>
      <c r="HB1" s="39" t="str">
        <f t="shared" si="3"/>
        <v/>
      </c>
      <c r="HC1" s="39" t="str">
        <f t="shared" si="3"/>
        <v/>
      </c>
      <c r="HD1" s="39" t="str">
        <f t="shared" si="3"/>
        <v/>
      </c>
      <c r="HE1" s="39" t="str">
        <f t="shared" si="3"/>
        <v/>
      </c>
      <c r="HF1" s="39" t="str">
        <f t="shared" si="3"/>
        <v/>
      </c>
      <c r="HG1" s="39" t="str">
        <f t="shared" si="3"/>
        <v/>
      </c>
      <c r="HH1" s="39" t="str">
        <f t="shared" si="3"/>
        <v/>
      </c>
      <c r="HI1" s="39" t="str">
        <f t="shared" si="3"/>
        <v/>
      </c>
      <c r="HJ1" s="39" t="str">
        <f t="shared" si="3"/>
        <v/>
      </c>
      <c r="HK1" s="39" t="str">
        <f t="shared" si="3"/>
        <v/>
      </c>
      <c r="HL1" s="39" t="str">
        <f t="shared" si="3"/>
        <v/>
      </c>
      <c r="HM1" s="39" t="str">
        <f t="shared" si="3"/>
        <v/>
      </c>
      <c r="HN1" s="39" t="str">
        <f t="shared" si="3"/>
        <v/>
      </c>
      <c r="HO1" s="39" t="str">
        <f t="shared" si="3"/>
        <v>nov. 18</v>
      </c>
      <c r="HP1" s="39" t="str">
        <f t="shared" si="3"/>
        <v/>
      </c>
      <c r="HQ1" s="39" t="str">
        <f t="shared" si="3"/>
        <v/>
      </c>
      <c r="HR1" s="39" t="str">
        <f t="shared" si="3"/>
        <v/>
      </c>
      <c r="HS1" s="39" t="str">
        <f t="shared" si="3"/>
        <v/>
      </c>
      <c r="HT1" s="39" t="str">
        <f t="shared" si="3"/>
        <v/>
      </c>
      <c r="HU1" s="39" t="str">
        <f t="shared" si="3"/>
        <v/>
      </c>
      <c r="HV1" s="39" t="str">
        <f t="shared" si="3"/>
        <v/>
      </c>
      <c r="HW1" s="39" t="str">
        <f t="shared" si="3"/>
        <v/>
      </c>
      <c r="HX1" s="39" t="str">
        <f t="shared" si="3"/>
        <v/>
      </c>
      <c r="HY1" s="39" t="str">
        <f t="shared" si="3"/>
        <v/>
      </c>
      <c r="HZ1" s="39" t="str">
        <f t="shared" si="3"/>
        <v/>
      </c>
      <c r="IA1" s="39" t="str">
        <f t="shared" si="3"/>
        <v/>
      </c>
      <c r="IB1" s="39" t="str">
        <f t="shared" si="3"/>
        <v/>
      </c>
      <c r="IC1" s="39" t="str">
        <f t="shared" si="3"/>
        <v/>
      </c>
      <c r="ID1" s="39" t="str">
        <f t="shared" si="3"/>
        <v/>
      </c>
      <c r="IE1" s="39" t="str">
        <f t="shared" si="3"/>
        <v/>
      </c>
      <c r="IF1" s="39" t="str">
        <f t="shared" si="3"/>
        <v/>
      </c>
      <c r="IG1" s="39" t="str">
        <f t="shared" si="3"/>
        <v/>
      </c>
      <c r="IH1" s="39" t="str">
        <f t="shared" si="3"/>
        <v/>
      </c>
      <c r="II1" s="39" t="str">
        <f t="shared" si="3"/>
        <v/>
      </c>
      <c r="IJ1" s="39" t="str">
        <f t="shared" si="3"/>
        <v/>
      </c>
      <c r="IK1" s="39" t="str">
        <f t="shared" si="3"/>
        <v>déc. 18</v>
      </c>
      <c r="IL1" s="39" t="str">
        <f t="shared" si="3"/>
        <v/>
      </c>
      <c r="IM1" s="39" t="str">
        <f t="shared" si="3"/>
        <v/>
      </c>
      <c r="IN1" s="39" t="str">
        <f t="shared" si="3"/>
        <v/>
      </c>
      <c r="IO1" s="39" t="str">
        <f t="shared" si="3"/>
        <v/>
      </c>
      <c r="IP1" s="39" t="str">
        <f t="shared" si="3"/>
        <v/>
      </c>
      <c r="IQ1" s="39" t="str">
        <f t="shared" si="3"/>
        <v/>
      </c>
      <c r="IR1" s="39" t="str">
        <f t="shared" si="3"/>
        <v/>
      </c>
      <c r="IS1" s="39" t="str">
        <f t="shared" si="3"/>
        <v/>
      </c>
      <c r="IT1" s="39" t="str">
        <f t="shared" si="3"/>
        <v/>
      </c>
      <c r="IU1" s="39" t="str">
        <f t="shared" si="3"/>
        <v/>
      </c>
      <c r="IV1" s="39" t="str">
        <f t="shared" si="3"/>
        <v/>
      </c>
      <c r="IW1" s="39" t="str">
        <f t="shared" si="3"/>
        <v/>
      </c>
      <c r="IX1" s="39" t="str">
        <f t="shared" si="3"/>
        <v/>
      </c>
      <c r="IY1" s="39" t="str">
        <f t="shared" si="3"/>
        <v/>
      </c>
      <c r="IZ1" s="39" t="str">
        <f t="shared" si="3"/>
        <v/>
      </c>
      <c r="JA1" s="39" t="str">
        <f t="shared" si="3"/>
        <v/>
      </c>
      <c r="JB1" s="39" t="str">
        <f t="shared" si="3"/>
        <v/>
      </c>
      <c r="JC1" s="39" t="str">
        <f t="shared" ref="JC1:JI1" si="4">IF(MONTH(JB2)&lt;&gt;MONTH(JC2),TEXT(JC2,"mmm. aa"),"")</f>
        <v/>
      </c>
      <c r="JD1" s="39" t="str">
        <f t="shared" si="4"/>
        <v/>
      </c>
      <c r="JE1" s="39" t="str">
        <f t="shared" si="4"/>
        <v/>
      </c>
      <c r="JF1" s="39" t="str">
        <f t="shared" si="4"/>
        <v>janv. 19</v>
      </c>
      <c r="JG1" s="39" t="str">
        <f t="shared" si="4"/>
        <v/>
      </c>
      <c r="JH1" s="39" t="str">
        <f t="shared" si="4"/>
        <v/>
      </c>
      <c r="JI1" s="39" t="str">
        <f t="shared" si="4"/>
        <v/>
      </c>
    </row>
    <row r="2" spans="1:284" s="111" customFormat="1" ht="54.75" hidden="1" x14ac:dyDescent="0.2">
      <c r="A2" s="71"/>
      <c r="B2" s="99"/>
      <c r="C2" s="99"/>
      <c r="D2" s="99"/>
      <c r="E2" s="110">
        <f>B43</f>
        <v>43101</v>
      </c>
      <c r="F2" s="110">
        <f t="shared" ref="F2:BQ2" si="5">IF(E4="V",E2+3,E2+1)</f>
        <v>43102</v>
      </c>
      <c r="G2" s="110">
        <f>IF(F4="V",F2+3,F2+1)</f>
        <v>43103</v>
      </c>
      <c r="H2" s="110">
        <f t="shared" si="5"/>
        <v>43104</v>
      </c>
      <c r="I2" s="110">
        <f t="shared" si="5"/>
        <v>43105</v>
      </c>
      <c r="J2" s="110">
        <f t="shared" si="5"/>
        <v>43108</v>
      </c>
      <c r="K2" s="110">
        <f t="shared" si="5"/>
        <v>43109</v>
      </c>
      <c r="L2" s="110">
        <f t="shared" si="5"/>
        <v>43110</v>
      </c>
      <c r="M2" s="110">
        <f t="shared" si="5"/>
        <v>43111</v>
      </c>
      <c r="N2" s="110">
        <f t="shared" si="5"/>
        <v>43112</v>
      </c>
      <c r="O2" s="110">
        <f t="shared" si="5"/>
        <v>43115</v>
      </c>
      <c r="P2" s="110">
        <f t="shared" si="5"/>
        <v>43116</v>
      </c>
      <c r="Q2" s="110">
        <f t="shared" si="5"/>
        <v>43117</v>
      </c>
      <c r="R2" s="110">
        <f t="shared" si="5"/>
        <v>43118</v>
      </c>
      <c r="S2" s="110">
        <f t="shared" si="5"/>
        <v>43119</v>
      </c>
      <c r="T2" s="110">
        <f t="shared" si="5"/>
        <v>43122</v>
      </c>
      <c r="U2" s="110">
        <f t="shared" si="5"/>
        <v>43123</v>
      </c>
      <c r="V2" s="110">
        <f t="shared" si="5"/>
        <v>43124</v>
      </c>
      <c r="W2" s="110">
        <f t="shared" si="5"/>
        <v>43125</v>
      </c>
      <c r="X2" s="110">
        <f t="shared" si="5"/>
        <v>43126</v>
      </c>
      <c r="Y2" s="110">
        <f t="shared" si="5"/>
        <v>43129</v>
      </c>
      <c r="Z2" s="110">
        <f t="shared" si="5"/>
        <v>43130</v>
      </c>
      <c r="AA2" s="110">
        <f t="shared" si="5"/>
        <v>43131</v>
      </c>
      <c r="AB2" s="110">
        <f t="shared" si="5"/>
        <v>43132</v>
      </c>
      <c r="AC2" s="110">
        <f t="shared" si="5"/>
        <v>43133</v>
      </c>
      <c r="AD2" s="110">
        <f t="shared" si="5"/>
        <v>43136</v>
      </c>
      <c r="AE2" s="110">
        <f t="shared" si="5"/>
        <v>43137</v>
      </c>
      <c r="AF2" s="110">
        <f t="shared" si="5"/>
        <v>43138</v>
      </c>
      <c r="AG2" s="110">
        <f t="shared" si="5"/>
        <v>43139</v>
      </c>
      <c r="AH2" s="110">
        <f t="shared" si="5"/>
        <v>43140</v>
      </c>
      <c r="AI2" s="110">
        <f t="shared" si="5"/>
        <v>43143</v>
      </c>
      <c r="AJ2" s="110">
        <f t="shared" si="5"/>
        <v>43144</v>
      </c>
      <c r="AK2" s="110">
        <f t="shared" si="5"/>
        <v>43145</v>
      </c>
      <c r="AL2" s="110">
        <f t="shared" si="5"/>
        <v>43146</v>
      </c>
      <c r="AM2" s="110">
        <f t="shared" si="5"/>
        <v>43147</v>
      </c>
      <c r="AN2" s="110">
        <f t="shared" si="5"/>
        <v>43150</v>
      </c>
      <c r="AO2" s="110">
        <f t="shared" si="5"/>
        <v>43151</v>
      </c>
      <c r="AP2" s="110">
        <f t="shared" si="5"/>
        <v>43152</v>
      </c>
      <c r="AQ2" s="110">
        <f t="shared" si="5"/>
        <v>43153</v>
      </c>
      <c r="AR2" s="110">
        <f t="shared" si="5"/>
        <v>43154</v>
      </c>
      <c r="AS2" s="110">
        <f t="shared" si="5"/>
        <v>43157</v>
      </c>
      <c r="AT2" s="110">
        <f t="shared" si="5"/>
        <v>43158</v>
      </c>
      <c r="AU2" s="110">
        <f t="shared" si="5"/>
        <v>43159</v>
      </c>
      <c r="AV2" s="110">
        <f t="shared" si="5"/>
        <v>43160</v>
      </c>
      <c r="AW2" s="110">
        <f t="shared" si="5"/>
        <v>43161</v>
      </c>
      <c r="AX2" s="110">
        <f t="shared" si="5"/>
        <v>43164</v>
      </c>
      <c r="AY2" s="110">
        <f t="shared" si="5"/>
        <v>43165</v>
      </c>
      <c r="AZ2" s="110">
        <f t="shared" si="5"/>
        <v>43166</v>
      </c>
      <c r="BA2" s="110">
        <f t="shared" si="5"/>
        <v>43167</v>
      </c>
      <c r="BB2" s="110">
        <f t="shared" si="5"/>
        <v>43168</v>
      </c>
      <c r="BC2" s="110">
        <f t="shared" si="5"/>
        <v>43171</v>
      </c>
      <c r="BD2" s="110">
        <f t="shared" si="5"/>
        <v>43172</v>
      </c>
      <c r="BE2" s="110">
        <f t="shared" si="5"/>
        <v>43173</v>
      </c>
      <c r="BF2" s="110">
        <f t="shared" si="5"/>
        <v>43174</v>
      </c>
      <c r="BG2" s="110">
        <f t="shared" si="5"/>
        <v>43175</v>
      </c>
      <c r="BH2" s="110">
        <f t="shared" si="5"/>
        <v>43178</v>
      </c>
      <c r="BI2" s="110">
        <f t="shared" si="5"/>
        <v>43179</v>
      </c>
      <c r="BJ2" s="110">
        <f t="shared" si="5"/>
        <v>43180</v>
      </c>
      <c r="BK2" s="110">
        <f t="shared" si="5"/>
        <v>43181</v>
      </c>
      <c r="BL2" s="110">
        <f t="shared" si="5"/>
        <v>43182</v>
      </c>
      <c r="BM2" s="110">
        <f t="shared" si="5"/>
        <v>43185</v>
      </c>
      <c r="BN2" s="110">
        <f t="shared" si="5"/>
        <v>43186</v>
      </c>
      <c r="BO2" s="110">
        <f t="shared" si="5"/>
        <v>43187</v>
      </c>
      <c r="BP2" s="110">
        <f t="shared" si="5"/>
        <v>43188</v>
      </c>
      <c r="BQ2" s="110">
        <f t="shared" si="5"/>
        <v>43189</v>
      </c>
      <c r="BR2" s="110">
        <f t="shared" ref="BR2:EC2" si="6">IF(BQ4="V",BQ2+3,BQ2+1)</f>
        <v>43192</v>
      </c>
      <c r="BS2" s="110">
        <f t="shared" si="6"/>
        <v>43193</v>
      </c>
      <c r="BT2" s="110">
        <f t="shared" si="6"/>
        <v>43194</v>
      </c>
      <c r="BU2" s="110">
        <f t="shared" si="6"/>
        <v>43195</v>
      </c>
      <c r="BV2" s="110">
        <f t="shared" si="6"/>
        <v>43196</v>
      </c>
      <c r="BW2" s="110">
        <f t="shared" si="6"/>
        <v>43199</v>
      </c>
      <c r="BX2" s="110">
        <f t="shared" si="6"/>
        <v>43200</v>
      </c>
      <c r="BY2" s="110">
        <f t="shared" si="6"/>
        <v>43201</v>
      </c>
      <c r="BZ2" s="110">
        <f t="shared" si="6"/>
        <v>43202</v>
      </c>
      <c r="CA2" s="110">
        <f t="shared" si="6"/>
        <v>43203</v>
      </c>
      <c r="CB2" s="110">
        <f t="shared" si="6"/>
        <v>43206</v>
      </c>
      <c r="CC2" s="110">
        <f t="shared" si="6"/>
        <v>43207</v>
      </c>
      <c r="CD2" s="110">
        <f t="shared" si="6"/>
        <v>43208</v>
      </c>
      <c r="CE2" s="110">
        <f t="shared" si="6"/>
        <v>43209</v>
      </c>
      <c r="CF2" s="110">
        <f t="shared" si="6"/>
        <v>43210</v>
      </c>
      <c r="CG2" s="110">
        <f t="shared" si="6"/>
        <v>43213</v>
      </c>
      <c r="CH2" s="110">
        <f t="shared" si="6"/>
        <v>43214</v>
      </c>
      <c r="CI2" s="110">
        <f t="shared" si="6"/>
        <v>43215</v>
      </c>
      <c r="CJ2" s="110">
        <f t="shared" si="6"/>
        <v>43216</v>
      </c>
      <c r="CK2" s="110">
        <f t="shared" si="6"/>
        <v>43217</v>
      </c>
      <c r="CL2" s="110">
        <f t="shared" si="6"/>
        <v>43220</v>
      </c>
      <c r="CM2" s="110">
        <f t="shared" si="6"/>
        <v>43221</v>
      </c>
      <c r="CN2" s="110">
        <f t="shared" si="6"/>
        <v>43222</v>
      </c>
      <c r="CO2" s="110">
        <f t="shared" si="6"/>
        <v>43223</v>
      </c>
      <c r="CP2" s="110">
        <f t="shared" si="6"/>
        <v>43224</v>
      </c>
      <c r="CQ2" s="110">
        <f t="shared" si="6"/>
        <v>43227</v>
      </c>
      <c r="CR2" s="110">
        <f t="shared" si="6"/>
        <v>43228</v>
      </c>
      <c r="CS2" s="110">
        <f t="shared" si="6"/>
        <v>43229</v>
      </c>
      <c r="CT2" s="110">
        <f t="shared" si="6"/>
        <v>43230</v>
      </c>
      <c r="CU2" s="110">
        <f t="shared" si="6"/>
        <v>43231</v>
      </c>
      <c r="CV2" s="110">
        <f t="shared" si="6"/>
        <v>43234</v>
      </c>
      <c r="CW2" s="110">
        <f t="shared" si="6"/>
        <v>43235</v>
      </c>
      <c r="CX2" s="110">
        <f t="shared" si="6"/>
        <v>43236</v>
      </c>
      <c r="CY2" s="110">
        <f t="shared" si="6"/>
        <v>43237</v>
      </c>
      <c r="CZ2" s="110">
        <f t="shared" si="6"/>
        <v>43238</v>
      </c>
      <c r="DA2" s="110">
        <f t="shared" si="6"/>
        <v>43241</v>
      </c>
      <c r="DB2" s="110">
        <f t="shared" si="6"/>
        <v>43242</v>
      </c>
      <c r="DC2" s="110">
        <f t="shared" si="6"/>
        <v>43243</v>
      </c>
      <c r="DD2" s="110">
        <f t="shared" si="6"/>
        <v>43244</v>
      </c>
      <c r="DE2" s="110">
        <f t="shared" si="6"/>
        <v>43245</v>
      </c>
      <c r="DF2" s="110">
        <f t="shared" si="6"/>
        <v>43248</v>
      </c>
      <c r="DG2" s="110">
        <f t="shared" si="6"/>
        <v>43249</v>
      </c>
      <c r="DH2" s="110">
        <f t="shared" si="6"/>
        <v>43250</v>
      </c>
      <c r="DI2" s="110">
        <f t="shared" si="6"/>
        <v>43251</v>
      </c>
      <c r="DJ2" s="110">
        <f t="shared" si="6"/>
        <v>43252</v>
      </c>
      <c r="DK2" s="110">
        <f t="shared" si="6"/>
        <v>43255</v>
      </c>
      <c r="DL2" s="110">
        <f t="shared" si="6"/>
        <v>43256</v>
      </c>
      <c r="DM2" s="110">
        <f t="shared" si="6"/>
        <v>43257</v>
      </c>
      <c r="DN2" s="110">
        <f t="shared" si="6"/>
        <v>43258</v>
      </c>
      <c r="DO2" s="110">
        <f t="shared" si="6"/>
        <v>43259</v>
      </c>
      <c r="DP2" s="110">
        <f t="shared" si="6"/>
        <v>43262</v>
      </c>
      <c r="DQ2" s="110">
        <f t="shared" si="6"/>
        <v>43263</v>
      </c>
      <c r="DR2" s="110">
        <f t="shared" si="6"/>
        <v>43264</v>
      </c>
      <c r="DS2" s="110">
        <f t="shared" si="6"/>
        <v>43265</v>
      </c>
      <c r="DT2" s="110">
        <f t="shared" si="6"/>
        <v>43266</v>
      </c>
      <c r="DU2" s="110">
        <f t="shared" si="6"/>
        <v>43269</v>
      </c>
      <c r="DV2" s="110">
        <f t="shared" si="6"/>
        <v>43270</v>
      </c>
      <c r="DW2" s="110">
        <f t="shared" si="6"/>
        <v>43271</v>
      </c>
      <c r="DX2" s="110">
        <f t="shared" si="6"/>
        <v>43272</v>
      </c>
      <c r="DY2" s="110">
        <f t="shared" si="6"/>
        <v>43273</v>
      </c>
      <c r="DZ2" s="110">
        <f t="shared" si="6"/>
        <v>43276</v>
      </c>
      <c r="EA2" s="110">
        <f t="shared" si="6"/>
        <v>43277</v>
      </c>
      <c r="EB2" s="110">
        <f t="shared" si="6"/>
        <v>43278</v>
      </c>
      <c r="EC2" s="110">
        <f t="shared" si="6"/>
        <v>43279</v>
      </c>
      <c r="ED2" s="110">
        <f t="shared" ref="ED2:GO2" si="7">IF(EC4="V",EC2+3,EC2+1)</f>
        <v>43280</v>
      </c>
      <c r="EE2" s="110">
        <f t="shared" si="7"/>
        <v>43283</v>
      </c>
      <c r="EF2" s="110">
        <f t="shared" si="7"/>
        <v>43284</v>
      </c>
      <c r="EG2" s="110">
        <f t="shared" si="7"/>
        <v>43285</v>
      </c>
      <c r="EH2" s="110">
        <f t="shared" si="7"/>
        <v>43286</v>
      </c>
      <c r="EI2" s="110">
        <f t="shared" si="7"/>
        <v>43287</v>
      </c>
      <c r="EJ2" s="110">
        <f t="shared" si="7"/>
        <v>43290</v>
      </c>
      <c r="EK2" s="110">
        <f t="shared" si="7"/>
        <v>43291</v>
      </c>
      <c r="EL2" s="110">
        <f t="shared" si="7"/>
        <v>43292</v>
      </c>
      <c r="EM2" s="110">
        <f t="shared" si="7"/>
        <v>43293</v>
      </c>
      <c r="EN2" s="110">
        <f t="shared" si="7"/>
        <v>43294</v>
      </c>
      <c r="EO2" s="110">
        <f t="shared" si="7"/>
        <v>43297</v>
      </c>
      <c r="EP2" s="110">
        <f t="shared" si="7"/>
        <v>43298</v>
      </c>
      <c r="EQ2" s="110">
        <f t="shared" si="7"/>
        <v>43299</v>
      </c>
      <c r="ER2" s="110">
        <f t="shared" si="7"/>
        <v>43300</v>
      </c>
      <c r="ES2" s="110">
        <f t="shared" si="7"/>
        <v>43301</v>
      </c>
      <c r="ET2" s="110">
        <f t="shared" si="7"/>
        <v>43304</v>
      </c>
      <c r="EU2" s="110">
        <f t="shared" si="7"/>
        <v>43305</v>
      </c>
      <c r="EV2" s="110">
        <f t="shared" si="7"/>
        <v>43306</v>
      </c>
      <c r="EW2" s="110">
        <f t="shared" si="7"/>
        <v>43307</v>
      </c>
      <c r="EX2" s="110">
        <f t="shared" si="7"/>
        <v>43308</v>
      </c>
      <c r="EY2" s="110">
        <f t="shared" si="7"/>
        <v>43311</v>
      </c>
      <c r="EZ2" s="110">
        <f t="shared" si="7"/>
        <v>43312</v>
      </c>
      <c r="FA2" s="110">
        <f t="shared" si="7"/>
        <v>43313</v>
      </c>
      <c r="FB2" s="110">
        <f t="shared" si="7"/>
        <v>43314</v>
      </c>
      <c r="FC2" s="110">
        <f t="shared" si="7"/>
        <v>43315</v>
      </c>
      <c r="FD2" s="110">
        <f t="shared" si="7"/>
        <v>43318</v>
      </c>
      <c r="FE2" s="110">
        <f t="shared" si="7"/>
        <v>43319</v>
      </c>
      <c r="FF2" s="110">
        <f t="shared" si="7"/>
        <v>43320</v>
      </c>
      <c r="FG2" s="110">
        <f t="shared" si="7"/>
        <v>43321</v>
      </c>
      <c r="FH2" s="110">
        <f t="shared" si="7"/>
        <v>43322</v>
      </c>
      <c r="FI2" s="110">
        <f t="shared" si="7"/>
        <v>43325</v>
      </c>
      <c r="FJ2" s="110">
        <f t="shared" si="7"/>
        <v>43326</v>
      </c>
      <c r="FK2" s="110">
        <f t="shared" si="7"/>
        <v>43327</v>
      </c>
      <c r="FL2" s="110">
        <f t="shared" si="7"/>
        <v>43328</v>
      </c>
      <c r="FM2" s="110">
        <f t="shared" si="7"/>
        <v>43329</v>
      </c>
      <c r="FN2" s="110">
        <f t="shared" si="7"/>
        <v>43332</v>
      </c>
      <c r="FO2" s="110">
        <f t="shared" si="7"/>
        <v>43333</v>
      </c>
      <c r="FP2" s="110">
        <f t="shared" si="7"/>
        <v>43334</v>
      </c>
      <c r="FQ2" s="110">
        <f t="shared" si="7"/>
        <v>43335</v>
      </c>
      <c r="FR2" s="110">
        <f t="shared" si="7"/>
        <v>43336</v>
      </c>
      <c r="FS2" s="110">
        <f t="shared" si="7"/>
        <v>43339</v>
      </c>
      <c r="FT2" s="110">
        <f t="shared" si="7"/>
        <v>43340</v>
      </c>
      <c r="FU2" s="110">
        <f t="shared" si="7"/>
        <v>43341</v>
      </c>
      <c r="FV2" s="110">
        <f t="shared" si="7"/>
        <v>43342</v>
      </c>
      <c r="FW2" s="110">
        <f t="shared" si="7"/>
        <v>43343</v>
      </c>
      <c r="FX2" s="110">
        <f t="shared" si="7"/>
        <v>43346</v>
      </c>
      <c r="FY2" s="110">
        <f t="shared" si="7"/>
        <v>43347</v>
      </c>
      <c r="FZ2" s="110">
        <f t="shared" si="7"/>
        <v>43348</v>
      </c>
      <c r="GA2" s="110">
        <f t="shared" si="7"/>
        <v>43349</v>
      </c>
      <c r="GB2" s="110">
        <f t="shared" si="7"/>
        <v>43350</v>
      </c>
      <c r="GC2" s="110">
        <f t="shared" si="7"/>
        <v>43353</v>
      </c>
      <c r="GD2" s="110">
        <f t="shared" si="7"/>
        <v>43354</v>
      </c>
      <c r="GE2" s="110">
        <f t="shared" si="7"/>
        <v>43355</v>
      </c>
      <c r="GF2" s="110">
        <f t="shared" si="7"/>
        <v>43356</v>
      </c>
      <c r="GG2" s="110">
        <f t="shared" si="7"/>
        <v>43357</v>
      </c>
      <c r="GH2" s="110">
        <f t="shared" si="7"/>
        <v>43360</v>
      </c>
      <c r="GI2" s="110">
        <f t="shared" si="7"/>
        <v>43361</v>
      </c>
      <c r="GJ2" s="110">
        <f t="shared" si="7"/>
        <v>43362</v>
      </c>
      <c r="GK2" s="110">
        <f t="shared" si="7"/>
        <v>43363</v>
      </c>
      <c r="GL2" s="110">
        <f t="shared" si="7"/>
        <v>43364</v>
      </c>
      <c r="GM2" s="110">
        <f t="shared" si="7"/>
        <v>43367</v>
      </c>
      <c r="GN2" s="110">
        <f t="shared" si="7"/>
        <v>43368</v>
      </c>
      <c r="GO2" s="110">
        <f t="shared" si="7"/>
        <v>43369</v>
      </c>
      <c r="GP2" s="110">
        <f t="shared" ref="GP2:JA2" si="8">IF(GO4="V",GO2+3,GO2+1)</f>
        <v>43370</v>
      </c>
      <c r="GQ2" s="110">
        <f t="shared" si="8"/>
        <v>43371</v>
      </c>
      <c r="GR2" s="110">
        <f t="shared" si="8"/>
        <v>43374</v>
      </c>
      <c r="GS2" s="110">
        <f t="shared" si="8"/>
        <v>43375</v>
      </c>
      <c r="GT2" s="110">
        <f t="shared" si="8"/>
        <v>43376</v>
      </c>
      <c r="GU2" s="110">
        <f t="shared" si="8"/>
        <v>43377</v>
      </c>
      <c r="GV2" s="110">
        <f t="shared" si="8"/>
        <v>43378</v>
      </c>
      <c r="GW2" s="110">
        <f t="shared" si="8"/>
        <v>43381</v>
      </c>
      <c r="GX2" s="110">
        <f t="shared" si="8"/>
        <v>43382</v>
      </c>
      <c r="GY2" s="110">
        <f t="shared" si="8"/>
        <v>43383</v>
      </c>
      <c r="GZ2" s="110">
        <f t="shared" si="8"/>
        <v>43384</v>
      </c>
      <c r="HA2" s="110">
        <f t="shared" si="8"/>
        <v>43385</v>
      </c>
      <c r="HB2" s="110">
        <f t="shared" si="8"/>
        <v>43388</v>
      </c>
      <c r="HC2" s="110">
        <f t="shared" si="8"/>
        <v>43389</v>
      </c>
      <c r="HD2" s="110">
        <f t="shared" si="8"/>
        <v>43390</v>
      </c>
      <c r="HE2" s="110">
        <f t="shared" si="8"/>
        <v>43391</v>
      </c>
      <c r="HF2" s="110">
        <f t="shared" si="8"/>
        <v>43392</v>
      </c>
      <c r="HG2" s="110">
        <f t="shared" si="8"/>
        <v>43395</v>
      </c>
      <c r="HH2" s="110">
        <f t="shared" si="8"/>
        <v>43396</v>
      </c>
      <c r="HI2" s="110">
        <f t="shared" si="8"/>
        <v>43397</v>
      </c>
      <c r="HJ2" s="110">
        <f t="shared" si="8"/>
        <v>43398</v>
      </c>
      <c r="HK2" s="110">
        <f t="shared" si="8"/>
        <v>43399</v>
      </c>
      <c r="HL2" s="110">
        <f t="shared" si="8"/>
        <v>43402</v>
      </c>
      <c r="HM2" s="110">
        <f t="shared" si="8"/>
        <v>43403</v>
      </c>
      <c r="HN2" s="110">
        <f t="shared" si="8"/>
        <v>43404</v>
      </c>
      <c r="HO2" s="110">
        <f t="shared" si="8"/>
        <v>43405</v>
      </c>
      <c r="HP2" s="110">
        <f t="shared" si="8"/>
        <v>43406</v>
      </c>
      <c r="HQ2" s="110">
        <f t="shared" si="8"/>
        <v>43409</v>
      </c>
      <c r="HR2" s="110">
        <f t="shared" si="8"/>
        <v>43410</v>
      </c>
      <c r="HS2" s="110">
        <f t="shared" si="8"/>
        <v>43411</v>
      </c>
      <c r="HT2" s="110">
        <f t="shared" si="8"/>
        <v>43412</v>
      </c>
      <c r="HU2" s="110">
        <f t="shared" si="8"/>
        <v>43413</v>
      </c>
      <c r="HV2" s="110">
        <f t="shared" si="8"/>
        <v>43416</v>
      </c>
      <c r="HW2" s="110">
        <f t="shared" si="8"/>
        <v>43417</v>
      </c>
      <c r="HX2" s="110">
        <f t="shared" si="8"/>
        <v>43418</v>
      </c>
      <c r="HY2" s="110">
        <f t="shared" si="8"/>
        <v>43419</v>
      </c>
      <c r="HZ2" s="110">
        <f t="shared" si="8"/>
        <v>43420</v>
      </c>
      <c r="IA2" s="110">
        <f t="shared" si="8"/>
        <v>43423</v>
      </c>
      <c r="IB2" s="110">
        <f t="shared" si="8"/>
        <v>43424</v>
      </c>
      <c r="IC2" s="110">
        <f t="shared" si="8"/>
        <v>43425</v>
      </c>
      <c r="ID2" s="110">
        <f t="shared" si="8"/>
        <v>43426</v>
      </c>
      <c r="IE2" s="110">
        <f t="shared" si="8"/>
        <v>43427</v>
      </c>
      <c r="IF2" s="110">
        <f t="shared" si="8"/>
        <v>43430</v>
      </c>
      <c r="IG2" s="110">
        <f t="shared" si="8"/>
        <v>43431</v>
      </c>
      <c r="IH2" s="110">
        <f t="shared" si="8"/>
        <v>43432</v>
      </c>
      <c r="II2" s="110">
        <f t="shared" si="8"/>
        <v>43433</v>
      </c>
      <c r="IJ2" s="110">
        <f t="shared" si="8"/>
        <v>43434</v>
      </c>
      <c r="IK2" s="110">
        <f t="shared" si="8"/>
        <v>43437</v>
      </c>
      <c r="IL2" s="110">
        <f t="shared" si="8"/>
        <v>43438</v>
      </c>
      <c r="IM2" s="110">
        <f t="shared" si="8"/>
        <v>43439</v>
      </c>
      <c r="IN2" s="110">
        <f t="shared" si="8"/>
        <v>43440</v>
      </c>
      <c r="IO2" s="110">
        <f t="shared" si="8"/>
        <v>43441</v>
      </c>
      <c r="IP2" s="110">
        <f t="shared" si="8"/>
        <v>43444</v>
      </c>
      <c r="IQ2" s="110">
        <f t="shared" si="8"/>
        <v>43445</v>
      </c>
      <c r="IR2" s="110">
        <f t="shared" si="8"/>
        <v>43446</v>
      </c>
      <c r="IS2" s="110">
        <f t="shared" si="8"/>
        <v>43447</v>
      </c>
      <c r="IT2" s="110">
        <f t="shared" si="8"/>
        <v>43448</v>
      </c>
      <c r="IU2" s="110">
        <f t="shared" si="8"/>
        <v>43451</v>
      </c>
      <c r="IV2" s="110">
        <f t="shared" si="8"/>
        <v>43452</v>
      </c>
      <c r="IW2" s="110">
        <f t="shared" si="8"/>
        <v>43453</v>
      </c>
      <c r="IX2" s="110">
        <f t="shared" si="8"/>
        <v>43454</v>
      </c>
      <c r="IY2" s="110">
        <f t="shared" si="8"/>
        <v>43455</v>
      </c>
      <c r="IZ2" s="110">
        <f t="shared" si="8"/>
        <v>43458</v>
      </c>
      <c r="JA2" s="110">
        <f t="shared" si="8"/>
        <v>43459</v>
      </c>
      <c r="JB2" s="110">
        <f t="shared" ref="JB2:JI2" si="9">IF(JA4="V",JA2+3,JA2+1)</f>
        <v>43460</v>
      </c>
      <c r="JC2" s="110">
        <f t="shared" si="9"/>
        <v>43461</v>
      </c>
      <c r="JD2" s="110">
        <f t="shared" si="9"/>
        <v>43462</v>
      </c>
      <c r="JE2" s="110">
        <f t="shared" si="9"/>
        <v>43465</v>
      </c>
      <c r="JF2" s="110">
        <f t="shared" si="9"/>
        <v>43466</v>
      </c>
      <c r="JG2" s="110">
        <f t="shared" si="9"/>
        <v>43467</v>
      </c>
      <c r="JH2" s="110">
        <f t="shared" si="9"/>
        <v>43468</v>
      </c>
      <c r="JI2" s="110">
        <f t="shared" si="9"/>
        <v>43469</v>
      </c>
    </row>
    <row r="3" spans="1:284" ht="15" customHeight="1" x14ac:dyDescent="0.2">
      <c r="A3" s="71"/>
      <c r="B3" s="78" t="s">
        <v>50</v>
      </c>
      <c r="C3" s="82" t="s">
        <v>58</v>
      </c>
      <c r="D3" s="78"/>
      <c r="E3" s="75">
        <f t="shared" ref="E3:BM3" si="10">WEEKNUM(E2,21)</f>
        <v>1</v>
      </c>
      <c r="F3" s="76"/>
      <c r="G3" s="76"/>
      <c r="H3" s="76"/>
      <c r="I3" s="77"/>
      <c r="J3" s="75">
        <f t="shared" si="10"/>
        <v>2</v>
      </c>
      <c r="K3" s="76"/>
      <c r="L3" s="76"/>
      <c r="M3" s="76"/>
      <c r="N3" s="77"/>
      <c r="O3" s="75">
        <f t="shared" si="10"/>
        <v>3</v>
      </c>
      <c r="P3" s="76"/>
      <c r="Q3" s="76"/>
      <c r="R3" s="76"/>
      <c r="S3" s="77"/>
      <c r="T3" s="75">
        <f t="shared" si="10"/>
        <v>4</v>
      </c>
      <c r="U3" s="76"/>
      <c r="V3" s="76"/>
      <c r="W3" s="76"/>
      <c r="X3" s="77"/>
      <c r="Y3" s="75">
        <f t="shared" si="10"/>
        <v>5</v>
      </c>
      <c r="Z3" s="76"/>
      <c r="AA3" s="76"/>
      <c r="AB3" s="76"/>
      <c r="AC3" s="77"/>
      <c r="AD3" s="75">
        <f t="shared" si="10"/>
        <v>6</v>
      </c>
      <c r="AE3" s="76"/>
      <c r="AF3" s="76"/>
      <c r="AG3" s="76"/>
      <c r="AH3" s="77"/>
      <c r="AI3" s="75">
        <f t="shared" si="10"/>
        <v>7</v>
      </c>
      <c r="AJ3" s="76"/>
      <c r="AK3" s="76"/>
      <c r="AL3" s="76"/>
      <c r="AM3" s="77"/>
      <c r="AN3" s="75">
        <f t="shared" si="10"/>
        <v>8</v>
      </c>
      <c r="AO3" s="76"/>
      <c r="AP3" s="76"/>
      <c r="AQ3" s="76"/>
      <c r="AR3" s="77"/>
      <c r="AS3" s="75">
        <f t="shared" si="10"/>
        <v>9</v>
      </c>
      <c r="AT3" s="76"/>
      <c r="AU3" s="76"/>
      <c r="AV3" s="76"/>
      <c r="AW3" s="77"/>
      <c r="AX3" s="75">
        <f t="shared" si="10"/>
        <v>10</v>
      </c>
      <c r="AY3" s="76"/>
      <c r="AZ3" s="76"/>
      <c r="BA3" s="76"/>
      <c r="BB3" s="77"/>
      <c r="BC3" s="75">
        <f t="shared" si="10"/>
        <v>11</v>
      </c>
      <c r="BD3" s="76"/>
      <c r="BE3" s="76"/>
      <c r="BF3" s="76"/>
      <c r="BG3" s="77"/>
      <c r="BH3" s="75">
        <f t="shared" si="10"/>
        <v>12</v>
      </c>
      <c r="BI3" s="76"/>
      <c r="BJ3" s="76"/>
      <c r="BK3" s="76"/>
      <c r="BL3" s="77"/>
      <c r="BM3" s="75">
        <f t="shared" si="10"/>
        <v>13</v>
      </c>
      <c r="BN3" s="76"/>
      <c r="BO3" s="76"/>
      <c r="BP3" s="76"/>
      <c r="BQ3" s="77"/>
      <c r="BR3" s="75">
        <f t="shared" ref="BR3:DZ3" si="11">WEEKNUM(BR2,21)</f>
        <v>14</v>
      </c>
      <c r="BS3" s="76"/>
      <c r="BT3" s="76"/>
      <c r="BU3" s="76"/>
      <c r="BV3" s="77"/>
      <c r="BW3" s="75">
        <f t="shared" si="11"/>
        <v>15</v>
      </c>
      <c r="BX3" s="76"/>
      <c r="BY3" s="76"/>
      <c r="BZ3" s="76"/>
      <c r="CA3" s="77"/>
      <c r="CB3" s="75">
        <f t="shared" si="11"/>
        <v>16</v>
      </c>
      <c r="CC3" s="76"/>
      <c r="CD3" s="76"/>
      <c r="CE3" s="76"/>
      <c r="CF3" s="77"/>
      <c r="CG3" s="75">
        <f t="shared" si="11"/>
        <v>17</v>
      </c>
      <c r="CH3" s="76"/>
      <c r="CI3" s="76"/>
      <c r="CJ3" s="76"/>
      <c r="CK3" s="77"/>
      <c r="CL3" s="75">
        <f t="shared" si="11"/>
        <v>18</v>
      </c>
      <c r="CM3" s="76"/>
      <c r="CN3" s="76"/>
      <c r="CO3" s="76"/>
      <c r="CP3" s="77"/>
      <c r="CQ3" s="75">
        <f t="shared" si="11"/>
        <v>19</v>
      </c>
      <c r="CR3" s="76"/>
      <c r="CS3" s="76"/>
      <c r="CT3" s="76"/>
      <c r="CU3" s="77"/>
      <c r="CV3" s="75">
        <f t="shared" si="11"/>
        <v>20</v>
      </c>
      <c r="CW3" s="76"/>
      <c r="CX3" s="76"/>
      <c r="CY3" s="76"/>
      <c r="CZ3" s="77"/>
      <c r="DA3" s="75">
        <f t="shared" si="11"/>
        <v>21</v>
      </c>
      <c r="DB3" s="76"/>
      <c r="DC3" s="76"/>
      <c r="DD3" s="76"/>
      <c r="DE3" s="77"/>
      <c r="DF3" s="75">
        <f t="shared" si="11"/>
        <v>22</v>
      </c>
      <c r="DG3" s="76"/>
      <c r="DH3" s="76"/>
      <c r="DI3" s="76"/>
      <c r="DJ3" s="77"/>
      <c r="DK3" s="75">
        <f t="shared" si="11"/>
        <v>23</v>
      </c>
      <c r="DL3" s="76"/>
      <c r="DM3" s="76"/>
      <c r="DN3" s="76"/>
      <c r="DO3" s="77"/>
      <c r="DP3" s="75">
        <f t="shared" si="11"/>
        <v>24</v>
      </c>
      <c r="DQ3" s="76"/>
      <c r="DR3" s="76"/>
      <c r="DS3" s="76"/>
      <c r="DT3" s="77"/>
      <c r="DU3" s="75">
        <f t="shared" si="11"/>
        <v>25</v>
      </c>
      <c r="DV3" s="76"/>
      <c r="DW3" s="76"/>
      <c r="DX3" s="76"/>
      <c r="DY3" s="77"/>
      <c r="DZ3" s="75">
        <f t="shared" si="11"/>
        <v>26</v>
      </c>
      <c r="EA3" s="76"/>
      <c r="EB3" s="76"/>
      <c r="EC3" s="76"/>
      <c r="ED3" s="77"/>
      <c r="EE3" s="75">
        <f t="shared" ref="EE3:GM3" si="12">WEEKNUM(EE2,21)</f>
        <v>27</v>
      </c>
      <c r="EF3" s="76"/>
      <c r="EG3" s="76"/>
      <c r="EH3" s="76"/>
      <c r="EI3" s="77"/>
      <c r="EJ3" s="75">
        <f t="shared" si="12"/>
        <v>28</v>
      </c>
      <c r="EK3" s="76"/>
      <c r="EL3" s="76"/>
      <c r="EM3" s="76"/>
      <c r="EN3" s="77"/>
      <c r="EO3" s="75">
        <f t="shared" si="12"/>
        <v>29</v>
      </c>
      <c r="EP3" s="76"/>
      <c r="EQ3" s="76"/>
      <c r="ER3" s="76"/>
      <c r="ES3" s="77"/>
      <c r="ET3" s="75">
        <f t="shared" si="12"/>
        <v>30</v>
      </c>
      <c r="EU3" s="76"/>
      <c r="EV3" s="76"/>
      <c r="EW3" s="76"/>
      <c r="EX3" s="77"/>
      <c r="EY3" s="75">
        <f t="shared" si="12"/>
        <v>31</v>
      </c>
      <c r="EZ3" s="76"/>
      <c r="FA3" s="76"/>
      <c r="FB3" s="76"/>
      <c r="FC3" s="77"/>
      <c r="FD3" s="75">
        <f t="shared" si="12"/>
        <v>32</v>
      </c>
      <c r="FE3" s="76"/>
      <c r="FF3" s="76"/>
      <c r="FG3" s="76"/>
      <c r="FH3" s="77"/>
      <c r="FI3" s="75">
        <f t="shared" si="12"/>
        <v>33</v>
      </c>
      <c r="FJ3" s="76"/>
      <c r="FK3" s="76"/>
      <c r="FL3" s="76"/>
      <c r="FM3" s="77"/>
      <c r="FN3" s="75">
        <f t="shared" si="12"/>
        <v>34</v>
      </c>
      <c r="FO3" s="76"/>
      <c r="FP3" s="76"/>
      <c r="FQ3" s="76"/>
      <c r="FR3" s="77"/>
      <c r="FS3" s="75">
        <f t="shared" si="12"/>
        <v>35</v>
      </c>
      <c r="FT3" s="76"/>
      <c r="FU3" s="76"/>
      <c r="FV3" s="76"/>
      <c r="FW3" s="77"/>
      <c r="FX3" s="75">
        <f t="shared" si="12"/>
        <v>36</v>
      </c>
      <c r="FY3" s="76"/>
      <c r="FZ3" s="76"/>
      <c r="GA3" s="76"/>
      <c r="GB3" s="77"/>
      <c r="GC3" s="75">
        <f t="shared" si="12"/>
        <v>37</v>
      </c>
      <c r="GD3" s="76"/>
      <c r="GE3" s="76"/>
      <c r="GF3" s="76"/>
      <c r="GG3" s="77"/>
      <c r="GH3" s="75">
        <f t="shared" si="12"/>
        <v>38</v>
      </c>
      <c r="GI3" s="76"/>
      <c r="GJ3" s="76"/>
      <c r="GK3" s="76"/>
      <c r="GL3" s="77"/>
      <c r="GM3" s="75">
        <f t="shared" si="12"/>
        <v>39</v>
      </c>
      <c r="GN3" s="76"/>
      <c r="GO3" s="76"/>
      <c r="GP3" s="76"/>
      <c r="GQ3" s="77"/>
      <c r="GR3" s="75">
        <f t="shared" ref="GR3:IZ3" si="13">WEEKNUM(GR2,21)</f>
        <v>40</v>
      </c>
      <c r="GS3" s="76"/>
      <c r="GT3" s="76"/>
      <c r="GU3" s="76"/>
      <c r="GV3" s="77"/>
      <c r="GW3" s="75">
        <f t="shared" si="13"/>
        <v>41</v>
      </c>
      <c r="GX3" s="76"/>
      <c r="GY3" s="76"/>
      <c r="GZ3" s="76"/>
      <c r="HA3" s="77"/>
      <c r="HB3" s="75">
        <f t="shared" si="13"/>
        <v>42</v>
      </c>
      <c r="HC3" s="76"/>
      <c r="HD3" s="76"/>
      <c r="HE3" s="76"/>
      <c r="HF3" s="77"/>
      <c r="HG3" s="75">
        <f t="shared" si="13"/>
        <v>43</v>
      </c>
      <c r="HH3" s="76"/>
      <c r="HI3" s="76"/>
      <c r="HJ3" s="76"/>
      <c r="HK3" s="77"/>
      <c r="HL3" s="75">
        <f t="shared" si="13"/>
        <v>44</v>
      </c>
      <c r="HM3" s="76"/>
      <c r="HN3" s="76"/>
      <c r="HO3" s="76"/>
      <c r="HP3" s="77"/>
      <c r="HQ3" s="75">
        <f t="shared" si="13"/>
        <v>45</v>
      </c>
      <c r="HR3" s="76"/>
      <c r="HS3" s="76"/>
      <c r="HT3" s="76"/>
      <c r="HU3" s="77"/>
      <c r="HV3" s="75">
        <f t="shared" si="13"/>
        <v>46</v>
      </c>
      <c r="HW3" s="76"/>
      <c r="HX3" s="76"/>
      <c r="HY3" s="76"/>
      <c r="HZ3" s="77"/>
      <c r="IA3" s="75">
        <f t="shared" si="13"/>
        <v>47</v>
      </c>
      <c r="IB3" s="76"/>
      <c r="IC3" s="76"/>
      <c r="ID3" s="76"/>
      <c r="IE3" s="77"/>
      <c r="IF3" s="75">
        <f t="shared" si="13"/>
        <v>48</v>
      </c>
      <c r="IG3" s="76"/>
      <c r="IH3" s="76"/>
      <c r="II3" s="76"/>
      <c r="IJ3" s="77"/>
      <c r="IK3" s="75">
        <f t="shared" si="13"/>
        <v>49</v>
      </c>
      <c r="IL3" s="76"/>
      <c r="IM3" s="76"/>
      <c r="IN3" s="76"/>
      <c r="IO3" s="77"/>
      <c r="IP3" s="75">
        <f t="shared" si="13"/>
        <v>50</v>
      </c>
      <c r="IQ3" s="76"/>
      <c r="IR3" s="76"/>
      <c r="IS3" s="76"/>
      <c r="IT3" s="77"/>
      <c r="IU3" s="75">
        <f t="shared" si="13"/>
        <v>51</v>
      </c>
      <c r="IV3" s="76"/>
      <c r="IW3" s="76"/>
      <c r="IX3" s="76"/>
      <c r="IY3" s="77"/>
      <c r="IZ3" s="75">
        <f t="shared" si="13"/>
        <v>52</v>
      </c>
      <c r="JA3" s="76"/>
      <c r="JB3" s="76"/>
      <c r="JC3" s="76"/>
      <c r="JD3" s="77"/>
      <c r="JE3" s="75">
        <f t="shared" ref="JE3" si="14">WEEKNUM(JE2,21)</f>
        <v>1</v>
      </c>
      <c r="JF3" s="76"/>
      <c r="JG3" s="76"/>
      <c r="JH3" s="76"/>
      <c r="JI3" s="77"/>
    </row>
    <row r="4" spans="1:284" ht="15" customHeight="1" x14ac:dyDescent="0.2">
      <c r="A4" s="71"/>
      <c r="B4" s="79"/>
      <c r="C4" s="83"/>
      <c r="D4" s="79"/>
      <c r="E4" s="5" t="str">
        <f t="shared" ref="E4" si="15">UPPER(LEFT(TEXT(E2,"jjj"),1))</f>
        <v>L</v>
      </c>
      <c r="F4" s="5" t="str">
        <f>UPPER(LEFT(TEXT(F2,"jjj"),1))</f>
        <v>M</v>
      </c>
      <c r="G4" s="5" t="str">
        <f t="shared" ref="G4:BQ4" si="16">UPPER(LEFT(TEXT(G2,"jjj"),1))</f>
        <v>M</v>
      </c>
      <c r="H4" s="5" t="str">
        <f t="shared" si="16"/>
        <v>J</v>
      </c>
      <c r="I4" s="5" t="str">
        <f t="shared" si="16"/>
        <v>V</v>
      </c>
      <c r="J4" s="5" t="str">
        <f t="shared" si="16"/>
        <v>L</v>
      </c>
      <c r="K4" s="5" t="str">
        <f t="shared" si="16"/>
        <v>M</v>
      </c>
      <c r="L4" s="5" t="str">
        <f t="shared" si="16"/>
        <v>M</v>
      </c>
      <c r="M4" s="5" t="str">
        <f t="shared" si="16"/>
        <v>J</v>
      </c>
      <c r="N4" s="5" t="str">
        <f t="shared" si="16"/>
        <v>V</v>
      </c>
      <c r="O4" s="5" t="str">
        <f t="shared" si="16"/>
        <v>L</v>
      </c>
      <c r="P4" s="5" t="str">
        <f t="shared" si="16"/>
        <v>M</v>
      </c>
      <c r="Q4" s="5" t="str">
        <f t="shared" si="16"/>
        <v>M</v>
      </c>
      <c r="R4" s="5" t="str">
        <f t="shared" si="16"/>
        <v>J</v>
      </c>
      <c r="S4" s="5" t="str">
        <f t="shared" si="16"/>
        <v>V</v>
      </c>
      <c r="T4" s="5" t="str">
        <f t="shared" si="16"/>
        <v>L</v>
      </c>
      <c r="U4" s="5" t="str">
        <f t="shared" si="16"/>
        <v>M</v>
      </c>
      <c r="V4" s="5" t="str">
        <f t="shared" si="16"/>
        <v>M</v>
      </c>
      <c r="W4" s="5" t="str">
        <f t="shared" si="16"/>
        <v>J</v>
      </c>
      <c r="X4" s="5" t="str">
        <f t="shared" si="16"/>
        <v>V</v>
      </c>
      <c r="Y4" s="5" t="str">
        <f t="shared" si="16"/>
        <v>L</v>
      </c>
      <c r="Z4" s="5" t="str">
        <f t="shared" si="16"/>
        <v>M</v>
      </c>
      <c r="AA4" s="5" t="str">
        <f t="shared" si="16"/>
        <v>M</v>
      </c>
      <c r="AB4" s="5" t="str">
        <f t="shared" si="16"/>
        <v>J</v>
      </c>
      <c r="AC4" s="5" t="str">
        <f t="shared" si="16"/>
        <v>V</v>
      </c>
      <c r="AD4" s="5" t="str">
        <f t="shared" si="16"/>
        <v>L</v>
      </c>
      <c r="AE4" s="5" t="str">
        <f t="shared" si="16"/>
        <v>M</v>
      </c>
      <c r="AF4" s="5" t="str">
        <f t="shared" si="16"/>
        <v>M</v>
      </c>
      <c r="AG4" s="5" t="str">
        <f t="shared" si="16"/>
        <v>J</v>
      </c>
      <c r="AH4" s="5" t="str">
        <f t="shared" si="16"/>
        <v>V</v>
      </c>
      <c r="AI4" s="5" t="str">
        <f t="shared" si="16"/>
        <v>L</v>
      </c>
      <c r="AJ4" s="5" t="str">
        <f t="shared" si="16"/>
        <v>M</v>
      </c>
      <c r="AK4" s="5" t="str">
        <f t="shared" si="16"/>
        <v>M</v>
      </c>
      <c r="AL4" s="5" t="str">
        <f t="shared" si="16"/>
        <v>J</v>
      </c>
      <c r="AM4" s="5" t="str">
        <f t="shared" si="16"/>
        <v>V</v>
      </c>
      <c r="AN4" s="5" t="str">
        <f t="shared" si="16"/>
        <v>L</v>
      </c>
      <c r="AO4" s="5" t="str">
        <f t="shared" si="16"/>
        <v>M</v>
      </c>
      <c r="AP4" s="5" t="str">
        <f t="shared" si="16"/>
        <v>M</v>
      </c>
      <c r="AQ4" s="5" t="str">
        <f t="shared" si="16"/>
        <v>J</v>
      </c>
      <c r="AR4" s="5" t="str">
        <f t="shared" si="16"/>
        <v>V</v>
      </c>
      <c r="AS4" s="5" t="str">
        <f t="shared" si="16"/>
        <v>L</v>
      </c>
      <c r="AT4" s="5" t="str">
        <f t="shared" si="16"/>
        <v>M</v>
      </c>
      <c r="AU4" s="5" t="str">
        <f t="shared" si="16"/>
        <v>M</v>
      </c>
      <c r="AV4" s="5" t="str">
        <f t="shared" si="16"/>
        <v>J</v>
      </c>
      <c r="AW4" s="5" t="str">
        <f t="shared" si="16"/>
        <v>V</v>
      </c>
      <c r="AX4" s="5" t="str">
        <f t="shared" si="16"/>
        <v>L</v>
      </c>
      <c r="AY4" s="5" t="str">
        <f t="shared" si="16"/>
        <v>M</v>
      </c>
      <c r="AZ4" s="5" t="str">
        <f t="shared" si="16"/>
        <v>M</v>
      </c>
      <c r="BA4" s="5" t="str">
        <f t="shared" si="16"/>
        <v>J</v>
      </c>
      <c r="BB4" s="5" t="str">
        <f t="shared" si="16"/>
        <v>V</v>
      </c>
      <c r="BC4" s="5" t="str">
        <f t="shared" si="16"/>
        <v>L</v>
      </c>
      <c r="BD4" s="5" t="str">
        <f t="shared" si="16"/>
        <v>M</v>
      </c>
      <c r="BE4" s="5" t="str">
        <f t="shared" si="16"/>
        <v>M</v>
      </c>
      <c r="BF4" s="5" t="str">
        <f t="shared" si="16"/>
        <v>J</v>
      </c>
      <c r="BG4" s="5" t="str">
        <f t="shared" si="16"/>
        <v>V</v>
      </c>
      <c r="BH4" s="5" t="str">
        <f t="shared" si="16"/>
        <v>L</v>
      </c>
      <c r="BI4" s="5" t="str">
        <f t="shared" si="16"/>
        <v>M</v>
      </c>
      <c r="BJ4" s="5" t="str">
        <f t="shared" si="16"/>
        <v>M</v>
      </c>
      <c r="BK4" s="5" t="str">
        <f t="shared" si="16"/>
        <v>J</v>
      </c>
      <c r="BL4" s="5" t="str">
        <f t="shared" si="16"/>
        <v>V</v>
      </c>
      <c r="BM4" s="5" t="str">
        <f t="shared" si="16"/>
        <v>L</v>
      </c>
      <c r="BN4" s="5" t="str">
        <f t="shared" si="16"/>
        <v>M</v>
      </c>
      <c r="BO4" s="5" t="str">
        <f t="shared" si="16"/>
        <v>M</v>
      </c>
      <c r="BP4" s="5" t="str">
        <f t="shared" si="16"/>
        <v>J</v>
      </c>
      <c r="BQ4" s="5" t="str">
        <f t="shared" si="16"/>
        <v>V</v>
      </c>
      <c r="BR4" s="5" t="str">
        <f t="shared" ref="BR4:EC4" si="17">UPPER(LEFT(TEXT(BR2,"jjj"),1))</f>
        <v>L</v>
      </c>
      <c r="BS4" s="5" t="str">
        <f t="shared" si="17"/>
        <v>M</v>
      </c>
      <c r="BT4" s="5" t="str">
        <f t="shared" si="17"/>
        <v>M</v>
      </c>
      <c r="BU4" s="5" t="str">
        <f t="shared" si="17"/>
        <v>J</v>
      </c>
      <c r="BV4" s="5" t="str">
        <f t="shared" si="17"/>
        <v>V</v>
      </c>
      <c r="BW4" s="5" t="str">
        <f t="shared" si="17"/>
        <v>L</v>
      </c>
      <c r="BX4" s="5" t="str">
        <f t="shared" si="17"/>
        <v>M</v>
      </c>
      <c r="BY4" s="5" t="str">
        <f t="shared" si="17"/>
        <v>M</v>
      </c>
      <c r="BZ4" s="5" t="str">
        <f t="shared" si="17"/>
        <v>J</v>
      </c>
      <c r="CA4" s="5" t="str">
        <f t="shared" si="17"/>
        <v>V</v>
      </c>
      <c r="CB4" s="5" t="str">
        <f t="shared" si="17"/>
        <v>L</v>
      </c>
      <c r="CC4" s="5" t="str">
        <f t="shared" si="17"/>
        <v>M</v>
      </c>
      <c r="CD4" s="5" t="str">
        <f t="shared" si="17"/>
        <v>M</v>
      </c>
      <c r="CE4" s="5" t="str">
        <f t="shared" si="17"/>
        <v>J</v>
      </c>
      <c r="CF4" s="5" t="str">
        <f t="shared" si="17"/>
        <v>V</v>
      </c>
      <c r="CG4" s="5" t="str">
        <f t="shared" si="17"/>
        <v>L</v>
      </c>
      <c r="CH4" s="5" t="str">
        <f t="shared" si="17"/>
        <v>M</v>
      </c>
      <c r="CI4" s="5" t="str">
        <f t="shared" si="17"/>
        <v>M</v>
      </c>
      <c r="CJ4" s="5" t="str">
        <f t="shared" si="17"/>
        <v>J</v>
      </c>
      <c r="CK4" s="5" t="str">
        <f t="shared" si="17"/>
        <v>V</v>
      </c>
      <c r="CL4" s="5" t="str">
        <f t="shared" si="17"/>
        <v>L</v>
      </c>
      <c r="CM4" s="5" t="str">
        <f t="shared" si="17"/>
        <v>M</v>
      </c>
      <c r="CN4" s="5" t="str">
        <f t="shared" si="17"/>
        <v>M</v>
      </c>
      <c r="CO4" s="5" t="str">
        <f t="shared" si="17"/>
        <v>J</v>
      </c>
      <c r="CP4" s="5" t="str">
        <f t="shared" si="17"/>
        <v>V</v>
      </c>
      <c r="CQ4" s="5" t="str">
        <f t="shared" si="17"/>
        <v>L</v>
      </c>
      <c r="CR4" s="5" t="str">
        <f t="shared" si="17"/>
        <v>M</v>
      </c>
      <c r="CS4" s="5" t="str">
        <f t="shared" si="17"/>
        <v>M</v>
      </c>
      <c r="CT4" s="5" t="str">
        <f t="shared" si="17"/>
        <v>J</v>
      </c>
      <c r="CU4" s="5" t="str">
        <f t="shared" si="17"/>
        <v>V</v>
      </c>
      <c r="CV4" s="5" t="str">
        <f t="shared" si="17"/>
        <v>L</v>
      </c>
      <c r="CW4" s="5" t="str">
        <f t="shared" si="17"/>
        <v>M</v>
      </c>
      <c r="CX4" s="5" t="str">
        <f t="shared" si="17"/>
        <v>M</v>
      </c>
      <c r="CY4" s="5" t="str">
        <f t="shared" si="17"/>
        <v>J</v>
      </c>
      <c r="CZ4" s="5" t="str">
        <f t="shared" si="17"/>
        <v>V</v>
      </c>
      <c r="DA4" s="5" t="str">
        <f t="shared" si="17"/>
        <v>L</v>
      </c>
      <c r="DB4" s="5" t="str">
        <f t="shared" si="17"/>
        <v>M</v>
      </c>
      <c r="DC4" s="5" t="str">
        <f t="shared" si="17"/>
        <v>M</v>
      </c>
      <c r="DD4" s="5" t="str">
        <f t="shared" si="17"/>
        <v>J</v>
      </c>
      <c r="DE4" s="5" t="str">
        <f t="shared" si="17"/>
        <v>V</v>
      </c>
      <c r="DF4" s="5" t="str">
        <f t="shared" si="17"/>
        <v>L</v>
      </c>
      <c r="DG4" s="5" t="str">
        <f t="shared" si="17"/>
        <v>M</v>
      </c>
      <c r="DH4" s="5" t="str">
        <f t="shared" si="17"/>
        <v>M</v>
      </c>
      <c r="DI4" s="5" t="str">
        <f t="shared" si="17"/>
        <v>J</v>
      </c>
      <c r="DJ4" s="5" t="str">
        <f t="shared" si="17"/>
        <v>V</v>
      </c>
      <c r="DK4" s="5" t="str">
        <f t="shared" si="17"/>
        <v>L</v>
      </c>
      <c r="DL4" s="5" t="str">
        <f t="shared" si="17"/>
        <v>M</v>
      </c>
      <c r="DM4" s="5" t="str">
        <f t="shared" si="17"/>
        <v>M</v>
      </c>
      <c r="DN4" s="5" t="str">
        <f t="shared" si="17"/>
        <v>J</v>
      </c>
      <c r="DO4" s="5" t="str">
        <f t="shared" si="17"/>
        <v>V</v>
      </c>
      <c r="DP4" s="5" t="str">
        <f t="shared" si="17"/>
        <v>L</v>
      </c>
      <c r="DQ4" s="5" t="str">
        <f t="shared" si="17"/>
        <v>M</v>
      </c>
      <c r="DR4" s="5" t="str">
        <f t="shared" si="17"/>
        <v>M</v>
      </c>
      <c r="DS4" s="5" t="str">
        <f t="shared" si="17"/>
        <v>J</v>
      </c>
      <c r="DT4" s="5" t="str">
        <f t="shared" si="17"/>
        <v>V</v>
      </c>
      <c r="DU4" s="5" t="str">
        <f t="shared" si="17"/>
        <v>L</v>
      </c>
      <c r="DV4" s="5" t="str">
        <f t="shared" si="17"/>
        <v>M</v>
      </c>
      <c r="DW4" s="5" t="str">
        <f t="shared" si="17"/>
        <v>M</v>
      </c>
      <c r="DX4" s="5" t="str">
        <f t="shared" si="17"/>
        <v>J</v>
      </c>
      <c r="DY4" s="5" t="str">
        <f t="shared" si="17"/>
        <v>V</v>
      </c>
      <c r="DZ4" s="5" t="str">
        <f t="shared" si="17"/>
        <v>L</v>
      </c>
      <c r="EA4" s="5" t="str">
        <f t="shared" si="17"/>
        <v>M</v>
      </c>
      <c r="EB4" s="5" t="str">
        <f t="shared" si="17"/>
        <v>M</v>
      </c>
      <c r="EC4" s="5" t="str">
        <f t="shared" si="17"/>
        <v>J</v>
      </c>
      <c r="ED4" s="5" t="str">
        <f t="shared" ref="ED4:GO4" si="18">UPPER(LEFT(TEXT(ED2,"jjj"),1))</f>
        <v>V</v>
      </c>
      <c r="EE4" s="5" t="str">
        <f t="shared" si="18"/>
        <v>L</v>
      </c>
      <c r="EF4" s="5" t="str">
        <f t="shared" si="18"/>
        <v>M</v>
      </c>
      <c r="EG4" s="5" t="str">
        <f t="shared" si="18"/>
        <v>M</v>
      </c>
      <c r="EH4" s="5" t="str">
        <f t="shared" si="18"/>
        <v>J</v>
      </c>
      <c r="EI4" s="5" t="str">
        <f t="shared" si="18"/>
        <v>V</v>
      </c>
      <c r="EJ4" s="5" t="str">
        <f t="shared" si="18"/>
        <v>L</v>
      </c>
      <c r="EK4" s="5" t="str">
        <f t="shared" si="18"/>
        <v>M</v>
      </c>
      <c r="EL4" s="5" t="str">
        <f t="shared" si="18"/>
        <v>M</v>
      </c>
      <c r="EM4" s="5" t="str">
        <f t="shared" si="18"/>
        <v>J</v>
      </c>
      <c r="EN4" s="5" t="str">
        <f t="shared" si="18"/>
        <v>V</v>
      </c>
      <c r="EO4" s="5" t="str">
        <f t="shared" si="18"/>
        <v>L</v>
      </c>
      <c r="EP4" s="5" t="str">
        <f t="shared" si="18"/>
        <v>M</v>
      </c>
      <c r="EQ4" s="5" t="str">
        <f t="shared" si="18"/>
        <v>M</v>
      </c>
      <c r="ER4" s="5" t="str">
        <f t="shared" si="18"/>
        <v>J</v>
      </c>
      <c r="ES4" s="5" t="str">
        <f t="shared" si="18"/>
        <v>V</v>
      </c>
      <c r="ET4" s="5" t="str">
        <f t="shared" si="18"/>
        <v>L</v>
      </c>
      <c r="EU4" s="5" t="str">
        <f t="shared" si="18"/>
        <v>M</v>
      </c>
      <c r="EV4" s="5" t="str">
        <f t="shared" si="18"/>
        <v>M</v>
      </c>
      <c r="EW4" s="5" t="str">
        <f t="shared" si="18"/>
        <v>J</v>
      </c>
      <c r="EX4" s="5" t="str">
        <f t="shared" si="18"/>
        <v>V</v>
      </c>
      <c r="EY4" s="5" t="str">
        <f t="shared" si="18"/>
        <v>L</v>
      </c>
      <c r="EZ4" s="5" t="str">
        <f t="shared" si="18"/>
        <v>M</v>
      </c>
      <c r="FA4" s="5" t="str">
        <f t="shared" si="18"/>
        <v>M</v>
      </c>
      <c r="FB4" s="5" t="str">
        <f t="shared" si="18"/>
        <v>J</v>
      </c>
      <c r="FC4" s="5" t="str">
        <f t="shared" si="18"/>
        <v>V</v>
      </c>
      <c r="FD4" s="5" t="str">
        <f t="shared" si="18"/>
        <v>L</v>
      </c>
      <c r="FE4" s="5" t="str">
        <f t="shared" si="18"/>
        <v>M</v>
      </c>
      <c r="FF4" s="5" t="str">
        <f t="shared" si="18"/>
        <v>M</v>
      </c>
      <c r="FG4" s="5" t="str">
        <f t="shared" si="18"/>
        <v>J</v>
      </c>
      <c r="FH4" s="5" t="str">
        <f t="shared" si="18"/>
        <v>V</v>
      </c>
      <c r="FI4" s="5" t="str">
        <f t="shared" si="18"/>
        <v>L</v>
      </c>
      <c r="FJ4" s="5" t="str">
        <f t="shared" si="18"/>
        <v>M</v>
      </c>
      <c r="FK4" s="5" t="str">
        <f t="shared" si="18"/>
        <v>M</v>
      </c>
      <c r="FL4" s="5" t="str">
        <f t="shared" si="18"/>
        <v>J</v>
      </c>
      <c r="FM4" s="5" t="str">
        <f t="shared" si="18"/>
        <v>V</v>
      </c>
      <c r="FN4" s="5" t="str">
        <f t="shared" si="18"/>
        <v>L</v>
      </c>
      <c r="FO4" s="5" t="str">
        <f t="shared" si="18"/>
        <v>M</v>
      </c>
      <c r="FP4" s="5" t="str">
        <f t="shared" si="18"/>
        <v>M</v>
      </c>
      <c r="FQ4" s="5" t="str">
        <f t="shared" si="18"/>
        <v>J</v>
      </c>
      <c r="FR4" s="5" t="str">
        <f t="shared" si="18"/>
        <v>V</v>
      </c>
      <c r="FS4" s="5" t="str">
        <f t="shared" si="18"/>
        <v>L</v>
      </c>
      <c r="FT4" s="5" t="str">
        <f t="shared" si="18"/>
        <v>M</v>
      </c>
      <c r="FU4" s="5" t="str">
        <f t="shared" si="18"/>
        <v>M</v>
      </c>
      <c r="FV4" s="5" t="str">
        <f t="shared" si="18"/>
        <v>J</v>
      </c>
      <c r="FW4" s="5" t="str">
        <f t="shared" si="18"/>
        <v>V</v>
      </c>
      <c r="FX4" s="5" t="str">
        <f t="shared" si="18"/>
        <v>L</v>
      </c>
      <c r="FY4" s="5" t="str">
        <f t="shared" si="18"/>
        <v>M</v>
      </c>
      <c r="FZ4" s="5" t="str">
        <f t="shared" si="18"/>
        <v>M</v>
      </c>
      <c r="GA4" s="5" t="str">
        <f t="shared" si="18"/>
        <v>J</v>
      </c>
      <c r="GB4" s="5" t="str">
        <f t="shared" si="18"/>
        <v>V</v>
      </c>
      <c r="GC4" s="5" t="str">
        <f t="shared" si="18"/>
        <v>L</v>
      </c>
      <c r="GD4" s="5" t="str">
        <f t="shared" si="18"/>
        <v>M</v>
      </c>
      <c r="GE4" s="5" t="str">
        <f t="shared" si="18"/>
        <v>M</v>
      </c>
      <c r="GF4" s="5" t="str">
        <f t="shared" si="18"/>
        <v>J</v>
      </c>
      <c r="GG4" s="5" t="str">
        <f t="shared" si="18"/>
        <v>V</v>
      </c>
      <c r="GH4" s="5" t="str">
        <f t="shared" si="18"/>
        <v>L</v>
      </c>
      <c r="GI4" s="5" t="str">
        <f t="shared" si="18"/>
        <v>M</v>
      </c>
      <c r="GJ4" s="5" t="str">
        <f t="shared" si="18"/>
        <v>M</v>
      </c>
      <c r="GK4" s="5" t="str">
        <f t="shared" si="18"/>
        <v>J</v>
      </c>
      <c r="GL4" s="5" t="str">
        <f t="shared" si="18"/>
        <v>V</v>
      </c>
      <c r="GM4" s="5" t="str">
        <f t="shared" si="18"/>
        <v>L</v>
      </c>
      <c r="GN4" s="5" t="str">
        <f t="shared" si="18"/>
        <v>M</v>
      </c>
      <c r="GO4" s="5" t="str">
        <f t="shared" si="18"/>
        <v>M</v>
      </c>
      <c r="GP4" s="5" t="str">
        <f t="shared" ref="GP4:JA4" si="19">UPPER(LEFT(TEXT(GP2,"jjj"),1))</f>
        <v>J</v>
      </c>
      <c r="GQ4" s="5" t="str">
        <f t="shared" si="19"/>
        <v>V</v>
      </c>
      <c r="GR4" s="5" t="str">
        <f t="shared" si="19"/>
        <v>L</v>
      </c>
      <c r="GS4" s="5" t="str">
        <f t="shared" si="19"/>
        <v>M</v>
      </c>
      <c r="GT4" s="5" t="str">
        <f t="shared" si="19"/>
        <v>M</v>
      </c>
      <c r="GU4" s="5" t="str">
        <f t="shared" si="19"/>
        <v>J</v>
      </c>
      <c r="GV4" s="5" t="str">
        <f t="shared" si="19"/>
        <v>V</v>
      </c>
      <c r="GW4" s="5" t="str">
        <f t="shared" si="19"/>
        <v>L</v>
      </c>
      <c r="GX4" s="5" t="str">
        <f t="shared" si="19"/>
        <v>M</v>
      </c>
      <c r="GY4" s="5" t="str">
        <f t="shared" si="19"/>
        <v>M</v>
      </c>
      <c r="GZ4" s="5" t="str">
        <f t="shared" si="19"/>
        <v>J</v>
      </c>
      <c r="HA4" s="5" t="str">
        <f t="shared" si="19"/>
        <v>V</v>
      </c>
      <c r="HB4" s="5" t="str">
        <f t="shared" si="19"/>
        <v>L</v>
      </c>
      <c r="HC4" s="5" t="str">
        <f t="shared" si="19"/>
        <v>M</v>
      </c>
      <c r="HD4" s="5" t="str">
        <f t="shared" si="19"/>
        <v>M</v>
      </c>
      <c r="HE4" s="5" t="str">
        <f t="shared" si="19"/>
        <v>J</v>
      </c>
      <c r="HF4" s="5" t="str">
        <f t="shared" si="19"/>
        <v>V</v>
      </c>
      <c r="HG4" s="5" t="str">
        <f t="shared" si="19"/>
        <v>L</v>
      </c>
      <c r="HH4" s="5" t="str">
        <f t="shared" si="19"/>
        <v>M</v>
      </c>
      <c r="HI4" s="5" t="str">
        <f t="shared" si="19"/>
        <v>M</v>
      </c>
      <c r="HJ4" s="5" t="str">
        <f t="shared" si="19"/>
        <v>J</v>
      </c>
      <c r="HK4" s="5" t="str">
        <f t="shared" si="19"/>
        <v>V</v>
      </c>
      <c r="HL4" s="5" t="str">
        <f t="shared" si="19"/>
        <v>L</v>
      </c>
      <c r="HM4" s="5" t="str">
        <f t="shared" si="19"/>
        <v>M</v>
      </c>
      <c r="HN4" s="5" t="str">
        <f t="shared" si="19"/>
        <v>M</v>
      </c>
      <c r="HO4" s="5" t="str">
        <f t="shared" si="19"/>
        <v>J</v>
      </c>
      <c r="HP4" s="5" t="str">
        <f t="shared" si="19"/>
        <v>V</v>
      </c>
      <c r="HQ4" s="5" t="str">
        <f t="shared" si="19"/>
        <v>L</v>
      </c>
      <c r="HR4" s="5" t="str">
        <f t="shared" si="19"/>
        <v>M</v>
      </c>
      <c r="HS4" s="5" t="str">
        <f t="shared" si="19"/>
        <v>M</v>
      </c>
      <c r="HT4" s="5" t="str">
        <f t="shared" si="19"/>
        <v>J</v>
      </c>
      <c r="HU4" s="5" t="str">
        <f t="shared" si="19"/>
        <v>V</v>
      </c>
      <c r="HV4" s="5" t="str">
        <f t="shared" si="19"/>
        <v>L</v>
      </c>
      <c r="HW4" s="5" t="str">
        <f t="shared" si="19"/>
        <v>M</v>
      </c>
      <c r="HX4" s="5" t="str">
        <f t="shared" si="19"/>
        <v>M</v>
      </c>
      <c r="HY4" s="5" t="str">
        <f t="shared" si="19"/>
        <v>J</v>
      </c>
      <c r="HZ4" s="5" t="str">
        <f t="shared" si="19"/>
        <v>V</v>
      </c>
      <c r="IA4" s="5" t="str">
        <f t="shared" si="19"/>
        <v>L</v>
      </c>
      <c r="IB4" s="5" t="str">
        <f t="shared" si="19"/>
        <v>M</v>
      </c>
      <c r="IC4" s="5" t="str">
        <f t="shared" si="19"/>
        <v>M</v>
      </c>
      <c r="ID4" s="5" t="str">
        <f t="shared" si="19"/>
        <v>J</v>
      </c>
      <c r="IE4" s="5" t="str">
        <f t="shared" si="19"/>
        <v>V</v>
      </c>
      <c r="IF4" s="5" t="str">
        <f t="shared" si="19"/>
        <v>L</v>
      </c>
      <c r="IG4" s="5" t="str">
        <f t="shared" si="19"/>
        <v>M</v>
      </c>
      <c r="IH4" s="5" t="str">
        <f t="shared" si="19"/>
        <v>M</v>
      </c>
      <c r="II4" s="5" t="str">
        <f t="shared" si="19"/>
        <v>J</v>
      </c>
      <c r="IJ4" s="5" t="str">
        <f t="shared" si="19"/>
        <v>V</v>
      </c>
      <c r="IK4" s="5" t="str">
        <f t="shared" si="19"/>
        <v>L</v>
      </c>
      <c r="IL4" s="5" t="str">
        <f t="shared" si="19"/>
        <v>M</v>
      </c>
      <c r="IM4" s="5" t="str">
        <f t="shared" si="19"/>
        <v>M</v>
      </c>
      <c r="IN4" s="5" t="str">
        <f t="shared" si="19"/>
        <v>J</v>
      </c>
      <c r="IO4" s="5" t="str">
        <f t="shared" si="19"/>
        <v>V</v>
      </c>
      <c r="IP4" s="5" t="str">
        <f t="shared" si="19"/>
        <v>L</v>
      </c>
      <c r="IQ4" s="5" t="str">
        <f t="shared" si="19"/>
        <v>M</v>
      </c>
      <c r="IR4" s="5" t="str">
        <f t="shared" si="19"/>
        <v>M</v>
      </c>
      <c r="IS4" s="5" t="str">
        <f t="shared" si="19"/>
        <v>J</v>
      </c>
      <c r="IT4" s="5" t="str">
        <f t="shared" si="19"/>
        <v>V</v>
      </c>
      <c r="IU4" s="5" t="str">
        <f t="shared" si="19"/>
        <v>L</v>
      </c>
      <c r="IV4" s="5" t="str">
        <f t="shared" si="19"/>
        <v>M</v>
      </c>
      <c r="IW4" s="5" t="str">
        <f t="shared" si="19"/>
        <v>M</v>
      </c>
      <c r="IX4" s="5" t="str">
        <f t="shared" si="19"/>
        <v>J</v>
      </c>
      <c r="IY4" s="5" t="str">
        <f t="shared" si="19"/>
        <v>V</v>
      </c>
      <c r="IZ4" s="5" t="str">
        <f t="shared" si="19"/>
        <v>L</v>
      </c>
      <c r="JA4" s="5" t="str">
        <f t="shared" si="19"/>
        <v>M</v>
      </c>
      <c r="JB4" s="5" t="str">
        <f t="shared" ref="JB4:JI4" si="20">UPPER(LEFT(TEXT(JB2,"jjj"),1))</f>
        <v>M</v>
      </c>
      <c r="JC4" s="5" t="str">
        <f t="shared" si="20"/>
        <v>J</v>
      </c>
      <c r="JD4" s="5" t="str">
        <f t="shared" si="20"/>
        <v>V</v>
      </c>
      <c r="JE4" s="5" t="str">
        <f t="shared" si="20"/>
        <v>L</v>
      </c>
      <c r="JF4" s="5" t="str">
        <f t="shared" si="20"/>
        <v>M</v>
      </c>
      <c r="JG4" s="5" t="str">
        <f t="shared" si="20"/>
        <v>M</v>
      </c>
      <c r="JH4" s="5" t="str">
        <f t="shared" si="20"/>
        <v>J</v>
      </c>
      <c r="JI4" s="5" t="str">
        <f t="shared" si="20"/>
        <v>V</v>
      </c>
    </row>
    <row r="5" spans="1:284" ht="15" customHeight="1" x14ac:dyDescent="0.2">
      <c r="A5" s="71"/>
      <c r="B5" s="80"/>
      <c r="C5" s="84"/>
      <c r="D5" s="80"/>
      <c r="E5" s="3">
        <f>DAY(E2)</f>
        <v>1</v>
      </c>
      <c r="F5" s="3">
        <f>DAY(F2)</f>
        <v>2</v>
      </c>
      <c r="G5" s="3">
        <f t="shared" ref="G5:BQ5" si="21">DAY(G2)</f>
        <v>3</v>
      </c>
      <c r="H5" s="3">
        <f t="shared" si="21"/>
        <v>4</v>
      </c>
      <c r="I5" s="3">
        <f t="shared" si="21"/>
        <v>5</v>
      </c>
      <c r="J5" s="3">
        <f t="shared" si="21"/>
        <v>8</v>
      </c>
      <c r="K5" s="3">
        <f t="shared" si="21"/>
        <v>9</v>
      </c>
      <c r="L5" s="3">
        <f t="shared" si="21"/>
        <v>10</v>
      </c>
      <c r="M5" s="3">
        <f t="shared" si="21"/>
        <v>11</v>
      </c>
      <c r="N5" s="3">
        <f t="shared" si="21"/>
        <v>12</v>
      </c>
      <c r="O5" s="3">
        <f t="shared" si="21"/>
        <v>15</v>
      </c>
      <c r="P5" s="3">
        <f t="shared" si="21"/>
        <v>16</v>
      </c>
      <c r="Q5" s="3">
        <f t="shared" si="21"/>
        <v>17</v>
      </c>
      <c r="R5" s="3">
        <f t="shared" si="21"/>
        <v>18</v>
      </c>
      <c r="S5" s="3">
        <f t="shared" si="21"/>
        <v>19</v>
      </c>
      <c r="T5" s="3">
        <f t="shared" si="21"/>
        <v>22</v>
      </c>
      <c r="U5" s="3">
        <f t="shared" si="21"/>
        <v>23</v>
      </c>
      <c r="V5" s="3">
        <f t="shared" si="21"/>
        <v>24</v>
      </c>
      <c r="W5" s="3">
        <f t="shared" si="21"/>
        <v>25</v>
      </c>
      <c r="X5" s="3">
        <f t="shared" si="21"/>
        <v>26</v>
      </c>
      <c r="Y5" s="3">
        <f t="shared" si="21"/>
        <v>29</v>
      </c>
      <c r="Z5" s="3">
        <f t="shared" si="21"/>
        <v>30</v>
      </c>
      <c r="AA5" s="3">
        <f t="shared" si="21"/>
        <v>31</v>
      </c>
      <c r="AB5" s="3">
        <f t="shared" si="21"/>
        <v>1</v>
      </c>
      <c r="AC5" s="3">
        <f t="shared" si="21"/>
        <v>2</v>
      </c>
      <c r="AD5" s="3">
        <f t="shared" si="21"/>
        <v>5</v>
      </c>
      <c r="AE5" s="3">
        <f t="shared" si="21"/>
        <v>6</v>
      </c>
      <c r="AF5" s="3">
        <f t="shared" si="21"/>
        <v>7</v>
      </c>
      <c r="AG5" s="3">
        <f t="shared" si="21"/>
        <v>8</v>
      </c>
      <c r="AH5" s="3">
        <f t="shared" si="21"/>
        <v>9</v>
      </c>
      <c r="AI5" s="3">
        <f t="shared" si="21"/>
        <v>12</v>
      </c>
      <c r="AJ5" s="3">
        <f t="shared" si="21"/>
        <v>13</v>
      </c>
      <c r="AK5" s="3">
        <f t="shared" si="21"/>
        <v>14</v>
      </c>
      <c r="AL5" s="3">
        <f t="shared" si="21"/>
        <v>15</v>
      </c>
      <c r="AM5" s="3">
        <f t="shared" si="21"/>
        <v>16</v>
      </c>
      <c r="AN5" s="3">
        <f t="shared" si="21"/>
        <v>19</v>
      </c>
      <c r="AO5" s="3">
        <f t="shared" si="21"/>
        <v>20</v>
      </c>
      <c r="AP5" s="3">
        <f t="shared" si="21"/>
        <v>21</v>
      </c>
      <c r="AQ5" s="3">
        <f t="shared" si="21"/>
        <v>22</v>
      </c>
      <c r="AR5" s="3">
        <f t="shared" si="21"/>
        <v>23</v>
      </c>
      <c r="AS5" s="3">
        <f t="shared" si="21"/>
        <v>26</v>
      </c>
      <c r="AT5" s="3">
        <f t="shared" si="21"/>
        <v>27</v>
      </c>
      <c r="AU5" s="3">
        <f t="shared" si="21"/>
        <v>28</v>
      </c>
      <c r="AV5" s="3">
        <f t="shared" si="21"/>
        <v>1</v>
      </c>
      <c r="AW5" s="3">
        <f t="shared" si="21"/>
        <v>2</v>
      </c>
      <c r="AX5" s="3">
        <f t="shared" si="21"/>
        <v>5</v>
      </c>
      <c r="AY5" s="3">
        <f t="shared" si="21"/>
        <v>6</v>
      </c>
      <c r="AZ5" s="3">
        <f t="shared" si="21"/>
        <v>7</v>
      </c>
      <c r="BA5" s="3">
        <f t="shared" si="21"/>
        <v>8</v>
      </c>
      <c r="BB5" s="3">
        <f t="shared" si="21"/>
        <v>9</v>
      </c>
      <c r="BC5" s="3">
        <f t="shared" si="21"/>
        <v>12</v>
      </c>
      <c r="BD5" s="3">
        <f t="shared" si="21"/>
        <v>13</v>
      </c>
      <c r="BE5" s="3">
        <f t="shared" si="21"/>
        <v>14</v>
      </c>
      <c r="BF5" s="3">
        <f t="shared" si="21"/>
        <v>15</v>
      </c>
      <c r="BG5" s="3">
        <f t="shared" si="21"/>
        <v>16</v>
      </c>
      <c r="BH5" s="3">
        <f t="shared" si="21"/>
        <v>19</v>
      </c>
      <c r="BI5" s="3">
        <f t="shared" si="21"/>
        <v>20</v>
      </c>
      <c r="BJ5" s="3">
        <f t="shared" si="21"/>
        <v>21</v>
      </c>
      <c r="BK5" s="3">
        <f t="shared" si="21"/>
        <v>22</v>
      </c>
      <c r="BL5" s="3">
        <f t="shared" si="21"/>
        <v>23</v>
      </c>
      <c r="BM5" s="3">
        <f t="shared" si="21"/>
        <v>26</v>
      </c>
      <c r="BN5" s="3">
        <f t="shared" si="21"/>
        <v>27</v>
      </c>
      <c r="BO5" s="3">
        <f t="shared" si="21"/>
        <v>28</v>
      </c>
      <c r="BP5" s="3">
        <f t="shared" si="21"/>
        <v>29</v>
      </c>
      <c r="BQ5" s="3">
        <f t="shared" si="21"/>
        <v>30</v>
      </c>
      <c r="BR5" s="3">
        <f t="shared" ref="BR5:EC5" si="22">DAY(BR2)</f>
        <v>2</v>
      </c>
      <c r="BS5" s="3">
        <f t="shared" si="22"/>
        <v>3</v>
      </c>
      <c r="BT5" s="3">
        <f t="shared" si="22"/>
        <v>4</v>
      </c>
      <c r="BU5" s="3">
        <f t="shared" si="22"/>
        <v>5</v>
      </c>
      <c r="BV5" s="3">
        <f t="shared" si="22"/>
        <v>6</v>
      </c>
      <c r="BW5" s="3">
        <f t="shared" si="22"/>
        <v>9</v>
      </c>
      <c r="BX5" s="3">
        <f t="shared" si="22"/>
        <v>10</v>
      </c>
      <c r="BY5" s="3">
        <f t="shared" si="22"/>
        <v>11</v>
      </c>
      <c r="BZ5" s="3">
        <f t="shared" si="22"/>
        <v>12</v>
      </c>
      <c r="CA5" s="3">
        <f t="shared" si="22"/>
        <v>13</v>
      </c>
      <c r="CB5" s="3">
        <f t="shared" si="22"/>
        <v>16</v>
      </c>
      <c r="CC5" s="3">
        <f t="shared" si="22"/>
        <v>17</v>
      </c>
      <c r="CD5" s="3">
        <f t="shared" si="22"/>
        <v>18</v>
      </c>
      <c r="CE5" s="3">
        <f t="shared" si="22"/>
        <v>19</v>
      </c>
      <c r="CF5" s="3">
        <f t="shared" si="22"/>
        <v>20</v>
      </c>
      <c r="CG5" s="3">
        <f t="shared" si="22"/>
        <v>23</v>
      </c>
      <c r="CH5" s="3">
        <f t="shared" si="22"/>
        <v>24</v>
      </c>
      <c r="CI5" s="3">
        <f t="shared" si="22"/>
        <v>25</v>
      </c>
      <c r="CJ5" s="3">
        <f t="shared" si="22"/>
        <v>26</v>
      </c>
      <c r="CK5" s="3">
        <f t="shared" si="22"/>
        <v>27</v>
      </c>
      <c r="CL5" s="3">
        <f t="shared" si="22"/>
        <v>30</v>
      </c>
      <c r="CM5" s="3">
        <f t="shared" si="22"/>
        <v>1</v>
      </c>
      <c r="CN5" s="3">
        <f t="shared" si="22"/>
        <v>2</v>
      </c>
      <c r="CO5" s="3">
        <f t="shared" si="22"/>
        <v>3</v>
      </c>
      <c r="CP5" s="3">
        <f t="shared" si="22"/>
        <v>4</v>
      </c>
      <c r="CQ5" s="3">
        <f t="shared" si="22"/>
        <v>7</v>
      </c>
      <c r="CR5" s="3">
        <f t="shared" si="22"/>
        <v>8</v>
      </c>
      <c r="CS5" s="3">
        <f t="shared" si="22"/>
        <v>9</v>
      </c>
      <c r="CT5" s="3">
        <f t="shared" si="22"/>
        <v>10</v>
      </c>
      <c r="CU5" s="3">
        <f t="shared" si="22"/>
        <v>11</v>
      </c>
      <c r="CV5" s="3">
        <f t="shared" si="22"/>
        <v>14</v>
      </c>
      <c r="CW5" s="3">
        <f t="shared" si="22"/>
        <v>15</v>
      </c>
      <c r="CX5" s="3">
        <f t="shared" si="22"/>
        <v>16</v>
      </c>
      <c r="CY5" s="3">
        <f t="shared" si="22"/>
        <v>17</v>
      </c>
      <c r="CZ5" s="3">
        <f t="shared" si="22"/>
        <v>18</v>
      </c>
      <c r="DA5" s="3">
        <f t="shared" si="22"/>
        <v>21</v>
      </c>
      <c r="DB5" s="3">
        <f t="shared" si="22"/>
        <v>22</v>
      </c>
      <c r="DC5" s="3">
        <f t="shared" si="22"/>
        <v>23</v>
      </c>
      <c r="DD5" s="3">
        <f t="shared" si="22"/>
        <v>24</v>
      </c>
      <c r="DE5" s="3">
        <f t="shared" si="22"/>
        <v>25</v>
      </c>
      <c r="DF5" s="3">
        <f t="shared" si="22"/>
        <v>28</v>
      </c>
      <c r="DG5" s="3">
        <f t="shared" si="22"/>
        <v>29</v>
      </c>
      <c r="DH5" s="3">
        <f t="shared" si="22"/>
        <v>30</v>
      </c>
      <c r="DI5" s="3">
        <f t="shared" si="22"/>
        <v>31</v>
      </c>
      <c r="DJ5" s="3">
        <f t="shared" si="22"/>
        <v>1</v>
      </c>
      <c r="DK5" s="3">
        <f t="shared" si="22"/>
        <v>4</v>
      </c>
      <c r="DL5" s="3">
        <f t="shared" si="22"/>
        <v>5</v>
      </c>
      <c r="DM5" s="3">
        <f t="shared" si="22"/>
        <v>6</v>
      </c>
      <c r="DN5" s="3">
        <f t="shared" si="22"/>
        <v>7</v>
      </c>
      <c r="DO5" s="3">
        <f t="shared" si="22"/>
        <v>8</v>
      </c>
      <c r="DP5" s="3">
        <f t="shared" si="22"/>
        <v>11</v>
      </c>
      <c r="DQ5" s="3">
        <f t="shared" si="22"/>
        <v>12</v>
      </c>
      <c r="DR5" s="3">
        <f t="shared" si="22"/>
        <v>13</v>
      </c>
      <c r="DS5" s="3">
        <f t="shared" si="22"/>
        <v>14</v>
      </c>
      <c r="DT5" s="3">
        <f t="shared" si="22"/>
        <v>15</v>
      </c>
      <c r="DU5" s="3">
        <f t="shared" si="22"/>
        <v>18</v>
      </c>
      <c r="DV5" s="3">
        <f t="shared" si="22"/>
        <v>19</v>
      </c>
      <c r="DW5" s="3">
        <f t="shared" si="22"/>
        <v>20</v>
      </c>
      <c r="DX5" s="3">
        <f t="shared" si="22"/>
        <v>21</v>
      </c>
      <c r="DY5" s="3">
        <f t="shared" si="22"/>
        <v>22</v>
      </c>
      <c r="DZ5" s="3">
        <f t="shared" si="22"/>
        <v>25</v>
      </c>
      <c r="EA5" s="3">
        <f t="shared" si="22"/>
        <v>26</v>
      </c>
      <c r="EB5" s="3">
        <f t="shared" si="22"/>
        <v>27</v>
      </c>
      <c r="EC5" s="3">
        <f t="shared" si="22"/>
        <v>28</v>
      </c>
      <c r="ED5" s="3">
        <f t="shared" ref="ED5:GO5" si="23">DAY(ED2)</f>
        <v>29</v>
      </c>
      <c r="EE5" s="3">
        <f t="shared" si="23"/>
        <v>2</v>
      </c>
      <c r="EF5" s="3">
        <f t="shared" si="23"/>
        <v>3</v>
      </c>
      <c r="EG5" s="3">
        <f t="shared" si="23"/>
        <v>4</v>
      </c>
      <c r="EH5" s="3">
        <f t="shared" si="23"/>
        <v>5</v>
      </c>
      <c r="EI5" s="3">
        <f t="shared" si="23"/>
        <v>6</v>
      </c>
      <c r="EJ5" s="3">
        <f t="shared" si="23"/>
        <v>9</v>
      </c>
      <c r="EK5" s="3">
        <f t="shared" si="23"/>
        <v>10</v>
      </c>
      <c r="EL5" s="3">
        <f t="shared" si="23"/>
        <v>11</v>
      </c>
      <c r="EM5" s="3">
        <f t="shared" si="23"/>
        <v>12</v>
      </c>
      <c r="EN5" s="3">
        <f t="shared" si="23"/>
        <v>13</v>
      </c>
      <c r="EO5" s="3">
        <f t="shared" si="23"/>
        <v>16</v>
      </c>
      <c r="EP5" s="3">
        <f t="shared" si="23"/>
        <v>17</v>
      </c>
      <c r="EQ5" s="3">
        <f t="shared" si="23"/>
        <v>18</v>
      </c>
      <c r="ER5" s="3">
        <f t="shared" si="23"/>
        <v>19</v>
      </c>
      <c r="ES5" s="3">
        <f t="shared" si="23"/>
        <v>20</v>
      </c>
      <c r="ET5" s="3">
        <f t="shared" si="23"/>
        <v>23</v>
      </c>
      <c r="EU5" s="3">
        <f t="shared" si="23"/>
        <v>24</v>
      </c>
      <c r="EV5" s="3">
        <f t="shared" si="23"/>
        <v>25</v>
      </c>
      <c r="EW5" s="3">
        <f t="shared" si="23"/>
        <v>26</v>
      </c>
      <c r="EX5" s="3">
        <f t="shared" si="23"/>
        <v>27</v>
      </c>
      <c r="EY5" s="3">
        <f t="shared" si="23"/>
        <v>30</v>
      </c>
      <c r="EZ5" s="3">
        <f t="shared" si="23"/>
        <v>31</v>
      </c>
      <c r="FA5" s="3">
        <f t="shared" si="23"/>
        <v>1</v>
      </c>
      <c r="FB5" s="3">
        <f t="shared" si="23"/>
        <v>2</v>
      </c>
      <c r="FC5" s="3">
        <f t="shared" si="23"/>
        <v>3</v>
      </c>
      <c r="FD5" s="3">
        <f t="shared" si="23"/>
        <v>6</v>
      </c>
      <c r="FE5" s="3">
        <f t="shared" si="23"/>
        <v>7</v>
      </c>
      <c r="FF5" s="3">
        <f t="shared" si="23"/>
        <v>8</v>
      </c>
      <c r="FG5" s="3">
        <f t="shared" si="23"/>
        <v>9</v>
      </c>
      <c r="FH5" s="3">
        <f t="shared" si="23"/>
        <v>10</v>
      </c>
      <c r="FI5" s="3">
        <f t="shared" si="23"/>
        <v>13</v>
      </c>
      <c r="FJ5" s="3">
        <f t="shared" si="23"/>
        <v>14</v>
      </c>
      <c r="FK5" s="3">
        <f t="shared" si="23"/>
        <v>15</v>
      </c>
      <c r="FL5" s="3">
        <f t="shared" si="23"/>
        <v>16</v>
      </c>
      <c r="FM5" s="3">
        <f t="shared" si="23"/>
        <v>17</v>
      </c>
      <c r="FN5" s="3">
        <f t="shared" si="23"/>
        <v>20</v>
      </c>
      <c r="FO5" s="3">
        <f t="shared" si="23"/>
        <v>21</v>
      </c>
      <c r="FP5" s="3">
        <f t="shared" si="23"/>
        <v>22</v>
      </c>
      <c r="FQ5" s="3">
        <f t="shared" si="23"/>
        <v>23</v>
      </c>
      <c r="FR5" s="3">
        <f t="shared" si="23"/>
        <v>24</v>
      </c>
      <c r="FS5" s="3">
        <f t="shared" si="23"/>
        <v>27</v>
      </c>
      <c r="FT5" s="3">
        <f t="shared" si="23"/>
        <v>28</v>
      </c>
      <c r="FU5" s="3">
        <f t="shared" si="23"/>
        <v>29</v>
      </c>
      <c r="FV5" s="3">
        <f t="shared" si="23"/>
        <v>30</v>
      </c>
      <c r="FW5" s="3">
        <f t="shared" si="23"/>
        <v>31</v>
      </c>
      <c r="FX5" s="3">
        <f t="shared" si="23"/>
        <v>3</v>
      </c>
      <c r="FY5" s="3">
        <f t="shared" si="23"/>
        <v>4</v>
      </c>
      <c r="FZ5" s="3">
        <f t="shared" si="23"/>
        <v>5</v>
      </c>
      <c r="GA5" s="3">
        <f t="shared" si="23"/>
        <v>6</v>
      </c>
      <c r="GB5" s="3">
        <f t="shared" si="23"/>
        <v>7</v>
      </c>
      <c r="GC5" s="3">
        <f t="shared" si="23"/>
        <v>10</v>
      </c>
      <c r="GD5" s="3">
        <f t="shared" si="23"/>
        <v>11</v>
      </c>
      <c r="GE5" s="3">
        <f t="shared" si="23"/>
        <v>12</v>
      </c>
      <c r="GF5" s="3">
        <f t="shared" si="23"/>
        <v>13</v>
      </c>
      <c r="GG5" s="3">
        <f t="shared" si="23"/>
        <v>14</v>
      </c>
      <c r="GH5" s="3">
        <f t="shared" si="23"/>
        <v>17</v>
      </c>
      <c r="GI5" s="3">
        <f t="shared" si="23"/>
        <v>18</v>
      </c>
      <c r="GJ5" s="3">
        <f t="shared" si="23"/>
        <v>19</v>
      </c>
      <c r="GK5" s="3">
        <f t="shared" si="23"/>
        <v>20</v>
      </c>
      <c r="GL5" s="3">
        <f t="shared" si="23"/>
        <v>21</v>
      </c>
      <c r="GM5" s="3">
        <f t="shared" si="23"/>
        <v>24</v>
      </c>
      <c r="GN5" s="3">
        <f t="shared" si="23"/>
        <v>25</v>
      </c>
      <c r="GO5" s="3">
        <f t="shared" si="23"/>
        <v>26</v>
      </c>
      <c r="GP5" s="3">
        <f t="shared" ref="GP5:JA5" si="24">DAY(GP2)</f>
        <v>27</v>
      </c>
      <c r="GQ5" s="3">
        <f t="shared" si="24"/>
        <v>28</v>
      </c>
      <c r="GR5" s="3">
        <f t="shared" si="24"/>
        <v>1</v>
      </c>
      <c r="GS5" s="3">
        <f t="shared" si="24"/>
        <v>2</v>
      </c>
      <c r="GT5" s="3">
        <f t="shared" si="24"/>
        <v>3</v>
      </c>
      <c r="GU5" s="3">
        <f t="shared" si="24"/>
        <v>4</v>
      </c>
      <c r="GV5" s="3">
        <f t="shared" si="24"/>
        <v>5</v>
      </c>
      <c r="GW5" s="3">
        <f t="shared" si="24"/>
        <v>8</v>
      </c>
      <c r="GX5" s="3">
        <f t="shared" si="24"/>
        <v>9</v>
      </c>
      <c r="GY5" s="3">
        <f t="shared" si="24"/>
        <v>10</v>
      </c>
      <c r="GZ5" s="3">
        <f t="shared" si="24"/>
        <v>11</v>
      </c>
      <c r="HA5" s="3">
        <f t="shared" si="24"/>
        <v>12</v>
      </c>
      <c r="HB5" s="3">
        <f t="shared" si="24"/>
        <v>15</v>
      </c>
      <c r="HC5" s="3">
        <f t="shared" si="24"/>
        <v>16</v>
      </c>
      <c r="HD5" s="3">
        <f t="shared" si="24"/>
        <v>17</v>
      </c>
      <c r="HE5" s="3">
        <f t="shared" si="24"/>
        <v>18</v>
      </c>
      <c r="HF5" s="3">
        <f t="shared" si="24"/>
        <v>19</v>
      </c>
      <c r="HG5" s="3">
        <f t="shared" si="24"/>
        <v>22</v>
      </c>
      <c r="HH5" s="3">
        <f t="shared" si="24"/>
        <v>23</v>
      </c>
      <c r="HI5" s="3">
        <f t="shared" si="24"/>
        <v>24</v>
      </c>
      <c r="HJ5" s="3">
        <f t="shared" si="24"/>
        <v>25</v>
      </c>
      <c r="HK5" s="3">
        <f t="shared" si="24"/>
        <v>26</v>
      </c>
      <c r="HL5" s="3">
        <f t="shared" si="24"/>
        <v>29</v>
      </c>
      <c r="HM5" s="3">
        <f t="shared" si="24"/>
        <v>30</v>
      </c>
      <c r="HN5" s="3">
        <f t="shared" si="24"/>
        <v>31</v>
      </c>
      <c r="HO5" s="3">
        <f t="shared" si="24"/>
        <v>1</v>
      </c>
      <c r="HP5" s="3">
        <f t="shared" si="24"/>
        <v>2</v>
      </c>
      <c r="HQ5" s="3">
        <f t="shared" si="24"/>
        <v>5</v>
      </c>
      <c r="HR5" s="3">
        <f t="shared" si="24"/>
        <v>6</v>
      </c>
      <c r="HS5" s="3">
        <f t="shared" si="24"/>
        <v>7</v>
      </c>
      <c r="HT5" s="3">
        <f t="shared" si="24"/>
        <v>8</v>
      </c>
      <c r="HU5" s="3">
        <f t="shared" si="24"/>
        <v>9</v>
      </c>
      <c r="HV5" s="3">
        <f t="shared" si="24"/>
        <v>12</v>
      </c>
      <c r="HW5" s="3">
        <f t="shared" si="24"/>
        <v>13</v>
      </c>
      <c r="HX5" s="3">
        <f t="shared" si="24"/>
        <v>14</v>
      </c>
      <c r="HY5" s="3">
        <f t="shared" si="24"/>
        <v>15</v>
      </c>
      <c r="HZ5" s="3">
        <f t="shared" si="24"/>
        <v>16</v>
      </c>
      <c r="IA5" s="3">
        <f t="shared" si="24"/>
        <v>19</v>
      </c>
      <c r="IB5" s="3">
        <f t="shared" si="24"/>
        <v>20</v>
      </c>
      <c r="IC5" s="3">
        <f t="shared" si="24"/>
        <v>21</v>
      </c>
      <c r="ID5" s="3">
        <f t="shared" si="24"/>
        <v>22</v>
      </c>
      <c r="IE5" s="3">
        <f t="shared" si="24"/>
        <v>23</v>
      </c>
      <c r="IF5" s="3">
        <f t="shared" si="24"/>
        <v>26</v>
      </c>
      <c r="IG5" s="3">
        <f t="shared" si="24"/>
        <v>27</v>
      </c>
      <c r="IH5" s="3">
        <f t="shared" si="24"/>
        <v>28</v>
      </c>
      <c r="II5" s="3">
        <f t="shared" si="24"/>
        <v>29</v>
      </c>
      <c r="IJ5" s="3">
        <f t="shared" si="24"/>
        <v>30</v>
      </c>
      <c r="IK5" s="3">
        <f t="shared" si="24"/>
        <v>3</v>
      </c>
      <c r="IL5" s="3">
        <f t="shared" si="24"/>
        <v>4</v>
      </c>
      <c r="IM5" s="3">
        <f t="shared" si="24"/>
        <v>5</v>
      </c>
      <c r="IN5" s="3">
        <f t="shared" si="24"/>
        <v>6</v>
      </c>
      <c r="IO5" s="3">
        <f t="shared" si="24"/>
        <v>7</v>
      </c>
      <c r="IP5" s="3">
        <f t="shared" si="24"/>
        <v>10</v>
      </c>
      <c r="IQ5" s="3">
        <f t="shared" si="24"/>
        <v>11</v>
      </c>
      <c r="IR5" s="3">
        <f t="shared" si="24"/>
        <v>12</v>
      </c>
      <c r="IS5" s="3">
        <f t="shared" si="24"/>
        <v>13</v>
      </c>
      <c r="IT5" s="3">
        <f t="shared" si="24"/>
        <v>14</v>
      </c>
      <c r="IU5" s="3">
        <f t="shared" si="24"/>
        <v>17</v>
      </c>
      <c r="IV5" s="3">
        <f t="shared" si="24"/>
        <v>18</v>
      </c>
      <c r="IW5" s="3">
        <f t="shared" si="24"/>
        <v>19</v>
      </c>
      <c r="IX5" s="3">
        <f t="shared" si="24"/>
        <v>20</v>
      </c>
      <c r="IY5" s="3">
        <f t="shared" si="24"/>
        <v>21</v>
      </c>
      <c r="IZ5" s="3">
        <f t="shared" si="24"/>
        <v>24</v>
      </c>
      <c r="JA5" s="3">
        <f t="shared" si="24"/>
        <v>25</v>
      </c>
      <c r="JB5" s="3">
        <f t="shared" ref="JB5:JI5" si="25">DAY(JB2)</f>
        <v>26</v>
      </c>
      <c r="JC5" s="3">
        <f t="shared" si="25"/>
        <v>27</v>
      </c>
      <c r="JD5" s="3">
        <f t="shared" si="25"/>
        <v>28</v>
      </c>
      <c r="JE5" s="3">
        <f t="shared" si="25"/>
        <v>31</v>
      </c>
      <c r="JF5" s="3">
        <f t="shared" si="25"/>
        <v>1</v>
      </c>
      <c r="JG5" s="3">
        <f t="shared" si="25"/>
        <v>2</v>
      </c>
      <c r="JH5" s="3">
        <f t="shared" si="25"/>
        <v>3</v>
      </c>
      <c r="JI5" s="3">
        <f t="shared" si="25"/>
        <v>4</v>
      </c>
    </row>
    <row r="6" spans="1:284" ht="20.100000000000001" customHeight="1" x14ac:dyDescent="0.2">
      <c r="A6" s="71"/>
      <c r="B6" s="43" t="s">
        <v>54</v>
      </c>
      <c r="C6" s="65">
        <v>43119</v>
      </c>
      <c r="D6" s="6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c r="DC6" s="6"/>
      <c r="DD6" s="6"/>
      <c r="DE6" s="6"/>
      <c r="DF6" s="6"/>
      <c r="DG6" s="6"/>
      <c r="DH6" s="6"/>
      <c r="DI6" s="6"/>
      <c r="DJ6" s="6"/>
      <c r="DK6" s="6"/>
      <c r="DL6" s="6"/>
      <c r="DM6" s="6"/>
      <c r="DN6" s="6"/>
      <c r="DO6" s="6"/>
      <c r="DP6" s="6"/>
      <c r="DQ6" s="6"/>
      <c r="DR6" s="6"/>
      <c r="DS6" s="6"/>
      <c r="DT6" s="6"/>
      <c r="DU6" s="6"/>
      <c r="DV6" s="6"/>
      <c r="DW6" s="6"/>
      <c r="DX6" s="6"/>
      <c r="DY6" s="6"/>
      <c r="DZ6" s="6"/>
      <c r="EA6" s="6"/>
      <c r="EB6" s="6"/>
      <c r="EC6" s="6"/>
      <c r="ED6" s="6"/>
      <c r="EE6" s="6"/>
      <c r="EF6" s="6"/>
      <c r="EG6" s="6"/>
      <c r="EH6" s="6"/>
      <c r="EI6" s="6"/>
      <c r="EJ6" s="6"/>
      <c r="EK6" s="6"/>
      <c r="EL6" s="6"/>
      <c r="EM6" s="6"/>
      <c r="EN6" s="6"/>
      <c r="EO6" s="6"/>
      <c r="EP6" s="6"/>
      <c r="EQ6" s="6"/>
      <c r="ER6" s="6"/>
      <c r="ES6" s="6"/>
      <c r="ET6" s="6"/>
      <c r="EU6" s="6"/>
      <c r="EV6" s="6"/>
      <c r="EW6" s="6"/>
      <c r="EX6" s="6"/>
      <c r="EY6" s="6"/>
      <c r="EZ6" s="6"/>
      <c r="FA6" s="6"/>
      <c r="FB6" s="6"/>
      <c r="FC6" s="6"/>
      <c r="FD6" s="6"/>
      <c r="FE6" s="6"/>
      <c r="FF6" s="6"/>
      <c r="FG6" s="6"/>
      <c r="FH6" s="6"/>
      <c r="FI6" s="6"/>
      <c r="FJ6" s="6"/>
      <c r="FK6" s="6"/>
      <c r="FL6" s="6"/>
      <c r="FM6" s="6"/>
      <c r="FN6" s="6"/>
      <c r="FO6" s="6"/>
      <c r="FP6" s="6"/>
      <c r="FQ6" s="6"/>
      <c r="FR6" s="6"/>
      <c r="FS6" s="6"/>
      <c r="FT6" s="6"/>
      <c r="FU6" s="6"/>
      <c r="FV6" s="6"/>
      <c r="FW6" s="6"/>
      <c r="FX6" s="6"/>
      <c r="FY6" s="6"/>
      <c r="FZ6" s="6"/>
      <c r="GA6" s="6"/>
      <c r="GB6" s="6"/>
      <c r="GC6" s="6"/>
      <c r="GD6" s="6"/>
      <c r="GE6" s="6"/>
      <c r="GF6" s="6"/>
      <c r="GG6" s="6"/>
      <c r="GH6" s="6"/>
      <c r="GI6" s="6"/>
      <c r="GJ6" s="6"/>
      <c r="GK6" s="6"/>
      <c r="GL6" s="6"/>
      <c r="GM6" s="6"/>
      <c r="GN6" s="6"/>
      <c r="GO6" s="6"/>
      <c r="GP6" s="6"/>
      <c r="GQ6" s="6"/>
      <c r="GR6" s="6"/>
      <c r="GS6" s="6"/>
      <c r="GT6" s="6"/>
      <c r="GU6" s="6"/>
      <c r="GV6" s="6"/>
      <c r="GW6" s="6"/>
      <c r="GX6" s="6"/>
      <c r="GY6" s="6"/>
      <c r="GZ6" s="6"/>
      <c r="HA6" s="6"/>
      <c r="HB6" s="6"/>
      <c r="HC6" s="6"/>
      <c r="HD6" s="6"/>
      <c r="HE6" s="6"/>
      <c r="HF6" s="6"/>
      <c r="HG6" s="6"/>
      <c r="HH6" s="6"/>
      <c r="HI6" s="6"/>
      <c r="HJ6" s="6"/>
      <c r="HK6" s="6"/>
      <c r="HL6" s="6"/>
      <c r="HM6" s="6"/>
      <c r="HN6" s="6"/>
      <c r="HO6" s="6"/>
      <c r="HP6" s="6"/>
      <c r="HQ6" s="6"/>
      <c r="HR6" s="6"/>
      <c r="HS6" s="6"/>
      <c r="HT6" s="6"/>
      <c r="HU6" s="6"/>
      <c r="HV6" s="6"/>
      <c r="HW6" s="6"/>
      <c r="HX6" s="6"/>
      <c r="HY6" s="6"/>
      <c r="HZ6" s="6"/>
      <c r="IA6" s="6"/>
      <c r="IB6" s="6"/>
      <c r="IC6" s="6"/>
      <c r="ID6" s="6"/>
      <c r="IE6" s="6"/>
      <c r="IF6" s="6"/>
      <c r="IG6" s="6"/>
      <c r="IH6" s="6"/>
      <c r="II6" s="6"/>
      <c r="IJ6" s="6"/>
      <c r="IK6" s="6"/>
      <c r="IL6" s="6"/>
      <c r="IM6" s="6"/>
      <c r="IN6" s="6"/>
      <c r="IO6" s="6"/>
      <c r="IP6" s="6"/>
      <c r="IQ6" s="6"/>
      <c r="IR6" s="6"/>
      <c r="IS6" s="6"/>
      <c r="IT6" s="6"/>
      <c r="IU6" s="6"/>
      <c r="IV6" s="6"/>
      <c r="IW6" s="6"/>
      <c r="IX6" s="6"/>
      <c r="IY6" s="6"/>
      <c r="IZ6" s="6"/>
      <c r="JA6" s="6"/>
      <c r="JB6" s="6"/>
      <c r="JC6" s="6"/>
      <c r="JD6" s="6"/>
      <c r="JE6" s="6"/>
      <c r="JF6" s="6"/>
      <c r="JG6" s="6"/>
      <c r="JH6" s="6"/>
      <c r="JI6" s="6"/>
      <c r="JJ6" s="8"/>
      <c r="JK6" s="8"/>
      <c r="JL6" s="8"/>
      <c r="JM6" s="8"/>
      <c r="JN6" s="8"/>
      <c r="JO6" s="8"/>
      <c r="JP6" s="8"/>
      <c r="JQ6" s="8"/>
      <c r="JR6" s="8"/>
      <c r="JS6" s="8"/>
      <c r="JT6" s="8"/>
      <c r="JU6" s="8"/>
      <c r="JV6" s="8"/>
      <c r="JW6" s="8"/>
      <c r="JX6" s="8"/>
    </row>
    <row r="7" spans="1:284" ht="20.100000000000001" customHeight="1" x14ac:dyDescent="0.2">
      <c r="A7" s="71"/>
      <c r="B7" s="52" t="s">
        <v>51</v>
      </c>
      <c r="C7" s="65">
        <v>43147</v>
      </c>
      <c r="D7" s="66"/>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c r="CH7" s="6"/>
      <c r="CI7" s="6"/>
      <c r="CJ7" s="6"/>
      <c r="CK7" s="6"/>
      <c r="CL7" s="6"/>
      <c r="CM7" s="6"/>
      <c r="CN7" s="6"/>
      <c r="CO7" s="6"/>
      <c r="CP7" s="6"/>
      <c r="CQ7" s="6"/>
      <c r="CR7" s="6"/>
      <c r="CS7" s="6"/>
      <c r="CT7" s="6"/>
      <c r="CU7" s="6"/>
      <c r="CV7" s="6"/>
      <c r="CW7" s="6"/>
      <c r="CX7" s="6"/>
      <c r="CY7" s="6"/>
      <c r="CZ7" s="6"/>
      <c r="DA7" s="6"/>
      <c r="DB7" s="6"/>
      <c r="DC7" s="6"/>
      <c r="DD7" s="6"/>
      <c r="DE7" s="6"/>
      <c r="DF7" s="6"/>
      <c r="DG7" s="6"/>
      <c r="DH7" s="6"/>
      <c r="DI7" s="6"/>
      <c r="DJ7" s="6"/>
      <c r="DK7" s="6"/>
      <c r="DL7" s="6"/>
      <c r="DM7" s="6"/>
      <c r="DN7" s="6"/>
      <c r="DO7" s="6"/>
      <c r="DP7" s="6"/>
      <c r="DQ7" s="6"/>
      <c r="DR7" s="6"/>
      <c r="DS7" s="6"/>
      <c r="DT7" s="6"/>
      <c r="DU7" s="6"/>
      <c r="DV7" s="6"/>
      <c r="DW7" s="6"/>
      <c r="DX7" s="6"/>
      <c r="DY7" s="6"/>
      <c r="DZ7" s="6"/>
      <c r="EA7" s="6"/>
      <c r="EB7" s="6"/>
      <c r="EC7" s="6"/>
      <c r="ED7" s="6"/>
      <c r="EE7" s="6"/>
      <c r="EF7" s="6"/>
      <c r="EG7" s="6"/>
      <c r="EH7" s="6"/>
      <c r="EI7" s="6"/>
      <c r="EJ7" s="6"/>
      <c r="EK7" s="6"/>
      <c r="EL7" s="6"/>
      <c r="EM7" s="6"/>
      <c r="EN7" s="6"/>
      <c r="EO7" s="6"/>
      <c r="EP7" s="6"/>
      <c r="EQ7" s="6"/>
      <c r="ER7" s="6"/>
      <c r="ES7" s="6"/>
      <c r="ET7" s="6"/>
      <c r="EU7" s="6"/>
      <c r="EV7" s="6"/>
      <c r="EW7" s="6"/>
      <c r="EX7" s="6"/>
      <c r="EY7" s="6"/>
      <c r="EZ7" s="6"/>
      <c r="FA7" s="6"/>
      <c r="FB7" s="6"/>
      <c r="FC7" s="6"/>
      <c r="FD7" s="6"/>
      <c r="FE7" s="6"/>
      <c r="FF7" s="6"/>
      <c r="FG7" s="6"/>
      <c r="FH7" s="6"/>
      <c r="FI7" s="6"/>
      <c r="FJ7" s="6"/>
      <c r="FK7" s="6"/>
      <c r="FL7" s="6"/>
      <c r="FM7" s="6"/>
      <c r="FN7" s="6"/>
      <c r="FO7" s="6"/>
      <c r="FP7" s="6"/>
      <c r="FQ7" s="6"/>
      <c r="FR7" s="6"/>
      <c r="FS7" s="6"/>
      <c r="FT7" s="6"/>
      <c r="FU7" s="6"/>
      <c r="FV7" s="6"/>
      <c r="FW7" s="6"/>
      <c r="FX7" s="6"/>
      <c r="FY7" s="6"/>
      <c r="FZ7" s="6"/>
      <c r="GA7" s="6"/>
      <c r="GB7" s="6"/>
      <c r="GC7" s="6"/>
      <c r="GD7" s="6"/>
      <c r="GE7" s="6"/>
      <c r="GF7" s="6"/>
      <c r="GG7" s="6"/>
      <c r="GH7" s="6"/>
      <c r="GI7" s="6"/>
      <c r="GJ7" s="6"/>
      <c r="GK7" s="6"/>
      <c r="GL7" s="6"/>
      <c r="GM7" s="6"/>
      <c r="GN7" s="6"/>
      <c r="GO7" s="6"/>
      <c r="GP7" s="6"/>
      <c r="GQ7" s="6"/>
      <c r="GR7" s="6"/>
      <c r="GS7" s="6"/>
      <c r="GT7" s="6"/>
      <c r="GU7" s="6"/>
      <c r="GV7" s="6"/>
      <c r="GW7" s="6"/>
      <c r="GX7" s="6"/>
      <c r="GY7" s="6"/>
      <c r="GZ7" s="6"/>
      <c r="HA7" s="6"/>
      <c r="HB7" s="6"/>
      <c r="HC7" s="6"/>
      <c r="HD7" s="6"/>
      <c r="HE7" s="6"/>
      <c r="HF7" s="6"/>
      <c r="HG7" s="6"/>
      <c r="HH7" s="6"/>
      <c r="HI7" s="6"/>
      <c r="HJ7" s="6"/>
      <c r="HK7" s="6"/>
      <c r="HL7" s="6"/>
      <c r="HM7" s="6"/>
      <c r="HN7" s="6"/>
      <c r="HO7" s="6"/>
      <c r="HP7" s="6"/>
      <c r="HQ7" s="6"/>
      <c r="HR7" s="6"/>
      <c r="HS7" s="6"/>
      <c r="HT7" s="6"/>
      <c r="HU7" s="6"/>
      <c r="HV7" s="6"/>
      <c r="HW7" s="6"/>
      <c r="HX7" s="6"/>
      <c r="HY7" s="6"/>
      <c r="HZ7" s="6"/>
      <c r="IA7" s="6"/>
      <c r="IB7" s="6"/>
      <c r="IC7" s="6"/>
      <c r="ID7" s="6"/>
      <c r="IE7" s="6"/>
      <c r="IF7" s="6"/>
      <c r="IG7" s="6"/>
      <c r="IH7" s="6"/>
      <c r="II7" s="6"/>
      <c r="IJ7" s="6"/>
      <c r="IK7" s="6"/>
      <c r="IL7" s="6"/>
      <c r="IM7" s="6"/>
      <c r="IN7" s="6"/>
      <c r="IO7" s="6"/>
      <c r="IP7" s="6"/>
      <c r="IQ7" s="6"/>
      <c r="IR7" s="6"/>
      <c r="IS7" s="6"/>
      <c r="IT7" s="6"/>
      <c r="IU7" s="6"/>
      <c r="IV7" s="6"/>
      <c r="IW7" s="6"/>
      <c r="IX7" s="6"/>
      <c r="IY7" s="6"/>
      <c r="IZ7" s="6"/>
      <c r="JA7" s="6"/>
      <c r="JB7" s="6"/>
      <c r="JC7" s="6"/>
      <c r="JD7" s="6"/>
      <c r="JE7" s="6"/>
      <c r="JF7" s="6"/>
      <c r="JG7" s="6"/>
      <c r="JH7" s="6"/>
      <c r="JI7" s="6"/>
      <c r="JJ7" s="8"/>
      <c r="JK7" s="8"/>
      <c r="JL7" s="8"/>
      <c r="JM7" s="8"/>
      <c r="JN7" s="8"/>
      <c r="JO7" s="8"/>
      <c r="JP7" s="8"/>
      <c r="JQ7" s="8"/>
      <c r="JR7" s="8"/>
      <c r="JS7" s="8"/>
      <c r="JT7" s="8"/>
      <c r="JU7" s="8"/>
      <c r="JV7" s="8"/>
      <c r="JW7" s="8"/>
      <c r="JX7" s="8"/>
    </row>
    <row r="8" spans="1:284" ht="20.100000000000001" customHeight="1" thickBot="1" x14ac:dyDescent="0.25">
      <c r="A8" s="81"/>
      <c r="B8" s="43" t="s">
        <v>57</v>
      </c>
      <c r="C8" s="65"/>
      <c r="D8" s="66"/>
      <c r="E8" s="6"/>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c r="CA8" s="6"/>
      <c r="CB8" s="6"/>
      <c r="CC8" s="6"/>
      <c r="CD8" s="6"/>
      <c r="CE8" s="6"/>
      <c r="CF8" s="6"/>
      <c r="CG8" s="6"/>
      <c r="CH8" s="6"/>
      <c r="CI8" s="6"/>
      <c r="CJ8" s="6"/>
      <c r="CK8" s="6"/>
      <c r="CL8" s="6"/>
      <c r="CM8" s="6"/>
      <c r="CN8" s="6"/>
      <c r="CO8" s="6"/>
      <c r="CP8" s="6"/>
      <c r="CQ8" s="6"/>
      <c r="CR8" s="6"/>
      <c r="CS8" s="6"/>
      <c r="CT8" s="6"/>
      <c r="CU8" s="6"/>
      <c r="CV8" s="6"/>
      <c r="CW8" s="6"/>
      <c r="CX8" s="6"/>
      <c r="CY8" s="6"/>
      <c r="CZ8" s="6"/>
      <c r="DA8" s="6"/>
      <c r="DB8" s="6"/>
      <c r="DC8" s="6"/>
      <c r="DD8" s="6"/>
      <c r="DE8" s="6"/>
      <c r="DF8" s="6"/>
      <c r="DG8" s="6"/>
      <c r="DH8" s="6"/>
      <c r="DI8" s="6"/>
      <c r="DJ8" s="6"/>
      <c r="DK8" s="6"/>
      <c r="DL8" s="6"/>
      <c r="DM8" s="6"/>
      <c r="DN8" s="6"/>
      <c r="DO8" s="6"/>
      <c r="DP8" s="6"/>
      <c r="DQ8" s="6"/>
      <c r="DR8" s="6"/>
      <c r="DS8" s="6"/>
      <c r="DT8" s="6"/>
      <c r="DU8" s="6"/>
      <c r="DV8" s="6"/>
      <c r="DW8" s="6"/>
      <c r="DX8" s="6"/>
      <c r="DY8" s="6"/>
      <c r="DZ8" s="6"/>
      <c r="EA8" s="6"/>
      <c r="EB8" s="6"/>
      <c r="EC8" s="6"/>
      <c r="ED8" s="6"/>
      <c r="EE8" s="6"/>
      <c r="EF8" s="6"/>
      <c r="EG8" s="6"/>
      <c r="EH8" s="6"/>
      <c r="EI8" s="6"/>
      <c r="EJ8" s="6"/>
      <c r="EK8" s="6"/>
      <c r="EL8" s="6"/>
      <c r="EM8" s="6"/>
      <c r="EN8" s="6"/>
      <c r="EO8" s="6"/>
      <c r="EP8" s="6"/>
      <c r="EQ8" s="6"/>
      <c r="ER8" s="6"/>
      <c r="ES8" s="6"/>
      <c r="ET8" s="6"/>
      <c r="EU8" s="6"/>
      <c r="EV8" s="6"/>
      <c r="EW8" s="6"/>
      <c r="EX8" s="6"/>
      <c r="EY8" s="6"/>
      <c r="EZ8" s="6"/>
      <c r="FA8" s="6"/>
      <c r="FB8" s="6"/>
      <c r="FC8" s="6"/>
      <c r="FD8" s="6"/>
      <c r="FE8" s="6"/>
      <c r="FF8" s="6"/>
      <c r="FG8" s="6"/>
      <c r="FH8" s="6"/>
      <c r="FI8" s="6"/>
      <c r="FJ8" s="6"/>
      <c r="FK8" s="6"/>
      <c r="FL8" s="6"/>
      <c r="FM8" s="6"/>
      <c r="FN8" s="6"/>
      <c r="FO8" s="6"/>
      <c r="FP8" s="6"/>
      <c r="FQ8" s="6"/>
      <c r="FR8" s="6"/>
      <c r="FS8" s="6"/>
      <c r="FT8" s="6"/>
      <c r="FU8" s="6"/>
      <c r="FV8" s="6"/>
      <c r="FW8" s="6"/>
      <c r="FX8" s="6"/>
      <c r="FY8" s="6"/>
      <c r="FZ8" s="6"/>
      <c r="GA8" s="6"/>
      <c r="GB8" s="6"/>
      <c r="GC8" s="6"/>
      <c r="GD8" s="6"/>
      <c r="GE8" s="6"/>
      <c r="GF8" s="6"/>
      <c r="GG8" s="6"/>
      <c r="GH8" s="6"/>
      <c r="GI8" s="6"/>
      <c r="GJ8" s="6"/>
      <c r="GK8" s="6"/>
      <c r="GL8" s="6"/>
      <c r="GM8" s="6"/>
      <c r="GN8" s="6"/>
      <c r="GO8" s="6"/>
      <c r="GP8" s="6"/>
      <c r="GQ8" s="6"/>
      <c r="GR8" s="6"/>
      <c r="GS8" s="6"/>
      <c r="GT8" s="6"/>
      <c r="GU8" s="6"/>
      <c r="GV8" s="6"/>
      <c r="GW8" s="6"/>
      <c r="GX8" s="6"/>
      <c r="GY8" s="6"/>
      <c r="GZ8" s="6"/>
      <c r="HA8" s="6"/>
      <c r="HB8" s="6"/>
      <c r="HC8" s="6"/>
      <c r="HD8" s="6"/>
      <c r="HE8" s="6"/>
      <c r="HF8" s="6"/>
      <c r="HG8" s="6"/>
      <c r="HH8" s="6"/>
      <c r="HI8" s="6"/>
      <c r="HJ8" s="6"/>
      <c r="HK8" s="6"/>
      <c r="HL8" s="6"/>
      <c r="HM8" s="6"/>
      <c r="HN8" s="6"/>
      <c r="HO8" s="6"/>
      <c r="HP8" s="6"/>
      <c r="HQ8" s="6"/>
      <c r="HR8" s="6"/>
      <c r="HS8" s="6"/>
      <c r="HT8" s="6"/>
      <c r="HU8" s="6"/>
      <c r="HV8" s="6"/>
      <c r="HW8" s="6"/>
      <c r="HX8" s="6"/>
      <c r="HY8" s="6"/>
      <c r="HZ8" s="6"/>
      <c r="IA8" s="6"/>
      <c r="IB8" s="6"/>
      <c r="IC8" s="6"/>
      <c r="ID8" s="6"/>
      <c r="IE8" s="6"/>
      <c r="IF8" s="6"/>
      <c r="IG8" s="6"/>
      <c r="IH8" s="6"/>
      <c r="II8" s="6"/>
      <c r="IJ8" s="6"/>
      <c r="IK8" s="6"/>
      <c r="IL8" s="6"/>
      <c r="IM8" s="6"/>
      <c r="IN8" s="6"/>
      <c r="IO8" s="6"/>
      <c r="IP8" s="6"/>
      <c r="IQ8" s="6"/>
      <c r="IR8" s="6"/>
      <c r="IS8" s="6"/>
      <c r="IT8" s="6"/>
      <c r="IU8" s="6"/>
      <c r="IV8" s="6"/>
      <c r="IW8" s="6"/>
      <c r="IX8" s="6"/>
      <c r="IY8" s="6"/>
      <c r="IZ8" s="6"/>
      <c r="JA8" s="6"/>
      <c r="JB8" s="6"/>
      <c r="JC8" s="6"/>
      <c r="JD8" s="6"/>
      <c r="JE8" s="6"/>
      <c r="JF8" s="6"/>
      <c r="JG8" s="6"/>
      <c r="JH8" s="6"/>
      <c r="JI8" s="6"/>
      <c r="JJ8" s="8"/>
      <c r="JK8" s="8"/>
      <c r="JL8" s="8"/>
      <c r="JM8" s="8"/>
      <c r="JN8" s="8"/>
      <c r="JO8" s="8"/>
      <c r="JP8" s="8"/>
      <c r="JQ8" s="8"/>
      <c r="JR8" s="8"/>
      <c r="JS8" s="8"/>
      <c r="JT8" s="8"/>
      <c r="JU8" s="8"/>
      <c r="JV8" s="8"/>
      <c r="JW8" s="8"/>
      <c r="JX8" s="8"/>
    </row>
    <row r="9" spans="1:284" ht="20.100000000000001" customHeight="1" x14ac:dyDescent="0.2">
      <c r="A9" s="70" t="s">
        <v>23</v>
      </c>
      <c r="B9" s="52" t="s">
        <v>49</v>
      </c>
      <c r="C9" s="65"/>
      <c r="D9" s="66"/>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c r="GD9" s="6"/>
      <c r="GE9" s="6"/>
      <c r="GF9" s="6"/>
      <c r="GG9" s="6"/>
      <c r="GH9" s="6"/>
      <c r="GI9" s="6"/>
      <c r="GJ9" s="6"/>
      <c r="GK9" s="6"/>
      <c r="GL9" s="6"/>
      <c r="GM9" s="6"/>
      <c r="GN9" s="6"/>
      <c r="GO9" s="6"/>
      <c r="GP9" s="6"/>
      <c r="GQ9" s="6"/>
      <c r="GR9" s="6"/>
      <c r="GS9" s="6"/>
      <c r="GT9" s="6"/>
      <c r="GU9" s="6"/>
      <c r="GV9" s="6"/>
      <c r="GW9" s="6"/>
      <c r="GX9" s="6"/>
      <c r="GY9" s="6"/>
      <c r="GZ9" s="6"/>
      <c r="HA9" s="6"/>
      <c r="HB9" s="6"/>
      <c r="HC9" s="6"/>
      <c r="HD9" s="6"/>
      <c r="HE9" s="6"/>
      <c r="HF9" s="6"/>
      <c r="HG9" s="6"/>
      <c r="HH9" s="6"/>
      <c r="HI9" s="6"/>
      <c r="HJ9" s="6"/>
      <c r="HK9" s="6"/>
      <c r="HL9" s="6"/>
      <c r="HM9" s="6"/>
      <c r="HN9" s="6"/>
      <c r="HO9" s="6"/>
      <c r="HP9" s="6"/>
      <c r="HQ9" s="6"/>
      <c r="HR9" s="6"/>
      <c r="HS9" s="6"/>
      <c r="HT9" s="6"/>
      <c r="HU9" s="6"/>
      <c r="HV9" s="6"/>
      <c r="HW9" s="6"/>
      <c r="HX9" s="6"/>
      <c r="HY9" s="6"/>
      <c r="HZ9" s="6"/>
      <c r="IA9" s="6"/>
      <c r="IB9" s="6"/>
      <c r="IC9" s="6"/>
      <c r="ID9" s="6"/>
      <c r="IE9" s="6"/>
      <c r="IF9" s="6"/>
      <c r="IG9" s="6"/>
      <c r="IH9" s="6"/>
      <c r="II9" s="6"/>
      <c r="IJ9" s="6"/>
      <c r="IK9" s="6"/>
      <c r="IL9" s="6"/>
      <c r="IM9" s="6"/>
      <c r="IN9" s="6"/>
      <c r="IO9" s="6"/>
      <c r="IP9" s="6"/>
      <c r="IQ9" s="6"/>
      <c r="IR9" s="6"/>
      <c r="IS9" s="6"/>
      <c r="IT9" s="6"/>
      <c r="IU9" s="6"/>
      <c r="IV9" s="6"/>
      <c r="IW9" s="6"/>
      <c r="IX9" s="6"/>
      <c r="IY9" s="6"/>
      <c r="IZ9" s="6"/>
      <c r="JA9" s="6"/>
      <c r="JB9" s="6"/>
      <c r="JC9" s="6"/>
      <c r="JD9" s="6"/>
      <c r="JE9" s="6"/>
      <c r="JF9" s="6"/>
      <c r="JG9" s="6"/>
      <c r="JH9" s="6"/>
      <c r="JI9" s="6"/>
      <c r="JJ9" s="8"/>
      <c r="JK9" s="8"/>
      <c r="JL9" s="8"/>
      <c r="JM9" s="8"/>
      <c r="JN9" s="8"/>
      <c r="JO9" s="8"/>
      <c r="JP9" s="8"/>
      <c r="JQ9" s="8"/>
      <c r="JR9" s="8"/>
      <c r="JS9" s="8"/>
      <c r="JT9" s="8"/>
      <c r="JU9" s="8"/>
      <c r="JV9" s="8"/>
      <c r="JW9" s="8"/>
      <c r="JX9" s="8"/>
    </row>
    <row r="10" spans="1:284" ht="20.100000000000001" customHeight="1" x14ac:dyDescent="0.2">
      <c r="A10" s="71"/>
      <c r="B10" s="43" t="s">
        <v>56</v>
      </c>
      <c r="C10" s="65"/>
      <c r="D10" s="66"/>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c r="DS10" s="6"/>
      <c r="DT10" s="6"/>
      <c r="DU10" s="6"/>
      <c r="DV10" s="6"/>
      <c r="DW10" s="6"/>
      <c r="DX10" s="6"/>
      <c r="DY10" s="6"/>
      <c r="DZ10" s="6"/>
      <c r="EA10" s="6"/>
      <c r="EB10" s="6"/>
      <c r="EC10" s="6"/>
      <c r="ED10" s="6"/>
      <c r="EE10" s="6"/>
      <c r="EF10" s="6"/>
      <c r="EG10" s="6"/>
      <c r="EH10" s="6"/>
      <c r="EI10" s="6"/>
      <c r="EJ10" s="6"/>
      <c r="EK10" s="6"/>
      <c r="EL10" s="6"/>
      <c r="EM10" s="6"/>
      <c r="EN10" s="6"/>
      <c r="EO10" s="6"/>
      <c r="EP10" s="6"/>
      <c r="EQ10" s="6"/>
      <c r="ER10" s="6"/>
      <c r="ES10" s="6"/>
      <c r="ET10" s="6"/>
      <c r="EU10" s="6"/>
      <c r="EV10" s="6"/>
      <c r="EW10" s="6"/>
      <c r="EX10" s="6"/>
      <c r="EY10" s="6"/>
      <c r="EZ10" s="6"/>
      <c r="FA10" s="6"/>
      <c r="FB10" s="6"/>
      <c r="FC10" s="6"/>
      <c r="FD10" s="6"/>
      <c r="FE10" s="6"/>
      <c r="FF10" s="6"/>
      <c r="FG10" s="6"/>
      <c r="FH10" s="6"/>
      <c r="FI10" s="6"/>
      <c r="FJ10" s="6"/>
      <c r="FK10" s="6"/>
      <c r="FL10" s="6"/>
      <c r="FM10" s="6"/>
      <c r="FN10" s="6"/>
      <c r="FO10" s="6"/>
      <c r="FP10" s="6"/>
      <c r="FQ10" s="6"/>
      <c r="FR10" s="6"/>
      <c r="FS10" s="6"/>
      <c r="FT10" s="6"/>
      <c r="FU10" s="6"/>
      <c r="FV10" s="6"/>
      <c r="FW10" s="6"/>
      <c r="FX10" s="6"/>
      <c r="FY10" s="6"/>
      <c r="FZ10" s="6"/>
      <c r="GA10" s="6"/>
      <c r="GB10" s="6"/>
      <c r="GC10" s="6"/>
      <c r="GD10" s="6"/>
      <c r="GE10" s="6"/>
      <c r="GF10" s="6"/>
      <c r="GG10" s="6"/>
      <c r="GH10" s="6"/>
      <c r="GI10" s="6"/>
      <c r="GJ10" s="6"/>
      <c r="GK10" s="6"/>
      <c r="GL10" s="6"/>
      <c r="GM10" s="6"/>
      <c r="GN10" s="6"/>
      <c r="GO10" s="6"/>
      <c r="GP10" s="6"/>
      <c r="GQ10" s="6"/>
      <c r="GR10" s="6"/>
      <c r="GS10" s="6"/>
      <c r="GT10" s="6"/>
      <c r="GU10" s="6"/>
      <c r="GV10" s="6"/>
      <c r="GW10" s="6"/>
      <c r="GX10" s="6"/>
      <c r="GY10" s="6"/>
      <c r="GZ10" s="6"/>
      <c r="HA10" s="6"/>
      <c r="HB10" s="6"/>
      <c r="HC10" s="6"/>
      <c r="HD10" s="6"/>
      <c r="HE10" s="6"/>
      <c r="HF10" s="6"/>
      <c r="HG10" s="6"/>
      <c r="HH10" s="6"/>
      <c r="HI10" s="6"/>
      <c r="HJ10" s="6"/>
      <c r="HK10" s="6"/>
      <c r="HL10" s="6"/>
      <c r="HM10" s="6"/>
      <c r="HN10" s="6"/>
      <c r="HO10" s="6"/>
      <c r="HP10" s="6"/>
      <c r="HQ10" s="6"/>
      <c r="HR10" s="6"/>
      <c r="HS10" s="6"/>
      <c r="HT10" s="6"/>
      <c r="HU10" s="6"/>
      <c r="HV10" s="6"/>
      <c r="HW10" s="6"/>
      <c r="HX10" s="6"/>
      <c r="HY10" s="6"/>
      <c r="HZ10" s="6"/>
      <c r="IA10" s="6"/>
      <c r="IB10" s="6"/>
      <c r="IC10" s="6"/>
      <c r="ID10" s="6"/>
      <c r="IE10" s="6"/>
      <c r="IF10" s="6"/>
      <c r="IG10" s="6"/>
      <c r="IH10" s="6"/>
      <c r="II10" s="6"/>
      <c r="IJ10" s="6"/>
      <c r="IK10" s="6"/>
      <c r="IL10" s="6"/>
      <c r="IM10" s="6"/>
      <c r="IN10" s="6"/>
      <c r="IO10" s="6"/>
      <c r="IP10" s="6"/>
      <c r="IQ10" s="6"/>
      <c r="IR10" s="6"/>
      <c r="IS10" s="6"/>
      <c r="IT10" s="6"/>
      <c r="IU10" s="6"/>
      <c r="IV10" s="6"/>
      <c r="IW10" s="6"/>
      <c r="IX10" s="6"/>
      <c r="IY10" s="6"/>
      <c r="IZ10" s="6"/>
      <c r="JA10" s="6"/>
      <c r="JB10" s="6"/>
      <c r="JC10" s="6"/>
      <c r="JD10" s="6"/>
      <c r="JE10" s="6"/>
      <c r="JF10" s="6"/>
      <c r="JG10" s="6"/>
      <c r="JH10" s="6"/>
      <c r="JI10" s="6"/>
      <c r="JJ10" s="8"/>
      <c r="JK10" s="8"/>
      <c r="JL10" s="8"/>
      <c r="JM10" s="8"/>
      <c r="JN10" s="8"/>
      <c r="JO10" s="8"/>
      <c r="JP10" s="8"/>
      <c r="JQ10" s="8"/>
      <c r="JR10" s="8"/>
      <c r="JS10" s="8"/>
      <c r="JT10" s="8"/>
      <c r="JU10" s="8"/>
      <c r="JV10" s="8"/>
      <c r="JW10" s="8"/>
      <c r="JX10" s="8"/>
    </row>
    <row r="11" spans="1:284" ht="20.100000000000001" customHeight="1" x14ac:dyDescent="0.2">
      <c r="A11" s="71"/>
      <c r="B11" s="52" t="s">
        <v>52</v>
      </c>
      <c r="C11" s="65"/>
      <c r="D11" s="6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c r="GN11" s="6"/>
      <c r="GO11" s="6"/>
      <c r="GP11" s="6"/>
      <c r="GQ11" s="6"/>
      <c r="GR11" s="6"/>
      <c r="GS11" s="6"/>
      <c r="GT11" s="6"/>
      <c r="GU11" s="6"/>
      <c r="GV11" s="6"/>
      <c r="GW11" s="6"/>
      <c r="GX11" s="6"/>
      <c r="GY11" s="6"/>
      <c r="GZ11" s="6"/>
      <c r="HA11" s="6"/>
      <c r="HB11" s="6"/>
      <c r="HC11" s="6"/>
      <c r="HD11" s="6"/>
      <c r="HE11" s="6"/>
      <c r="HF11" s="6"/>
      <c r="HG11" s="6"/>
      <c r="HH11" s="6"/>
      <c r="HI11" s="6"/>
      <c r="HJ11" s="6"/>
      <c r="HK11" s="6"/>
      <c r="HL11" s="6"/>
      <c r="HM11" s="6"/>
      <c r="HN11" s="6"/>
      <c r="HO11" s="6"/>
      <c r="HP11" s="6"/>
      <c r="HQ11" s="6"/>
      <c r="HR11" s="6"/>
      <c r="HS11" s="6"/>
      <c r="HT11" s="6"/>
      <c r="HU11" s="6"/>
      <c r="HV11" s="6"/>
      <c r="HW11" s="6"/>
      <c r="HX11" s="6"/>
      <c r="HY11" s="6"/>
      <c r="HZ11" s="6"/>
      <c r="IA11" s="6"/>
      <c r="IB11" s="6"/>
      <c r="IC11" s="6"/>
      <c r="ID11" s="6"/>
      <c r="IE11" s="6"/>
      <c r="IF11" s="6"/>
      <c r="IG11" s="6"/>
      <c r="IH11" s="6"/>
      <c r="II11" s="6"/>
      <c r="IJ11" s="6"/>
      <c r="IK11" s="6"/>
      <c r="IL11" s="6"/>
      <c r="IM11" s="6"/>
      <c r="IN11" s="6"/>
      <c r="IO11" s="6"/>
      <c r="IP11" s="6"/>
      <c r="IQ11" s="6"/>
      <c r="IR11" s="6"/>
      <c r="IS11" s="6"/>
      <c r="IT11" s="6"/>
      <c r="IU11" s="6"/>
      <c r="IV11" s="6"/>
      <c r="IW11" s="6"/>
      <c r="IX11" s="6"/>
      <c r="IY11" s="6"/>
      <c r="IZ11" s="6"/>
      <c r="JA11" s="6"/>
      <c r="JB11" s="6"/>
      <c r="JC11" s="6"/>
      <c r="JD11" s="6"/>
      <c r="JE11" s="6"/>
      <c r="JF11" s="6"/>
      <c r="JG11" s="6"/>
      <c r="JH11" s="6"/>
      <c r="JI11" s="6"/>
      <c r="JJ11" s="8"/>
      <c r="JK11" s="8"/>
      <c r="JL11" s="8"/>
      <c r="JM11" s="8"/>
      <c r="JN11" s="8"/>
      <c r="JO11" s="8"/>
      <c r="JP11" s="8"/>
      <c r="JQ11" s="8"/>
      <c r="JR11" s="8"/>
      <c r="JS11" s="8"/>
      <c r="JT11" s="8"/>
      <c r="JU11" s="8"/>
      <c r="JV11" s="8"/>
      <c r="JW11" s="8"/>
      <c r="JX11" s="8"/>
    </row>
    <row r="12" spans="1:284" ht="20.100000000000001" customHeight="1" x14ac:dyDescent="0.2">
      <c r="A12" s="71"/>
      <c r="B12" s="43" t="s">
        <v>55</v>
      </c>
      <c r="C12" s="65"/>
      <c r="D12" s="6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c r="GN12" s="6"/>
      <c r="GO12" s="6"/>
      <c r="GP12" s="6"/>
      <c r="GQ12" s="6"/>
      <c r="GR12" s="6"/>
      <c r="GS12" s="6"/>
      <c r="GT12" s="6"/>
      <c r="GU12" s="6"/>
      <c r="GV12" s="6"/>
      <c r="GW12" s="6"/>
      <c r="GX12" s="6"/>
      <c r="GY12" s="6"/>
      <c r="GZ12" s="6"/>
      <c r="HA12" s="6"/>
      <c r="HB12" s="6"/>
      <c r="HC12" s="6"/>
      <c r="HD12" s="6"/>
      <c r="HE12" s="6"/>
      <c r="HF12" s="6"/>
      <c r="HG12" s="6"/>
      <c r="HH12" s="6"/>
      <c r="HI12" s="6"/>
      <c r="HJ12" s="6"/>
      <c r="HK12" s="6"/>
      <c r="HL12" s="6"/>
      <c r="HM12" s="6"/>
      <c r="HN12" s="6"/>
      <c r="HO12" s="6"/>
      <c r="HP12" s="6"/>
      <c r="HQ12" s="6"/>
      <c r="HR12" s="6"/>
      <c r="HS12" s="6"/>
      <c r="HT12" s="6"/>
      <c r="HU12" s="6"/>
      <c r="HV12" s="6"/>
      <c r="HW12" s="6"/>
      <c r="HX12" s="6"/>
      <c r="HY12" s="6"/>
      <c r="HZ12" s="6"/>
      <c r="IA12" s="6"/>
      <c r="IB12" s="6"/>
      <c r="IC12" s="6"/>
      <c r="ID12" s="6"/>
      <c r="IE12" s="6"/>
      <c r="IF12" s="6"/>
      <c r="IG12" s="6"/>
      <c r="IH12" s="6"/>
      <c r="II12" s="6"/>
      <c r="IJ12" s="6"/>
      <c r="IK12" s="6"/>
      <c r="IL12" s="6"/>
      <c r="IM12" s="6"/>
      <c r="IN12" s="6"/>
      <c r="IO12" s="6"/>
      <c r="IP12" s="6"/>
      <c r="IQ12" s="6"/>
      <c r="IR12" s="6"/>
      <c r="IS12" s="6"/>
      <c r="IT12" s="6"/>
      <c r="IU12" s="6"/>
      <c r="IV12" s="6"/>
      <c r="IW12" s="6"/>
      <c r="IX12" s="6"/>
      <c r="IY12" s="6"/>
      <c r="IZ12" s="6"/>
      <c r="JA12" s="6"/>
      <c r="JB12" s="6"/>
      <c r="JC12" s="6"/>
      <c r="JD12" s="6"/>
      <c r="JE12" s="6"/>
      <c r="JF12" s="6"/>
      <c r="JG12" s="6"/>
      <c r="JH12" s="6"/>
      <c r="JI12" s="6"/>
      <c r="JJ12" s="8"/>
      <c r="JK12" s="8"/>
      <c r="JL12" s="8"/>
      <c r="JM12" s="8"/>
      <c r="JN12" s="8"/>
      <c r="JO12" s="8"/>
      <c r="JP12" s="8"/>
      <c r="JQ12" s="8"/>
      <c r="JR12" s="8"/>
      <c r="JS12" s="8"/>
      <c r="JT12" s="8"/>
      <c r="JU12" s="8"/>
      <c r="JV12" s="8"/>
      <c r="JW12" s="8"/>
      <c r="JX12" s="8"/>
    </row>
    <row r="13" spans="1:284" ht="20.100000000000001" customHeight="1" thickBot="1" x14ac:dyDescent="0.25">
      <c r="A13" s="71"/>
      <c r="B13" s="52" t="s">
        <v>52</v>
      </c>
      <c r="C13" s="65"/>
      <c r="D13" s="66"/>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c r="GN13" s="6"/>
      <c r="GO13" s="6"/>
      <c r="GP13" s="6"/>
      <c r="GQ13" s="6"/>
      <c r="GR13" s="6"/>
      <c r="GS13" s="6"/>
      <c r="GT13" s="6"/>
      <c r="GU13" s="6"/>
      <c r="GV13" s="6"/>
      <c r="GW13" s="6"/>
      <c r="GX13" s="6"/>
      <c r="GY13" s="6"/>
      <c r="GZ13" s="6"/>
      <c r="HA13" s="6"/>
      <c r="HB13" s="6"/>
      <c r="HC13" s="6"/>
      <c r="HD13" s="6"/>
      <c r="HE13" s="6"/>
      <c r="HF13" s="6"/>
      <c r="HG13" s="6"/>
      <c r="HH13" s="6"/>
      <c r="HI13" s="6"/>
      <c r="HJ13" s="6"/>
      <c r="HK13" s="6"/>
      <c r="HL13" s="6"/>
      <c r="HM13" s="6"/>
      <c r="HN13" s="6"/>
      <c r="HO13" s="6"/>
      <c r="HP13" s="6"/>
      <c r="HQ13" s="6"/>
      <c r="HR13" s="6"/>
      <c r="HS13" s="6"/>
      <c r="HT13" s="6"/>
      <c r="HU13" s="6"/>
      <c r="HV13" s="6"/>
      <c r="HW13" s="6"/>
      <c r="HX13" s="6"/>
      <c r="HY13" s="6"/>
      <c r="HZ13" s="6"/>
      <c r="IA13" s="6"/>
      <c r="IB13" s="6"/>
      <c r="IC13" s="6"/>
      <c r="ID13" s="6"/>
      <c r="IE13" s="6"/>
      <c r="IF13" s="6"/>
      <c r="IG13" s="6"/>
      <c r="IH13" s="6"/>
      <c r="II13" s="6"/>
      <c r="IJ13" s="6"/>
      <c r="IK13" s="6"/>
      <c r="IL13" s="6"/>
      <c r="IM13" s="6"/>
      <c r="IN13" s="6"/>
      <c r="IO13" s="6"/>
      <c r="IP13" s="6"/>
      <c r="IQ13" s="6"/>
      <c r="IR13" s="6"/>
      <c r="IS13" s="6"/>
      <c r="IT13" s="6"/>
      <c r="IU13" s="6"/>
      <c r="IV13" s="6"/>
      <c r="IW13" s="6"/>
      <c r="IX13" s="6"/>
      <c r="IY13" s="6"/>
      <c r="IZ13" s="6"/>
      <c r="JA13" s="6"/>
      <c r="JB13" s="6"/>
      <c r="JC13" s="6"/>
      <c r="JD13" s="6"/>
      <c r="JE13" s="6"/>
      <c r="JF13" s="6"/>
      <c r="JG13" s="6"/>
      <c r="JH13" s="6"/>
      <c r="JI13" s="6"/>
      <c r="JJ13" s="8"/>
      <c r="JK13" s="8"/>
      <c r="JL13" s="8"/>
      <c r="JM13" s="8"/>
      <c r="JN13" s="8"/>
      <c r="JO13" s="8"/>
      <c r="JP13" s="8"/>
      <c r="JQ13" s="8"/>
      <c r="JR13" s="8"/>
      <c r="JS13" s="8"/>
      <c r="JT13" s="8"/>
      <c r="JU13" s="8"/>
      <c r="JV13" s="8"/>
      <c r="JW13" s="8"/>
      <c r="JX13" s="8"/>
    </row>
    <row r="14" spans="1:284" ht="45" customHeight="1" x14ac:dyDescent="0.2">
      <c r="A14" s="67" t="s">
        <v>59</v>
      </c>
      <c r="B14" s="41" t="s">
        <v>74</v>
      </c>
      <c r="C14" s="42" t="s">
        <v>22</v>
      </c>
      <c r="D14" s="42" t="s">
        <v>21</v>
      </c>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c r="GN14" s="6"/>
      <c r="GO14" s="6"/>
      <c r="GP14" s="6"/>
      <c r="GQ14" s="6"/>
      <c r="GR14" s="6"/>
      <c r="GS14" s="6"/>
      <c r="GT14" s="6"/>
      <c r="GU14" s="6"/>
      <c r="GV14" s="6"/>
      <c r="GW14" s="6"/>
      <c r="GX14" s="6"/>
      <c r="GY14" s="6"/>
      <c r="GZ14" s="6"/>
      <c r="HA14" s="6"/>
      <c r="HB14" s="6"/>
      <c r="HC14" s="6"/>
      <c r="HD14" s="6"/>
      <c r="HE14" s="6"/>
      <c r="HF14" s="6"/>
      <c r="HG14" s="6"/>
      <c r="HH14" s="6"/>
      <c r="HI14" s="6"/>
      <c r="HJ14" s="6"/>
      <c r="HK14" s="6"/>
      <c r="HL14" s="6"/>
      <c r="HM14" s="6"/>
      <c r="HN14" s="6"/>
      <c r="HO14" s="6"/>
      <c r="HP14" s="6"/>
      <c r="HQ14" s="6"/>
      <c r="HR14" s="6"/>
      <c r="HS14" s="6"/>
      <c r="HT14" s="6"/>
      <c r="HU14" s="6"/>
      <c r="HV14" s="6"/>
      <c r="HW14" s="6"/>
      <c r="HX14" s="6"/>
      <c r="HY14" s="6"/>
      <c r="HZ14" s="6"/>
      <c r="IA14" s="6"/>
      <c r="IB14" s="6"/>
      <c r="IC14" s="6"/>
      <c r="ID14" s="6"/>
      <c r="IE14" s="6"/>
      <c r="IF14" s="6"/>
      <c r="IG14" s="6"/>
      <c r="IH14" s="6"/>
      <c r="II14" s="6"/>
      <c r="IJ14" s="6"/>
      <c r="IK14" s="6"/>
      <c r="IL14" s="6"/>
      <c r="IM14" s="6"/>
      <c r="IN14" s="6"/>
      <c r="IO14" s="6"/>
      <c r="IP14" s="6"/>
      <c r="IQ14" s="6"/>
      <c r="IR14" s="6"/>
      <c r="IS14" s="6"/>
      <c r="IT14" s="6"/>
      <c r="IU14" s="6"/>
      <c r="IV14" s="6"/>
      <c r="IW14" s="6"/>
      <c r="IX14" s="6"/>
      <c r="IY14" s="6"/>
      <c r="IZ14" s="6"/>
      <c r="JA14" s="6"/>
      <c r="JB14" s="6"/>
      <c r="JC14" s="6"/>
      <c r="JD14" s="6"/>
      <c r="JE14" s="6"/>
      <c r="JF14" s="6"/>
      <c r="JG14" s="6"/>
      <c r="JH14" s="6"/>
      <c r="JI14" s="6"/>
      <c r="JJ14" s="8"/>
      <c r="JK14" s="8"/>
      <c r="JL14" s="8"/>
      <c r="JM14" s="8"/>
      <c r="JN14" s="8"/>
      <c r="JO14" s="8"/>
      <c r="JP14" s="8"/>
      <c r="JQ14" s="8"/>
      <c r="JR14" s="8"/>
      <c r="JS14" s="8"/>
      <c r="JT14" s="8"/>
      <c r="JU14" s="8"/>
      <c r="JV14" s="8"/>
      <c r="JW14" s="8"/>
      <c r="JX14" s="8"/>
    </row>
    <row r="15" spans="1:284" ht="20.100000000000001" customHeight="1" x14ac:dyDescent="0.2">
      <c r="A15" s="68"/>
      <c r="B15" s="9" t="s">
        <v>7</v>
      </c>
      <c r="C15" s="7">
        <f t="array" aca="1" ref="C15" ca="1">INDEX($A$2:$JI$2,,MIN(IF(CouleurFond(E15:JI15)=47,COLUMN(E15:JI15))))</f>
        <v>0</v>
      </c>
      <c r="D15" s="7">
        <f t="array" aca="1" ref="D15" ca="1">INDEX($A$2:$JI$2,,MAX(IF(CouleurFond(E15:JI15)=47,COLUMN(E15:JI15))))</f>
        <v>0</v>
      </c>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c r="GN15" s="6"/>
      <c r="GO15" s="6"/>
      <c r="GP15" s="6"/>
      <c r="GQ15" s="6"/>
      <c r="GR15" s="6"/>
      <c r="GS15" s="6"/>
      <c r="GT15" s="6"/>
      <c r="GU15" s="6"/>
      <c r="GV15" s="6"/>
      <c r="GW15" s="6"/>
      <c r="GX15" s="6"/>
      <c r="GY15" s="6"/>
      <c r="GZ15" s="6"/>
      <c r="HA15" s="6"/>
      <c r="HB15" s="6"/>
      <c r="HC15" s="6"/>
      <c r="HD15" s="6"/>
      <c r="HE15" s="6"/>
      <c r="HF15" s="6"/>
      <c r="HG15" s="6"/>
      <c r="HH15" s="6"/>
      <c r="HI15" s="6"/>
      <c r="HJ15" s="6"/>
      <c r="HK15" s="6"/>
      <c r="HL15" s="6"/>
      <c r="HM15" s="6"/>
      <c r="HN15" s="6"/>
      <c r="HO15" s="6"/>
      <c r="HP15" s="6"/>
      <c r="HQ15" s="6"/>
      <c r="HR15" s="6"/>
      <c r="HS15" s="6"/>
      <c r="HT15" s="6"/>
      <c r="HU15" s="6"/>
      <c r="HV15" s="6"/>
      <c r="HW15" s="6"/>
      <c r="HX15" s="6"/>
      <c r="HY15" s="6"/>
      <c r="HZ15" s="6"/>
      <c r="IA15" s="6"/>
      <c r="IB15" s="6"/>
      <c r="IC15" s="6"/>
      <c r="ID15" s="6"/>
      <c r="IE15" s="6"/>
      <c r="IF15" s="6"/>
      <c r="IG15" s="6"/>
      <c r="IH15" s="6"/>
      <c r="II15" s="6"/>
      <c r="IJ15" s="6"/>
      <c r="IK15" s="6"/>
      <c r="IL15" s="6"/>
      <c r="IM15" s="6"/>
      <c r="IN15" s="6"/>
      <c r="IO15" s="6"/>
      <c r="IP15" s="6"/>
      <c r="IQ15" s="6"/>
      <c r="IR15" s="6"/>
      <c r="IS15" s="6"/>
      <c r="IT15" s="6"/>
      <c r="IU15" s="6"/>
      <c r="IV15" s="6"/>
      <c r="IW15" s="6"/>
      <c r="IX15" s="6"/>
      <c r="IY15" s="6"/>
      <c r="IZ15" s="6"/>
      <c r="JA15" s="6"/>
      <c r="JB15" s="6"/>
      <c r="JC15" s="6"/>
      <c r="JD15" s="6"/>
      <c r="JE15" s="6"/>
      <c r="JF15" s="6"/>
      <c r="JG15" s="6"/>
      <c r="JH15" s="6"/>
      <c r="JI15" s="6"/>
      <c r="JJ15" s="8"/>
      <c r="JK15" s="8"/>
      <c r="JL15" s="8"/>
      <c r="JM15" s="8"/>
      <c r="JN15" s="8"/>
      <c r="JO15" s="8"/>
      <c r="JP15" s="8"/>
      <c r="JQ15" s="8"/>
      <c r="JR15" s="8"/>
      <c r="JS15" s="8"/>
      <c r="JT15" s="8"/>
      <c r="JU15" s="8"/>
      <c r="JV15" s="8"/>
      <c r="JW15" s="8"/>
      <c r="JX15" s="8"/>
    </row>
    <row r="16" spans="1:284" ht="20.100000000000001" customHeight="1" x14ac:dyDescent="0.2">
      <c r="A16" s="68"/>
      <c r="B16" s="60" t="s">
        <v>7</v>
      </c>
      <c r="C16" s="7">
        <f t="array" aca="1" ref="C16" ca="1">INDEX($A$2:$JI$2,,MIN(IF(CouleurFond(E16:JI16)=47,COLUMN(E16:JI16))))</f>
        <v>43110</v>
      </c>
      <c r="D16" s="7">
        <f t="array" aca="1" ref="D16" ca="1">INDEX($A$2:$JI$2,,MAX(IF(CouleurFond(E16:JI16)=47,COLUMN(E16:JI16))))</f>
        <v>43119</v>
      </c>
      <c r="E16" s="6"/>
      <c r="F16" s="6"/>
      <c r="G16" s="6"/>
      <c r="H16" s="6"/>
      <c r="I16" s="6"/>
      <c r="J16" s="6"/>
      <c r="K16" s="6"/>
      <c r="L16" s="61"/>
      <c r="M16" s="61"/>
      <c r="N16" s="61"/>
      <c r="O16" s="61"/>
      <c r="P16" s="61"/>
      <c r="Q16" s="61"/>
      <c r="R16" s="61"/>
      <c r="S16" s="61"/>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c r="GN16" s="6"/>
      <c r="GO16" s="6"/>
      <c r="GP16" s="6"/>
      <c r="GQ16" s="6"/>
      <c r="GR16" s="6"/>
      <c r="GS16" s="6"/>
      <c r="GT16" s="6"/>
      <c r="GU16" s="6"/>
      <c r="GV16" s="6"/>
      <c r="GW16" s="6"/>
      <c r="GX16" s="6"/>
      <c r="GY16" s="6"/>
      <c r="GZ16" s="6"/>
      <c r="HA16" s="6"/>
      <c r="HB16" s="6"/>
      <c r="HC16" s="6"/>
      <c r="HD16" s="6"/>
      <c r="HE16" s="6"/>
      <c r="HF16" s="6"/>
      <c r="HG16" s="6"/>
      <c r="HH16" s="6"/>
      <c r="HI16" s="6"/>
      <c r="HJ16" s="6"/>
      <c r="HK16" s="6"/>
      <c r="HL16" s="6"/>
      <c r="HM16" s="6"/>
      <c r="HN16" s="6"/>
      <c r="HO16" s="6"/>
      <c r="HP16" s="6"/>
      <c r="HQ16" s="6"/>
      <c r="HR16" s="6"/>
      <c r="HS16" s="6"/>
      <c r="HT16" s="6"/>
      <c r="HU16" s="6"/>
      <c r="HV16" s="6"/>
      <c r="HW16" s="6"/>
      <c r="HX16" s="6"/>
      <c r="HY16" s="6"/>
      <c r="HZ16" s="6"/>
      <c r="IA16" s="6"/>
      <c r="IB16" s="6"/>
      <c r="IC16" s="6"/>
      <c r="ID16" s="6"/>
      <c r="IE16" s="6"/>
      <c r="IF16" s="6"/>
      <c r="IG16" s="6"/>
      <c r="IH16" s="6"/>
      <c r="II16" s="6"/>
      <c r="IJ16" s="6"/>
      <c r="IK16" s="6"/>
      <c r="IL16" s="6"/>
      <c r="IM16" s="6"/>
      <c r="IN16" s="6"/>
      <c r="IO16" s="6"/>
      <c r="IP16" s="6"/>
      <c r="IQ16" s="6"/>
      <c r="IR16" s="6"/>
      <c r="IS16" s="6"/>
      <c r="IT16" s="6"/>
      <c r="IU16" s="6"/>
      <c r="IV16" s="6"/>
      <c r="IW16" s="6"/>
      <c r="IX16" s="6"/>
      <c r="IY16" s="6"/>
      <c r="IZ16" s="6"/>
      <c r="JA16" s="6"/>
      <c r="JB16" s="6"/>
      <c r="JC16" s="6"/>
      <c r="JD16" s="6"/>
      <c r="JE16" s="6"/>
      <c r="JF16" s="6"/>
      <c r="JG16" s="6"/>
      <c r="JH16" s="6"/>
      <c r="JI16" s="6"/>
      <c r="JJ16" s="8"/>
      <c r="JK16" s="8"/>
      <c r="JL16" s="8"/>
      <c r="JM16" s="8"/>
      <c r="JN16" s="8"/>
      <c r="JO16" s="8"/>
      <c r="JP16" s="8"/>
      <c r="JQ16" s="8"/>
      <c r="JR16" s="8"/>
      <c r="JS16" s="8"/>
      <c r="JT16" s="8"/>
      <c r="JU16" s="8"/>
      <c r="JV16" s="8"/>
      <c r="JW16" s="8"/>
      <c r="JX16" s="8"/>
    </row>
    <row r="17" spans="1:284" ht="20.100000000000001" customHeight="1" x14ac:dyDescent="0.2">
      <c r="A17" s="68"/>
      <c r="B17" s="9" t="s">
        <v>1</v>
      </c>
      <c r="C17" s="7">
        <f t="array" aca="1" ref="C17" ca="1">INDEX($A$2:$JI$2,,MIN(IF(CouleurFond(E17:JI17)=47,COLUMN(E17:JI17))))</f>
        <v>43118</v>
      </c>
      <c r="D17" s="7">
        <f t="array" aca="1" ref="D17" ca="1">INDEX($A$2:$JI$2,,MAX(IF(CouleurFond(E17:JI17)=47,COLUMN(E17:JI17))))</f>
        <v>43130</v>
      </c>
      <c r="E17" s="6"/>
      <c r="F17" s="6"/>
      <c r="G17" s="6"/>
      <c r="H17" s="6"/>
      <c r="I17" s="6"/>
      <c r="J17" s="6"/>
      <c r="K17" s="6"/>
      <c r="L17" s="6"/>
      <c r="M17" s="6"/>
      <c r="N17" s="6"/>
      <c r="O17" s="6"/>
      <c r="P17" s="6"/>
      <c r="Q17" s="6"/>
      <c r="R17" s="61"/>
      <c r="S17" s="61"/>
      <c r="T17" s="61"/>
      <c r="U17" s="61"/>
      <c r="V17" s="61"/>
      <c r="W17" s="61"/>
      <c r="X17" s="61"/>
      <c r="Y17" s="61"/>
      <c r="Z17" s="61"/>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c r="GN17" s="6"/>
      <c r="GO17" s="6"/>
      <c r="GP17" s="6"/>
      <c r="GQ17" s="6"/>
      <c r="GR17" s="6"/>
      <c r="GS17" s="6"/>
      <c r="GT17" s="6"/>
      <c r="GU17" s="6"/>
      <c r="GV17" s="6"/>
      <c r="GW17" s="6"/>
      <c r="GX17" s="6"/>
      <c r="GY17" s="6"/>
      <c r="GZ17" s="6"/>
      <c r="HA17" s="6"/>
      <c r="HB17" s="6"/>
      <c r="HC17" s="6"/>
      <c r="HD17" s="6"/>
      <c r="HE17" s="6"/>
      <c r="HF17" s="6"/>
      <c r="HG17" s="6"/>
      <c r="HH17" s="6"/>
      <c r="HI17" s="6"/>
      <c r="HJ17" s="6"/>
      <c r="HK17" s="6"/>
      <c r="HL17" s="6"/>
      <c r="HM17" s="6"/>
      <c r="HN17" s="6"/>
      <c r="HO17" s="6"/>
      <c r="HP17" s="6"/>
      <c r="HQ17" s="6"/>
      <c r="HR17" s="6"/>
      <c r="HS17" s="6"/>
      <c r="HT17" s="6"/>
      <c r="HU17" s="6"/>
      <c r="HV17" s="6"/>
      <c r="HW17" s="6"/>
      <c r="HX17" s="6"/>
      <c r="HY17" s="6"/>
      <c r="HZ17" s="6"/>
      <c r="IA17" s="6"/>
      <c r="IB17" s="6"/>
      <c r="IC17" s="6"/>
      <c r="ID17" s="6"/>
      <c r="IE17" s="6"/>
      <c r="IF17" s="6"/>
      <c r="IG17" s="6"/>
      <c r="IH17" s="6"/>
      <c r="II17" s="6"/>
      <c r="IJ17" s="6"/>
      <c r="IK17" s="6"/>
      <c r="IL17" s="6"/>
      <c r="IM17" s="6"/>
      <c r="IN17" s="6"/>
      <c r="IO17" s="6"/>
      <c r="IP17" s="6"/>
      <c r="IQ17" s="6"/>
      <c r="IR17" s="6"/>
      <c r="IS17" s="6"/>
      <c r="IT17" s="6"/>
      <c r="IU17" s="6"/>
      <c r="IV17" s="6"/>
      <c r="IW17" s="6"/>
      <c r="IX17" s="6"/>
      <c r="IY17" s="6"/>
      <c r="IZ17" s="6"/>
      <c r="JA17" s="6"/>
      <c r="JB17" s="6"/>
      <c r="JC17" s="6"/>
      <c r="JD17" s="6"/>
      <c r="JE17" s="6"/>
      <c r="JF17" s="6"/>
      <c r="JG17" s="6"/>
      <c r="JH17" s="6"/>
      <c r="JI17" s="6"/>
      <c r="JJ17" s="8"/>
      <c r="JK17" s="8"/>
      <c r="JL17" s="8"/>
      <c r="JM17" s="8"/>
      <c r="JN17" s="8"/>
      <c r="JO17" s="8"/>
      <c r="JP17" s="8"/>
      <c r="JQ17" s="8"/>
      <c r="JR17" s="8"/>
      <c r="JS17" s="8"/>
      <c r="JT17" s="8"/>
      <c r="JU17" s="8"/>
      <c r="JV17" s="8"/>
      <c r="JW17" s="8"/>
      <c r="JX17" s="8"/>
    </row>
    <row r="18" spans="1:284" ht="20.100000000000001" customHeight="1" x14ac:dyDescent="0.2">
      <c r="A18" s="68"/>
      <c r="B18" s="60" t="s">
        <v>8</v>
      </c>
      <c r="C18" s="7">
        <f t="array" aca="1" ref="C18" ca="1">INDEX($A$2:$JI$2,,MIN(IF(CouleurFond(E18:JI18)=47,COLUMN(E18:JI18))))</f>
        <v>0</v>
      </c>
      <c r="D18" s="7">
        <f t="array" aca="1" ref="D18" ca="1">INDEX($A$2:$JI$2,,MAX(IF(CouleurFond(E18:JI18)=47,COLUMN(E18:JI18))))</f>
        <v>0</v>
      </c>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c r="GN18" s="6"/>
      <c r="GO18" s="6"/>
      <c r="GP18" s="6"/>
      <c r="GQ18" s="6"/>
      <c r="GR18" s="6"/>
      <c r="GS18" s="6"/>
      <c r="GT18" s="6"/>
      <c r="GU18" s="6"/>
      <c r="GV18" s="6"/>
      <c r="GW18" s="6"/>
      <c r="GX18" s="6"/>
      <c r="GY18" s="6"/>
      <c r="GZ18" s="6"/>
      <c r="HA18" s="6"/>
      <c r="HB18" s="6"/>
      <c r="HC18" s="6"/>
      <c r="HD18" s="6"/>
      <c r="HE18" s="6"/>
      <c r="HF18" s="6"/>
      <c r="HG18" s="6"/>
      <c r="HH18" s="6"/>
      <c r="HI18" s="6"/>
      <c r="HJ18" s="6"/>
      <c r="HK18" s="6"/>
      <c r="HL18" s="6"/>
      <c r="HM18" s="6"/>
      <c r="HN18" s="6"/>
      <c r="HO18" s="6"/>
      <c r="HP18" s="6"/>
      <c r="HQ18" s="6"/>
      <c r="HR18" s="6"/>
      <c r="HS18" s="6"/>
      <c r="HT18" s="6"/>
      <c r="HU18" s="6"/>
      <c r="HV18" s="6"/>
      <c r="HW18" s="6"/>
      <c r="HX18" s="6"/>
      <c r="HY18" s="6"/>
      <c r="HZ18" s="6"/>
      <c r="IA18" s="6"/>
      <c r="IB18" s="6"/>
      <c r="IC18" s="6"/>
      <c r="ID18" s="6"/>
      <c r="IE18" s="6"/>
      <c r="IF18" s="6"/>
      <c r="IG18" s="6"/>
      <c r="IH18" s="6"/>
      <c r="II18" s="6"/>
      <c r="IJ18" s="6"/>
      <c r="IK18" s="6"/>
      <c r="IL18" s="6"/>
      <c r="IM18" s="6"/>
      <c r="IN18" s="6"/>
      <c r="IO18" s="6"/>
      <c r="IP18" s="6"/>
      <c r="IQ18" s="6"/>
      <c r="IR18" s="6"/>
      <c r="IS18" s="6"/>
      <c r="IT18" s="6"/>
      <c r="IU18" s="6"/>
      <c r="IV18" s="6"/>
      <c r="IW18" s="6"/>
      <c r="IX18" s="6"/>
      <c r="IY18" s="6"/>
      <c r="IZ18" s="6"/>
      <c r="JA18" s="6"/>
      <c r="JB18" s="6"/>
      <c r="JC18" s="6"/>
      <c r="JD18" s="6"/>
      <c r="JE18" s="6"/>
      <c r="JF18" s="6"/>
      <c r="JG18" s="6"/>
      <c r="JH18" s="6"/>
      <c r="JI18" s="6"/>
      <c r="JJ18" s="8"/>
      <c r="JK18" s="8"/>
      <c r="JL18" s="8"/>
      <c r="JM18" s="8"/>
      <c r="JN18" s="8"/>
      <c r="JO18" s="8"/>
      <c r="JP18" s="8"/>
      <c r="JQ18" s="8"/>
      <c r="JR18" s="8"/>
      <c r="JS18" s="8"/>
      <c r="JT18" s="8"/>
      <c r="JU18" s="8"/>
      <c r="JV18" s="8"/>
      <c r="JW18" s="8"/>
      <c r="JX18" s="8"/>
    </row>
    <row r="19" spans="1:284" ht="20.100000000000001" customHeight="1" x14ac:dyDescent="0.2">
      <c r="A19" s="68"/>
      <c r="B19" s="9" t="s">
        <v>17</v>
      </c>
      <c r="C19" s="7">
        <f t="array" aca="1" ref="C19" ca="1">INDEX($A$2:$JI$2,,MIN(IF(CouleurFond(E19:JI19)=47,COLUMN(E19:JI19))))</f>
        <v>0</v>
      </c>
      <c r="D19" s="7">
        <f t="array" aca="1" ref="D19" ca="1">INDEX($A$2:$JI$2,,MAX(IF(CouleurFond(E19:JI19)=47,COLUMN(E19:JI19))))</f>
        <v>0</v>
      </c>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c r="GN19" s="6"/>
      <c r="GO19" s="6"/>
      <c r="GP19" s="6"/>
      <c r="GQ19" s="6"/>
      <c r="GR19" s="6"/>
      <c r="GS19" s="6"/>
      <c r="GT19" s="6"/>
      <c r="GU19" s="6"/>
      <c r="GV19" s="6"/>
      <c r="GW19" s="6"/>
      <c r="GX19" s="6"/>
      <c r="GY19" s="6"/>
      <c r="GZ19" s="6"/>
      <c r="HA19" s="6"/>
      <c r="HB19" s="6"/>
      <c r="HC19" s="6"/>
      <c r="HD19" s="6"/>
      <c r="HE19" s="6"/>
      <c r="HF19" s="6"/>
      <c r="HG19" s="6"/>
      <c r="HH19" s="6"/>
      <c r="HI19" s="6"/>
      <c r="HJ19" s="6"/>
      <c r="HK19" s="6"/>
      <c r="HL19" s="6"/>
      <c r="HM19" s="6"/>
      <c r="HN19" s="6"/>
      <c r="HO19" s="6"/>
      <c r="HP19" s="6"/>
      <c r="HQ19" s="6"/>
      <c r="HR19" s="6"/>
      <c r="HS19" s="6"/>
      <c r="HT19" s="6"/>
      <c r="HU19" s="6"/>
      <c r="HV19" s="6"/>
      <c r="HW19" s="6"/>
      <c r="HX19" s="6"/>
      <c r="HY19" s="6"/>
      <c r="HZ19" s="6"/>
      <c r="IA19" s="6"/>
      <c r="IB19" s="6"/>
      <c r="IC19" s="6"/>
      <c r="ID19" s="6"/>
      <c r="IE19" s="6"/>
      <c r="IF19" s="6"/>
      <c r="IG19" s="6"/>
      <c r="IH19" s="6"/>
      <c r="II19" s="6"/>
      <c r="IJ19" s="6"/>
      <c r="IK19" s="6"/>
      <c r="IL19" s="6"/>
      <c r="IM19" s="6"/>
      <c r="IN19" s="6"/>
      <c r="IO19" s="6"/>
      <c r="IP19" s="6"/>
      <c r="IQ19" s="6"/>
      <c r="IR19" s="6"/>
      <c r="IS19" s="6"/>
      <c r="IT19" s="6"/>
      <c r="IU19" s="6"/>
      <c r="IV19" s="6"/>
      <c r="IW19" s="6"/>
      <c r="IX19" s="6"/>
      <c r="IY19" s="6"/>
      <c r="IZ19" s="6"/>
      <c r="JA19" s="6"/>
      <c r="JB19" s="6"/>
      <c r="JC19" s="6"/>
      <c r="JD19" s="6"/>
      <c r="JE19" s="6"/>
      <c r="JF19" s="6"/>
      <c r="JG19" s="6"/>
      <c r="JH19" s="6"/>
      <c r="JI19" s="6"/>
      <c r="JJ19" s="8"/>
      <c r="JK19" s="8"/>
      <c r="JL19" s="8"/>
      <c r="JM19" s="8"/>
      <c r="JN19" s="8"/>
      <c r="JO19" s="8"/>
      <c r="JP19" s="8"/>
      <c r="JQ19" s="8"/>
      <c r="JR19" s="8"/>
      <c r="JS19" s="8"/>
      <c r="JT19" s="8"/>
      <c r="JU19" s="8"/>
      <c r="JV19" s="8"/>
      <c r="JW19" s="8"/>
      <c r="JX19" s="8"/>
    </row>
    <row r="20" spans="1:284" ht="20.100000000000001" customHeight="1" x14ac:dyDescent="0.2">
      <c r="A20" s="68"/>
      <c r="B20" s="60" t="s">
        <v>13</v>
      </c>
      <c r="C20" s="7">
        <f t="array" aca="1" ref="C20" ca="1">INDEX($A$2:$JI$2,,MIN(IF(CouleurFond(E20:JI20)=47,COLUMN(E20:JI20))))</f>
        <v>0</v>
      </c>
      <c r="D20" s="7">
        <f t="array" aca="1" ref="D20" ca="1">INDEX($A$2:$JI$2,,MAX(IF(CouleurFond(E20:JI20)=47,COLUMN(E20:JI20))))</f>
        <v>0</v>
      </c>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c r="GN20" s="6"/>
      <c r="GO20" s="6"/>
      <c r="GP20" s="6"/>
      <c r="GQ20" s="6"/>
      <c r="GR20" s="6"/>
      <c r="GS20" s="6"/>
      <c r="GT20" s="6"/>
      <c r="GU20" s="6"/>
      <c r="GV20" s="6"/>
      <c r="GW20" s="6"/>
      <c r="GX20" s="6"/>
      <c r="GY20" s="6"/>
      <c r="GZ20" s="6"/>
      <c r="HA20" s="6"/>
      <c r="HB20" s="6"/>
      <c r="HC20" s="6"/>
      <c r="HD20" s="6"/>
      <c r="HE20" s="6"/>
      <c r="HF20" s="6"/>
      <c r="HG20" s="6"/>
      <c r="HH20" s="6"/>
      <c r="HI20" s="6"/>
      <c r="HJ20" s="6"/>
      <c r="HK20" s="6"/>
      <c r="HL20" s="6"/>
      <c r="HM20" s="6"/>
      <c r="HN20" s="6"/>
      <c r="HO20" s="6"/>
      <c r="HP20" s="6"/>
      <c r="HQ20" s="6"/>
      <c r="HR20" s="6"/>
      <c r="HS20" s="6"/>
      <c r="HT20" s="6"/>
      <c r="HU20" s="6"/>
      <c r="HV20" s="6"/>
      <c r="HW20" s="6"/>
      <c r="HX20" s="6"/>
      <c r="HY20" s="6"/>
      <c r="HZ20" s="6"/>
      <c r="IA20" s="6"/>
      <c r="IB20" s="6"/>
      <c r="IC20" s="6"/>
      <c r="ID20" s="6"/>
      <c r="IE20" s="6"/>
      <c r="IF20" s="6"/>
      <c r="IG20" s="6"/>
      <c r="IH20" s="6"/>
      <c r="II20" s="6"/>
      <c r="IJ20" s="6"/>
      <c r="IK20" s="6"/>
      <c r="IL20" s="6"/>
      <c r="IM20" s="6"/>
      <c r="IN20" s="6"/>
      <c r="IO20" s="6"/>
      <c r="IP20" s="6"/>
      <c r="IQ20" s="6"/>
      <c r="IR20" s="6"/>
      <c r="IS20" s="6"/>
      <c r="IT20" s="6"/>
      <c r="IU20" s="6"/>
      <c r="IV20" s="6"/>
      <c r="IW20" s="6"/>
      <c r="IX20" s="6"/>
      <c r="IY20" s="6"/>
      <c r="IZ20" s="6"/>
      <c r="JA20" s="6"/>
      <c r="JB20" s="6"/>
      <c r="JC20" s="6"/>
      <c r="JD20" s="6"/>
      <c r="JE20" s="6"/>
      <c r="JF20" s="6"/>
      <c r="JG20" s="6"/>
      <c r="JH20" s="6"/>
      <c r="JI20" s="6"/>
      <c r="JJ20" s="8"/>
      <c r="JK20" s="8"/>
      <c r="JL20" s="8"/>
      <c r="JM20" s="8"/>
      <c r="JN20" s="8"/>
      <c r="JO20" s="8"/>
      <c r="JP20" s="8"/>
      <c r="JQ20" s="8"/>
      <c r="JR20" s="8"/>
      <c r="JS20" s="8"/>
      <c r="JT20" s="8"/>
      <c r="JU20" s="8"/>
      <c r="JV20" s="8"/>
      <c r="JW20" s="8"/>
      <c r="JX20" s="8"/>
    </row>
    <row r="21" spans="1:284" ht="20.100000000000001" customHeight="1" x14ac:dyDescent="0.2">
      <c r="A21" s="68"/>
      <c r="B21" s="9" t="s">
        <v>12</v>
      </c>
      <c r="C21" s="7">
        <f t="array" aca="1" ref="C21" ca="1">INDEX($A$2:$JI$2,,MIN(IF(CouleurFond(E21:JI21)=47,COLUMN(E21:JI21))))</f>
        <v>0</v>
      </c>
      <c r="D21" s="7">
        <f t="array" aca="1" ref="D21" ca="1">INDEX($A$2:$JI$2,,MAX(IF(CouleurFond(E21:JI21)=47,COLUMN(E21:JI21))))</f>
        <v>0</v>
      </c>
      <c r="E21" s="6"/>
      <c r="F21" s="6"/>
      <c r="G21" s="6"/>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c r="GN21" s="6"/>
      <c r="GO21" s="6"/>
      <c r="GP21" s="6"/>
      <c r="GQ21" s="6"/>
      <c r="GR21" s="6"/>
      <c r="GS21" s="6"/>
      <c r="GT21" s="6"/>
      <c r="GU21" s="6"/>
      <c r="GV21" s="6"/>
      <c r="GW21" s="6"/>
      <c r="GX21" s="6"/>
      <c r="GY21" s="6"/>
      <c r="GZ21" s="6"/>
      <c r="HA21" s="6"/>
      <c r="HB21" s="6"/>
      <c r="HC21" s="6"/>
      <c r="HD21" s="6"/>
      <c r="HE21" s="6"/>
      <c r="HF21" s="6"/>
      <c r="HG21" s="6"/>
      <c r="HH21" s="6"/>
      <c r="HI21" s="6"/>
      <c r="HJ21" s="6"/>
      <c r="HK21" s="6"/>
      <c r="HL21" s="6"/>
      <c r="HM21" s="6"/>
      <c r="HN21" s="6"/>
      <c r="HO21" s="6"/>
      <c r="HP21" s="6"/>
      <c r="HQ21" s="6"/>
      <c r="HR21" s="6"/>
      <c r="HS21" s="6"/>
      <c r="HT21" s="6"/>
      <c r="HU21" s="6"/>
      <c r="HV21" s="6"/>
      <c r="HW21" s="6"/>
      <c r="HX21" s="6"/>
      <c r="HY21" s="6"/>
      <c r="HZ21" s="6"/>
      <c r="IA21" s="6"/>
      <c r="IB21" s="6"/>
      <c r="IC21" s="6"/>
      <c r="ID21" s="6"/>
      <c r="IE21" s="6"/>
      <c r="IF21" s="6"/>
      <c r="IG21" s="6"/>
      <c r="IH21" s="6"/>
      <c r="II21" s="6"/>
      <c r="IJ21" s="6"/>
      <c r="IK21" s="6"/>
      <c r="IL21" s="6"/>
      <c r="IM21" s="6"/>
      <c r="IN21" s="6"/>
      <c r="IO21" s="6"/>
      <c r="IP21" s="6"/>
      <c r="IQ21" s="6"/>
      <c r="IR21" s="6"/>
      <c r="IS21" s="6"/>
      <c r="IT21" s="6"/>
      <c r="IU21" s="6"/>
      <c r="IV21" s="6"/>
      <c r="IW21" s="6"/>
      <c r="IX21" s="6"/>
      <c r="IY21" s="6"/>
      <c r="IZ21" s="6"/>
      <c r="JA21" s="6"/>
      <c r="JB21" s="6"/>
      <c r="JC21" s="6"/>
      <c r="JD21" s="6"/>
      <c r="JE21" s="6"/>
      <c r="JF21" s="6"/>
      <c r="JG21" s="6"/>
      <c r="JH21" s="6"/>
      <c r="JI21" s="6"/>
      <c r="JJ21" s="8"/>
      <c r="JK21" s="8"/>
      <c r="JL21" s="8"/>
      <c r="JM21" s="8"/>
      <c r="JN21" s="8"/>
      <c r="JO21" s="8"/>
      <c r="JP21" s="8"/>
      <c r="JQ21" s="8"/>
      <c r="JR21" s="8"/>
      <c r="JS21" s="8"/>
      <c r="JT21" s="8"/>
      <c r="JU21" s="8"/>
      <c r="JV21" s="8"/>
      <c r="JW21" s="8"/>
      <c r="JX21" s="8"/>
    </row>
    <row r="22" spans="1:284" ht="20.100000000000001" customHeight="1" thickBot="1" x14ac:dyDescent="0.25">
      <c r="A22" s="69"/>
      <c r="B22" s="60"/>
      <c r="C22" s="7">
        <f t="array" aca="1" ref="C22" ca="1">INDEX($A$2:$JI$2,,MIN(IF(CouleurFond(E22:JI22)=47,COLUMN(E22:JI22))))</f>
        <v>0</v>
      </c>
      <c r="D22" s="7">
        <f t="array" aca="1" ref="D22" ca="1">INDEX($A$2:$JI$2,,MAX(IF(CouleurFond(E22:JI22)=47,COLUMN(E22:JI22))))</f>
        <v>0</v>
      </c>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c r="GN22" s="6"/>
      <c r="GO22" s="6"/>
      <c r="GP22" s="6"/>
      <c r="GQ22" s="6"/>
      <c r="GR22" s="6"/>
      <c r="GS22" s="6"/>
      <c r="GT22" s="6"/>
      <c r="GU22" s="6"/>
      <c r="GV22" s="6"/>
      <c r="GW22" s="6"/>
      <c r="GX22" s="6"/>
      <c r="GY22" s="6"/>
      <c r="GZ22" s="6"/>
      <c r="HA22" s="6"/>
      <c r="HB22" s="6"/>
      <c r="HC22" s="6"/>
      <c r="HD22" s="6"/>
      <c r="HE22" s="6"/>
      <c r="HF22" s="6"/>
      <c r="HG22" s="6"/>
      <c r="HH22" s="6"/>
      <c r="HI22" s="6"/>
      <c r="HJ22" s="6"/>
      <c r="HK22" s="6"/>
      <c r="HL22" s="6"/>
      <c r="HM22" s="6"/>
      <c r="HN22" s="6"/>
      <c r="HO22" s="6"/>
      <c r="HP22" s="6"/>
      <c r="HQ22" s="6"/>
      <c r="HR22" s="6"/>
      <c r="HS22" s="6"/>
      <c r="HT22" s="6"/>
      <c r="HU22" s="6"/>
      <c r="HV22" s="6"/>
      <c r="HW22" s="6"/>
      <c r="HX22" s="6"/>
      <c r="HY22" s="6"/>
      <c r="HZ22" s="6"/>
      <c r="IA22" s="6"/>
      <c r="IB22" s="6"/>
      <c r="IC22" s="6"/>
      <c r="ID22" s="6"/>
      <c r="IE22" s="6"/>
      <c r="IF22" s="6"/>
      <c r="IG22" s="6"/>
      <c r="IH22" s="6"/>
      <c r="II22" s="6"/>
      <c r="IJ22" s="6"/>
      <c r="IK22" s="6"/>
      <c r="IL22" s="6"/>
      <c r="IM22" s="6"/>
      <c r="IN22" s="6"/>
      <c r="IO22" s="6"/>
      <c r="IP22" s="6"/>
      <c r="IQ22" s="6"/>
      <c r="IR22" s="6"/>
      <c r="IS22" s="6"/>
      <c r="IT22" s="6"/>
      <c r="IU22" s="6"/>
      <c r="IV22" s="6"/>
      <c r="IW22" s="6"/>
      <c r="IX22" s="6"/>
      <c r="IY22" s="6"/>
      <c r="IZ22" s="6"/>
      <c r="JA22" s="6"/>
      <c r="JB22" s="6"/>
      <c r="JC22" s="6"/>
      <c r="JD22" s="6"/>
      <c r="JE22" s="6"/>
      <c r="JF22" s="6"/>
      <c r="JG22" s="6"/>
      <c r="JH22" s="6"/>
      <c r="JI22" s="6"/>
      <c r="JJ22" s="8"/>
      <c r="JK22" s="8"/>
      <c r="JL22" s="8"/>
      <c r="JM22" s="8"/>
      <c r="JN22" s="8"/>
      <c r="JO22" s="8"/>
      <c r="JP22" s="8"/>
      <c r="JQ22" s="8"/>
      <c r="JR22" s="8"/>
      <c r="JS22" s="8"/>
      <c r="JT22" s="8"/>
      <c r="JU22" s="8"/>
      <c r="JV22" s="8"/>
      <c r="JW22" s="8"/>
      <c r="JX22" s="8"/>
    </row>
    <row r="23" spans="1:284" ht="20.100000000000001" customHeight="1" x14ac:dyDescent="0.2">
      <c r="A23" s="72" t="s">
        <v>24</v>
      </c>
      <c r="B23" s="9"/>
      <c r="C23" s="7">
        <f t="array" aca="1" ref="C23" ca="1">INDEX($A$2:$JI$2,,MIN(IF(CouleurFond(E23:JI23)=47,COLUMN(E23:JI23))))</f>
        <v>0</v>
      </c>
      <c r="D23" s="7">
        <f t="array" aca="1" ref="D23" ca="1">INDEX($A$2:$JI$2,,MAX(IF(CouleurFond(E23:JI23)=47,COLUMN(E23:JI23))))</f>
        <v>0</v>
      </c>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c r="GN23" s="6"/>
      <c r="GO23" s="6"/>
      <c r="GP23" s="6"/>
      <c r="GQ23" s="6"/>
      <c r="GR23" s="6"/>
      <c r="GS23" s="6"/>
      <c r="GT23" s="6"/>
      <c r="GU23" s="6"/>
      <c r="GV23" s="6"/>
      <c r="GW23" s="6"/>
      <c r="GX23" s="6"/>
      <c r="GY23" s="6"/>
      <c r="GZ23" s="6"/>
      <c r="HA23" s="6"/>
      <c r="HB23" s="6"/>
      <c r="HC23" s="6"/>
      <c r="HD23" s="6"/>
      <c r="HE23" s="6"/>
      <c r="HF23" s="6"/>
      <c r="HG23" s="6"/>
      <c r="HH23" s="6"/>
      <c r="HI23" s="6"/>
      <c r="HJ23" s="6"/>
      <c r="HK23" s="6"/>
      <c r="HL23" s="6"/>
      <c r="HM23" s="6"/>
      <c r="HN23" s="6"/>
      <c r="HO23" s="6"/>
      <c r="HP23" s="6"/>
      <c r="HQ23" s="6"/>
      <c r="HR23" s="6"/>
      <c r="HS23" s="6"/>
      <c r="HT23" s="6"/>
      <c r="HU23" s="6"/>
      <c r="HV23" s="6"/>
      <c r="HW23" s="6"/>
      <c r="HX23" s="6"/>
      <c r="HY23" s="6"/>
      <c r="HZ23" s="6"/>
      <c r="IA23" s="6"/>
      <c r="IB23" s="6"/>
      <c r="IC23" s="6"/>
      <c r="ID23" s="6"/>
      <c r="IE23" s="6"/>
      <c r="IF23" s="6"/>
      <c r="IG23" s="6"/>
      <c r="IH23" s="6"/>
      <c r="II23" s="6"/>
      <c r="IJ23" s="6"/>
      <c r="IK23" s="6"/>
      <c r="IL23" s="6"/>
      <c r="IM23" s="6"/>
      <c r="IN23" s="6"/>
      <c r="IO23" s="6"/>
      <c r="IP23" s="6"/>
      <c r="IQ23" s="6"/>
      <c r="IR23" s="6"/>
      <c r="IS23" s="6"/>
      <c r="IT23" s="6"/>
      <c r="IU23" s="6"/>
      <c r="IV23" s="6"/>
      <c r="IW23" s="6"/>
      <c r="IX23" s="6"/>
      <c r="IY23" s="6"/>
      <c r="IZ23" s="6"/>
      <c r="JA23" s="6"/>
      <c r="JB23" s="6"/>
      <c r="JC23" s="6"/>
      <c r="JD23" s="6"/>
      <c r="JE23" s="6"/>
      <c r="JF23" s="6"/>
      <c r="JG23" s="6"/>
      <c r="JH23" s="6"/>
      <c r="JI23" s="6"/>
      <c r="JJ23" s="8"/>
      <c r="JK23" s="8"/>
      <c r="JL23" s="8"/>
      <c r="JM23" s="8"/>
      <c r="JN23" s="8"/>
      <c r="JO23" s="8"/>
      <c r="JP23" s="8"/>
      <c r="JQ23" s="8"/>
      <c r="JR23" s="8"/>
      <c r="JS23" s="8"/>
      <c r="JT23" s="8"/>
      <c r="JU23" s="8"/>
      <c r="JV23" s="8"/>
      <c r="JW23" s="8"/>
      <c r="JX23" s="8"/>
    </row>
    <row r="24" spans="1:284" ht="20.100000000000001" customHeight="1" x14ac:dyDescent="0.2">
      <c r="A24" s="73"/>
      <c r="B24" s="60"/>
      <c r="C24" s="7">
        <f t="array" aca="1" ref="C24" ca="1">INDEX($A$2:$JI$2,,MIN(IF(CouleurFond(E24:JI24)=47,COLUMN(E24:JI24))))</f>
        <v>0</v>
      </c>
      <c r="D24" s="7">
        <f t="array" aca="1" ref="D24" ca="1">INDEX($A$2:$JI$2,,MAX(IF(CouleurFond(E24:JI24)=47,COLUMN(E24:JI24))))</f>
        <v>0</v>
      </c>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c r="GN24" s="6"/>
      <c r="GO24" s="6"/>
      <c r="GP24" s="6"/>
      <c r="GQ24" s="6"/>
      <c r="GR24" s="6"/>
      <c r="GS24" s="6"/>
      <c r="GT24" s="6"/>
      <c r="GU24" s="6"/>
      <c r="GV24" s="6"/>
      <c r="GW24" s="6"/>
      <c r="GX24" s="6"/>
      <c r="GY24" s="6"/>
      <c r="GZ24" s="6"/>
      <c r="HA24" s="6"/>
      <c r="HB24" s="6"/>
      <c r="HC24" s="6"/>
      <c r="HD24" s="6"/>
      <c r="HE24" s="6"/>
      <c r="HF24" s="6"/>
      <c r="HG24" s="6"/>
      <c r="HH24" s="6"/>
      <c r="HI24" s="6"/>
      <c r="HJ24" s="6"/>
      <c r="HK24" s="6"/>
      <c r="HL24" s="6"/>
      <c r="HM24" s="6"/>
      <c r="HN24" s="6"/>
      <c r="HO24" s="6"/>
      <c r="HP24" s="6"/>
      <c r="HQ24" s="6"/>
      <c r="HR24" s="6"/>
      <c r="HS24" s="6"/>
      <c r="HT24" s="6"/>
      <c r="HU24" s="6"/>
      <c r="HV24" s="6"/>
      <c r="HW24" s="6"/>
      <c r="HX24" s="6"/>
      <c r="HY24" s="6"/>
      <c r="HZ24" s="6"/>
      <c r="IA24" s="6"/>
      <c r="IB24" s="6"/>
      <c r="IC24" s="6"/>
      <c r="ID24" s="6"/>
      <c r="IE24" s="6"/>
      <c r="IF24" s="6"/>
      <c r="IG24" s="6"/>
      <c r="IH24" s="6"/>
      <c r="II24" s="6"/>
      <c r="IJ24" s="6"/>
      <c r="IK24" s="6"/>
      <c r="IL24" s="6"/>
      <c r="IM24" s="6"/>
      <c r="IN24" s="6"/>
      <c r="IO24" s="6"/>
      <c r="IP24" s="6"/>
      <c r="IQ24" s="6"/>
      <c r="IR24" s="6"/>
      <c r="IS24" s="6"/>
      <c r="IT24" s="6"/>
      <c r="IU24" s="6"/>
      <c r="IV24" s="6"/>
      <c r="IW24" s="6"/>
      <c r="IX24" s="6"/>
      <c r="IY24" s="6"/>
      <c r="IZ24" s="6"/>
      <c r="JA24" s="6"/>
      <c r="JB24" s="6"/>
      <c r="JC24" s="6"/>
      <c r="JD24" s="6"/>
      <c r="JE24" s="6"/>
      <c r="JF24" s="6"/>
      <c r="JG24" s="6"/>
      <c r="JH24" s="6"/>
      <c r="JI24" s="6"/>
      <c r="JJ24" s="8"/>
      <c r="JK24" s="8"/>
      <c r="JL24" s="8"/>
      <c r="JM24" s="8"/>
      <c r="JN24" s="8"/>
      <c r="JO24" s="8"/>
      <c r="JP24" s="8"/>
      <c r="JQ24" s="8"/>
      <c r="JR24" s="8"/>
      <c r="JS24" s="8"/>
      <c r="JT24" s="8"/>
      <c r="JU24" s="8"/>
      <c r="JV24" s="8"/>
      <c r="JW24" s="8"/>
      <c r="JX24" s="8"/>
    </row>
    <row r="25" spans="1:284" ht="20.100000000000001" customHeight="1" x14ac:dyDescent="0.2">
      <c r="A25" s="73"/>
      <c r="B25" s="9"/>
      <c r="C25" s="7">
        <f t="array" aca="1" ref="C25" ca="1">INDEX($A$2:$JI$2,,MIN(IF(CouleurFond(E25:JI25)=47,COLUMN(E25:JI25))))</f>
        <v>0</v>
      </c>
      <c r="D25" s="7">
        <f t="array" aca="1" ref="D25" ca="1">INDEX($A$2:$JI$2,,MAX(IF(CouleurFond(E25:JI25)=47,COLUMN(E25:JI25))))</f>
        <v>0</v>
      </c>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c r="GN25" s="6"/>
      <c r="GO25" s="6"/>
      <c r="GP25" s="6"/>
      <c r="GQ25" s="6"/>
      <c r="GR25" s="6"/>
      <c r="GS25" s="6"/>
      <c r="GT25" s="6"/>
      <c r="GU25" s="6"/>
      <c r="GV25" s="6"/>
      <c r="GW25" s="6"/>
      <c r="GX25" s="6"/>
      <c r="GY25" s="6"/>
      <c r="GZ25" s="6"/>
      <c r="HA25" s="6"/>
      <c r="HB25" s="6"/>
      <c r="HC25" s="6"/>
      <c r="HD25" s="6"/>
      <c r="HE25" s="6"/>
      <c r="HF25" s="6"/>
      <c r="HG25" s="6"/>
      <c r="HH25" s="6"/>
      <c r="HI25" s="6"/>
      <c r="HJ25" s="6"/>
      <c r="HK25" s="6"/>
      <c r="HL25" s="6"/>
      <c r="HM25" s="6"/>
      <c r="HN25" s="6"/>
      <c r="HO25" s="6"/>
      <c r="HP25" s="6"/>
      <c r="HQ25" s="6"/>
      <c r="HR25" s="6"/>
      <c r="HS25" s="6"/>
      <c r="HT25" s="6"/>
      <c r="HU25" s="6"/>
      <c r="HV25" s="6"/>
      <c r="HW25" s="6"/>
      <c r="HX25" s="6"/>
      <c r="HY25" s="6"/>
      <c r="HZ25" s="6"/>
      <c r="IA25" s="6"/>
      <c r="IB25" s="6"/>
      <c r="IC25" s="6"/>
      <c r="ID25" s="6"/>
      <c r="IE25" s="6"/>
      <c r="IF25" s="6"/>
      <c r="IG25" s="6"/>
      <c r="IH25" s="6"/>
      <c r="II25" s="6"/>
      <c r="IJ25" s="6"/>
      <c r="IK25" s="6"/>
      <c r="IL25" s="6"/>
      <c r="IM25" s="6"/>
      <c r="IN25" s="6"/>
      <c r="IO25" s="6"/>
      <c r="IP25" s="6"/>
      <c r="IQ25" s="6"/>
      <c r="IR25" s="6"/>
      <c r="IS25" s="6"/>
      <c r="IT25" s="6"/>
      <c r="IU25" s="6"/>
      <c r="IV25" s="6"/>
      <c r="IW25" s="6"/>
      <c r="IX25" s="6"/>
      <c r="IY25" s="6"/>
      <c r="IZ25" s="6"/>
      <c r="JA25" s="6"/>
      <c r="JB25" s="6"/>
      <c r="JC25" s="6"/>
      <c r="JD25" s="6"/>
      <c r="JE25" s="6"/>
      <c r="JF25" s="6"/>
      <c r="JG25" s="6"/>
      <c r="JH25" s="6"/>
      <c r="JI25" s="6"/>
    </row>
    <row r="26" spans="1:284" ht="20.100000000000001" customHeight="1" x14ac:dyDescent="0.2">
      <c r="A26" s="73"/>
      <c r="B26" s="60"/>
      <c r="C26" s="7">
        <f t="array" aca="1" ref="C26" ca="1">INDEX($A$2:$JI$2,,MIN(IF(CouleurFond(E26:JI26)=47,COLUMN(E26:JI26))))</f>
        <v>0</v>
      </c>
      <c r="D26" s="7">
        <f t="array" aca="1" ref="D26" ca="1">INDEX($A$2:$JI$2,,MAX(IF(CouleurFond(E26:JI26)=47,COLUMN(E26:JI26))))</f>
        <v>0</v>
      </c>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c r="GE26" s="6"/>
      <c r="GF26" s="6"/>
      <c r="GG26" s="6"/>
      <c r="GH26" s="6"/>
      <c r="GI26" s="6"/>
      <c r="GJ26" s="6"/>
      <c r="GK26" s="6"/>
      <c r="GL26" s="6"/>
      <c r="GM26" s="6"/>
      <c r="GN26" s="6"/>
      <c r="GO26" s="6"/>
      <c r="GP26" s="6"/>
      <c r="GQ26" s="6"/>
      <c r="GR26" s="6"/>
      <c r="GS26" s="6"/>
      <c r="GT26" s="6"/>
      <c r="GU26" s="6"/>
      <c r="GV26" s="6"/>
      <c r="GW26" s="6"/>
      <c r="GX26" s="6"/>
      <c r="GY26" s="6"/>
      <c r="GZ26" s="6"/>
      <c r="HA26" s="6"/>
      <c r="HB26" s="6"/>
      <c r="HC26" s="6"/>
      <c r="HD26" s="6"/>
      <c r="HE26" s="6"/>
      <c r="HF26" s="6"/>
      <c r="HG26" s="6"/>
      <c r="HH26" s="6"/>
      <c r="HI26" s="6"/>
      <c r="HJ26" s="6"/>
      <c r="HK26" s="6"/>
      <c r="HL26" s="6"/>
      <c r="HM26" s="6"/>
      <c r="HN26" s="6"/>
      <c r="HO26" s="6"/>
      <c r="HP26" s="6"/>
      <c r="HQ26" s="6"/>
      <c r="HR26" s="6"/>
      <c r="HS26" s="6"/>
      <c r="HT26" s="6"/>
      <c r="HU26" s="6"/>
      <c r="HV26" s="6"/>
      <c r="HW26" s="6"/>
      <c r="HX26" s="6"/>
      <c r="HY26" s="6"/>
      <c r="HZ26" s="6"/>
      <c r="IA26" s="6"/>
      <c r="IB26" s="6"/>
      <c r="IC26" s="6"/>
      <c r="ID26" s="6"/>
      <c r="IE26" s="6"/>
      <c r="IF26" s="6"/>
      <c r="IG26" s="6"/>
      <c r="IH26" s="6"/>
      <c r="II26" s="6"/>
      <c r="IJ26" s="6"/>
      <c r="IK26" s="6"/>
      <c r="IL26" s="6"/>
      <c r="IM26" s="6"/>
      <c r="IN26" s="6"/>
      <c r="IO26" s="6"/>
      <c r="IP26" s="6"/>
      <c r="IQ26" s="6"/>
      <c r="IR26" s="6"/>
      <c r="IS26" s="6"/>
      <c r="IT26" s="6"/>
      <c r="IU26" s="6"/>
      <c r="IV26" s="6"/>
      <c r="IW26" s="6"/>
      <c r="IX26" s="6"/>
      <c r="IY26" s="6"/>
      <c r="IZ26" s="6"/>
      <c r="JA26" s="6"/>
      <c r="JB26" s="6"/>
      <c r="JC26" s="6"/>
      <c r="JD26" s="6"/>
      <c r="JE26" s="6"/>
      <c r="JF26" s="6"/>
      <c r="JG26" s="6"/>
      <c r="JH26" s="6"/>
      <c r="JI26" s="6"/>
    </row>
    <row r="27" spans="1:284" ht="20.100000000000001" customHeight="1" x14ac:dyDescent="0.2">
      <c r="A27" s="73"/>
      <c r="B27" s="9"/>
      <c r="C27" s="7">
        <f t="array" aca="1" ref="C27" ca="1">INDEX($A$2:$JI$2,,MIN(IF(CouleurFond(E27:JI27)=47,COLUMN(E27:JI27))))</f>
        <v>0</v>
      </c>
      <c r="D27" s="7">
        <f t="array" aca="1" ref="D27" ca="1">INDEX($A$2:$JI$2,,MAX(IF(CouleurFond(E27:JI27)=47,COLUMN(E27:JI27))))</f>
        <v>0</v>
      </c>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c r="GN27" s="6"/>
      <c r="GO27" s="6"/>
      <c r="GP27" s="6"/>
      <c r="GQ27" s="6"/>
      <c r="GR27" s="6"/>
      <c r="GS27" s="6"/>
      <c r="GT27" s="6"/>
      <c r="GU27" s="6"/>
      <c r="GV27" s="6"/>
      <c r="GW27" s="6"/>
      <c r="GX27" s="6"/>
      <c r="GY27" s="6"/>
      <c r="GZ27" s="6"/>
      <c r="HA27" s="6"/>
      <c r="HB27" s="6"/>
      <c r="HC27" s="6"/>
      <c r="HD27" s="6"/>
      <c r="HE27" s="6"/>
      <c r="HF27" s="6"/>
      <c r="HG27" s="6"/>
      <c r="HH27" s="6"/>
      <c r="HI27" s="6"/>
      <c r="HJ27" s="6"/>
      <c r="HK27" s="6"/>
      <c r="HL27" s="6"/>
      <c r="HM27" s="6"/>
      <c r="HN27" s="6"/>
      <c r="HO27" s="6"/>
      <c r="HP27" s="6"/>
      <c r="HQ27" s="6"/>
      <c r="HR27" s="6"/>
      <c r="HS27" s="6"/>
      <c r="HT27" s="6"/>
      <c r="HU27" s="6"/>
      <c r="HV27" s="6"/>
      <c r="HW27" s="6"/>
      <c r="HX27" s="6"/>
      <c r="HY27" s="6"/>
      <c r="HZ27" s="6"/>
      <c r="IA27" s="6"/>
      <c r="IB27" s="6"/>
      <c r="IC27" s="6"/>
      <c r="ID27" s="6"/>
      <c r="IE27" s="6"/>
      <c r="IF27" s="6"/>
      <c r="IG27" s="6"/>
      <c r="IH27" s="6"/>
      <c r="II27" s="6"/>
      <c r="IJ27" s="6"/>
      <c r="IK27" s="6"/>
      <c r="IL27" s="6"/>
      <c r="IM27" s="6"/>
      <c r="IN27" s="6"/>
      <c r="IO27" s="6"/>
      <c r="IP27" s="6"/>
      <c r="IQ27" s="6"/>
      <c r="IR27" s="6"/>
      <c r="IS27" s="6"/>
      <c r="IT27" s="6"/>
      <c r="IU27" s="6"/>
      <c r="IV27" s="6"/>
      <c r="IW27" s="6"/>
      <c r="IX27" s="6"/>
      <c r="IY27" s="6"/>
      <c r="IZ27" s="6"/>
      <c r="JA27" s="6"/>
      <c r="JB27" s="6"/>
      <c r="JC27" s="6"/>
      <c r="JD27" s="6"/>
      <c r="JE27" s="6"/>
      <c r="JF27" s="6"/>
      <c r="JG27" s="6"/>
      <c r="JH27" s="6"/>
      <c r="JI27" s="6"/>
    </row>
    <row r="28" spans="1:284" ht="20.100000000000001" customHeight="1" x14ac:dyDescent="0.2">
      <c r="A28" s="73"/>
      <c r="B28" s="60"/>
      <c r="C28" s="7">
        <f t="array" aca="1" ref="C28" ca="1">INDEX($A$2:$JI$2,,MIN(IF(CouleurFond(E28:JI28)=47,COLUMN(E28:JI28))))</f>
        <v>0</v>
      </c>
      <c r="D28" s="7">
        <f t="array" aca="1" ref="D28" ca="1">INDEX($A$2:$JI$2,,MAX(IF(CouleurFond(E28:JI28)=47,COLUMN(E28:JI28))))</f>
        <v>0</v>
      </c>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c r="GN28" s="6"/>
      <c r="GO28" s="6"/>
      <c r="GP28" s="6"/>
      <c r="GQ28" s="6"/>
      <c r="GR28" s="6"/>
      <c r="GS28" s="6"/>
      <c r="GT28" s="6"/>
      <c r="GU28" s="6"/>
      <c r="GV28" s="6"/>
      <c r="GW28" s="6"/>
      <c r="GX28" s="6"/>
      <c r="GY28" s="6"/>
      <c r="GZ28" s="6"/>
      <c r="HA28" s="6"/>
      <c r="HB28" s="6"/>
      <c r="HC28" s="6"/>
      <c r="HD28" s="6"/>
      <c r="HE28" s="6"/>
      <c r="HF28" s="6"/>
      <c r="HG28" s="6"/>
      <c r="HH28" s="6"/>
      <c r="HI28" s="6"/>
      <c r="HJ28" s="6"/>
      <c r="HK28" s="6"/>
      <c r="HL28" s="6"/>
      <c r="HM28" s="6"/>
      <c r="HN28" s="6"/>
      <c r="HO28" s="6"/>
      <c r="HP28" s="6"/>
      <c r="HQ28" s="6"/>
      <c r="HR28" s="6"/>
      <c r="HS28" s="6"/>
      <c r="HT28" s="6"/>
      <c r="HU28" s="6"/>
      <c r="HV28" s="6"/>
      <c r="HW28" s="6"/>
      <c r="HX28" s="6"/>
      <c r="HY28" s="6"/>
      <c r="HZ28" s="6"/>
      <c r="IA28" s="6"/>
      <c r="IB28" s="6"/>
      <c r="IC28" s="6"/>
      <c r="ID28" s="6"/>
      <c r="IE28" s="6"/>
      <c r="IF28" s="6"/>
      <c r="IG28" s="6"/>
      <c r="IH28" s="6"/>
      <c r="II28" s="6"/>
      <c r="IJ28" s="6"/>
      <c r="IK28" s="6"/>
      <c r="IL28" s="6"/>
      <c r="IM28" s="6"/>
      <c r="IN28" s="6"/>
      <c r="IO28" s="6"/>
      <c r="IP28" s="6"/>
      <c r="IQ28" s="6"/>
      <c r="IR28" s="6"/>
      <c r="IS28" s="6"/>
      <c r="IT28" s="6"/>
      <c r="IU28" s="6"/>
      <c r="IV28" s="6"/>
      <c r="IW28" s="6"/>
      <c r="IX28" s="6"/>
      <c r="IY28" s="6"/>
      <c r="IZ28" s="6"/>
      <c r="JA28" s="6"/>
      <c r="JB28" s="6"/>
      <c r="JC28" s="6"/>
      <c r="JD28" s="6"/>
      <c r="JE28" s="6"/>
      <c r="JF28" s="6"/>
      <c r="JG28" s="6"/>
      <c r="JH28" s="6"/>
      <c r="JI28" s="6"/>
    </row>
    <row r="29" spans="1:284" ht="20.100000000000001" customHeight="1" x14ac:dyDescent="0.2">
      <c r="A29" s="73"/>
      <c r="B29" s="9"/>
      <c r="C29" s="7">
        <f t="array" aca="1" ref="C29" ca="1">INDEX($A$2:$JI$2,,MIN(IF(CouleurFond(E29:JI29)=47,COLUMN(E29:JI29))))</f>
        <v>0</v>
      </c>
      <c r="D29" s="7">
        <f t="array" aca="1" ref="D29" ca="1">INDEX($A$2:$JI$2,,MAX(IF(CouleurFond(E29:JI29)=47,COLUMN(E29:JI29))))</f>
        <v>0</v>
      </c>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c r="GN29" s="6"/>
      <c r="GO29" s="6"/>
      <c r="GP29" s="6"/>
      <c r="GQ29" s="6"/>
      <c r="GR29" s="6"/>
      <c r="GS29" s="6"/>
      <c r="GT29" s="6"/>
      <c r="GU29" s="6"/>
      <c r="GV29" s="6"/>
      <c r="GW29" s="6"/>
      <c r="GX29" s="6"/>
      <c r="GY29" s="6"/>
      <c r="GZ29" s="6"/>
      <c r="HA29" s="6"/>
      <c r="HB29" s="6"/>
      <c r="HC29" s="6"/>
      <c r="HD29" s="6"/>
      <c r="HE29" s="6"/>
      <c r="HF29" s="6"/>
      <c r="HG29" s="6"/>
      <c r="HH29" s="6"/>
      <c r="HI29" s="6"/>
      <c r="HJ29" s="6"/>
      <c r="HK29" s="6"/>
      <c r="HL29" s="6"/>
      <c r="HM29" s="6"/>
      <c r="HN29" s="6"/>
      <c r="HO29" s="6"/>
      <c r="HP29" s="6"/>
      <c r="HQ29" s="6"/>
      <c r="HR29" s="6"/>
      <c r="HS29" s="6"/>
      <c r="HT29" s="6"/>
      <c r="HU29" s="6"/>
      <c r="HV29" s="6"/>
      <c r="HW29" s="6"/>
      <c r="HX29" s="6"/>
      <c r="HY29" s="6"/>
      <c r="HZ29" s="6"/>
      <c r="IA29" s="6"/>
      <c r="IB29" s="6"/>
      <c r="IC29" s="6"/>
      <c r="ID29" s="6"/>
      <c r="IE29" s="6"/>
      <c r="IF29" s="6"/>
      <c r="IG29" s="6"/>
      <c r="IH29" s="6"/>
      <c r="II29" s="6"/>
      <c r="IJ29" s="6"/>
      <c r="IK29" s="6"/>
      <c r="IL29" s="6"/>
      <c r="IM29" s="6"/>
      <c r="IN29" s="6"/>
      <c r="IO29" s="6"/>
      <c r="IP29" s="6"/>
      <c r="IQ29" s="6"/>
      <c r="IR29" s="6"/>
      <c r="IS29" s="6"/>
      <c r="IT29" s="6"/>
      <c r="IU29" s="6"/>
      <c r="IV29" s="6"/>
      <c r="IW29" s="6"/>
      <c r="IX29" s="6"/>
      <c r="IY29" s="6"/>
      <c r="IZ29" s="6"/>
      <c r="JA29" s="6"/>
      <c r="JB29" s="6"/>
      <c r="JC29" s="6"/>
      <c r="JD29" s="6"/>
      <c r="JE29" s="6"/>
      <c r="JF29" s="6"/>
      <c r="JG29" s="6"/>
      <c r="JH29" s="6"/>
      <c r="JI29" s="6"/>
    </row>
    <row r="30" spans="1:284" ht="20.100000000000001" customHeight="1" x14ac:dyDescent="0.2">
      <c r="A30" s="73"/>
      <c r="B30" s="60"/>
      <c r="C30" s="7">
        <f t="array" aca="1" ref="C30" ca="1">INDEX($A$2:$JI$2,,MIN(IF(CouleurFond(E30:JI30)=47,COLUMN(E30:JI30))))</f>
        <v>0</v>
      </c>
      <c r="D30" s="7">
        <f t="array" aca="1" ref="D30" ca="1">INDEX($A$2:$JI$2,,MAX(IF(CouleurFond(E30:JI30)=47,COLUMN(E30:JI30))))</f>
        <v>0</v>
      </c>
      <c r="E30" s="6"/>
      <c r="F30" s="6"/>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c r="GN30" s="6"/>
      <c r="GO30" s="6"/>
      <c r="GP30" s="6"/>
      <c r="GQ30" s="6"/>
      <c r="GR30" s="6"/>
      <c r="GS30" s="6"/>
      <c r="GT30" s="6"/>
      <c r="GU30" s="6"/>
      <c r="GV30" s="6"/>
      <c r="GW30" s="6"/>
      <c r="GX30" s="6"/>
      <c r="GY30" s="6"/>
      <c r="GZ30" s="6"/>
      <c r="HA30" s="6"/>
      <c r="HB30" s="6"/>
      <c r="HC30" s="6"/>
      <c r="HD30" s="6"/>
      <c r="HE30" s="6"/>
      <c r="HF30" s="6"/>
      <c r="HG30" s="6"/>
      <c r="HH30" s="6"/>
      <c r="HI30" s="6"/>
      <c r="HJ30" s="6"/>
      <c r="HK30" s="6"/>
      <c r="HL30" s="6"/>
      <c r="HM30" s="6"/>
      <c r="HN30" s="6"/>
      <c r="HO30" s="6"/>
      <c r="HP30" s="6"/>
      <c r="HQ30" s="6"/>
      <c r="HR30" s="6"/>
      <c r="HS30" s="6"/>
      <c r="HT30" s="6"/>
      <c r="HU30" s="6"/>
      <c r="HV30" s="6"/>
      <c r="HW30" s="6"/>
      <c r="HX30" s="6"/>
      <c r="HY30" s="6"/>
      <c r="HZ30" s="6"/>
      <c r="IA30" s="6"/>
      <c r="IB30" s="6"/>
      <c r="IC30" s="6"/>
      <c r="ID30" s="6"/>
      <c r="IE30" s="6"/>
      <c r="IF30" s="6"/>
      <c r="IG30" s="6"/>
      <c r="IH30" s="6"/>
      <c r="II30" s="6"/>
      <c r="IJ30" s="6"/>
      <c r="IK30" s="6"/>
      <c r="IL30" s="6"/>
      <c r="IM30" s="6"/>
      <c r="IN30" s="6"/>
      <c r="IO30" s="6"/>
      <c r="IP30" s="6"/>
      <c r="IQ30" s="6"/>
      <c r="IR30" s="6"/>
      <c r="IS30" s="6"/>
      <c r="IT30" s="6"/>
      <c r="IU30" s="6"/>
      <c r="IV30" s="6"/>
      <c r="IW30" s="6"/>
      <c r="IX30" s="6"/>
      <c r="IY30" s="6"/>
      <c r="IZ30" s="6"/>
      <c r="JA30" s="6"/>
      <c r="JB30" s="6"/>
      <c r="JC30" s="6"/>
      <c r="JD30" s="6"/>
      <c r="JE30" s="6"/>
      <c r="JF30" s="6"/>
      <c r="JG30" s="6"/>
      <c r="JH30" s="6"/>
      <c r="JI30" s="6"/>
    </row>
    <row r="31" spans="1:284" ht="20.100000000000001" customHeight="1" x14ac:dyDescent="0.2">
      <c r="A31" s="73"/>
      <c r="B31" s="9"/>
      <c r="C31" s="7">
        <f t="array" aca="1" ref="C31" ca="1">INDEX($A$2:$JI$2,,MIN(IF(CouleurFond(E31:JI31)=47,COLUMN(E31:JI31))))</f>
        <v>0</v>
      </c>
      <c r="D31" s="7">
        <f t="array" aca="1" ref="D31" ca="1">INDEX($A$2:$JI$2,,MAX(IF(CouleurFond(E31:JI31)=47,COLUMN(E31:JI31))))</f>
        <v>0</v>
      </c>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c r="GN31" s="6"/>
      <c r="GO31" s="6"/>
      <c r="GP31" s="6"/>
      <c r="GQ31" s="6"/>
      <c r="GR31" s="6"/>
      <c r="GS31" s="6"/>
      <c r="GT31" s="6"/>
      <c r="GU31" s="6"/>
      <c r="GV31" s="6"/>
      <c r="GW31" s="6"/>
      <c r="GX31" s="6"/>
      <c r="GY31" s="6"/>
      <c r="GZ31" s="6"/>
      <c r="HA31" s="6"/>
      <c r="HB31" s="6"/>
      <c r="HC31" s="6"/>
      <c r="HD31" s="6"/>
      <c r="HE31" s="6"/>
      <c r="HF31" s="6"/>
      <c r="HG31" s="6"/>
      <c r="HH31" s="6"/>
      <c r="HI31" s="6"/>
      <c r="HJ31" s="6"/>
      <c r="HK31" s="6"/>
      <c r="HL31" s="6"/>
      <c r="HM31" s="6"/>
      <c r="HN31" s="6"/>
      <c r="HO31" s="6"/>
      <c r="HP31" s="6"/>
      <c r="HQ31" s="6"/>
      <c r="HR31" s="6"/>
      <c r="HS31" s="6"/>
      <c r="HT31" s="6"/>
      <c r="HU31" s="6"/>
      <c r="HV31" s="6"/>
      <c r="HW31" s="6"/>
      <c r="HX31" s="6"/>
      <c r="HY31" s="6"/>
      <c r="HZ31" s="6"/>
      <c r="IA31" s="6"/>
      <c r="IB31" s="6"/>
      <c r="IC31" s="6"/>
      <c r="ID31" s="6"/>
      <c r="IE31" s="6"/>
      <c r="IF31" s="6"/>
      <c r="IG31" s="6"/>
      <c r="IH31" s="6"/>
      <c r="II31" s="6"/>
      <c r="IJ31" s="6"/>
      <c r="IK31" s="6"/>
      <c r="IL31" s="6"/>
      <c r="IM31" s="6"/>
      <c r="IN31" s="6"/>
      <c r="IO31" s="6"/>
      <c r="IP31" s="6"/>
      <c r="IQ31" s="6"/>
      <c r="IR31" s="6"/>
      <c r="IS31" s="6"/>
      <c r="IT31" s="6"/>
      <c r="IU31" s="6"/>
      <c r="IV31" s="6"/>
      <c r="IW31" s="6"/>
      <c r="IX31" s="6"/>
      <c r="IY31" s="6"/>
      <c r="IZ31" s="6"/>
      <c r="JA31" s="6"/>
      <c r="JB31" s="6"/>
      <c r="JC31" s="6"/>
      <c r="JD31" s="6"/>
      <c r="JE31" s="6"/>
      <c r="JF31" s="6"/>
      <c r="JG31" s="6"/>
      <c r="JH31" s="6"/>
      <c r="JI31" s="6"/>
    </row>
    <row r="32" spans="1:284" ht="20.100000000000001" customHeight="1" x14ac:dyDescent="0.2">
      <c r="A32" s="73"/>
      <c r="B32" s="60"/>
      <c r="C32" s="7">
        <f t="array" aca="1" ref="C32" ca="1">INDEX($A$2:$JI$2,,MIN(IF(CouleurFond(E32:JI32)=47,COLUMN(E32:JI32))))</f>
        <v>0</v>
      </c>
      <c r="D32" s="7">
        <f t="array" aca="1" ref="D32" ca="1">INDEX($A$2:$JI$2,,MAX(IF(CouleurFond(E32:JI32)=47,COLUMN(E32:JI32))))</f>
        <v>0</v>
      </c>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c r="GN32" s="6"/>
      <c r="GO32" s="6"/>
      <c r="GP32" s="6"/>
      <c r="GQ32" s="6"/>
      <c r="GR32" s="6"/>
      <c r="GS32" s="6"/>
      <c r="GT32" s="6"/>
      <c r="GU32" s="6"/>
      <c r="GV32" s="6"/>
      <c r="GW32" s="6"/>
      <c r="GX32" s="6"/>
      <c r="GY32" s="6"/>
      <c r="GZ32" s="6"/>
      <c r="HA32" s="6"/>
      <c r="HB32" s="6"/>
      <c r="HC32" s="6"/>
      <c r="HD32" s="6"/>
      <c r="HE32" s="6"/>
      <c r="HF32" s="6"/>
      <c r="HG32" s="6"/>
      <c r="HH32" s="6"/>
      <c r="HI32" s="6"/>
      <c r="HJ32" s="6"/>
      <c r="HK32" s="6"/>
      <c r="HL32" s="6"/>
      <c r="HM32" s="6"/>
      <c r="HN32" s="6"/>
      <c r="HO32" s="6"/>
      <c r="HP32" s="6"/>
      <c r="HQ32" s="6"/>
      <c r="HR32" s="6"/>
      <c r="HS32" s="6"/>
      <c r="HT32" s="6"/>
      <c r="HU32" s="6"/>
      <c r="HV32" s="6"/>
      <c r="HW32" s="6"/>
      <c r="HX32" s="6"/>
      <c r="HY32" s="6"/>
      <c r="HZ32" s="6"/>
      <c r="IA32" s="6"/>
      <c r="IB32" s="6"/>
      <c r="IC32" s="6"/>
      <c r="ID32" s="6"/>
      <c r="IE32" s="6"/>
      <c r="IF32" s="6"/>
      <c r="IG32" s="6"/>
      <c r="IH32" s="6"/>
      <c r="II32" s="6"/>
      <c r="IJ32" s="6"/>
      <c r="IK32" s="6"/>
      <c r="IL32" s="6"/>
      <c r="IM32" s="6"/>
      <c r="IN32" s="6"/>
      <c r="IO32" s="6"/>
      <c r="IP32" s="6"/>
      <c r="IQ32" s="6"/>
      <c r="IR32" s="6"/>
      <c r="IS32" s="6"/>
      <c r="IT32" s="6"/>
      <c r="IU32" s="6"/>
      <c r="IV32" s="6"/>
      <c r="IW32" s="6"/>
      <c r="IX32" s="6"/>
      <c r="IY32" s="6"/>
      <c r="IZ32" s="6"/>
      <c r="JA32" s="6"/>
      <c r="JB32" s="6"/>
      <c r="JC32" s="6"/>
      <c r="JD32" s="6"/>
      <c r="JE32" s="6"/>
      <c r="JF32" s="6"/>
      <c r="JG32" s="6"/>
      <c r="JH32" s="6"/>
      <c r="JI32" s="6"/>
    </row>
    <row r="33" spans="1:269" ht="20.100000000000001" customHeight="1" x14ac:dyDescent="0.2">
      <c r="A33" s="73"/>
      <c r="B33" s="9"/>
      <c r="C33" s="7">
        <f t="array" aca="1" ref="C33" ca="1">INDEX($A$2:$JI$2,,MIN(IF(CouleurFond(E33:JI33)=47,COLUMN(E33:JI33))))</f>
        <v>0</v>
      </c>
      <c r="D33" s="7">
        <f t="array" aca="1" ref="D33" ca="1">INDEX($A$2:$JI$2,,MAX(IF(CouleurFond(E33:JI33)=47,COLUMN(E33:JI33))))</f>
        <v>0</v>
      </c>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c r="GD33" s="6"/>
      <c r="GE33" s="6"/>
      <c r="GF33" s="6"/>
      <c r="GG33" s="6"/>
      <c r="GH33" s="6"/>
      <c r="GI33" s="6"/>
      <c r="GJ33" s="6"/>
      <c r="GK33" s="6"/>
      <c r="GL33" s="6"/>
      <c r="GM33" s="6"/>
      <c r="GN33" s="6"/>
      <c r="GO33" s="6"/>
      <c r="GP33" s="6"/>
      <c r="GQ33" s="6"/>
      <c r="GR33" s="6"/>
      <c r="GS33" s="6"/>
      <c r="GT33" s="6"/>
      <c r="GU33" s="6"/>
      <c r="GV33" s="6"/>
      <c r="GW33" s="6"/>
      <c r="GX33" s="6"/>
      <c r="GY33" s="6"/>
      <c r="GZ33" s="6"/>
      <c r="HA33" s="6"/>
      <c r="HB33" s="6"/>
      <c r="HC33" s="6"/>
      <c r="HD33" s="6"/>
      <c r="HE33" s="6"/>
      <c r="HF33" s="6"/>
      <c r="HG33" s="6"/>
      <c r="HH33" s="6"/>
      <c r="HI33" s="6"/>
      <c r="HJ33" s="6"/>
      <c r="HK33" s="6"/>
      <c r="HL33" s="6"/>
      <c r="HM33" s="6"/>
      <c r="HN33" s="6"/>
      <c r="HO33" s="6"/>
      <c r="HP33" s="6"/>
      <c r="HQ33" s="6"/>
      <c r="HR33" s="6"/>
      <c r="HS33" s="6"/>
      <c r="HT33" s="6"/>
      <c r="HU33" s="6"/>
      <c r="HV33" s="6"/>
      <c r="HW33" s="6"/>
      <c r="HX33" s="6"/>
      <c r="HY33" s="6"/>
      <c r="HZ33" s="6"/>
      <c r="IA33" s="6"/>
      <c r="IB33" s="6"/>
      <c r="IC33" s="6"/>
      <c r="ID33" s="6"/>
      <c r="IE33" s="6"/>
      <c r="IF33" s="6"/>
      <c r="IG33" s="6"/>
      <c r="IH33" s="6"/>
      <c r="II33" s="6"/>
      <c r="IJ33" s="6"/>
      <c r="IK33" s="6"/>
      <c r="IL33" s="6"/>
      <c r="IM33" s="6"/>
      <c r="IN33" s="6"/>
      <c r="IO33" s="6"/>
      <c r="IP33" s="6"/>
      <c r="IQ33" s="6"/>
      <c r="IR33" s="6"/>
      <c r="IS33" s="6"/>
      <c r="IT33" s="6"/>
      <c r="IU33" s="6"/>
      <c r="IV33" s="6"/>
      <c r="IW33" s="6"/>
      <c r="IX33" s="6"/>
      <c r="IY33" s="6"/>
      <c r="IZ33" s="6"/>
      <c r="JA33" s="6"/>
      <c r="JB33" s="6"/>
      <c r="JC33" s="6"/>
      <c r="JD33" s="6"/>
      <c r="JE33" s="6"/>
      <c r="JF33" s="6"/>
      <c r="JG33" s="6"/>
      <c r="JH33" s="6"/>
      <c r="JI33" s="6"/>
    </row>
    <row r="34" spans="1:269" ht="20.100000000000001" customHeight="1" x14ac:dyDescent="0.2">
      <c r="A34" s="73"/>
      <c r="B34" s="60"/>
      <c r="C34" s="7">
        <f t="array" aca="1" ref="C34" ca="1">INDEX($A$2:$JI$2,,MIN(IF(CouleurFond(E34:JI34)=47,COLUMN(E34:JI34))))</f>
        <v>0</v>
      </c>
      <c r="D34" s="7">
        <f t="array" aca="1" ref="D34" ca="1">INDEX($A$2:$JI$2,,MAX(IF(CouleurFond(E34:JI34)=47,COLUMN(E34:JI34))))</f>
        <v>0</v>
      </c>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c r="FZ34" s="6"/>
      <c r="GA34" s="6"/>
      <c r="GB34" s="6"/>
      <c r="GC34" s="6"/>
      <c r="GD34" s="6"/>
      <c r="GE34" s="6"/>
      <c r="GF34" s="6"/>
      <c r="GG34" s="6"/>
      <c r="GH34" s="6"/>
      <c r="GI34" s="6"/>
      <c r="GJ34" s="6"/>
      <c r="GK34" s="6"/>
      <c r="GL34" s="6"/>
      <c r="GM34" s="6"/>
      <c r="GN34" s="6"/>
      <c r="GO34" s="6"/>
      <c r="GP34" s="6"/>
      <c r="GQ34" s="6"/>
      <c r="GR34" s="6"/>
      <c r="GS34" s="6"/>
      <c r="GT34" s="6"/>
      <c r="GU34" s="6"/>
      <c r="GV34" s="6"/>
      <c r="GW34" s="6"/>
      <c r="GX34" s="6"/>
      <c r="GY34" s="6"/>
      <c r="GZ34" s="6"/>
      <c r="HA34" s="6"/>
      <c r="HB34" s="6"/>
      <c r="HC34" s="6"/>
      <c r="HD34" s="6"/>
      <c r="HE34" s="6"/>
      <c r="HF34" s="6"/>
      <c r="HG34" s="6"/>
      <c r="HH34" s="6"/>
      <c r="HI34" s="6"/>
      <c r="HJ34" s="6"/>
      <c r="HK34" s="6"/>
      <c r="HL34" s="6"/>
      <c r="HM34" s="6"/>
      <c r="HN34" s="6"/>
      <c r="HO34" s="6"/>
      <c r="HP34" s="6"/>
      <c r="HQ34" s="6"/>
      <c r="HR34" s="6"/>
      <c r="HS34" s="6"/>
      <c r="HT34" s="6"/>
      <c r="HU34" s="6"/>
      <c r="HV34" s="6"/>
      <c r="HW34" s="6"/>
      <c r="HX34" s="6"/>
      <c r="HY34" s="6"/>
      <c r="HZ34" s="6"/>
      <c r="IA34" s="6"/>
      <c r="IB34" s="6"/>
      <c r="IC34" s="6"/>
      <c r="ID34" s="6"/>
      <c r="IE34" s="6"/>
      <c r="IF34" s="6"/>
      <c r="IG34" s="6"/>
      <c r="IH34" s="6"/>
      <c r="II34" s="6"/>
      <c r="IJ34" s="6"/>
      <c r="IK34" s="6"/>
      <c r="IL34" s="6"/>
      <c r="IM34" s="6"/>
      <c r="IN34" s="6"/>
      <c r="IO34" s="6"/>
      <c r="IP34" s="6"/>
      <c r="IQ34" s="6"/>
      <c r="IR34" s="6"/>
      <c r="IS34" s="6"/>
      <c r="IT34" s="6"/>
      <c r="IU34" s="6"/>
      <c r="IV34" s="6"/>
      <c r="IW34" s="6"/>
      <c r="IX34" s="6"/>
      <c r="IY34" s="6"/>
      <c r="IZ34" s="6"/>
      <c r="JA34" s="6"/>
      <c r="JB34" s="6"/>
      <c r="JC34" s="6"/>
      <c r="JD34" s="6"/>
      <c r="JE34" s="6"/>
      <c r="JF34" s="6"/>
      <c r="JG34" s="6"/>
      <c r="JH34" s="6"/>
      <c r="JI34" s="6"/>
    </row>
    <row r="35" spans="1:269" ht="20.100000000000001" customHeight="1" x14ac:dyDescent="0.2">
      <c r="A35" s="73"/>
      <c r="B35" s="9"/>
      <c r="C35" s="7">
        <f t="array" aca="1" ref="C35" ca="1">INDEX($A$2:$JI$2,,MIN(IF(CouleurFond(E35:JI35)=47,COLUMN(E35:JI35))))</f>
        <v>0</v>
      </c>
      <c r="D35" s="7">
        <f t="array" aca="1" ref="D35" ca="1">INDEX($A$2:$JI$2,,MAX(IF(CouleurFond(E35:JI35)=47,COLUMN(E35:JI35))))</f>
        <v>0</v>
      </c>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c r="GE35" s="6"/>
      <c r="GF35" s="6"/>
      <c r="GG35" s="6"/>
      <c r="GH35" s="6"/>
      <c r="GI35" s="6"/>
      <c r="GJ35" s="6"/>
      <c r="GK35" s="6"/>
      <c r="GL35" s="6"/>
      <c r="GM35" s="6"/>
      <c r="GN35" s="6"/>
      <c r="GO35" s="6"/>
      <c r="GP35" s="6"/>
      <c r="GQ35" s="6"/>
      <c r="GR35" s="6"/>
      <c r="GS35" s="6"/>
      <c r="GT35" s="6"/>
      <c r="GU35" s="6"/>
      <c r="GV35" s="6"/>
      <c r="GW35" s="6"/>
      <c r="GX35" s="6"/>
      <c r="GY35" s="6"/>
      <c r="GZ35" s="6"/>
      <c r="HA35" s="6"/>
      <c r="HB35" s="6"/>
      <c r="HC35" s="6"/>
      <c r="HD35" s="6"/>
      <c r="HE35" s="6"/>
      <c r="HF35" s="6"/>
      <c r="HG35" s="6"/>
      <c r="HH35" s="6"/>
      <c r="HI35" s="6"/>
      <c r="HJ35" s="6"/>
      <c r="HK35" s="6"/>
      <c r="HL35" s="6"/>
      <c r="HM35" s="6"/>
      <c r="HN35" s="6"/>
      <c r="HO35" s="6"/>
      <c r="HP35" s="6"/>
      <c r="HQ35" s="6"/>
      <c r="HR35" s="6"/>
      <c r="HS35" s="6"/>
      <c r="HT35" s="6"/>
      <c r="HU35" s="6"/>
      <c r="HV35" s="6"/>
      <c r="HW35" s="6"/>
      <c r="HX35" s="6"/>
      <c r="HY35" s="6"/>
      <c r="HZ35" s="6"/>
      <c r="IA35" s="6"/>
      <c r="IB35" s="6"/>
      <c r="IC35" s="6"/>
      <c r="ID35" s="6"/>
      <c r="IE35" s="6"/>
      <c r="IF35" s="6"/>
      <c r="IG35" s="6"/>
      <c r="IH35" s="6"/>
      <c r="II35" s="6"/>
      <c r="IJ35" s="6"/>
      <c r="IK35" s="6"/>
      <c r="IL35" s="6"/>
      <c r="IM35" s="6"/>
      <c r="IN35" s="6"/>
      <c r="IO35" s="6"/>
      <c r="IP35" s="6"/>
      <c r="IQ35" s="6"/>
      <c r="IR35" s="6"/>
      <c r="IS35" s="6"/>
      <c r="IT35" s="6"/>
      <c r="IU35" s="6"/>
      <c r="IV35" s="6"/>
      <c r="IW35" s="6"/>
      <c r="IX35" s="6"/>
      <c r="IY35" s="6"/>
      <c r="IZ35" s="6"/>
      <c r="JA35" s="6"/>
      <c r="JB35" s="6"/>
      <c r="JC35" s="6"/>
      <c r="JD35" s="6"/>
      <c r="JE35" s="6"/>
      <c r="JF35" s="6"/>
      <c r="JG35" s="6"/>
      <c r="JH35" s="6"/>
      <c r="JI35" s="6"/>
    </row>
    <row r="36" spans="1:269" ht="20.100000000000001" customHeight="1" thickBot="1" x14ac:dyDescent="0.25">
      <c r="A36" s="74"/>
      <c r="B36" s="60" t="s">
        <v>2</v>
      </c>
      <c r="C36" s="7">
        <f t="array" aca="1" ref="C36" ca="1">INDEX($A$2:$JI$2,,MIN(IF(CouleurFond(E36:JI36)=47,COLUMN(E36:JI36))))</f>
        <v>0</v>
      </c>
      <c r="D36" s="7">
        <f t="array" aca="1" ref="D36" ca="1">INDEX($A$2:$JI$2,,MAX(IF(CouleurFond(E36:JI36)=47,COLUMN(E36:JI36))))</f>
        <v>0</v>
      </c>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c r="FZ36" s="6"/>
      <c r="GA36" s="6"/>
      <c r="GB36" s="6"/>
      <c r="GC36" s="6"/>
      <c r="GD36" s="6"/>
      <c r="GE36" s="6"/>
      <c r="GF36" s="6"/>
      <c r="GG36" s="6"/>
      <c r="GH36" s="6"/>
      <c r="GI36" s="6"/>
      <c r="GJ36" s="6"/>
      <c r="GK36" s="6"/>
      <c r="GL36" s="6"/>
      <c r="GM36" s="6"/>
      <c r="GN36" s="6"/>
      <c r="GO36" s="6"/>
      <c r="GP36" s="6"/>
      <c r="GQ36" s="6"/>
      <c r="GR36" s="6"/>
      <c r="GS36" s="6"/>
      <c r="GT36" s="6"/>
      <c r="GU36" s="6"/>
      <c r="GV36" s="6"/>
      <c r="GW36" s="6"/>
      <c r="GX36" s="6"/>
      <c r="GY36" s="6"/>
      <c r="GZ36" s="6"/>
      <c r="HA36" s="6"/>
      <c r="HB36" s="6"/>
      <c r="HC36" s="6"/>
      <c r="HD36" s="6"/>
      <c r="HE36" s="6"/>
      <c r="HF36" s="6"/>
      <c r="HG36" s="6"/>
      <c r="HH36" s="6"/>
      <c r="HI36" s="6"/>
      <c r="HJ36" s="6"/>
      <c r="HK36" s="6"/>
      <c r="HL36" s="6"/>
      <c r="HM36" s="6"/>
      <c r="HN36" s="6"/>
      <c r="HO36" s="6"/>
      <c r="HP36" s="6"/>
      <c r="HQ36" s="6"/>
      <c r="HR36" s="6"/>
      <c r="HS36" s="6"/>
      <c r="HT36" s="6"/>
      <c r="HU36" s="6"/>
      <c r="HV36" s="6"/>
      <c r="HW36" s="6"/>
      <c r="HX36" s="6"/>
      <c r="HY36" s="6"/>
      <c r="HZ36" s="6"/>
      <c r="IA36" s="6"/>
      <c r="IB36" s="6"/>
      <c r="IC36" s="6"/>
      <c r="ID36" s="6"/>
      <c r="IE36" s="6"/>
      <c r="IF36" s="6"/>
      <c r="IG36" s="6"/>
      <c r="IH36" s="6"/>
      <c r="II36" s="6"/>
      <c r="IJ36" s="6"/>
      <c r="IK36" s="6"/>
      <c r="IL36" s="6"/>
      <c r="IM36" s="6"/>
      <c r="IN36" s="6"/>
      <c r="IO36" s="6"/>
      <c r="IP36" s="6"/>
      <c r="IQ36" s="6"/>
      <c r="IR36" s="6"/>
      <c r="IS36" s="6"/>
      <c r="IT36" s="6"/>
      <c r="IU36" s="6"/>
      <c r="IV36" s="6"/>
      <c r="IW36" s="6"/>
      <c r="IX36" s="6"/>
      <c r="IY36" s="6"/>
      <c r="IZ36" s="6"/>
      <c r="JA36" s="6"/>
      <c r="JB36" s="6"/>
      <c r="JC36" s="6"/>
      <c r="JD36" s="6"/>
      <c r="JE36" s="6"/>
      <c r="JF36" s="6"/>
      <c r="JG36" s="6"/>
      <c r="JH36" s="6"/>
      <c r="JI36" s="6"/>
    </row>
    <row r="37" spans="1:269" ht="25.5" customHeight="1" x14ac:dyDescent="0.2"/>
    <row r="38" spans="1:269" ht="29.25" customHeight="1" x14ac:dyDescent="0.2"/>
    <row r="39" spans="1:269" ht="32.25" customHeight="1" x14ac:dyDescent="0.2"/>
    <row r="40" spans="1:269" ht="35.25" customHeight="1" x14ac:dyDescent="0.2"/>
    <row r="41" spans="1:269" ht="24.95" customHeight="1" x14ac:dyDescent="0.2">
      <c r="A41" s="45" t="s">
        <v>19</v>
      </c>
      <c r="B41" s="46">
        <f ca="1">TODAY()</f>
        <v>43126</v>
      </c>
    </row>
    <row r="42" spans="1:269" ht="24.95" customHeight="1" x14ac:dyDescent="0.2">
      <c r="A42" s="45" t="s">
        <v>25</v>
      </c>
      <c r="B42" s="45" t="s">
        <v>26</v>
      </c>
    </row>
    <row r="43" spans="1:269" ht="24.95" customHeight="1" x14ac:dyDescent="0.2">
      <c r="A43" s="45" t="s">
        <v>47</v>
      </c>
      <c r="B43" s="47">
        <v>43101</v>
      </c>
    </row>
    <row r="44" spans="1:269" ht="24.95" customHeight="1" x14ac:dyDescent="0.2">
      <c r="A44" s="45" t="s">
        <v>48</v>
      </c>
      <c r="B44" s="46">
        <v>43224</v>
      </c>
    </row>
    <row r="45" spans="1:269" ht="24.95" customHeight="1" x14ac:dyDescent="0.2">
      <c r="A45" s="62"/>
      <c r="B45" s="62"/>
    </row>
    <row r="46" spans="1:269" ht="24.95" customHeight="1" x14ac:dyDescent="0.25">
      <c r="A46" s="44"/>
      <c r="B46" s="44"/>
    </row>
    <row r="47" spans="1:269" ht="24.95" customHeight="1" x14ac:dyDescent="0.25">
      <c r="A47" s="44"/>
      <c r="B47" s="44"/>
    </row>
    <row r="48" spans="1:269" ht="24.95" customHeight="1" x14ac:dyDescent="0.2"/>
    <row r="49" ht="24.95" customHeight="1" x14ac:dyDescent="0.2"/>
  </sheetData>
  <mergeCells count="67">
    <mergeCell ref="B3:B5"/>
    <mergeCell ref="A1:A8"/>
    <mergeCell ref="O3:S3"/>
    <mergeCell ref="AI3:AM3"/>
    <mergeCell ref="AN3:AR3"/>
    <mergeCell ref="C3:D5"/>
    <mergeCell ref="C6:D6"/>
    <mergeCell ref="C7:D7"/>
    <mergeCell ref="C8:D8"/>
    <mergeCell ref="AS3:AW3"/>
    <mergeCell ref="AD3:AH3"/>
    <mergeCell ref="E3:I3"/>
    <mergeCell ref="J3:N3"/>
    <mergeCell ref="T3:X3"/>
    <mergeCell ref="Y3:AC3"/>
    <mergeCell ref="AX3:BB3"/>
    <mergeCell ref="BC3:BG3"/>
    <mergeCell ref="DP3:DT3"/>
    <mergeCell ref="BM3:BQ3"/>
    <mergeCell ref="BR3:BV3"/>
    <mergeCell ref="BW3:CA3"/>
    <mergeCell ref="CB3:CF3"/>
    <mergeCell ref="CG3:CK3"/>
    <mergeCell ref="CL3:CP3"/>
    <mergeCell ref="CQ3:CU3"/>
    <mergeCell ref="CV3:CZ3"/>
    <mergeCell ref="DA3:DE3"/>
    <mergeCell ref="DF3:DJ3"/>
    <mergeCell ref="DK3:DO3"/>
    <mergeCell ref="BH3:BL3"/>
    <mergeCell ref="EY3:FC3"/>
    <mergeCell ref="FD3:FH3"/>
    <mergeCell ref="FI3:FM3"/>
    <mergeCell ref="DU3:DY3"/>
    <mergeCell ref="DZ3:ED3"/>
    <mergeCell ref="EE3:EI3"/>
    <mergeCell ref="EJ3:EN3"/>
    <mergeCell ref="EO3:ES3"/>
    <mergeCell ref="ET3:EX3"/>
    <mergeCell ref="GR3:GV3"/>
    <mergeCell ref="GW3:HA3"/>
    <mergeCell ref="HB3:HF3"/>
    <mergeCell ref="HG3:HK3"/>
    <mergeCell ref="HL3:HP3"/>
    <mergeCell ref="A23:A36"/>
    <mergeCell ref="IZ3:JD3"/>
    <mergeCell ref="JE3:JI3"/>
    <mergeCell ref="HV3:HZ3"/>
    <mergeCell ref="IA3:IE3"/>
    <mergeCell ref="IF3:IJ3"/>
    <mergeCell ref="IK3:IO3"/>
    <mergeCell ref="IP3:IT3"/>
    <mergeCell ref="IU3:IY3"/>
    <mergeCell ref="HQ3:HU3"/>
    <mergeCell ref="FN3:FR3"/>
    <mergeCell ref="FS3:FW3"/>
    <mergeCell ref="FX3:GB3"/>
    <mergeCell ref="GC3:GG3"/>
    <mergeCell ref="GH3:GL3"/>
    <mergeCell ref="GM3:GQ3"/>
    <mergeCell ref="C10:D10"/>
    <mergeCell ref="C11:D11"/>
    <mergeCell ref="C12:D12"/>
    <mergeCell ref="C13:D13"/>
    <mergeCell ref="A14:A22"/>
    <mergeCell ref="A9:A13"/>
    <mergeCell ref="C9:D9"/>
  </mergeCells>
  <conditionalFormatting sqref="O2:S2">
    <cfRule type="expression" dxfId="164" priority="536">
      <formula>EST.PAIR</formula>
    </cfRule>
  </conditionalFormatting>
  <conditionalFormatting sqref="Y2:AC2">
    <cfRule type="expression" dxfId="163" priority="533">
      <formula>EST.PAIR</formula>
    </cfRule>
  </conditionalFormatting>
  <conditionalFormatting sqref="AI2:AM2">
    <cfRule type="expression" dxfId="162" priority="530">
      <formula>EST.PAIR</formula>
    </cfRule>
  </conditionalFormatting>
  <conditionalFormatting sqref="AS2:AW2">
    <cfRule type="expression" dxfId="161" priority="527">
      <formula>EST.PAIR</formula>
    </cfRule>
  </conditionalFormatting>
  <conditionalFormatting sqref="BC2:BG2">
    <cfRule type="expression" dxfId="160" priority="524">
      <formula>EST.PAIR</formula>
    </cfRule>
  </conditionalFormatting>
  <conditionalFormatting sqref="BM2:BQ2">
    <cfRule type="expression" dxfId="159" priority="521">
      <formula>EST.PAIR</formula>
    </cfRule>
  </conditionalFormatting>
  <conditionalFormatting sqref="BW2:CA2">
    <cfRule type="expression" dxfId="158" priority="518">
      <formula>EST.PAIR</formula>
    </cfRule>
  </conditionalFormatting>
  <conditionalFormatting sqref="CG2:CK2">
    <cfRule type="expression" dxfId="157" priority="515">
      <formula>EST.PAIR</formula>
    </cfRule>
  </conditionalFormatting>
  <conditionalFormatting sqref="CQ2:CU2">
    <cfRule type="expression" dxfId="156" priority="512">
      <formula>EST.PAIR</formula>
    </cfRule>
  </conditionalFormatting>
  <conditionalFormatting sqref="DA2:DE2">
    <cfRule type="expression" dxfId="155" priority="509">
      <formula>EST.PAIR</formula>
    </cfRule>
  </conditionalFormatting>
  <conditionalFormatting sqref="DP2:DT2">
    <cfRule type="expression" dxfId="154" priority="505">
      <formula>EST.PAIR</formula>
    </cfRule>
  </conditionalFormatting>
  <conditionalFormatting sqref="DZ2:ED2">
    <cfRule type="expression" dxfId="153" priority="502">
      <formula>EST.PAIR</formula>
    </cfRule>
  </conditionalFormatting>
  <conditionalFormatting sqref="EO2:ES2">
    <cfRule type="expression" dxfId="152" priority="498">
      <formula>EST.PAIR</formula>
    </cfRule>
  </conditionalFormatting>
  <conditionalFormatting sqref="EY2:FC2">
    <cfRule type="expression" dxfId="151" priority="495">
      <formula>EST.PAIR</formula>
    </cfRule>
  </conditionalFormatting>
  <conditionalFormatting sqref="FN2:FR2">
    <cfRule type="expression" dxfId="150" priority="491">
      <formula>EST.PAIR</formula>
    </cfRule>
  </conditionalFormatting>
  <conditionalFormatting sqref="FX2:GB2">
    <cfRule type="expression" dxfId="149" priority="488">
      <formula>EST.PAIR</formula>
    </cfRule>
  </conditionalFormatting>
  <conditionalFormatting sqref="GH2:GL2">
    <cfRule type="expression" dxfId="148" priority="485">
      <formula>EST.PAIR</formula>
    </cfRule>
  </conditionalFormatting>
  <conditionalFormatting sqref="GR2:GV2">
    <cfRule type="expression" dxfId="147" priority="482">
      <formula>EST.PAIR</formula>
    </cfRule>
  </conditionalFormatting>
  <conditionalFormatting sqref="HB2:HF2">
    <cfRule type="expression" dxfId="146" priority="479">
      <formula>EST.PAIR</formula>
    </cfRule>
  </conditionalFormatting>
  <conditionalFormatting sqref="HL2:HP2">
    <cfRule type="expression" dxfId="145" priority="476">
      <formula>EST.PAIR</formula>
    </cfRule>
  </conditionalFormatting>
  <conditionalFormatting sqref="HV2:HZ2">
    <cfRule type="expression" dxfId="144" priority="473">
      <formula>EST.PAIR</formula>
    </cfRule>
  </conditionalFormatting>
  <conditionalFormatting sqref="IF2:IJ2">
    <cfRule type="expression" dxfId="143" priority="470">
      <formula>EST.PAIR</formula>
    </cfRule>
  </conditionalFormatting>
  <conditionalFormatting sqref="IK2:IO2">
    <cfRule type="expression" dxfId="142" priority="468">
      <formula>EST.PAIR</formula>
    </cfRule>
  </conditionalFormatting>
  <conditionalFormatting sqref="IU2:IY2">
    <cfRule type="expression" dxfId="141" priority="465">
      <formula>EST.PAIR</formula>
    </cfRule>
  </conditionalFormatting>
  <conditionalFormatting sqref="JE2:JI2">
    <cfRule type="expression" dxfId="140" priority="462">
      <formula>EST.PAIR</formula>
    </cfRule>
  </conditionalFormatting>
  <conditionalFormatting sqref="E4:JI5">
    <cfRule type="expression" dxfId="139" priority="564">
      <formula>ISEVEN(WEEKNUM(E$2,21))</formula>
    </cfRule>
  </conditionalFormatting>
  <conditionalFormatting sqref="E3 J3 O3 T3 Y3 AD3 AI3 AN3 AS3 AX3 BC3 BH3 BM3 BR3 BW3 CB3 CG3 CL3 CQ3 CV3 DA3 DF3 DK3 DP3 DU3 DZ3 EE3 EJ3 EO3 ET3 EY3 FD3 FI3 FN3 FS3 FX3 GC3 GH3 GM3 GR3 GW3 HB3 HG3 HL3 HQ3 HV3 IA3 IF3 IK3 IP3 IU3 IZ3 JE3">
    <cfRule type="expression" dxfId="138" priority="570">
      <formula>ISEVEN(WEEKNUM(E$2,21))</formula>
    </cfRule>
  </conditionalFormatting>
  <conditionalFormatting sqref="JJ24:JX24 JJ21:JX22 JJ6:JX17">
    <cfRule type="expression" dxfId="137" priority="111">
      <formula>COUNTIF(fériés,$A2)&gt;0</formula>
    </cfRule>
  </conditionalFormatting>
  <conditionalFormatting sqref="JJ23:JX23">
    <cfRule type="expression" dxfId="136" priority="538">
      <formula>COUNTIF(fériés,#REF!)&gt;0</formula>
    </cfRule>
  </conditionalFormatting>
  <conditionalFormatting sqref="J6:J13">
    <cfRule type="iconSet" priority="50">
      <iconSet iconSet="3Flags">
        <cfvo type="percent" val="0"/>
        <cfvo type="percent" val="33"/>
        <cfvo type="percent" val="67"/>
      </iconSet>
    </cfRule>
  </conditionalFormatting>
  <conditionalFormatting sqref="JJ18:JX20">
    <cfRule type="expression" dxfId="135" priority="559">
      <formula>COUNTIF(fériés,#REF!)&gt;0</formula>
    </cfRule>
  </conditionalFormatting>
  <conditionalFormatting sqref="E6:JI13">
    <cfRule type="expression" dxfId="134" priority="66">
      <formula>$C6=E$2</formula>
    </cfRule>
  </conditionalFormatting>
  <conditionalFormatting sqref="E6:JI36">
    <cfRule type="expression" dxfId="133" priority="567">
      <formula>AND($B$41=E$2,$B$42="Oui")</formula>
    </cfRule>
  </conditionalFormatting>
  <conditionalFormatting sqref="E6:JI36">
    <cfRule type="expression" dxfId="132" priority="573">
      <formula>AND(E$2&gt;=$C6,E$2&lt;=$D6,$B$42="Oui")</formula>
    </cfRule>
  </conditionalFormatting>
  <conditionalFormatting sqref="E4:JI5">
    <cfRule type="expression" dxfId="131" priority="65">
      <formula>E$2&gt;$B$44</formula>
    </cfRule>
  </conditionalFormatting>
  <conditionalFormatting sqref="E4:JI36">
    <cfRule type="expression" dxfId="130" priority="64">
      <formula>E$2=$B$44</formula>
    </cfRule>
  </conditionalFormatting>
  <conditionalFormatting sqref="E6:JI36">
    <cfRule type="expression" dxfId="129" priority="67">
      <formula>E$2&gt;$B$44</formula>
    </cfRule>
  </conditionalFormatting>
  <conditionalFormatting sqref="E3:JI3">
    <cfRule type="expression" dxfId="128" priority="554">
      <formula>E$2&gt;$B$44</formula>
    </cfRule>
  </conditionalFormatting>
  <conditionalFormatting sqref="E3:JI3">
    <cfRule type="expression" dxfId="127" priority="569">
      <formula>E$2&lt;$B$44</formula>
    </cfRule>
  </conditionalFormatting>
  <conditionalFormatting sqref="E1">
    <cfRule type="expression" dxfId="126" priority="571">
      <formula>E$1&gt;$B$44</formula>
    </cfRule>
  </conditionalFormatting>
  <conditionalFormatting sqref="F1:JI1">
    <cfRule type="expression" dxfId="125" priority="572">
      <formula>F$2&gt;$B$44</formula>
    </cfRule>
  </conditionalFormatting>
  <conditionalFormatting sqref="E14:JI14">
    <cfRule type="expression" dxfId="124" priority="68">
      <formula>E$2&lt;=$B$44</formula>
    </cfRule>
  </conditionalFormatting>
  <dataValidations count="2">
    <dataValidation type="list" allowBlank="1" showInputMessage="1" showErrorMessage="1" sqref="B42">
      <formula1>"Oui,Non"</formula1>
    </dataValidation>
    <dataValidation type="list" allowBlank="1" showInputMessage="1" showErrorMessage="1" sqref="B6:B13">
      <formula1>FR</formula1>
    </dataValidation>
  </dataValidations>
  <pageMargins left="0.70866141732283472" right="0.70866141732283472" top="0.74803149606299213" bottom="0.74803149606299213" header="0.31496062992125984" footer="0.31496062992125984"/>
  <pageSetup paperSize="8" orientation="landscape" r:id="rId1"/>
  <legacyDrawing r:id="rId2"/>
  <extLst>
    <ext xmlns:x14="http://schemas.microsoft.com/office/spreadsheetml/2009/9/main" uri="{78C0D931-6437-407d-A8EE-F0AAD7539E65}">
      <x14:conditionalFormattings>
        <x14:conditionalFormatting xmlns:xm="http://schemas.microsoft.com/office/excel/2006/main">
          <x14:cfRule type="expression" priority="565" id="{160BD62C-4492-426B-8F7E-62D7F77435E3}">
            <xm:f>COUNTIF(Fériés!$B$3:$B$28,E$2)&gt;0</xm:f>
            <x14:dxf>
              <fill>
                <patternFill>
                  <bgColor theme="0" tint="-0.24994659260841701"/>
                </patternFill>
              </fill>
            </x14:dxf>
          </x14:cfRule>
          <xm:sqref>E6:JI36</xm:sqref>
        </x14:conditionalFormatting>
        <x14:conditionalFormatting xmlns:xm="http://schemas.microsoft.com/office/excel/2006/main">
          <x14:cfRule type="expression" priority="550" id="{48B9FFCA-1A75-4F6D-A572-3BE95C7F8F48}">
            <xm:f>AND(E$2&gt;=Fériés!$E$5,E$2&lt;=Fériés!$F$5)</xm:f>
            <x14:dxf>
              <fill>
                <patternFill>
                  <bgColor theme="0" tint="-0.24994659260841701"/>
                </patternFill>
              </fill>
            </x14:dxf>
          </x14:cfRule>
          <x14:cfRule type="expression" priority="551" id="{4C562A23-6FF2-4516-A561-23D48C2E7689}">
            <xm:f>AND(E$2&gt;=Fériés!$E$4,E$2&lt;=Fériés!$F$4)</xm:f>
            <x14:dxf>
              <fill>
                <patternFill>
                  <bgColor theme="0" tint="-0.24994659260841701"/>
                </patternFill>
              </fill>
            </x14:dxf>
          </x14:cfRule>
          <x14:cfRule type="expression" priority="560" id="{D841D804-0A95-492D-B4E8-D3A5AD4D684F}">
            <xm:f>AND(E$2&gt;=Fériés!$E$3,E$2&lt;=Fériés!$F$3)</xm:f>
            <x14:dxf>
              <fill>
                <patternFill>
                  <bgColor theme="0" tint="-0.24994659260841701"/>
                </patternFill>
              </fill>
            </x14:dxf>
          </x14:cfRule>
          <x14:cfRule type="expression" priority="562" id="{B539A7C8-0105-4C85-8DAB-653D58D356BA}">
            <xm:f>AND(E$2&gt;=Fériés!$E$2,E$2&lt;=Fériés!$F$2)</xm:f>
            <x14:dxf>
              <fill>
                <patternFill>
                  <bgColor theme="0" tint="-0.24994659260841701"/>
                </patternFill>
              </fill>
            </x14:dxf>
          </x14:cfRule>
          <xm:sqref>E6:JI36</xm:sqref>
        </x14:conditionalFormatting>
        <x14:conditionalFormatting xmlns:xm="http://schemas.microsoft.com/office/excel/2006/main">
          <x14:cfRule type="expression" priority="69" id="{DB2D1353-8A5F-4CEC-9164-593BB148ADE7}">
            <xm:f>AND(E$2&gt;=Fériés!$E$13,E$2&lt;=Fériés!$F$13)</xm:f>
            <x14:dxf>
              <fill>
                <patternFill>
                  <bgColor theme="0" tint="-0.24994659260841701"/>
                </patternFill>
              </fill>
            </x14:dxf>
          </x14:cfRule>
          <x14:cfRule type="expression" priority="70" id="{E874E6AF-93FC-49D6-937C-A5EAA13087BE}">
            <xm:f>AND(E$2&gt;=Fériés!$E$12,E$2&lt;=Fériés!$F$12)</xm:f>
            <x14:dxf>
              <fill>
                <patternFill>
                  <bgColor theme="0" tint="-0.24994659260841701"/>
                </patternFill>
              </fill>
            </x14:dxf>
          </x14:cfRule>
          <x14:cfRule type="expression" priority="71" id="{BB783C85-57DE-477A-8B0B-E679173271A9}">
            <xm:f>AND(E$2&gt;=Fériés!$E$11,E$2&lt;=Fériés!$F$11)</xm:f>
            <x14:dxf>
              <fill>
                <patternFill>
                  <bgColor theme="0" tint="-0.24994659260841701"/>
                </patternFill>
              </fill>
            </x14:dxf>
          </x14:cfRule>
          <x14:cfRule type="expression" priority="85" id="{889E2867-5774-44F1-9BDE-AFA3BA3A47C0}">
            <xm:f>AND(E$2&gt;=Fériés!$E$10,E$2&lt;=Fériés!$F$10)</xm:f>
            <x14:dxf>
              <fill>
                <patternFill>
                  <bgColor theme="0" tint="-0.24994659260841701"/>
                </patternFill>
              </fill>
            </x14:dxf>
          </x14:cfRule>
          <x14:cfRule type="expression" priority="539" id="{8E001DDC-55C2-43D4-B0B0-03586A35D20C}">
            <xm:f>AND(E$2&gt;=Fériés!$E$9,E$2&lt;=Fériés!$F$9)</xm:f>
            <x14:dxf>
              <fill>
                <patternFill>
                  <bgColor theme="0" tint="-0.24994659260841701"/>
                </patternFill>
              </fill>
            </x14:dxf>
          </x14:cfRule>
          <x14:cfRule type="expression" priority="540" id="{53F2B953-599D-4121-B886-77372944B0EA}">
            <xm:f>AND(E$2&gt;=Fériés!$E$8,E$2&lt;=Fériés!$F$8)</xm:f>
            <x14:dxf>
              <fill>
                <patternFill>
                  <bgColor theme="0" tint="-0.24994659260841701"/>
                </patternFill>
              </fill>
            </x14:dxf>
          </x14:cfRule>
          <x14:cfRule type="expression" priority="541" id="{8B265E50-115F-465C-B7C2-EBF40CF0B2A2}">
            <xm:f>AND(E$2&gt;=Fériés!$E$7,E$2&lt;=Fériés!$F$7)</xm:f>
            <x14:dxf>
              <fill>
                <patternFill>
                  <bgColor theme="0" tint="-0.24994659260841701"/>
                </patternFill>
              </fill>
            </x14:dxf>
          </x14:cfRule>
          <x14:cfRule type="expression" priority="549" id="{E70937F0-68D0-4399-B896-E49DE9B745DC}">
            <xm:f>AND(E$2&gt;=Fériés!$E$6,E$2&lt;=Fériés!$F$6)</xm:f>
            <x14:dxf>
              <fill>
                <patternFill>
                  <bgColor theme="0" tint="-0.24994659260841701"/>
                </patternFill>
              </fill>
            </x14:dxf>
          </x14:cfRule>
          <xm:sqref>E6:JI36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Langue!$G$3:$G$21</xm:f>
          </x14:formula1>
          <xm:sqref>B15:B36</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JZ49"/>
  <sheetViews>
    <sheetView tabSelected="1" zoomScale="70" zoomScaleNormal="70" workbookViewId="0">
      <selection activeCell="H38" sqref="H38"/>
    </sheetView>
  </sheetViews>
  <sheetFormatPr baseColWidth="10" defaultColWidth="3.28515625" defaultRowHeight="12" x14ac:dyDescent="0.2"/>
  <cols>
    <col min="1" max="1" width="16.28515625" style="1" customWidth="1"/>
    <col min="2" max="2" width="22.140625" style="1" customWidth="1"/>
    <col min="3" max="3" width="18.85546875" style="1" bestFit="1" customWidth="1"/>
    <col min="4" max="4" width="15.7109375" style="1" bestFit="1" customWidth="1"/>
    <col min="5" max="6" width="28.28515625" style="1" customWidth="1"/>
    <col min="7" max="271" width="3.28515625" style="1" customWidth="1"/>
    <col min="272" max="16384" width="3.28515625" style="1"/>
  </cols>
  <sheetData>
    <row r="1" spans="1:286" ht="63" x14ac:dyDescent="0.2">
      <c r="A1" s="70" t="s">
        <v>0</v>
      </c>
      <c r="B1" s="4"/>
      <c r="C1" s="99"/>
      <c r="D1" s="99"/>
      <c r="E1" s="4"/>
      <c r="F1" s="4"/>
      <c r="G1" s="48">
        <f>G2</f>
        <v>43101</v>
      </c>
      <c r="H1" s="39" t="str">
        <f>IF(MONTH(G2)&lt;&gt;MONTH(H2),TEXT(H2,"mmm. aa"),"")</f>
        <v/>
      </c>
      <c r="I1" s="39" t="str">
        <f t="shared" ref="I1:BT1" si="0">IF(MONTH(H2)&lt;&gt;MONTH(I2),TEXT(I2,"mmm. aa"),"")</f>
        <v/>
      </c>
      <c r="J1" s="39" t="str">
        <f t="shared" si="0"/>
        <v/>
      </c>
      <c r="K1" s="39" t="str">
        <f t="shared" si="0"/>
        <v/>
      </c>
      <c r="L1" s="39" t="str">
        <f t="shared" si="0"/>
        <v/>
      </c>
      <c r="M1" s="39" t="str">
        <f t="shared" si="0"/>
        <v/>
      </c>
      <c r="N1" s="39" t="str">
        <f t="shared" si="0"/>
        <v/>
      </c>
      <c r="O1" s="39" t="str">
        <f t="shared" si="0"/>
        <v/>
      </c>
      <c r="P1" s="39" t="str">
        <f t="shared" si="0"/>
        <v/>
      </c>
      <c r="Q1" s="39" t="str">
        <f t="shared" si="0"/>
        <v/>
      </c>
      <c r="R1" s="39" t="str">
        <f t="shared" si="0"/>
        <v/>
      </c>
      <c r="S1" s="39" t="str">
        <f t="shared" si="0"/>
        <v/>
      </c>
      <c r="T1" s="39" t="str">
        <f t="shared" si="0"/>
        <v/>
      </c>
      <c r="U1" s="39" t="str">
        <f t="shared" si="0"/>
        <v/>
      </c>
      <c r="V1" s="39" t="str">
        <f t="shared" si="0"/>
        <v/>
      </c>
      <c r="W1" s="39" t="str">
        <f t="shared" si="0"/>
        <v/>
      </c>
      <c r="X1" s="39" t="str">
        <f t="shared" si="0"/>
        <v/>
      </c>
      <c r="Y1" s="39" t="str">
        <f t="shared" si="0"/>
        <v/>
      </c>
      <c r="Z1" s="39" t="str">
        <f t="shared" si="0"/>
        <v/>
      </c>
      <c r="AA1" s="39" t="str">
        <f t="shared" si="0"/>
        <v/>
      </c>
      <c r="AB1" s="39" t="str">
        <f t="shared" si="0"/>
        <v/>
      </c>
      <c r="AC1" s="39" t="str">
        <f t="shared" si="0"/>
        <v/>
      </c>
      <c r="AD1" s="39" t="str">
        <f t="shared" si="0"/>
        <v>févr. 18</v>
      </c>
      <c r="AE1" s="39" t="str">
        <f t="shared" si="0"/>
        <v/>
      </c>
      <c r="AF1" s="39" t="str">
        <f t="shared" si="0"/>
        <v/>
      </c>
      <c r="AG1" s="39" t="str">
        <f t="shared" si="0"/>
        <v/>
      </c>
      <c r="AH1" s="39" t="str">
        <f t="shared" si="0"/>
        <v/>
      </c>
      <c r="AI1" s="39" t="str">
        <f t="shared" si="0"/>
        <v/>
      </c>
      <c r="AJ1" s="39" t="str">
        <f t="shared" si="0"/>
        <v/>
      </c>
      <c r="AK1" s="39" t="str">
        <f t="shared" si="0"/>
        <v/>
      </c>
      <c r="AL1" s="39" t="str">
        <f t="shared" si="0"/>
        <v/>
      </c>
      <c r="AM1" s="39" t="str">
        <f t="shared" si="0"/>
        <v/>
      </c>
      <c r="AN1" s="39" t="str">
        <f t="shared" si="0"/>
        <v/>
      </c>
      <c r="AO1" s="39" t="str">
        <f t="shared" si="0"/>
        <v/>
      </c>
      <c r="AP1" s="39" t="str">
        <f t="shared" si="0"/>
        <v/>
      </c>
      <c r="AQ1" s="39" t="str">
        <f t="shared" si="0"/>
        <v/>
      </c>
      <c r="AR1" s="39" t="str">
        <f t="shared" si="0"/>
        <v/>
      </c>
      <c r="AS1" s="39" t="str">
        <f t="shared" si="0"/>
        <v/>
      </c>
      <c r="AT1" s="39" t="str">
        <f t="shared" si="0"/>
        <v/>
      </c>
      <c r="AU1" s="39" t="str">
        <f t="shared" si="0"/>
        <v/>
      </c>
      <c r="AV1" s="39" t="str">
        <f t="shared" si="0"/>
        <v/>
      </c>
      <c r="AW1" s="39" t="str">
        <f t="shared" si="0"/>
        <v/>
      </c>
      <c r="AX1" s="39" t="str">
        <f t="shared" si="0"/>
        <v>mars. 18</v>
      </c>
      <c r="AY1" s="39" t="str">
        <f t="shared" si="0"/>
        <v/>
      </c>
      <c r="AZ1" s="39" t="str">
        <f t="shared" si="0"/>
        <v/>
      </c>
      <c r="BA1" s="39" t="str">
        <f t="shared" si="0"/>
        <v/>
      </c>
      <c r="BB1" s="39" t="str">
        <f t="shared" si="0"/>
        <v/>
      </c>
      <c r="BC1" s="39" t="str">
        <f t="shared" si="0"/>
        <v/>
      </c>
      <c r="BD1" s="39" t="str">
        <f t="shared" si="0"/>
        <v/>
      </c>
      <c r="BE1" s="39" t="str">
        <f t="shared" si="0"/>
        <v/>
      </c>
      <c r="BF1" s="39" t="str">
        <f t="shared" si="0"/>
        <v/>
      </c>
      <c r="BG1" s="39" t="str">
        <f t="shared" si="0"/>
        <v/>
      </c>
      <c r="BH1" s="39" t="str">
        <f t="shared" si="0"/>
        <v/>
      </c>
      <c r="BI1" s="39" t="str">
        <f t="shared" si="0"/>
        <v/>
      </c>
      <c r="BJ1" s="39" t="str">
        <f t="shared" si="0"/>
        <v/>
      </c>
      <c r="BK1" s="39" t="str">
        <f t="shared" si="0"/>
        <v/>
      </c>
      <c r="BL1" s="39" t="str">
        <f t="shared" si="0"/>
        <v/>
      </c>
      <c r="BM1" s="39" t="str">
        <f t="shared" si="0"/>
        <v/>
      </c>
      <c r="BN1" s="39" t="str">
        <f t="shared" si="0"/>
        <v/>
      </c>
      <c r="BO1" s="39" t="str">
        <f t="shared" si="0"/>
        <v/>
      </c>
      <c r="BP1" s="39" t="str">
        <f t="shared" si="0"/>
        <v/>
      </c>
      <c r="BQ1" s="39" t="str">
        <f t="shared" si="0"/>
        <v/>
      </c>
      <c r="BR1" s="39" t="str">
        <f t="shared" si="0"/>
        <v/>
      </c>
      <c r="BS1" s="39" t="str">
        <f t="shared" si="0"/>
        <v/>
      </c>
      <c r="BT1" s="39" t="str">
        <f t="shared" si="0"/>
        <v>avr. 18</v>
      </c>
      <c r="BU1" s="39" t="str">
        <f t="shared" ref="BU1:EF1" si="1">IF(MONTH(BT2)&lt;&gt;MONTH(BU2),TEXT(BU2,"mmm. aa"),"")</f>
        <v/>
      </c>
      <c r="BV1" s="39" t="str">
        <f t="shared" si="1"/>
        <v/>
      </c>
      <c r="BW1" s="39" t="str">
        <f t="shared" si="1"/>
        <v/>
      </c>
      <c r="BX1" s="39" t="str">
        <f t="shared" si="1"/>
        <v/>
      </c>
      <c r="BY1" s="39" t="str">
        <f t="shared" si="1"/>
        <v/>
      </c>
      <c r="BZ1" s="39" t="str">
        <f t="shared" si="1"/>
        <v/>
      </c>
      <c r="CA1" s="39" t="str">
        <f t="shared" si="1"/>
        <v/>
      </c>
      <c r="CB1" s="39" t="str">
        <f t="shared" si="1"/>
        <v/>
      </c>
      <c r="CC1" s="39" t="str">
        <f t="shared" si="1"/>
        <v/>
      </c>
      <c r="CD1" s="39" t="str">
        <f t="shared" si="1"/>
        <v/>
      </c>
      <c r="CE1" s="39" t="str">
        <f t="shared" si="1"/>
        <v/>
      </c>
      <c r="CF1" s="39" t="str">
        <f t="shared" si="1"/>
        <v/>
      </c>
      <c r="CG1" s="39" t="str">
        <f t="shared" si="1"/>
        <v/>
      </c>
      <c r="CH1" s="39" t="str">
        <f t="shared" si="1"/>
        <v/>
      </c>
      <c r="CI1" s="39" t="str">
        <f t="shared" si="1"/>
        <v/>
      </c>
      <c r="CJ1" s="39" t="str">
        <f t="shared" si="1"/>
        <v/>
      </c>
      <c r="CK1" s="39" t="str">
        <f t="shared" si="1"/>
        <v/>
      </c>
      <c r="CL1" s="39" t="str">
        <f t="shared" si="1"/>
        <v/>
      </c>
      <c r="CM1" s="39" t="str">
        <f t="shared" si="1"/>
        <v/>
      </c>
      <c r="CN1" s="39" t="str">
        <f t="shared" si="1"/>
        <v/>
      </c>
      <c r="CO1" s="39" t="str">
        <f t="shared" si="1"/>
        <v>mai. 18</v>
      </c>
      <c r="CP1" s="39" t="str">
        <f t="shared" si="1"/>
        <v/>
      </c>
      <c r="CQ1" s="39" t="str">
        <f t="shared" si="1"/>
        <v/>
      </c>
      <c r="CR1" s="39" t="str">
        <f t="shared" si="1"/>
        <v/>
      </c>
      <c r="CS1" s="39" t="str">
        <f t="shared" si="1"/>
        <v/>
      </c>
      <c r="CT1" s="39" t="str">
        <f t="shared" si="1"/>
        <v/>
      </c>
      <c r="CU1" s="39" t="str">
        <f t="shared" si="1"/>
        <v/>
      </c>
      <c r="CV1" s="39" t="str">
        <f t="shared" si="1"/>
        <v/>
      </c>
      <c r="CW1" s="39" t="str">
        <f t="shared" si="1"/>
        <v/>
      </c>
      <c r="CX1" s="39" t="str">
        <f t="shared" si="1"/>
        <v/>
      </c>
      <c r="CY1" s="39" t="str">
        <f t="shared" si="1"/>
        <v/>
      </c>
      <c r="CZ1" s="39" t="str">
        <f t="shared" si="1"/>
        <v/>
      </c>
      <c r="DA1" s="39" t="str">
        <f t="shared" si="1"/>
        <v/>
      </c>
      <c r="DB1" s="39" t="str">
        <f t="shared" si="1"/>
        <v/>
      </c>
      <c r="DC1" s="39" t="str">
        <f t="shared" si="1"/>
        <v/>
      </c>
      <c r="DD1" s="39" t="str">
        <f t="shared" si="1"/>
        <v/>
      </c>
      <c r="DE1" s="39" t="str">
        <f t="shared" si="1"/>
        <v/>
      </c>
      <c r="DF1" s="39" t="str">
        <f t="shared" si="1"/>
        <v/>
      </c>
      <c r="DG1" s="39" t="str">
        <f t="shared" si="1"/>
        <v/>
      </c>
      <c r="DH1" s="39" t="str">
        <f t="shared" si="1"/>
        <v/>
      </c>
      <c r="DI1" s="39" t="str">
        <f t="shared" si="1"/>
        <v/>
      </c>
      <c r="DJ1" s="39" t="str">
        <f t="shared" si="1"/>
        <v/>
      </c>
      <c r="DK1" s="39" t="str">
        <f t="shared" si="1"/>
        <v/>
      </c>
      <c r="DL1" s="39" t="str">
        <f t="shared" si="1"/>
        <v>juin. 18</v>
      </c>
      <c r="DM1" s="39" t="str">
        <f t="shared" si="1"/>
        <v/>
      </c>
      <c r="DN1" s="39" t="str">
        <f t="shared" si="1"/>
        <v/>
      </c>
      <c r="DO1" s="39" t="str">
        <f t="shared" si="1"/>
        <v/>
      </c>
      <c r="DP1" s="39" t="str">
        <f t="shared" si="1"/>
        <v/>
      </c>
      <c r="DQ1" s="39" t="str">
        <f t="shared" si="1"/>
        <v/>
      </c>
      <c r="DR1" s="39" t="str">
        <f t="shared" si="1"/>
        <v/>
      </c>
      <c r="DS1" s="39" t="str">
        <f t="shared" si="1"/>
        <v/>
      </c>
      <c r="DT1" s="39" t="str">
        <f t="shared" si="1"/>
        <v/>
      </c>
      <c r="DU1" s="39" t="str">
        <f t="shared" si="1"/>
        <v/>
      </c>
      <c r="DV1" s="39" t="str">
        <f t="shared" si="1"/>
        <v/>
      </c>
      <c r="DW1" s="39" t="str">
        <f t="shared" si="1"/>
        <v/>
      </c>
      <c r="DX1" s="39" t="str">
        <f t="shared" si="1"/>
        <v/>
      </c>
      <c r="DY1" s="39" t="str">
        <f t="shared" si="1"/>
        <v/>
      </c>
      <c r="DZ1" s="39" t="str">
        <f t="shared" si="1"/>
        <v/>
      </c>
      <c r="EA1" s="39" t="str">
        <f t="shared" si="1"/>
        <v/>
      </c>
      <c r="EB1" s="39" t="str">
        <f t="shared" si="1"/>
        <v/>
      </c>
      <c r="EC1" s="39" t="str">
        <f t="shared" si="1"/>
        <v/>
      </c>
      <c r="ED1" s="39" t="str">
        <f t="shared" si="1"/>
        <v/>
      </c>
      <c r="EE1" s="39" t="str">
        <f t="shared" si="1"/>
        <v/>
      </c>
      <c r="EF1" s="39" t="str">
        <f t="shared" si="1"/>
        <v/>
      </c>
      <c r="EG1" s="39" t="str">
        <f t="shared" ref="EG1:GR1" si="2">IF(MONTH(EF2)&lt;&gt;MONTH(EG2),TEXT(EG2,"mmm. aa"),"")</f>
        <v>juil. 18</v>
      </c>
      <c r="EH1" s="39" t="str">
        <f t="shared" si="2"/>
        <v/>
      </c>
      <c r="EI1" s="39" t="str">
        <f t="shared" si="2"/>
        <v/>
      </c>
      <c r="EJ1" s="39" t="str">
        <f t="shared" si="2"/>
        <v/>
      </c>
      <c r="EK1" s="39" t="str">
        <f t="shared" si="2"/>
        <v/>
      </c>
      <c r="EL1" s="39" t="str">
        <f t="shared" si="2"/>
        <v/>
      </c>
      <c r="EM1" s="39" t="str">
        <f t="shared" si="2"/>
        <v/>
      </c>
      <c r="EN1" s="39" t="str">
        <f t="shared" si="2"/>
        <v/>
      </c>
      <c r="EO1" s="39" t="str">
        <f t="shared" si="2"/>
        <v/>
      </c>
      <c r="EP1" s="39" t="str">
        <f t="shared" si="2"/>
        <v/>
      </c>
      <c r="EQ1" s="39" t="str">
        <f t="shared" si="2"/>
        <v/>
      </c>
      <c r="ER1" s="39" t="str">
        <f t="shared" si="2"/>
        <v/>
      </c>
      <c r="ES1" s="39" t="str">
        <f t="shared" si="2"/>
        <v/>
      </c>
      <c r="ET1" s="39" t="str">
        <f t="shared" si="2"/>
        <v/>
      </c>
      <c r="EU1" s="39" t="str">
        <f t="shared" si="2"/>
        <v/>
      </c>
      <c r="EV1" s="39" t="str">
        <f t="shared" si="2"/>
        <v/>
      </c>
      <c r="EW1" s="39" t="str">
        <f t="shared" si="2"/>
        <v/>
      </c>
      <c r="EX1" s="39" t="str">
        <f t="shared" si="2"/>
        <v/>
      </c>
      <c r="EY1" s="39" t="str">
        <f t="shared" si="2"/>
        <v/>
      </c>
      <c r="EZ1" s="39" t="str">
        <f t="shared" si="2"/>
        <v/>
      </c>
      <c r="FA1" s="39" t="str">
        <f t="shared" si="2"/>
        <v/>
      </c>
      <c r="FB1" s="39" t="str">
        <f t="shared" si="2"/>
        <v/>
      </c>
      <c r="FC1" s="39" t="str">
        <f t="shared" si="2"/>
        <v>août. 18</v>
      </c>
      <c r="FD1" s="39" t="str">
        <f t="shared" si="2"/>
        <v/>
      </c>
      <c r="FE1" s="39" t="str">
        <f t="shared" si="2"/>
        <v/>
      </c>
      <c r="FF1" s="39" t="str">
        <f t="shared" si="2"/>
        <v/>
      </c>
      <c r="FG1" s="39" t="str">
        <f t="shared" si="2"/>
        <v/>
      </c>
      <c r="FH1" s="39" t="str">
        <f t="shared" si="2"/>
        <v/>
      </c>
      <c r="FI1" s="39" t="str">
        <f t="shared" si="2"/>
        <v/>
      </c>
      <c r="FJ1" s="39" t="str">
        <f t="shared" si="2"/>
        <v/>
      </c>
      <c r="FK1" s="39" t="str">
        <f t="shared" si="2"/>
        <v/>
      </c>
      <c r="FL1" s="39" t="str">
        <f t="shared" si="2"/>
        <v/>
      </c>
      <c r="FM1" s="39" t="str">
        <f t="shared" si="2"/>
        <v/>
      </c>
      <c r="FN1" s="39" t="str">
        <f t="shared" si="2"/>
        <v/>
      </c>
      <c r="FO1" s="39" t="str">
        <f t="shared" si="2"/>
        <v/>
      </c>
      <c r="FP1" s="39" t="str">
        <f t="shared" si="2"/>
        <v/>
      </c>
      <c r="FQ1" s="39" t="str">
        <f t="shared" si="2"/>
        <v/>
      </c>
      <c r="FR1" s="39" t="str">
        <f t="shared" si="2"/>
        <v/>
      </c>
      <c r="FS1" s="39" t="str">
        <f t="shared" si="2"/>
        <v/>
      </c>
      <c r="FT1" s="39" t="str">
        <f t="shared" si="2"/>
        <v/>
      </c>
      <c r="FU1" s="39" t="str">
        <f t="shared" si="2"/>
        <v/>
      </c>
      <c r="FV1" s="39" t="str">
        <f t="shared" si="2"/>
        <v/>
      </c>
      <c r="FW1" s="39" t="str">
        <f t="shared" si="2"/>
        <v/>
      </c>
      <c r="FX1" s="39" t="str">
        <f t="shared" si="2"/>
        <v/>
      </c>
      <c r="FY1" s="39" t="str">
        <f t="shared" si="2"/>
        <v/>
      </c>
      <c r="FZ1" s="39" t="str">
        <f t="shared" si="2"/>
        <v>sept. 18</v>
      </c>
      <c r="GA1" s="39" t="str">
        <f t="shared" si="2"/>
        <v/>
      </c>
      <c r="GB1" s="39" t="str">
        <f t="shared" si="2"/>
        <v/>
      </c>
      <c r="GC1" s="39" t="str">
        <f t="shared" si="2"/>
        <v/>
      </c>
      <c r="GD1" s="39" t="str">
        <f t="shared" si="2"/>
        <v/>
      </c>
      <c r="GE1" s="39" t="str">
        <f t="shared" si="2"/>
        <v/>
      </c>
      <c r="GF1" s="39" t="str">
        <f t="shared" si="2"/>
        <v/>
      </c>
      <c r="GG1" s="39" t="str">
        <f t="shared" si="2"/>
        <v/>
      </c>
      <c r="GH1" s="39" t="str">
        <f t="shared" si="2"/>
        <v/>
      </c>
      <c r="GI1" s="39" t="str">
        <f t="shared" si="2"/>
        <v/>
      </c>
      <c r="GJ1" s="39" t="str">
        <f t="shared" si="2"/>
        <v/>
      </c>
      <c r="GK1" s="39" t="str">
        <f t="shared" si="2"/>
        <v/>
      </c>
      <c r="GL1" s="39" t="str">
        <f t="shared" si="2"/>
        <v/>
      </c>
      <c r="GM1" s="39" t="str">
        <f t="shared" si="2"/>
        <v/>
      </c>
      <c r="GN1" s="39" t="str">
        <f t="shared" si="2"/>
        <v/>
      </c>
      <c r="GO1" s="39" t="str">
        <f t="shared" si="2"/>
        <v/>
      </c>
      <c r="GP1" s="39" t="str">
        <f t="shared" si="2"/>
        <v/>
      </c>
      <c r="GQ1" s="39" t="str">
        <f t="shared" si="2"/>
        <v/>
      </c>
      <c r="GR1" s="39" t="str">
        <f t="shared" si="2"/>
        <v/>
      </c>
      <c r="GS1" s="39" t="str">
        <f t="shared" ref="GS1:JD1" si="3">IF(MONTH(GR2)&lt;&gt;MONTH(GS2),TEXT(GS2,"mmm. aa"),"")</f>
        <v/>
      </c>
      <c r="GT1" s="39" t="str">
        <f t="shared" si="3"/>
        <v>oct. 18</v>
      </c>
      <c r="GU1" s="39" t="str">
        <f t="shared" si="3"/>
        <v/>
      </c>
      <c r="GV1" s="39" t="str">
        <f t="shared" si="3"/>
        <v/>
      </c>
      <c r="GW1" s="39" t="str">
        <f t="shared" si="3"/>
        <v/>
      </c>
      <c r="GX1" s="39" t="str">
        <f t="shared" si="3"/>
        <v/>
      </c>
      <c r="GY1" s="39" t="str">
        <f t="shared" si="3"/>
        <v/>
      </c>
      <c r="GZ1" s="39" t="str">
        <f t="shared" si="3"/>
        <v/>
      </c>
      <c r="HA1" s="39" t="str">
        <f t="shared" si="3"/>
        <v/>
      </c>
      <c r="HB1" s="39" t="str">
        <f t="shared" si="3"/>
        <v/>
      </c>
      <c r="HC1" s="39" t="str">
        <f t="shared" si="3"/>
        <v/>
      </c>
      <c r="HD1" s="39" t="str">
        <f t="shared" si="3"/>
        <v/>
      </c>
      <c r="HE1" s="39" t="str">
        <f t="shared" si="3"/>
        <v/>
      </c>
      <c r="HF1" s="39" t="str">
        <f t="shared" si="3"/>
        <v/>
      </c>
      <c r="HG1" s="39" t="str">
        <f t="shared" si="3"/>
        <v/>
      </c>
      <c r="HH1" s="39" t="str">
        <f t="shared" si="3"/>
        <v/>
      </c>
      <c r="HI1" s="39" t="str">
        <f t="shared" si="3"/>
        <v/>
      </c>
      <c r="HJ1" s="39" t="str">
        <f t="shared" si="3"/>
        <v/>
      </c>
      <c r="HK1" s="39" t="str">
        <f t="shared" si="3"/>
        <v/>
      </c>
      <c r="HL1" s="39" t="str">
        <f t="shared" si="3"/>
        <v/>
      </c>
      <c r="HM1" s="39" t="str">
        <f t="shared" si="3"/>
        <v/>
      </c>
      <c r="HN1" s="39" t="str">
        <f t="shared" si="3"/>
        <v/>
      </c>
      <c r="HO1" s="39" t="str">
        <f t="shared" si="3"/>
        <v/>
      </c>
      <c r="HP1" s="39" t="str">
        <f t="shared" si="3"/>
        <v/>
      </c>
      <c r="HQ1" s="39" t="str">
        <f t="shared" si="3"/>
        <v>nov. 18</v>
      </c>
      <c r="HR1" s="39" t="str">
        <f t="shared" si="3"/>
        <v/>
      </c>
      <c r="HS1" s="39" t="str">
        <f t="shared" si="3"/>
        <v/>
      </c>
      <c r="HT1" s="39" t="str">
        <f t="shared" si="3"/>
        <v/>
      </c>
      <c r="HU1" s="39" t="str">
        <f t="shared" si="3"/>
        <v/>
      </c>
      <c r="HV1" s="39" t="str">
        <f t="shared" si="3"/>
        <v/>
      </c>
      <c r="HW1" s="39" t="str">
        <f t="shared" si="3"/>
        <v/>
      </c>
      <c r="HX1" s="39" t="str">
        <f t="shared" si="3"/>
        <v/>
      </c>
      <c r="HY1" s="39" t="str">
        <f t="shared" si="3"/>
        <v/>
      </c>
      <c r="HZ1" s="39" t="str">
        <f t="shared" si="3"/>
        <v/>
      </c>
      <c r="IA1" s="39" t="str">
        <f t="shared" si="3"/>
        <v/>
      </c>
      <c r="IB1" s="39" t="str">
        <f t="shared" si="3"/>
        <v/>
      </c>
      <c r="IC1" s="39" t="str">
        <f t="shared" si="3"/>
        <v/>
      </c>
      <c r="ID1" s="39" t="str">
        <f t="shared" si="3"/>
        <v/>
      </c>
      <c r="IE1" s="39" t="str">
        <f t="shared" si="3"/>
        <v/>
      </c>
      <c r="IF1" s="39" t="str">
        <f t="shared" si="3"/>
        <v/>
      </c>
      <c r="IG1" s="39" t="str">
        <f t="shared" si="3"/>
        <v/>
      </c>
      <c r="IH1" s="39" t="str">
        <f t="shared" si="3"/>
        <v/>
      </c>
      <c r="II1" s="39" t="str">
        <f t="shared" si="3"/>
        <v/>
      </c>
      <c r="IJ1" s="39" t="str">
        <f t="shared" si="3"/>
        <v/>
      </c>
      <c r="IK1" s="39" t="str">
        <f t="shared" si="3"/>
        <v/>
      </c>
      <c r="IL1" s="39" t="str">
        <f t="shared" si="3"/>
        <v/>
      </c>
      <c r="IM1" s="39" t="str">
        <f t="shared" si="3"/>
        <v>déc. 18</v>
      </c>
      <c r="IN1" s="39" t="str">
        <f t="shared" si="3"/>
        <v/>
      </c>
      <c r="IO1" s="39" t="str">
        <f t="shared" si="3"/>
        <v/>
      </c>
      <c r="IP1" s="39" t="str">
        <f t="shared" si="3"/>
        <v/>
      </c>
      <c r="IQ1" s="39" t="str">
        <f t="shared" si="3"/>
        <v/>
      </c>
      <c r="IR1" s="39" t="str">
        <f t="shared" si="3"/>
        <v/>
      </c>
      <c r="IS1" s="39" t="str">
        <f t="shared" si="3"/>
        <v/>
      </c>
      <c r="IT1" s="39" t="str">
        <f t="shared" si="3"/>
        <v/>
      </c>
      <c r="IU1" s="39" t="str">
        <f t="shared" si="3"/>
        <v/>
      </c>
      <c r="IV1" s="39" t="str">
        <f t="shared" si="3"/>
        <v/>
      </c>
      <c r="IW1" s="39" t="str">
        <f t="shared" si="3"/>
        <v/>
      </c>
      <c r="IX1" s="39" t="str">
        <f t="shared" si="3"/>
        <v/>
      </c>
      <c r="IY1" s="39" t="str">
        <f t="shared" si="3"/>
        <v/>
      </c>
      <c r="IZ1" s="39" t="str">
        <f t="shared" si="3"/>
        <v/>
      </c>
      <c r="JA1" s="39" t="str">
        <f t="shared" si="3"/>
        <v/>
      </c>
      <c r="JB1" s="39" t="str">
        <f t="shared" si="3"/>
        <v/>
      </c>
      <c r="JC1" s="39" t="str">
        <f t="shared" si="3"/>
        <v/>
      </c>
      <c r="JD1" s="39" t="str">
        <f t="shared" si="3"/>
        <v/>
      </c>
      <c r="JE1" s="39" t="str">
        <f t="shared" ref="JE1:JK1" si="4">IF(MONTH(JD2)&lt;&gt;MONTH(JE2),TEXT(JE2,"mmm. aa"),"")</f>
        <v/>
      </c>
      <c r="JF1" s="39" t="str">
        <f t="shared" si="4"/>
        <v/>
      </c>
      <c r="JG1" s="39" t="str">
        <f t="shared" si="4"/>
        <v/>
      </c>
      <c r="JH1" s="39" t="str">
        <f t="shared" si="4"/>
        <v>janv. 19</v>
      </c>
      <c r="JI1" s="39" t="str">
        <f t="shared" si="4"/>
        <v/>
      </c>
      <c r="JJ1" s="39" t="str">
        <f t="shared" si="4"/>
        <v/>
      </c>
      <c r="JK1" s="39" t="str">
        <f t="shared" si="4"/>
        <v/>
      </c>
    </row>
    <row r="2" spans="1:286" s="111" customFormat="1" ht="54.75" hidden="1" x14ac:dyDescent="0.2">
      <c r="A2" s="71"/>
      <c r="B2" s="99"/>
      <c r="C2" s="99"/>
      <c r="D2" s="99"/>
      <c r="E2" s="99"/>
      <c r="F2" s="99"/>
      <c r="G2" s="110">
        <f>B43</f>
        <v>43101</v>
      </c>
      <c r="H2" s="110">
        <f t="shared" ref="H2:BS2" si="5">IF(G4="V",G2+3,G2+1)</f>
        <v>43102</v>
      </c>
      <c r="I2" s="110">
        <f>IF(H4="V",H2+3,H2+1)</f>
        <v>43103</v>
      </c>
      <c r="J2" s="110">
        <f t="shared" si="5"/>
        <v>43104</v>
      </c>
      <c r="K2" s="110">
        <f t="shared" si="5"/>
        <v>43105</v>
      </c>
      <c r="L2" s="110">
        <f t="shared" si="5"/>
        <v>43108</v>
      </c>
      <c r="M2" s="110">
        <f t="shared" si="5"/>
        <v>43109</v>
      </c>
      <c r="N2" s="110">
        <f t="shared" si="5"/>
        <v>43110</v>
      </c>
      <c r="O2" s="110">
        <f t="shared" si="5"/>
        <v>43111</v>
      </c>
      <c r="P2" s="110">
        <f t="shared" si="5"/>
        <v>43112</v>
      </c>
      <c r="Q2" s="110">
        <f t="shared" si="5"/>
        <v>43115</v>
      </c>
      <c r="R2" s="110">
        <f t="shared" si="5"/>
        <v>43116</v>
      </c>
      <c r="S2" s="110">
        <f t="shared" si="5"/>
        <v>43117</v>
      </c>
      <c r="T2" s="110">
        <f t="shared" si="5"/>
        <v>43118</v>
      </c>
      <c r="U2" s="110">
        <f t="shared" si="5"/>
        <v>43119</v>
      </c>
      <c r="V2" s="110">
        <f t="shared" si="5"/>
        <v>43122</v>
      </c>
      <c r="W2" s="110">
        <f t="shared" si="5"/>
        <v>43123</v>
      </c>
      <c r="X2" s="110">
        <f t="shared" si="5"/>
        <v>43124</v>
      </c>
      <c r="Y2" s="110">
        <f t="shared" si="5"/>
        <v>43125</v>
      </c>
      <c r="Z2" s="110">
        <f t="shared" si="5"/>
        <v>43126</v>
      </c>
      <c r="AA2" s="110">
        <f t="shared" si="5"/>
        <v>43129</v>
      </c>
      <c r="AB2" s="110">
        <f t="shared" si="5"/>
        <v>43130</v>
      </c>
      <c r="AC2" s="110">
        <f t="shared" si="5"/>
        <v>43131</v>
      </c>
      <c r="AD2" s="110">
        <f t="shared" si="5"/>
        <v>43132</v>
      </c>
      <c r="AE2" s="110">
        <f t="shared" si="5"/>
        <v>43133</v>
      </c>
      <c r="AF2" s="110">
        <f t="shared" si="5"/>
        <v>43136</v>
      </c>
      <c r="AG2" s="110">
        <f t="shared" si="5"/>
        <v>43137</v>
      </c>
      <c r="AH2" s="110">
        <f t="shared" si="5"/>
        <v>43138</v>
      </c>
      <c r="AI2" s="110">
        <f t="shared" si="5"/>
        <v>43139</v>
      </c>
      <c r="AJ2" s="110">
        <f t="shared" si="5"/>
        <v>43140</v>
      </c>
      <c r="AK2" s="110">
        <f t="shared" si="5"/>
        <v>43143</v>
      </c>
      <c r="AL2" s="110">
        <f t="shared" si="5"/>
        <v>43144</v>
      </c>
      <c r="AM2" s="110">
        <f t="shared" si="5"/>
        <v>43145</v>
      </c>
      <c r="AN2" s="110">
        <f t="shared" si="5"/>
        <v>43146</v>
      </c>
      <c r="AO2" s="110">
        <f t="shared" si="5"/>
        <v>43147</v>
      </c>
      <c r="AP2" s="110">
        <f t="shared" si="5"/>
        <v>43150</v>
      </c>
      <c r="AQ2" s="110">
        <f t="shared" si="5"/>
        <v>43151</v>
      </c>
      <c r="AR2" s="110">
        <f t="shared" si="5"/>
        <v>43152</v>
      </c>
      <c r="AS2" s="110">
        <f t="shared" si="5"/>
        <v>43153</v>
      </c>
      <c r="AT2" s="110">
        <f t="shared" si="5"/>
        <v>43154</v>
      </c>
      <c r="AU2" s="110">
        <f t="shared" si="5"/>
        <v>43157</v>
      </c>
      <c r="AV2" s="110">
        <f t="shared" si="5"/>
        <v>43158</v>
      </c>
      <c r="AW2" s="110">
        <f t="shared" si="5"/>
        <v>43159</v>
      </c>
      <c r="AX2" s="110">
        <f t="shared" si="5"/>
        <v>43160</v>
      </c>
      <c r="AY2" s="110">
        <f t="shared" si="5"/>
        <v>43161</v>
      </c>
      <c r="AZ2" s="110">
        <f t="shared" si="5"/>
        <v>43164</v>
      </c>
      <c r="BA2" s="110">
        <f t="shared" si="5"/>
        <v>43165</v>
      </c>
      <c r="BB2" s="110">
        <f t="shared" si="5"/>
        <v>43166</v>
      </c>
      <c r="BC2" s="110">
        <f t="shared" si="5"/>
        <v>43167</v>
      </c>
      <c r="BD2" s="110">
        <f t="shared" si="5"/>
        <v>43168</v>
      </c>
      <c r="BE2" s="110">
        <f t="shared" si="5"/>
        <v>43171</v>
      </c>
      <c r="BF2" s="110">
        <f t="shared" si="5"/>
        <v>43172</v>
      </c>
      <c r="BG2" s="110">
        <f t="shared" si="5"/>
        <v>43173</v>
      </c>
      <c r="BH2" s="110">
        <f t="shared" si="5"/>
        <v>43174</v>
      </c>
      <c r="BI2" s="110">
        <f t="shared" si="5"/>
        <v>43175</v>
      </c>
      <c r="BJ2" s="110">
        <f t="shared" si="5"/>
        <v>43178</v>
      </c>
      <c r="BK2" s="110">
        <f t="shared" si="5"/>
        <v>43179</v>
      </c>
      <c r="BL2" s="110">
        <f t="shared" si="5"/>
        <v>43180</v>
      </c>
      <c r="BM2" s="110">
        <f t="shared" si="5"/>
        <v>43181</v>
      </c>
      <c r="BN2" s="110">
        <f t="shared" si="5"/>
        <v>43182</v>
      </c>
      <c r="BO2" s="110">
        <f t="shared" si="5"/>
        <v>43185</v>
      </c>
      <c r="BP2" s="110">
        <f t="shared" si="5"/>
        <v>43186</v>
      </c>
      <c r="BQ2" s="110">
        <f t="shared" si="5"/>
        <v>43187</v>
      </c>
      <c r="BR2" s="110">
        <f t="shared" si="5"/>
        <v>43188</v>
      </c>
      <c r="BS2" s="110">
        <f t="shared" si="5"/>
        <v>43189</v>
      </c>
      <c r="BT2" s="110">
        <f t="shared" ref="BT2:EE2" si="6">IF(BS4="V",BS2+3,BS2+1)</f>
        <v>43192</v>
      </c>
      <c r="BU2" s="110">
        <f t="shared" si="6"/>
        <v>43193</v>
      </c>
      <c r="BV2" s="110">
        <f t="shared" si="6"/>
        <v>43194</v>
      </c>
      <c r="BW2" s="110">
        <f t="shared" si="6"/>
        <v>43195</v>
      </c>
      <c r="BX2" s="110">
        <f t="shared" si="6"/>
        <v>43196</v>
      </c>
      <c r="BY2" s="110">
        <f t="shared" si="6"/>
        <v>43199</v>
      </c>
      <c r="BZ2" s="110">
        <f t="shared" si="6"/>
        <v>43200</v>
      </c>
      <c r="CA2" s="110">
        <f t="shared" si="6"/>
        <v>43201</v>
      </c>
      <c r="CB2" s="110">
        <f t="shared" si="6"/>
        <v>43202</v>
      </c>
      <c r="CC2" s="110">
        <f t="shared" si="6"/>
        <v>43203</v>
      </c>
      <c r="CD2" s="110">
        <f t="shared" si="6"/>
        <v>43206</v>
      </c>
      <c r="CE2" s="110">
        <f t="shared" si="6"/>
        <v>43207</v>
      </c>
      <c r="CF2" s="110">
        <f t="shared" si="6"/>
        <v>43208</v>
      </c>
      <c r="CG2" s="110">
        <f t="shared" si="6"/>
        <v>43209</v>
      </c>
      <c r="CH2" s="110">
        <f t="shared" si="6"/>
        <v>43210</v>
      </c>
      <c r="CI2" s="110">
        <f t="shared" si="6"/>
        <v>43213</v>
      </c>
      <c r="CJ2" s="110">
        <f t="shared" si="6"/>
        <v>43214</v>
      </c>
      <c r="CK2" s="110">
        <f t="shared" si="6"/>
        <v>43215</v>
      </c>
      <c r="CL2" s="110">
        <f t="shared" si="6"/>
        <v>43216</v>
      </c>
      <c r="CM2" s="110">
        <f t="shared" si="6"/>
        <v>43217</v>
      </c>
      <c r="CN2" s="110">
        <f t="shared" si="6"/>
        <v>43220</v>
      </c>
      <c r="CO2" s="110">
        <f t="shared" si="6"/>
        <v>43221</v>
      </c>
      <c r="CP2" s="110">
        <f t="shared" si="6"/>
        <v>43222</v>
      </c>
      <c r="CQ2" s="110">
        <f t="shared" si="6"/>
        <v>43223</v>
      </c>
      <c r="CR2" s="110">
        <f t="shared" si="6"/>
        <v>43224</v>
      </c>
      <c r="CS2" s="110">
        <f t="shared" si="6"/>
        <v>43227</v>
      </c>
      <c r="CT2" s="110">
        <f t="shared" si="6"/>
        <v>43228</v>
      </c>
      <c r="CU2" s="110">
        <f t="shared" si="6"/>
        <v>43229</v>
      </c>
      <c r="CV2" s="110">
        <f t="shared" si="6"/>
        <v>43230</v>
      </c>
      <c r="CW2" s="110">
        <f t="shared" si="6"/>
        <v>43231</v>
      </c>
      <c r="CX2" s="110">
        <f t="shared" si="6"/>
        <v>43234</v>
      </c>
      <c r="CY2" s="110">
        <f t="shared" si="6"/>
        <v>43235</v>
      </c>
      <c r="CZ2" s="110">
        <f t="shared" si="6"/>
        <v>43236</v>
      </c>
      <c r="DA2" s="110">
        <f t="shared" si="6"/>
        <v>43237</v>
      </c>
      <c r="DB2" s="110">
        <f t="shared" si="6"/>
        <v>43238</v>
      </c>
      <c r="DC2" s="110">
        <f t="shared" si="6"/>
        <v>43241</v>
      </c>
      <c r="DD2" s="110">
        <f t="shared" si="6"/>
        <v>43242</v>
      </c>
      <c r="DE2" s="110">
        <f t="shared" si="6"/>
        <v>43243</v>
      </c>
      <c r="DF2" s="110">
        <f t="shared" si="6"/>
        <v>43244</v>
      </c>
      <c r="DG2" s="110">
        <f t="shared" si="6"/>
        <v>43245</v>
      </c>
      <c r="DH2" s="110">
        <f t="shared" si="6"/>
        <v>43248</v>
      </c>
      <c r="DI2" s="110">
        <f t="shared" si="6"/>
        <v>43249</v>
      </c>
      <c r="DJ2" s="110">
        <f t="shared" si="6"/>
        <v>43250</v>
      </c>
      <c r="DK2" s="110">
        <f t="shared" si="6"/>
        <v>43251</v>
      </c>
      <c r="DL2" s="110">
        <f t="shared" si="6"/>
        <v>43252</v>
      </c>
      <c r="DM2" s="110">
        <f t="shared" si="6"/>
        <v>43255</v>
      </c>
      <c r="DN2" s="110">
        <f t="shared" si="6"/>
        <v>43256</v>
      </c>
      <c r="DO2" s="110">
        <f t="shared" si="6"/>
        <v>43257</v>
      </c>
      <c r="DP2" s="110">
        <f t="shared" si="6"/>
        <v>43258</v>
      </c>
      <c r="DQ2" s="110">
        <f t="shared" si="6"/>
        <v>43259</v>
      </c>
      <c r="DR2" s="110">
        <f t="shared" si="6"/>
        <v>43262</v>
      </c>
      <c r="DS2" s="110">
        <f t="shared" si="6"/>
        <v>43263</v>
      </c>
      <c r="DT2" s="110">
        <f t="shared" si="6"/>
        <v>43264</v>
      </c>
      <c r="DU2" s="110">
        <f t="shared" si="6"/>
        <v>43265</v>
      </c>
      <c r="DV2" s="110">
        <f t="shared" si="6"/>
        <v>43266</v>
      </c>
      <c r="DW2" s="110">
        <f t="shared" si="6"/>
        <v>43269</v>
      </c>
      <c r="DX2" s="110">
        <f t="shared" si="6"/>
        <v>43270</v>
      </c>
      <c r="DY2" s="110">
        <f t="shared" si="6"/>
        <v>43271</v>
      </c>
      <c r="DZ2" s="110">
        <f t="shared" si="6"/>
        <v>43272</v>
      </c>
      <c r="EA2" s="110">
        <f t="shared" si="6"/>
        <v>43273</v>
      </c>
      <c r="EB2" s="110">
        <f t="shared" si="6"/>
        <v>43276</v>
      </c>
      <c r="EC2" s="110">
        <f t="shared" si="6"/>
        <v>43277</v>
      </c>
      <c r="ED2" s="110">
        <f t="shared" si="6"/>
        <v>43278</v>
      </c>
      <c r="EE2" s="110">
        <f t="shared" si="6"/>
        <v>43279</v>
      </c>
      <c r="EF2" s="110">
        <f t="shared" ref="EF2:GQ2" si="7">IF(EE4="V",EE2+3,EE2+1)</f>
        <v>43280</v>
      </c>
      <c r="EG2" s="110">
        <f t="shared" si="7"/>
        <v>43283</v>
      </c>
      <c r="EH2" s="110">
        <f t="shared" si="7"/>
        <v>43284</v>
      </c>
      <c r="EI2" s="110">
        <f t="shared" si="7"/>
        <v>43285</v>
      </c>
      <c r="EJ2" s="110">
        <f t="shared" si="7"/>
        <v>43286</v>
      </c>
      <c r="EK2" s="110">
        <f t="shared" si="7"/>
        <v>43287</v>
      </c>
      <c r="EL2" s="110">
        <f t="shared" si="7"/>
        <v>43290</v>
      </c>
      <c r="EM2" s="110">
        <f t="shared" si="7"/>
        <v>43291</v>
      </c>
      <c r="EN2" s="110">
        <f t="shared" si="7"/>
        <v>43292</v>
      </c>
      <c r="EO2" s="110">
        <f t="shared" si="7"/>
        <v>43293</v>
      </c>
      <c r="EP2" s="110">
        <f t="shared" si="7"/>
        <v>43294</v>
      </c>
      <c r="EQ2" s="110">
        <f t="shared" si="7"/>
        <v>43297</v>
      </c>
      <c r="ER2" s="110">
        <f t="shared" si="7"/>
        <v>43298</v>
      </c>
      <c r="ES2" s="110">
        <f t="shared" si="7"/>
        <v>43299</v>
      </c>
      <c r="ET2" s="110">
        <f t="shared" si="7"/>
        <v>43300</v>
      </c>
      <c r="EU2" s="110">
        <f t="shared" si="7"/>
        <v>43301</v>
      </c>
      <c r="EV2" s="110">
        <f t="shared" si="7"/>
        <v>43304</v>
      </c>
      <c r="EW2" s="110">
        <f t="shared" si="7"/>
        <v>43305</v>
      </c>
      <c r="EX2" s="110">
        <f t="shared" si="7"/>
        <v>43306</v>
      </c>
      <c r="EY2" s="110">
        <f t="shared" si="7"/>
        <v>43307</v>
      </c>
      <c r="EZ2" s="110">
        <f t="shared" si="7"/>
        <v>43308</v>
      </c>
      <c r="FA2" s="110">
        <f t="shared" si="7"/>
        <v>43311</v>
      </c>
      <c r="FB2" s="110">
        <f t="shared" si="7"/>
        <v>43312</v>
      </c>
      <c r="FC2" s="110">
        <f t="shared" si="7"/>
        <v>43313</v>
      </c>
      <c r="FD2" s="110">
        <f t="shared" si="7"/>
        <v>43314</v>
      </c>
      <c r="FE2" s="110">
        <f t="shared" si="7"/>
        <v>43315</v>
      </c>
      <c r="FF2" s="110">
        <f t="shared" si="7"/>
        <v>43318</v>
      </c>
      <c r="FG2" s="110">
        <f t="shared" si="7"/>
        <v>43319</v>
      </c>
      <c r="FH2" s="110">
        <f t="shared" si="7"/>
        <v>43320</v>
      </c>
      <c r="FI2" s="110">
        <f t="shared" si="7"/>
        <v>43321</v>
      </c>
      <c r="FJ2" s="110">
        <f t="shared" si="7"/>
        <v>43322</v>
      </c>
      <c r="FK2" s="110">
        <f t="shared" si="7"/>
        <v>43325</v>
      </c>
      <c r="FL2" s="110">
        <f t="shared" si="7"/>
        <v>43326</v>
      </c>
      <c r="FM2" s="110">
        <f t="shared" si="7"/>
        <v>43327</v>
      </c>
      <c r="FN2" s="110">
        <f t="shared" si="7"/>
        <v>43328</v>
      </c>
      <c r="FO2" s="110">
        <f t="shared" si="7"/>
        <v>43329</v>
      </c>
      <c r="FP2" s="110">
        <f t="shared" si="7"/>
        <v>43332</v>
      </c>
      <c r="FQ2" s="110">
        <f t="shared" si="7"/>
        <v>43333</v>
      </c>
      <c r="FR2" s="110">
        <f t="shared" si="7"/>
        <v>43334</v>
      </c>
      <c r="FS2" s="110">
        <f t="shared" si="7"/>
        <v>43335</v>
      </c>
      <c r="FT2" s="110">
        <f t="shared" si="7"/>
        <v>43336</v>
      </c>
      <c r="FU2" s="110">
        <f t="shared" si="7"/>
        <v>43339</v>
      </c>
      <c r="FV2" s="110">
        <f t="shared" si="7"/>
        <v>43340</v>
      </c>
      <c r="FW2" s="110">
        <f t="shared" si="7"/>
        <v>43341</v>
      </c>
      <c r="FX2" s="110">
        <f t="shared" si="7"/>
        <v>43342</v>
      </c>
      <c r="FY2" s="110">
        <f t="shared" si="7"/>
        <v>43343</v>
      </c>
      <c r="FZ2" s="110">
        <f t="shared" si="7"/>
        <v>43346</v>
      </c>
      <c r="GA2" s="110">
        <f t="shared" si="7"/>
        <v>43347</v>
      </c>
      <c r="GB2" s="110">
        <f t="shared" si="7"/>
        <v>43348</v>
      </c>
      <c r="GC2" s="110">
        <f t="shared" si="7"/>
        <v>43349</v>
      </c>
      <c r="GD2" s="110">
        <f t="shared" si="7"/>
        <v>43350</v>
      </c>
      <c r="GE2" s="110">
        <f t="shared" si="7"/>
        <v>43353</v>
      </c>
      <c r="GF2" s="110">
        <f t="shared" si="7"/>
        <v>43354</v>
      </c>
      <c r="GG2" s="110">
        <f t="shared" si="7"/>
        <v>43355</v>
      </c>
      <c r="GH2" s="110">
        <f t="shared" si="7"/>
        <v>43356</v>
      </c>
      <c r="GI2" s="110">
        <f t="shared" si="7"/>
        <v>43357</v>
      </c>
      <c r="GJ2" s="110">
        <f t="shared" si="7"/>
        <v>43360</v>
      </c>
      <c r="GK2" s="110">
        <f t="shared" si="7"/>
        <v>43361</v>
      </c>
      <c r="GL2" s="110">
        <f t="shared" si="7"/>
        <v>43362</v>
      </c>
      <c r="GM2" s="110">
        <f t="shared" si="7"/>
        <v>43363</v>
      </c>
      <c r="GN2" s="110">
        <f t="shared" si="7"/>
        <v>43364</v>
      </c>
      <c r="GO2" s="110">
        <f t="shared" si="7"/>
        <v>43367</v>
      </c>
      <c r="GP2" s="110">
        <f t="shared" si="7"/>
        <v>43368</v>
      </c>
      <c r="GQ2" s="110">
        <f t="shared" si="7"/>
        <v>43369</v>
      </c>
      <c r="GR2" s="110">
        <f t="shared" ref="GR2:JC2" si="8">IF(GQ4="V",GQ2+3,GQ2+1)</f>
        <v>43370</v>
      </c>
      <c r="GS2" s="110">
        <f t="shared" si="8"/>
        <v>43371</v>
      </c>
      <c r="GT2" s="110">
        <f t="shared" si="8"/>
        <v>43374</v>
      </c>
      <c r="GU2" s="110">
        <f t="shared" si="8"/>
        <v>43375</v>
      </c>
      <c r="GV2" s="110">
        <f t="shared" si="8"/>
        <v>43376</v>
      </c>
      <c r="GW2" s="110">
        <f t="shared" si="8"/>
        <v>43377</v>
      </c>
      <c r="GX2" s="110">
        <f t="shared" si="8"/>
        <v>43378</v>
      </c>
      <c r="GY2" s="110">
        <f t="shared" si="8"/>
        <v>43381</v>
      </c>
      <c r="GZ2" s="110">
        <f t="shared" si="8"/>
        <v>43382</v>
      </c>
      <c r="HA2" s="110">
        <f t="shared" si="8"/>
        <v>43383</v>
      </c>
      <c r="HB2" s="110">
        <f t="shared" si="8"/>
        <v>43384</v>
      </c>
      <c r="HC2" s="110">
        <f t="shared" si="8"/>
        <v>43385</v>
      </c>
      <c r="HD2" s="110">
        <f t="shared" si="8"/>
        <v>43388</v>
      </c>
      <c r="HE2" s="110">
        <f t="shared" si="8"/>
        <v>43389</v>
      </c>
      <c r="HF2" s="110">
        <f t="shared" si="8"/>
        <v>43390</v>
      </c>
      <c r="HG2" s="110">
        <f t="shared" si="8"/>
        <v>43391</v>
      </c>
      <c r="HH2" s="110">
        <f t="shared" si="8"/>
        <v>43392</v>
      </c>
      <c r="HI2" s="110">
        <f t="shared" si="8"/>
        <v>43395</v>
      </c>
      <c r="HJ2" s="110">
        <f t="shared" si="8"/>
        <v>43396</v>
      </c>
      <c r="HK2" s="110">
        <f t="shared" si="8"/>
        <v>43397</v>
      </c>
      <c r="HL2" s="110">
        <f t="shared" si="8"/>
        <v>43398</v>
      </c>
      <c r="HM2" s="110">
        <f t="shared" si="8"/>
        <v>43399</v>
      </c>
      <c r="HN2" s="110">
        <f t="shared" si="8"/>
        <v>43402</v>
      </c>
      <c r="HO2" s="110">
        <f t="shared" si="8"/>
        <v>43403</v>
      </c>
      <c r="HP2" s="110">
        <f t="shared" si="8"/>
        <v>43404</v>
      </c>
      <c r="HQ2" s="110">
        <f t="shared" si="8"/>
        <v>43405</v>
      </c>
      <c r="HR2" s="110">
        <f t="shared" si="8"/>
        <v>43406</v>
      </c>
      <c r="HS2" s="110">
        <f t="shared" si="8"/>
        <v>43409</v>
      </c>
      <c r="HT2" s="110">
        <f t="shared" si="8"/>
        <v>43410</v>
      </c>
      <c r="HU2" s="110">
        <f t="shared" si="8"/>
        <v>43411</v>
      </c>
      <c r="HV2" s="110">
        <f t="shared" si="8"/>
        <v>43412</v>
      </c>
      <c r="HW2" s="110">
        <f t="shared" si="8"/>
        <v>43413</v>
      </c>
      <c r="HX2" s="110">
        <f t="shared" si="8"/>
        <v>43416</v>
      </c>
      <c r="HY2" s="110">
        <f t="shared" si="8"/>
        <v>43417</v>
      </c>
      <c r="HZ2" s="110">
        <f t="shared" si="8"/>
        <v>43418</v>
      </c>
      <c r="IA2" s="110">
        <f t="shared" si="8"/>
        <v>43419</v>
      </c>
      <c r="IB2" s="110">
        <f t="shared" si="8"/>
        <v>43420</v>
      </c>
      <c r="IC2" s="110">
        <f t="shared" si="8"/>
        <v>43423</v>
      </c>
      <c r="ID2" s="110">
        <f t="shared" si="8"/>
        <v>43424</v>
      </c>
      <c r="IE2" s="110">
        <f t="shared" si="8"/>
        <v>43425</v>
      </c>
      <c r="IF2" s="110">
        <f t="shared" si="8"/>
        <v>43426</v>
      </c>
      <c r="IG2" s="110">
        <f t="shared" si="8"/>
        <v>43427</v>
      </c>
      <c r="IH2" s="110">
        <f t="shared" si="8"/>
        <v>43430</v>
      </c>
      <c r="II2" s="110">
        <f t="shared" si="8"/>
        <v>43431</v>
      </c>
      <c r="IJ2" s="110">
        <f t="shared" si="8"/>
        <v>43432</v>
      </c>
      <c r="IK2" s="110">
        <f t="shared" si="8"/>
        <v>43433</v>
      </c>
      <c r="IL2" s="110">
        <f t="shared" si="8"/>
        <v>43434</v>
      </c>
      <c r="IM2" s="110">
        <f t="shared" si="8"/>
        <v>43437</v>
      </c>
      <c r="IN2" s="110">
        <f t="shared" si="8"/>
        <v>43438</v>
      </c>
      <c r="IO2" s="110">
        <f t="shared" si="8"/>
        <v>43439</v>
      </c>
      <c r="IP2" s="110">
        <f t="shared" si="8"/>
        <v>43440</v>
      </c>
      <c r="IQ2" s="110">
        <f t="shared" si="8"/>
        <v>43441</v>
      </c>
      <c r="IR2" s="110">
        <f t="shared" si="8"/>
        <v>43444</v>
      </c>
      <c r="IS2" s="110">
        <f t="shared" si="8"/>
        <v>43445</v>
      </c>
      <c r="IT2" s="110">
        <f t="shared" si="8"/>
        <v>43446</v>
      </c>
      <c r="IU2" s="110">
        <f t="shared" si="8"/>
        <v>43447</v>
      </c>
      <c r="IV2" s="110">
        <f t="shared" si="8"/>
        <v>43448</v>
      </c>
      <c r="IW2" s="110">
        <f t="shared" si="8"/>
        <v>43451</v>
      </c>
      <c r="IX2" s="110">
        <f t="shared" si="8"/>
        <v>43452</v>
      </c>
      <c r="IY2" s="110">
        <f t="shared" si="8"/>
        <v>43453</v>
      </c>
      <c r="IZ2" s="110">
        <f t="shared" si="8"/>
        <v>43454</v>
      </c>
      <c r="JA2" s="110">
        <f t="shared" si="8"/>
        <v>43455</v>
      </c>
      <c r="JB2" s="110">
        <f t="shared" si="8"/>
        <v>43458</v>
      </c>
      <c r="JC2" s="110">
        <f t="shared" si="8"/>
        <v>43459</v>
      </c>
      <c r="JD2" s="110">
        <f t="shared" ref="JD2:JK2" si="9">IF(JC4="V",JC2+3,JC2+1)</f>
        <v>43460</v>
      </c>
      <c r="JE2" s="110">
        <f t="shared" si="9"/>
        <v>43461</v>
      </c>
      <c r="JF2" s="110">
        <f t="shared" si="9"/>
        <v>43462</v>
      </c>
      <c r="JG2" s="110">
        <f t="shared" si="9"/>
        <v>43465</v>
      </c>
      <c r="JH2" s="110">
        <f t="shared" si="9"/>
        <v>43466</v>
      </c>
      <c r="JI2" s="110">
        <f t="shared" si="9"/>
        <v>43467</v>
      </c>
      <c r="JJ2" s="110">
        <f t="shared" si="9"/>
        <v>43468</v>
      </c>
      <c r="JK2" s="110">
        <f t="shared" si="9"/>
        <v>43469</v>
      </c>
    </row>
    <row r="3" spans="1:286" ht="15" customHeight="1" x14ac:dyDescent="0.2">
      <c r="A3" s="71"/>
      <c r="B3" s="78" t="s">
        <v>50</v>
      </c>
      <c r="C3" s="100" t="s">
        <v>58</v>
      </c>
      <c r="D3" s="101"/>
      <c r="E3" s="82" t="s">
        <v>58</v>
      </c>
      <c r="F3" s="78"/>
      <c r="G3" s="75">
        <f t="shared" ref="G3:BO3" si="10">WEEKNUM(G2,21)</f>
        <v>1</v>
      </c>
      <c r="H3" s="76"/>
      <c r="I3" s="76"/>
      <c r="J3" s="76"/>
      <c r="K3" s="77"/>
      <c r="L3" s="75">
        <f t="shared" si="10"/>
        <v>2</v>
      </c>
      <c r="M3" s="76"/>
      <c r="N3" s="76"/>
      <c r="O3" s="76"/>
      <c r="P3" s="77"/>
      <c r="Q3" s="75">
        <f t="shared" si="10"/>
        <v>3</v>
      </c>
      <c r="R3" s="76"/>
      <c r="S3" s="76"/>
      <c r="T3" s="76"/>
      <c r="U3" s="77"/>
      <c r="V3" s="75">
        <f t="shared" si="10"/>
        <v>4</v>
      </c>
      <c r="W3" s="76"/>
      <c r="X3" s="76"/>
      <c r="Y3" s="76"/>
      <c r="Z3" s="77"/>
      <c r="AA3" s="75">
        <f t="shared" si="10"/>
        <v>5</v>
      </c>
      <c r="AB3" s="76"/>
      <c r="AC3" s="76"/>
      <c r="AD3" s="76"/>
      <c r="AE3" s="77"/>
      <c r="AF3" s="75">
        <f t="shared" si="10"/>
        <v>6</v>
      </c>
      <c r="AG3" s="76"/>
      <c r="AH3" s="76"/>
      <c r="AI3" s="76"/>
      <c r="AJ3" s="77"/>
      <c r="AK3" s="75">
        <f t="shared" si="10"/>
        <v>7</v>
      </c>
      <c r="AL3" s="76"/>
      <c r="AM3" s="76"/>
      <c r="AN3" s="76"/>
      <c r="AO3" s="77"/>
      <c r="AP3" s="75">
        <f t="shared" si="10"/>
        <v>8</v>
      </c>
      <c r="AQ3" s="76"/>
      <c r="AR3" s="76"/>
      <c r="AS3" s="76"/>
      <c r="AT3" s="77"/>
      <c r="AU3" s="75">
        <f t="shared" si="10"/>
        <v>9</v>
      </c>
      <c r="AV3" s="76"/>
      <c r="AW3" s="76"/>
      <c r="AX3" s="76"/>
      <c r="AY3" s="77"/>
      <c r="AZ3" s="75">
        <f t="shared" si="10"/>
        <v>10</v>
      </c>
      <c r="BA3" s="76"/>
      <c r="BB3" s="76"/>
      <c r="BC3" s="76"/>
      <c r="BD3" s="77"/>
      <c r="BE3" s="75">
        <f t="shared" si="10"/>
        <v>11</v>
      </c>
      <c r="BF3" s="76"/>
      <c r="BG3" s="76"/>
      <c r="BH3" s="76"/>
      <c r="BI3" s="77"/>
      <c r="BJ3" s="75">
        <f t="shared" si="10"/>
        <v>12</v>
      </c>
      <c r="BK3" s="76"/>
      <c r="BL3" s="76"/>
      <c r="BM3" s="76"/>
      <c r="BN3" s="77"/>
      <c r="BO3" s="75">
        <f t="shared" si="10"/>
        <v>13</v>
      </c>
      <c r="BP3" s="76"/>
      <c r="BQ3" s="76"/>
      <c r="BR3" s="76"/>
      <c r="BS3" s="77"/>
      <c r="BT3" s="75">
        <f t="shared" ref="BT3:EB3" si="11">WEEKNUM(BT2,21)</f>
        <v>14</v>
      </c>
      <c r="BU3" s="76"/>
      <c r="BV3" s="76"/>
      <c r="BW3" s="76"/>
      <c r="BX3" s="77"/>
      <c r="BY3" s="75">
        <f t="shared" si="11"/>
        <v>15</v>
      </c>
      <c r="BZ3" s="76"/>
      <c r="CA3" s="76"/>
      <c r="CB3" s="76"/>
      <c r="CC3" s="77"/>
      <c r="CD3" s="75">
        <f t="shared" si="11"/>
        <v>16</v>
      </c>
      <c r="CE3" s="76"/>
      <c r="CF3" s="76"/>
      <c r="CG3" s="76"/>
      <c r="CH3" s="77"/>
      <c r="CI3" s="75">
        <f t="shared" si="11"/>
        <v>17</v>
      </c>
      <c r="CJ3" s="76"/>
      <c r="CK3" s="76"/>
      <c r="CL3" s="76"/>
      <c r="CM3" s="77"/>
      <c r="CN3" s="75">
        <f t="shared" si="11"/>
        <v>18</v>
      </c>
      <c r="CO3" s="76"/>
      <c r="CP3" s="76"/>
      <c r="CQ3" s="76"/>
      <c r="CR3" s="77"/>
      <c r="CS3" s="75">
        <f t="shared" si="11"/>
        <v>19</v>
      </c>
      <c r="CT3" s="76"/>
      <c r="CU3" s="76"/>
      <c r="CV3" s="76"/>
      <c r="CW3" s="77"/>
      <c r="CX3" s="75">
        <f t="shared" si="11"/>
        <v>20</v>
      </c>
      <c r="CY3" s="76"/>
      <c r="CZ3" s="76"/>
      <c r="DA3" s="76"/>
      <c r="DB3" s="77"/>
      <c r="DC3" s="75">
        <f t="shared" si="11"/>
        <v>21</v>
      </c>
      <c r="DD3" s="76"/>
      <c r="DE3" s="76"/>
      <c r="DF3" s="76"/>
      <c r="DG3" s="77"/>
      <c r="DH3" s="75">
        <f t="shared" si="11"/>
        <v>22</v>
      </c>
      <c r="DI3" s="76"/>
      <c r="DJ3" s="76"/>
      <c r="DK3" s="76"/>
      <c r="DL3" s="77"/>
      <c r="DM3" s="75">
        <f t="shared" si="11"/>
        <v>23</v>
      </c>
      <c r="DN3" s="76"/>
      <c r="DO3" s="76"/>
      <c r="DP3" s="76"/>
      <c r="DQ3" s="77"/>
      <c r="DR3" s="75">
        <f t="shared" si="11"/>
        <v>24</v>
      </c>
      <c r="DS3" s="76"/>
      <c r="DT3" s="76"/>
      <c r="DU3" s="76"/>
      <c r="DV3" s="77"/>
      <c r="DW3" s="75">
        <f t="shared" si="11"/>
        <v>25</v>
      </c>
      <c r="DX3" s="76"/>
      <c r="DY3" s="76"/>
      <c r="DZ3" s="76"/>
      <c r="EA3" s="77"/>
      <c r="EB3" s="75">
        <f t="shared" si="11"/>
        <v>26</v>
      </c>
      <c r="EC3" s="76"/>
      <c r="ED3" s="76"/>
      <c r="EE3" s="76"/>
      <c r="EF3" s="77"/>
      <c r="EG3" s="75">
        <f t="shared" ref="EG3:GO3" si="12">WEEKNUM(EG2,21)</f>
        <v>27</v>
      </c>
      <c r="EH3" s="76"/>
      <c r="EI3" s="76"/>
      <c r="EJ3" s="76"/>
      <c r="EK3" s="77"/>
      <c r="EL3" s="75">
        <f t="shared" si="12"/>
        <v>28</v>
      </c>
      <c r="EM3" s="76"/>
      <c r="EN3" s="76"/>
      <c r="EO3" s="76"/>
      <c r="EP3" s="77"/>
      <c r="EQ3" s="75">
        <f t="shared" si="12"/>
        <v>29</v>
      </c>
      <c r="ER3" s="76"/>
      <c r="ES3" s="76"/>
      <c r="ET3" s="76"/>
      <c r="EU3" s="77"/>
      <c r="EV3" s="75">
        <f t="shared" si="12"/>
        <v>30</v>
      </c>
      <c r="EW3" s="76"/>
      <c r="EX3" s="76"/>
      <c r="EY3" s="76"/>
      <c r="EZ3" s="77"/>
      <c r="FA3" s="75">
        <f t="shared" si="12"/>
        <v>31</v>
      </c>
      <c r="FB3" s="76"/>
      <c r="FC3" s="76"/>
      <c r="FD3" s="76"/>
      <c r="FE3" s="77"/>
      <c r="FF3" s="75">
        <f t="shared" si="12"/>
        <v>32</v>
      </c>
      <c r="FG3" s="76"/>
      <c r="FH3" s="76"/>
      <c r="FI3" s="76"/>
      <c r="FJ3" s="77"/>
      <c r="FK3" s="75">
        <f t="shared" si="12"/>
        <v>33</v>
      </c>
      <c r="FL3" s="76"/>
      <c r="FM3" s="76"/>
      <c r="FN3" s="76"/>
      <c r="FO3" s="77"/>
      <c r="FP3" s="75">
        <f t="shared" si="12"/>
        <v>34</v>
      </c>
      <c r="FQ3" s="76"/>
      <c r="FR3" s="76"/>
      <c r="FS3" s="76"/>
      <c r="FT3" s="77"/>
      <c r="FU3" s="75">
        <f t="shared" si="12"/>
        <v>35</v>
      </c>
      <c r="FV3" s="76"/>
      <c r="FW3" s="76"/>
      <c r="FX3" s="76"/>
      <c r="FY3" s="77"/>
      <c r="FZ3" s="75">
        <f t="shared" si="12"/>
        <v>36</v>
      </c>
      <c r="GA3" s="76"/>
      <c r="GB3" s="76"/>
      <c r="GC3" s="76"/>
      <c r="GD3" s="77"/>
      <c r="GE3" s="75">
        <f t="shared" si="12"/>
        <v>37</v>
      </c>
      <c r="GF3" s="76"/>
      <c r="GG3" s="76"/>
      <c r="GH3" s="76"/>
      <c r="GI3" s="77"/>
      <c r="GJ3" s="75">
        <f t="shared" si="12"/>
        <v>38</v>
      </c>
      <c r="GK3" s="76"/>
      <c r="GL3" s="76"/>
      <c r="GM3" s="76"/>
      <c r="GN3" s="77"/>
      <c r="GO3" s="75">
        <f t="shared" si="12"/>
        <v>39</v>
      </c>
      <c r="GP3" s="76"/>
      <c r="GQ3" s="76"/>
      <c r="GR3" s="76"/>
      <c r="GS3" s="77"/>
      <c r="GT3" s="75">
        <f t="shared" ref="GT3:JB3" si="13">WEEKNUM(GT2,21)</f>
        <v>40</v>
      </c>
      <c r="GU3" s="76"/>
      <c r="GV3" s="76"/>
      <c r="GW3" s="76"/>
      <c r="GX3" s="77"/>
      <c r="GY3" s="75">
        <f t="shared" si="13"/>
        <v>41</v>
      </c>
      <c r="GZ3" s="76"/>
      <c r="HA3" s="76"/>
      <c r="HB3" s="76"/>
      <c r="HC3" s="77"/>
      <c r="HD3" s="75">
        <f t="shared" si="13"/>
        <v>42</v>
      </c>
      <c r="HE3" s="76"/>
      <c r="HF3" s="76"/>
      <c r="HG3" s="76"/>
      <c r="HH3" s="77"/>
      <c r="HI3" s="75">
        <f t="shared" si="13"/>
        <v>43</v>
      </c>
      <c r="HJ3" s="76"/>
      <c r="HK3" s="76"/>
      <c r="HL3" s="76"/>
      <c r="HM3" s="77"/>
      <c r="HN3" s="75">
        <f t="shared" si="13"/>
        <v>44</v>
      </c>
      <c r="HO3" s="76"/>
      <c r="HP3" s="76"/>
      <c r="HQ3" s="76"/>
      <c r="HR3" s="77"/>
      <c r="HS3" s="75">
        <f t="shared" si="13"/>
        <v>45</v>
      </c>
      <c r="HT3" s="76"/>
      <c r="HU3" s="76"/>
      <c r="HV3" s="76"/>
      <c r="HW3" s="77"/>
      <c r="HX3" s="75">
        <f t="shared" si="13"/>
        <v>46</v>
      </c>
      <c r="HY3" s="76"/>
      <c r="HZ3" s="76"/>
      <c r="IA3" s="76"/>
      <c r="IB3" s="77"/>
      <c r="IC3" s="75">
        <f t="shared" si="13"/>
        <v>47</v>
      </c>
      <c r="ID3" s="76"/>
      <c r="IE3" s="76"/>
      <c r="IF3" s="76"/>
      <c r="IG3" s="77"/>
      <c r="IH3" s="75">
        <f t="shared" si="13"/>
        <v>48</v>
      </c>
      <c r="II3" s="76"/>
      <c r="IJ3" s="76"/>
      <c r="IK3" s="76"/>
      <c r="IL3" s="77"/>
      <c r="IM3" s="75">
        <f t="shared" si="13"/>
        <v>49</v>
      </c>
      <c r="IN3" s="76"/>
      <c r="IO3" s="76"/>
      <c r="IP3" s="76"/>
      <c r="IQ3" s="77"/>
      <c r="IR3" s="75">
        <f t="shared" si="13"/>
        <v>50</v>
      </c>
      <c r="IS3" s="76"/>
      <c r="IT3" s="76"/>
      <c r="IU3" s="76"/>
      <c r="IV3" s="77"/>
      <c r="IW3" s="75">
        <f t="shared" si="13"/>
        <v>51</v>
      </c>
      <c r="IX3" s="76"/>
      <c r="IY3" s="76"/>
      <c r="IZ3" s="76"/>
      <c r="JA3" s="77"/>
      <c r="JB3" s="75">
        <f t="shared" si="13"/>
        <v>52</v>
      </c>
      <c r="JC3" s="76"/>
      <c r="JD3" s="76"/>
      <c r="JE3" s="76"/>
      <c r="JF3" s="77"/>
      <c r="JG3" s="75">
        <f t="shared" ref="JG3" si="14">WEEKNUM(JG2,21)</f>
        <v>1</v>
      </c>
      <c r="JH3" s="76"/>
      <c r="JI3" s="76"/>
      <c r="JJ3" s="76"/>
      <c r="JK3" s="77"/>
    </row>
    <row r="4" spans="1:286" ht="15" customHeight="1" x14ac:dyDescent="0.2">
      <c r="A4" s="71"/>
      <c r="B4" s="79"/>
      <c r="C4" s="102"/>
      <c r="D4" s="103"/>
      <c r="E4" s="83"/>
      <c r="F4" s="79"/>
      <c r="G4" s="5" t="str">
        <f t="shared" ref="G4" si="15">UPPER(LEFT(TEXT(G2,"jjj"),1))</f>
        <v>L</v>
      </c>
      <c r="H4" s="5" t="str">
        <f>UPPER(LEFT(TEXT(H2,"jjj"),1))</f>
        <v>M</v>
      </c>
      <c r="I4" s="5" t="str">
        <f t="shared" ref="I4:BT4" si="16">UPPER(LEFT(TEXT(I2,"jjj"),1))</f>
        <v>M</v>
      </c>
      <c r="J4" s="5" t="str">
        <f t="shared" si="16"/>
        <v>J</v>
      </c>
      <c r="K4" s="5" t="str">
        <f t="shared" si="16"/>
        <v>V</v>
      </c>
      <c r="L4" s="5" t="str">
        <f t="shared" si="16"/>
        <v>L</v>
      </c>
      <c r="M4" s="5" t="str">
        <f t="shared" si="16"/>
        <v>M</v>
      </c>
      <c r="N4" s="5" t="str">
        <f t="shared" si="16"/>
        <v>M</v>
      </c>
      <c r="O4" s="5" t="str">
        <f t="shared" si="16"/>
        <v>J</v>
      </c>
      <c r="P4" s="5" t="str">
        <f t="shared" si="16"/>
        <v>V</v>
      </c>
      <c r="Q4" s="5" t="str">
        <f t="shared" si="16"/>
        <v>L</v>
      </c>
      <c r="R4" s="5" t="str">
        <f t="shared" si="16"/>
        <v>M</v>
      </c>
      <c r="S4" s="5" t="str">
        <f t="shared" si="16"/>
        <v>M</v>
      </c>
      <c r="T4" s="5" t="str">
        <f t="shared" si="16"/>
        <v>J</v>
      </c>
      <c r="U4" s="5" t="str">
        <f t="shared" si="16"/>
        <v>V</v>
      </c>
      <c r="V4" s="5" t="str">
        <f t="shared" si="16"/>
        <v>L</v>
      </c>
      <c r="W4" s="5" t="str">
        <f t="shared" si="16"/>
        <v>M</v>
      </c>
      <c r="X4" s="5" t="str">
        <f t="shared" si="16"/>
        <v>M</v>
      </c>
      <c r="Y4" s="5" t="str">
        <f t="shared" si="16"/>
        <v>J</v>
      </c>
      <c r="Z4" s="5" t="str">
        <f t="shared" si="16"/>
        <v>V</v>
      </c>
      <c r="AA4" s="5" t="str">
        <f t="shared" si="16"/>
        <v>L</v>
      </c>
      <c r="AB4" s="5" t="str">
        <f t="shared" si="16"/>
        <v>M</v>
      </c>
      <c r="AC4" s="5" t="str">
        <f t="shared" si="16"/>
        <v>M</v>
      </c>
      <c r="AD4" s="5" t="str">
        <f t="shared" si="16"/>
        <v>J</v>
      </c>
      <c r="AE4" s="5" t="str">
        <f t="shared" si="16"/>
        <v>V</v>
      </c>
      <c r="AF4" s="5" t="str">
        <f t="shared" si="16"/>
        <v>L</v>
      </c>
      <c r="AG4" s="5" t="str">
        <f t="shared" si="16"/>
        <v>M</v>
      </c>
      <c r="AH4" s="5" t="str">
        <f t="shared" si="16"/>
        <v>M</v>
      </c>
      <c r="AI4" s="5" t="str">
        <f t="shared" si="16"/>
        <v>J</v>
      </c>
      <c r="AJ4" s="5" t="str">
        <f t="shared" si="16"/>
        <v>V</v>
      </c>
      <c r="AK4" s="5" t="str">
        <f t="shared" si="16"/>
        <v>L</v>
      </c>
      <c r="AL4" s="5" t="str">
        <f t="shared" si="16"/>
        <v>M</v>
      </c>
      <c r="AM4" s="5" t="str">
        <f t="shared" si="16"/>
        <v>M</v>
      </c>
      <c r="AN4" s="5" t="str">
        <f t="shared" si="16"/>
        <v>J</v>
      </c>
      <c r="AO4" s="5" t="str">
        <f t="shared" si="16"/>
        <v>V</v>
      </c>
      <c r="AP4" s="5" t="str">
        <f t="shared" si="16"/>
        <v>L</v>
      </c>
      <c r="AQ4" s="5" t="str">
        <f t="shared" si="16"/>
        <v>M</v>
      </c>
      <c r="AR4" s="5" t="str">
        <f t="shared" si="16"/>
        <v>M</v>
      </c>
      <c r="AS4" s="5" t="str">
        <f t="shared" si="16"/>
        <v>J</v>
      </c>
      <c r="AT4" s="5" t="str">
        <f t="shared" si="16"/>
        <v>V</v>
      </c>
      <c r="AU4" s="5" t="str">
        <f t="shared" si="16"/>
        <v>L</v>
      </c>
      <c r="AV4" s="5" t="str">
        <f t="shared" si="16"/>
        <v>M</v>
      </c>
      <c r="AW4" s="5" t="str">
        <f t="shared" si="16"/>
        <v>M</v>
      </c>
      <c r="AX4" s="5" t="str">
        <f t="shared" si="16"/>
        <v>J</v>
      </c>
      <c r="AY4" s="5" t="str">
        <f t="shared" si="16"/>
        <v>V</v>
      </c>
      <c r="AZ4" s="5" t="str">
        <f t="shared" si="16"/>
        <v>L</v>
      </c>
      <c r="BA4" s="5" t="str">
        <f t="shared" si="16"/>
        <v>M</v>
      </c>
      <c r="BB4" s="5" t="str">
        <f t="shared" si="16"/>
        <v>M</v>
      </c>
      <c r="BC4" s="5" t="str">
        <f t="shared" si="16"/>
        <v>J</v>
      </c>
      <c r="BD4" s="5" t="str">
        <f t="shared" si="16"/>
        <v>V</v>
      </c>
      <c r="BE4" s="5" t="str">
        <f t="shared" si="16"/>
        <v>L</v>
      </c>
      <c r="BF4" s="5" t="str">
        <f t="shared" si="16"/>
        <v>M</v>
      </c>
      <c r="BG4" s="5" t="str">
        <f t="shared" si="16"/>
        <v>M</v>
      </c>
      <c r="BH4" s="5" t="str">
        <f t="shared" si="16"/>
        <v>J</v>
      </c>
      <c r="BI4" s="5" t="str">
        <f t="shared" si="16"/>
        <v>V</v>
      </c>
      <c r="BJ4" s="5" t="str">
        <f t="shared" si="16"/>
        <v>L</v>
      </c>
      <c r="BK4" s="5" t="str">
        <f t="shared" si="16"/>
        <v>M</v>
      </c>
      <c r="BL4" s="5" t="str">
        <f t="shared" si="16"/>
        <v>M</v>
      </c>
      <c r="BM4" s="5" t="str">
        <f t="shared" si="16"/>
        <v>J</v>
      </c>
      <c r="BN4" s="5" t="str">
        <f t="shared" si="16"/>
        <v>V</v>
      </c>
      <c r="BO4" s="5" t="str">
        <f t="shared" si="16"/>
        <v>L</v>
      </c>
      <c r="BP4" s="5" t="str">
        <f t="shared" si="16"/>
        <v>M</v>
      </c>
      <c r="BQ4" s="5" t="str">
        <f t="shared" si="16"/>
        <v>M</v>
      </c>
      <c r="BR4" s="5" t="str">
        <f t="shared" si="16"/>
        <v>J</v>
      </c>
      <c r="BS4" s="5" t="str">
        <f t="shared" si="16"/>
        <v>V</v>
      </c>
      <c r="BT4" s="5" t="str">
        <f t="shared" si="16"/>
        <v>L</v>
      </c>
      <c r="BU4" s="5" t="str">
        <f t="shared" ref="BU4:EF4" si="17">UPPER(LEFT(TEXT(BU2,"jjj"),1))</f>
        <v>M</v>
      </c>
      <c r="BV4" s="5" t="str">
        <f t="shared" si="17"/>
        <v>M</v>
      </c>
      <c r="BW4" s="5" t="str">
        <f t="shared" si="17"/>
        <v>J</v>
      </c>
      <c r="BX4" s="5" t="str">
        <f t="shared" si="17"/>
        <v>V</v>
      </c>
      <c r="BY4" s="5" t="str">
        <f t="shared" si="17"/>
        <v>L</v>
      </c>
      <c r="BZ4" s="5" t="str">
        <f t="shared" si="17"/>
        <v>M</v>
      </c>
      <c r="CA4" s="5" t="str">
        <f t="shared" si="17"/>
        <v>M</v>
      </c>
      <c r="CB4" s="5" t="str">
        <f t="shared" si="17"/>
        <v>J</v>
      </c>
      <c r="CC4" s="5" t="str">
        <f t="shared" si="17"/>
        <v>V</v>
      </c>
      <c r="CD4" s="5" t="str">
        <f t="shared" si="17"/>
        <v>L</v>
      </c>
      <c r="CE4" s="5" t="str">
        <f t="shared" si="17"/>
        <v>M</v>
      </c>
      <c r="CF4" s="5" t="str">
        <f t="shared" si="17"/>
        <v>M</v>
      </c>
      <c r="CG4" s="5" t="str">
        <f t="shared" si="17"/>
        <v>J</v>
      </c>
      <c r="CH4" s="5" t="str">
        <f t="shared" si="17"/>
        <v>V</v>
      </c>
      <c r="CI4" s="5" t="str">
        <f t="shared" si="17"/>
        <v>L</v>
      </c>
      <c r="CJ4" s="5" t="str">
        <f t="shared" si="17"/>
        <v>M</v>
      </c>
      <c r="CK4" s="5" t="str">
        <f t="shared" si="17"/>
        <v>M</v>
      </c>
      <c r="CL4" s="5" t="str">
        <f t="shared" si="17"/>
        <v>J</v>
      </c>
      <c r="CM4" s="5" t="str">
        <f t="shared" si="17"/>
        <v>V</v>
      </c>
      <c r="CN4" s="5" t="str">
        <f t="shared" si="17"/>
        <v>L</v>
      </c>
      <c r="CO4" s="5" t="str">
        <f t="shared" si="17"/>
        <v>M</v>
      </c>
      <c r="CP4" s="5" t="str">
        <f t="shared" si="17"/>
        <v>M</v>
      </c>
      <c r="CQ4" s="5" t="str">
        <f t="shared" si="17"/>
        <v>J</v>
      </c>
      <c r="CR4" s="5" t="str">
        <f t="shared" si="17"/>
        <v>V</v>
      </c>
      <c r="CS4" s="5" t="str">
        <f t="shared" si="17"/>
        <v>L</v>
      </c>
      <c r="CT4" s="5" t="str">
        <f t="shared" si="17"/>
        <v>M</v>
      </c>
      <c r="CU4" s="5" t="str">
        <f t="shared" si="17"/>
        <v>M</v>
      </c>
      <c r="CV4" s="5" t="str">
        <f t="shared" si="17"/>
        <v>J</v>
      </c>
      <c r="CW4" s="5" t="str">
        <f t="shared" si="17"/>
        <v>V</v>
      </c>
      <c r="CX4" s="5" t="str">
        <f t="shared" si="17"/>
        <v>L</v>
      </c>
      <c r="CY4" s="5" t="str">
        <f t="shared" si="17"/>
        <v>M</v>
      </c>
      <c r="CZ4" s="5" t="str">
        <f t="shared" si="17"/>
        <v>M</v>
      </c>
      <c r="DA4" s="5" t="str">
        <f t="shared" si="17"/>
        <v>J</v>
      </c>
      <c r="DB4" s="5" t="str">
        <f t="shared" si="17"/>
        <v>V</v>
      </c>
      <c r="DC4" s="5" t="str">
        <f t="shared" si="17"/>
        <v>L</v>
      </c>
      <c r="DD4" s="5" t="str">
        <f t="shared" si="17"/>
        <v>M</v>
      </c>
      <c r="DE4" s="5" t="str">
        <f t="shared" si="17"/>
        <v>M</v>
      </c>
      <c r="DF4" s="5" t="str">
        <f t="shared" si="17"/>
        <v>J</v>
      </c>
      <c r="DG4" s="5" t="str">
        <f t="shared" si="17"/>
        <v>V</v>
      </c>
      <c r="DH4" s="5" t="str">
        <f t="shared" si="17"/>
        <v>L</v>
      </c>
      <c r="DI4" s="5" t="str">
        <f t="shared" si="17"/>
        <v>M</v>
      </c>
      <c r="DJ4" s="5" t="str">
        <f t="shared" si="17"/>
        <v>M</v>
      </c>
      <c r="DK4" s="5" t="str">
        <f t="shared" si="17"/>
        <v>J</v>
      </c>
      <c r="DL4" s="5" t="str">
        <f t="shared" si="17"/>
        <v>V</v>
      </c>
      <c r="DM4" s="5" t="str">
        <f t="shared" si="17"/>
        <v>L</v>
      </c>
      <c r="DN4" s="5" t="str">
        <f t="shared" si="17"/>
        <v>M</v>
      </c>
      <c r="DO4" s="5" t="str">
        <f t="shared" si="17"/>
        <v>M</v>
      </c>
      <c r="DP4" s="5" t="str">
        <f t="shared" si="17"/>
        <v>J</v>
      </c>
      <c r="DQ4" s="5" t="str">
        <f t="shared" si="17"/>
        <v>V</v>
      </c>
      <c r="DR4" s="5" t="str">
        <f t="shared" si="17"/>
        <v>L</v>
      </c>
      <c r="DS4" s="5" t="str">
        <f t="shared" si="17"/>
        <v>M</v>
      </c>
      <c r="DT4" s="5" t="str">
        <f t="shared" si="17"/>
        <v>M</v>
      </c>
      <c r="DU4" s="5" t="str">
        <f t="shared" si="17"/>
        <v>J</v>
      </c>
      <c r="DV4" s="5" t="str">
        <f t="shared" si="17"/>
        <v>V</v>
      </c>
      <c r="DW4" s="5" t="str">
        <f t="shared" si="17"/>
        <v>L</v>
      </c>
      <c r="DX4" s="5" t="str">
        <f t="shared" si="17"/>
        <v>M</v>
      </c>
      <c r="DY4" s="5" t="str">
        <f t="shared" si="17"/>
        <v>M</v>
      </c>
      <c r="DZ4" s="5" t="str">
        <f t="shared" si="17"/>
        <v>J</v>
      </c>
      <c r="EA4" s="5" t="str">
        <f t="shared" si="17"/>
        <v>V</v>
      </c>
      <c r="EB4" s="5" t="str">
        <f t="shared" si="17"/>
        <v>L</v>
      </c>
      <c r="EC4" s="5" t="str">
        <f t="shared" si="17"/>
        <v>M</v>
      </c>
      <c r="ED4" s="5" t="str">
        <f t="shared" si="17"/>
        <v>M</v>
      </c>
      <c r="EE4" s="5" t="str">
        <f t="shared" si="17"/>
        <v>J</v>
      </c>
      <c r="EF4" s="5" t="str">
        <f t="shared" si="17"/>
        <v>V</v>
      </c>
      <c r="EG4" s="5" t="str">
        <f t="shared" ref="EG4:GR4" si="18">UPPER(LEFT(TEXT(EG2,"jjj"),1))</f>
        <v>L</v>
      </c>
      <c r="EH4" s="5" t="str">
        <f t="shared" si="18"/>
        <v>M</v>
      </c>
      <c r="EI4" s="5" t="str">
        <f t="shared" si="18"/>
        <v>M</v>
      </c>
      <c r="EJ4" s="5" t="str">
        <f t="shared" si="18"/>
        <v>J</v>
      </c>
      <c r="EK4" s="5" t="str">
        <f t="shared" si="18"/>
        <v>V</v>
      </c>
      <c r="EL4" s="5" t="str">
        <f t="shared" si="18"/>
        <v>L</v>
      </c>
      <c r="EM4" s="5" t="str">
        <f t="shared" si="18"/>
        <v>M</v>
      </c>
      <c r="EN4" s="5" t="str">
        <f t="shared" si="18"/>
        <v>M</v>
      </c>
      <c r="EO4" s="5" t="str">
        <f t="shared" si="18"/>
        <v>J</v>
      </c>
      <c r="EP4" s="5" t="str">
        <f t="shared" si="18"/>
        <v>V</v>
      </c>
      <c r="EQ4" s="5" t="str">
        <f t="shared" si="18"/>
        <v>L</v>
      </c>
      <c r="ER4" s="5" t="str">
        <f t="shared" si="18"/>
        <v>M</v>
      </c>
      <c r="ES4" s="5" t="str">
        <f t="shared" si="18"/>
        <v>M</v>
      </c>
      <c r="ET4" s="5" t="str">
        <f t="shared" si="18"/>
        <v>J</v>
      </c>
      <c r="EU4" s="5" t="str">
        <f t="shared" si="18"/>
        <v>V</v>
      </c>
      <c r="EV4" s="5" t="str">
        <f t="shared" si="18"/>
        <v>L</v>
      </c>
      <c r="EW4" s="5" t="str">
        <f t="shared" si="18"/>
        <v>M</v>
      </c>
      <c r="EX4" s="5" t="str">
        <f t="shared" si="18"/>
        <v>M</v>
      </c>
      <c r="EY4" s="5" t="str">
        <f t="shared" si="18"/>
        <v>J</v>
      </c>
      <c r="EZ4" s="5" t="str">
        <f t="shared" si="18"/>
        <v>V</v>
      </c>
      <c r="FA4" s="5" t="str">
        <f t="shared" si="18"/>
        <v>L</v>
      </c>
      <c r="FB4" s="5" t="str">
        <f t="shared" si="18"/>
        <v>M</v>
      </c>
      <c r="FC4" s="5" t="str">
        <f t="shared" si="18"/>
        <v>M</v>
      </c>
      <c r="FD4" s="5" t="str">
        <f t="shared" si="18"/>
        <v>J</v>
      </c>
      <c r="FE4" s="5" t="str">
        <f t="shared" si="18"/>
        <v>V</v>
      </c>
      <c r="FF4" s="5" t="str">
        <f t="shared" si="18"/>
        <v>L</v>
      </c>
      <c r="FG4" s="5" t="str">
        <f t="shared" si="18"/>
        <v>M</v>
      </c>
      <c r="FH4" s="5" t="str">
        <f t="shared" si="18"/>
        <v>M</v>
      </c>
      <c r="FI4" s="5" t="str">
        <f t="shared" si="18"/>
        <v>J</v>
      </c>
      <c r="FJ4" s="5" t="str">
        <f t="shared" si="18"/>
        <v>V</v>
      </c>
      <c r="FK4" s="5" t="str">
        <f t="shared" si="18"/>
        <v>L</v>
      </c>
      <c r="FL4" s="5" t="str">
        <f t="shared" si="18"/>
        <v>M</v>
      </c>
      <c r="FM4" s="5" t="str">
        <f t="shared" si="18"/>
        <v>M</v>
      </c>
      <c r="FN4" s="5" t="str">
        <f t="shared" si="18"/>
        <v>J</v>
      </c>
      <c r="FO4" s="5" t="str">
        <f t="shared" si="18"/>
        <v>V</v>
      </c>
      <c r="FP4" s="5" t="str">
        <f t="shared" si="18"/>
        <v>L</v>
      </c>
      <c r="FQ4" s="5" t="str">
        <f t="shared" si="18"/>
        <v>M</v>
      </c>
      <c r="FR4" s="5" t="str">
        <f t="shared" si="18"/>
        <v>M</v>
      </c>
      <c r="FS4" s="5" t="str">
        <f t="shared" si="18"/>
        <v>J</v>
      </c>
      <c r="FT4" s="5" t="str">
        <f t="shared" si="18"/>
        <v>V</v>
      </c>
      <c r="FU4" s="5" t="str">
        <f t="shared" si="18"/>
        <v>L</v>
      </c>
      <c r="FV4" s="5" t="str">
        <f t="shared" si="18"/>
        <v>M</v>
      </c>
      <c r="FW4" s="5" t="str">
        <f t="shared" si="18"/>
        <v>M</v>
      </c>
      <c r="FX4" s="5" t="str">
        <f t="shared" si="18"/>
        <v>J</v>
      </c>
      <c r="FY4" s="5" t="str">
        <f t="shared" si="18"/>
        <v>V</v>
      </c>
      <c r="FZ4" s="5" t="str">
        <f t="shared" si="18"/>
        <v>L</v>
      </c>
      <c r="GA4" s="5" t="str">
        <f t="shared" si="18"/>
        <v>M</v>
      </c>
      <c r="GB4" s="5" t="str">
        <f t="shared" si="18"/>
        <v>M</v>
      </c>
      <c r="GC4" s="5" t="str">
        <f t="shared" si="18"/>
        <v>J</v>
      </c>
      <c r="GD4" s="5" t="str">
        <f t="shared" si="18"/>
        <v>V</v>
      </c>
      <c r="GE4" s="5" t="str">
        <f t="shared" si="18"/>
        <v>L</v>
      </c>
      <c r="GF4" s="5" t="str">
        <f t="shared" si="18"/>
        <v>M</v>
      </c>
      <c r="GG4" s="5" t="str">
        <f t="shared" si="18"/>
        <v>M</v>
      </c>
      <c r="GH4" s="5" t="str">
        <f t="shared" si="18"/>
        <v>J</v>
      </c>
      <c r="GI4" s="5" t="str">
        <f t="shared" si="18"/>
        <v>V</v>
      </c>
      <c r="GJ4" s="5" t="str">
        <f t="shared" si="18"/>
        <v>L</v>
      </c>
      <c r="GK4" s="5" t="str">
        <f t="shared" si="18"/>
        <v>M</v>
      </c>
      <c r="GL4" s="5" t="str">
        <f t="shared" si="18"/>
        <v>M</v>
      </c>
      <c r="GM4" s="5" t="str">
        <f t="shared" si="18"/>
        <v>J</v>
      </c>
      <c r="GN4" s="5" t="str">
        <f t="shared" si="18"/>
        <v>V</v>
      </c>
      <c r="GO4" s="5" t="str">
        <f t="shared" si="18"/>
        <v>L</v>
      </c>
      <c r="GP4" s="5" t="str">
        <f t="shared" si="18"/>
        <v>M</v>
      </c>
      <c r="GQ4" s="5" t="str">
        <f t="shared" si="18"/>
        <v>M</v>
      </c>
      <c r="GR4" s="5" t="str">
        <f t="shared" si="18"/>
        <v>J</v>
      </c>
      <c r="GS4" s="5" t="str">
        <f t="shared" ref="GS4:JD4" si="19">UPPER(LEFT(TEXT(GS2,"jjj"),1))</f>
        <v>V</v>
      </c>
      <c r="GT4" s="5" t="str">
        <f t="shared" si="19"/>
        <v>L</v>
      </c>
      <c r="GU4" s="5" t="str">
        <f t="shared" si="19"/>
        <v>M</v>
      </c>
      <c r="GV4" s="5" t="str">
        <f t="shared" si="19"/>
        <v>M</v>
      </c>
      <c r="GW4" s="5" t="str">
        <f t="shared" si="19"/>
        <v>J</v>
      </c>
      <c r="GX4" s="5" t="str">
        <f t="shared" si="19"/>
        <v>V</v>
      </c>
      <c r="GY4" s="5" t="str">
        <f t="shared" si="19"/>
        <v>L</v>
      </c>
      <c r="GZ4" s="5" t="str">
        <f t="shared" si="19"/>
        <v>M</v>
      </c>
      <c r="HA4" s="5" t="str">
        <f t="shared" si="19"/>
        <v>M</v>
      </c>
      <c r="HB4" s="5" t="str">
        <f t="shared" si="19"/>
        <v>J</v>
      </c>
      <c r="HC4" s="5" t="str">
        <f t="shared" si="19"/>
        <v>V</v>
      </c>
      <c r="HD4" s="5" t="str">
        <f t="shared" si="19"/>
        <v>L</v>
      </c>
      <c r="HE4" s="5" t="str">
        <f t="shared" si="19"/>
        <v>M</v>
      </c>
      <c r="HF4" s="5" t="str">
        <f t="shared" si="19"/>
        <v>M</v>
      </c>
      <c r="HG4" s="5" t="str">
        <f t="shared" si="19"/>
        <v>J</v>
      </c>
      <c r="HH4" s="5" t="str">
        <f t="shared" si="19"/>
        <v>V</v>
      </c>
      <c r="HI4" s="5" t="str">
        <f t="shared" si="19"/>
        <v>L</v>
      </c>
      <c r="HJ4" s="5" t="str">
        <f t="shared" si="19"/>
        <v>M</v>
      </c>
      <c r="HK4" s="5" t="str">
        <f t="shared" si="19"/>
        <v>M</v>
      </c>
      <c r="HL4" s="5" t="str">
        <f t="shared" si="19"/>
        <v>J</v>
      </c>
      <c r="HM4" s="5" t="str">
        <f t="shared" si="19"/>
        <v>V</v>
      </c>
      <c r="HN4" s="5" t="str">
        <f t="shared" si="19"/>
        <v>L</v>
      </c>
      <c r="HO4" s="5" t="str">
        <f t="shared" si="19"/>
        <v>M</v>
      </c>
      <c r="HP4" s="5" t="str">
        <f t="shared" si="19"/>
        <v>M</v>
      </c>
      <c r="HQ4" s="5" t="str">
        <f t="shared" si="19"/>
        <v>J</v>
      </c>
      <c r="HR4" s="5" t="str">
        <f t="shared" si="19"/>
        <v>V</v>
      </c>
      <c r="HS4" s="5" t="str">
        <f t="shared" si="19"/>
        <v>L</v>
      </c>
      <c r="HT4" s="5" t="str">
        <f t="shared" si="19"/>
        <v>M</v>
      </c>
      <c r="HU4" s="5" t="str">
        <f t="shared" si="19"/>
        <v>M</v>
      </c>
      <c r="HV4" s="5" t="str">
        <f t="shared" si="19"/>
        <v>J</v>
      </c>
      <c r="HW4" s="5" t="str">
        <f t="shared" si="19"/>
        <v>V</v>
      </c>
      <c r="HX4" s="5" t="str">
        <f t="shared" si="19"/>
        <v>L</v>
      </c>
      <c r="HY4" s="5" t="str">
        <f t="shared" si="19"/>
        <v>M</v>
      </c>
      <c r="HZ4" s="5" t="str">
        <f t="shared" si="19"/>
        <v>M</v>
      </c>
      <c r="IA4" s="5" t="str">
        <f t="shared" si="19"/>
        <v>J</v>
      </c>
      <c r="IB4" s="5" t="str">
        <f t="shared" si="19"/>
        <v>V</v>
      </c>
      <c r="IC4" s="5" t="str">
        <f t="shared" si="19"/>
        <v>L</v>
      </c>
      <c r="ID4" s="5" t="str">
        <f t="shared" si="19"/>
        <v>M</v>
      </c>
      <c r="IE4" s="5" t="str">
        <f t="shared" si="19"/>
        <v>M</v>
      </c>
      <c r="IF4" s="5" t="str">
        <f t="shared" si="19"/>
        <v>J</v>
      </c>
      <c r="IG4" s="5" t="str">
        <f t="shared" si="19"/>
        <v>V</v>
      </c>
      <c r="IH4" s="5" t="str">
        <f t="shared" si="19"/>
        <v>L</v>
      </c>
      <c r="II4" s="5" t="str">
        <f t="shared" si="19"/>
        <v>M</v>
      </c>
      <c r="IJ4" s="5" t="str">
        <f t="shared" si="19"/>
        <v>M</v>
      </c>
      <c r="IK4" s="5" t="str">
        <f t="shared" si="19"/>
        <v>J</v>
      </c>
      <c r="IL4" s="5" t="str">
        <f t="shared" si="19"/>
        <v>V</v>
      </c>
      <c r="IM4" s="5" t="str">
        <f t="shared" si="19"/>
        <v>L</v>
      </c>
      <c r="IN4" s="5" t="str">
        <f t="shared" si="19"/>
        <v>M</v>
      </c>
      <c r="IO4" s="5" t="str">
        <f t="shared" si="19"/>
        <v>M</v>
      </c>
      <c r="IP4" s="5" t="str">
        <f t="shared" si="19"/>
        <v>J</v>
      </c>
      <c r="IQ4" s="5" t="str">
        <f t="shared" si="19"/>
        <v>V</v>
      </c>
      <c r="IR4" s="5" t="str">
        <f t="shared" si="19"/>
        <v>L</v>
      </c>
      <c r="IS4" s="5" t="str">
        <f t="shared" si="19"/>
        <v>M</v>
      </c>
      <c r="IT4" s="5" t="str">
        <f t="shared" si="19"/>
        <v>M</v>
      </c>
      <c r="IU4" s="5" t="str">
        <f t="shared" si="19"/>
        <v>J</v>
      </c>
      <c r="IV4" s="5" t="str">
        <f t="shared" si="19"/>
        <v>V</v>
      </c>
      <c r="IW4" s="5" t="str">
        <f t="shared" si="19"/>
        <v>L</v>
      </c>
      <c r="IX4" s="5" t="str">
        <f t="shared" si="19"/>
        <v>M</v>
      </c>
      <c r="IY4" s="5" t="str">
        <f t="shared" si="19"/>
        <v>M</v>
      </c>
      <c r="IZ4" s="5" t="str">
        <f t="shared" si="19"/>
        <v>J</v>
      </c>
      <c r="JA4" s="5" t="str">
        <f t="shared" si="19"/>
        <v>V</v>
      </c>
      <c r="JB4" s="5" t="str">
        <f t="shared" si="19"/>
        <v>L</v>
      </c>
      <c r="JC4" s="5" t="str">
        <f t="shared" si="19"/>
        <v>M</v>
      </c>
      <c r="JD4" s="5" t="str">
        <f t="shared" si="19"/>
        <v>M</v>
      </c>
      <c r="JE4" s="5" t="str">
        <f t="shared" ref="JE4:JK4" si="20">UPPER(LEFT(TEXT(JE2,"jjj"),1))</f>
        <v>J</v>
      </c>
      <c r="JF4" s="5" t="str">
        <f t="shared" si="20"/>
        <v>V</v>
      </c>
      <c r="JG4" s="5" t="str">
        <f t="shared" si="20"/>
        <v>L</v>
      </c>
      <c r="JH4" s="5" t="str">
        <f t="shared" si="20"/>
        <v>M</v>
      </c>
      <c r="JI4" s="5" t="str">
        <f t="shared" si="20"/>
        <v>M</v>
      </c>
      <c r="JJ4" s="5" t="str">
        <f t="shared" si="20"/>
        <v>J</v>
      </c>
      <c r="JK4" s="5" t="str">
        <f t="shared" si="20"/>
        <v>V</v>
      </c>
    </row>
    <row r="5" spans="1:286" ht="15" customHeight="1" x14ac:dyDescent="0.2">
      <c r="A5" s="71"/>
      <c r="B5" s="80"/>
      <c r="C5" s="104"/>
      <c r="D5" s="105"/>
      <c r="E5" s="84"/>
      <c r="F5" s="80"/>
      <c r="G5" s="3">
        <f>DAY(G2)</f>
        <v>1</v>
      </c>
      <c r="H5" s="3">
        <f>DAY(H2)</f>
        <v>2</v>
      </c>
      <c r="I5" s="3">
        <f t="shared" ref="I5:BT5" si="21">DAY(I2)</f>
        <v>3</v>
      </c>
      <c r="J5" s="3">
        <f t="shared" si="21"/>
        <v>4</v>
      </c>
      <c r="K5" s="3">
        <f t="shared" si="21"/>
        <v>5</v>
      </c>
      <c r="L5" s="3">
        <f t="shared" si="21"/>
        <v>8</v>
      </c>
      <c r="M5" s="3">
        <f t="shared" si="21"/>
        <v>9</v>
      </c>
      <c r="N5" s="3">
        <f t="shared" si="21"/>
        <v>10</v>
      </c>
      <c r="O5" s="3">
        <f t="shared" si="21"/>
        <v>11</v>
      </c>
      <c r="P5" s="3">
        <f t="shared" si="21"/>
        <v>12</v>
      </c>
      <c r="Q5" s="3">
        <f t="shared" si="21"/>
        <v>15</v>
      </c>
      <c r="R5" s="3">
        <f t="shared" si="21"/>
        <v>16</v>
      </c>
      <c r="S5" s="3">
        <f t="shared" si="21"/>
        <v>17</v>
      </c>
      <c r="T5" s="3">
        <f t="shared" si="21"/>
        <v>18</v>
      </c>
      <c r="U5" s="3">
        <f t="shared" si="21"/>
        <v>19</v>
      </c>
      <c r="V5" s="3">
        <f t="shared" si="21"/>
        <v>22</v>
      </c>
      <c r="W5" s="3">
        <f t="shared" si="21"/>
        <v>23</v>
      </c>
      <c r="X5" s="3">
        <f t="shared" si="21"/>
        <v>24</v>
      </c>
      <c r="Y5" s="3">
        <f t="shared" si="21"/>
        <v>25</v>
      </c>
      <c r="Z5" s="3">
        <f t="shared" si="21"/>
        <v>26</v>
      </c>
      <c r="AA5" s="3">
        <f t="shared" si="21"/>
        <v>29</v>
      </c>
      <c r="AB5" s="3">
        <f t="shared" si="21"/>
        <v>30</v>
      </c>
      <c r="AC5" s="3">
        <f t="shared" si="21"/>
        <v>31</v>
      </c>
      <c r="AD5" s="3">
        <f t="shared" si="21"/>
        <v>1</v>
      </c>
      <c r="AE5" s="3">
        <f t="shared" si="21"/>
        <v>2</v>
      </c>
      <c r="AF5" s="3">
        <f t="shared" si="21"/>
        <v>5</v>
      </c>
      <c r="AG5" s="3">
        <f t="shared" si="21"/>
        <v>6</v>
      </c>
      <c r="AH5" s="3">
        <f t="shared" si="21"/>
        <v>7</v>
      </c>
      <c r="AI5" s="3">
        <f t="shared" si="21"/>
        <v>8</v>
      </c>
      <c r="AJ5" s="3">
        <f t="shared" si="21"/>
        <v>9</v>
      </c>
      <c r="AK5" s="3">
        <f t="shared" si="21"/>
        <v>12</v>
      </c>
      <c r="AL5" s="3">
        <f t="shared" si="21"/>
        <v>13</v>
      </c>
      <c r="AM5" s="3">
        <f t="shared" si="21"/>
        <v>14</v>
      </c>
      <c r="AN5" s="3">
        <f t="shared" si="21"/>
        <v>15</v>
      </c>
      <c r="AO5" s="3">
        <f t="shared" si="21"/>
        <v>16</v>
      </c>
      <c r="AP5" s="3">
        <f t="shared" si="21"/>
        <v>19</v>
      </c>
      <c r="AQ5" s="3">
        <f t="shared" si="21"/>
        <v>20</v>
      </c>
      <c r="AR5" s="3">
        <f t="shared" si="21"/>
        <v>21</v>
      </c>
      <c r="AS5" s="3">
        <f t="shared" si="21"/>
        <v>22</v>
      </c>
      <c r="AT5" s="3">
        <f t="shared" si="21"/>
        <v>23</v>
      </c>
      <c r="AU5" s="3">
        <f t="shared" si="21"/>
        <v>26</v>
      </c>
      <c r="AV5" s="3">
        <f t="shared" si="21"/>
        <v>27</v>
      </c>
      <c r="AW5" s="3">
        <f t="shared" si="21"/>
        <v>28</v>
      </c>
      <c r="AX5" s="3">
        <f t="shared" si="21"/>
        <v>1</v>
      </c>
      <c r="AY5" s="3">
        <f t="shared" si="21"/>
        <v>2</v>
      </c>
      <c r="AZ5" s="3">
        <f t="shared" si="21"/>
        <v>5</v>
      </c>
      <c r="BA5" s="3">
        <f t="shared" si="21"/>
        <v>6</v>
      </c>
      <c r="BB5" s="3">
        <f t="shared" si="21"/>
        <v>7</v>
      </c>
      <c r="BC5" s="3">
        <f t="shared" si="21"/>
        <v>8</v>
      </c>
      <c r="BD5" s="3">
        <f t="shared" si="21"/>
        <v>9</v>
      </c>
      <c r="BE5" s="3">
        <f t="shared" si="21"/>
        <v>12</v>
      </c>
      <c r="BF5" s="3">
        <f t="shared" si="21"/>
        <v>13</v>
      </c>
      <c r="BG5" s="3">
        <f t="shared" si="21"/>
        <v>14</v>
      </c>
      <c r="BH5" s="3">
        <f t="shared" si="21"/>
        <v>15</v>
      </c>
      <c r="BI5" s="3">
        <f t="shared" si="21"/>
        <v>16</v>
      </c>
      <c r="BJ5" s="3">
        <f t="shared" si="21"/>
        <v>19</v>
      </c>
      <c r="BK5" s="3">
        <f t="shared" si="21"/>
        <v>20</v>
      </c>
      <c r="BL5" s="3">
        <f t="shared" si="21"/>
        <v>21</v>
      </c>
      <c r="BM5" s="3">
        <f t="shared" si="21"/>
        <v>22</v>
      </c>
      <c r="BN5" s="3">
        <f t="shared" si="21"/>
        <v>23</v>
      </c>
      <c r="BO5" s="3">
        <f t="shared" si="21"/>
        <v>26</v>
      </c>
      <c r="BP5" s="3">
        <f t="shared" si="21"/>
        <v>27</v>
      </c>
      <c r="BQ5" s="3">
        <f t="shared" si="21"/>
        <v>28</v>
      </c>
      <c r="BR5" s="3">
        <f t="shared" si="21"/>
        <v>29</v>
      </c>
      <c r="BS5" s="3">
        <f t="shared" si="21"/>
        <v>30</v>
      </c>
      <c r="BT5" s="3">
        <f t="shared" si="21"/>
        <v>2</v>
      </c>
      <c r="BU5" s="3">
        <f t="shared" ref="BU5:EF5" si="22">DAY(BU2)</f>
        <v>3</v>
      </c>
      <c r="BV5" s="3">
        <f t="shared" si="22"/>
        <v>4</v>
      </c>
      <c r="BW5" s="3">
        <f t="shared" si="22"/>
        <v>5</v>
      </c>
      <c r="BX5" s="3">
        <f t="shared" si="22"/>
        <v>6</v>
      </c>
      <c r="BY5" s="3">
        <f t="shared" si="22"/>
        <v>9</v>
      </c>
      <c r="BZ5" s="3">
        <f t="shared" si="22"/>
        <v>10</v>
      </c>
      <c r="CA5" s="3">
        <f t="shared" si="22"/>
        <v>11</v>
      </c>
      <c r="CB5" s="3">
        <f t="shared" si="22"/>
        <v>12</v>
      </c>
      <c r="CC5" s="3">
        <f t="shared" si="22"/>
        <v>13</v>
      </c>
      <c r="CD5" s="3">
        <f t="shared" si="22"/>
        <v>16</v>
      </c>
      <c r="CE5" s="3">
        <f t="shared" si="22"/>
        <v>17</v>
      </c>
      <c r="CF5" s="3">
        <f t="shared" si="22"/>
        <v>18</v>
      </c>
      <c r="CG5" s="3">
        <f t="shared" si="22"/>
        <v>19</v>
      </c>
      <c r="CH5" s="3">
        <f t="shared" si="22"/>
        <v>20</v>
      </c>
      <c r="CI5" s="3">
        <f t="shared" si="22"/>
        <v>23</v>
      </c>
      <c r="CJ5" s="3">
        <f t="shared" si="22"/>
        <v>24</v>
      </c>
      <c r="CK5" s="3">
        <f t="shared" si="22"/>
        <v>25</v>
      </c>
      <c r="CL5" s="3">
        <f t="shared" si="22"/>
        <v>26</v>
      </c>
      <c r="CM5" s="3">
        <f t="shared" si="22"/>
        <v>27</v>
      </c>
      <c r="CN5" s="3">
        <f t="shared" si="22"/>
        <v>30</v>
      </c>
      <c r="CO5" s="3">
        <f t="shared" si="22"/>
        <v>1</v>
      </c>
      <c r="CP5" s="3">
        <f t="shared" si="22"/>
        <v>2</v>
      </c>
      <c r="CQ5" s="3">
        <f t="shared" si="22"/>
        <v>3</v>
      </c>
      <c r="CR5" s="3">
        <f t="shared" si="22"/>
        <v>4</v>
      </c>
      <c r="CS5" s="3">
        <f t="shared" si="22"/>
        <v>7</v>
      </c>
      <c r="CT5" s="3">
        <f t="shared" si="22"/>
        <v>8</v>
      </c>
      <c r="CU5" s="3">
        <f t="shared" si="22"/>
        <v>9</v>
      </c>
      <c r="CV5" s="3">
        <f t="shared" si="22"/>
        <v>10</v>
      </c>
      <c r="CW5" s="3">
        <f t="shared" si="22"/>
        <v>11</v>
      </c>
      <c r="CX5" s="3">
        <f t="shared" si="22"/>
        <v>14</v>
      </c>
      <c r="CY5" s="3">
        <f t="shared" si="22"/>
        <v>15</v>
      </c>
      <c r="CZ5" s="3">
        <f t="shared" si="22"/>
        <v>16</v>
      </c>
      <c r="DA5" s="3">
        <f t="shared" si="22"/>
        <v>17</v>
      </c>
      <c r="DB5" s="3">
        <f t="shared" si="22"/>
        <v>18</v>
      </c>
      <c r="DC5" s="3">
        <f t="shared" si="22"/>
        <v>21</v>
      </c>
      <c r="DD5" s="3">
        <f t="shared" si="22"/>
        <v>22</v>
      </c>
      <c r="DE5" s="3">
        <f t="shared" si="22"/>
        <v>23</v>
      </c>
      <c r="DF5" s="3">
        <f t="shared" si="22"/>
        <v>24</v>
      </c>
      <c r="DG5" s="3">
        <f t="shared" si="22"/>
        <v>25</v>
      </c>
      <c r="DH5" s="3">
        <f t="shared" si="22"/>
        <v>28</v>
      </c>
      <c r="DI5" s="3">
        <f t="shared" si="22"/>
        <v>29</v>
      </c>
      <c r="DJ5" s="3">
        <f t="shared" si="22"/>
        <v>30</v>
      </c>
      <c r="DK5" s="3">
        <f t="shared" si="22"/>
        <v>31</v>
      </c>
      <c r="DL5" s="3">
        <f t="shared" si="22"/>
        <v>1</v>
      </c>
      <c r="DM5" s="3">
        <f t="shared" si="22"/>
        <v>4</v>
      </c>
      <c r="DN5" s="3">
        <f t="shared" si="22"/>
        <v>5</v>
      </c>
      <c r="DO5" s="3">
        <f t="shared" si="22"/>
        <v>6</v>
      </c>
      <c r="DP5" s="3">
        <f t="shared" si="22"/>
        <v>7</v>
      </c>
      <c r="DQ5" s="3">
        <f t="shared" si="22"/>
        <v>8</v>
      </c>
      <c r="DR5" s="3">
        <f t="shared" si="22"/>
        <v>11</v>
      </c>
      <c r="DS5" s="3">
        <f t="shared" si="22"/>
        <v>12</v>
      </c>
      <c r="DT5" s="3">
        <f t="shared" si="22"/>
        <v>13</v>
      </c>
      <c r="DU5" s="3">
        <f t="shared" si="22"/>
        <v>14</v>
      </c>
      <c r="DV5" s="3">
        <f t="shared" si="22"/>
        <v>15</v>
      </c>
      <c r="DW5" s="3">
        <f t="shared" si="22"/>
        <v>18</v>
      </c>
      <c r="DX5" s="3">
        <f t="shared" si="22"/>
        <v>19</v>
      </c>
      <c r="DY5" s="3">
        <f t="shared" si="22"/>
        <v>20</v>
      </c>
      <c r="DZ5" s="3">
        <f t="shared" si="22"/>
        <v>21</v>
      </c>
      <c r="EA5" s="3">
        <f t="shared" si="22"/>
        <v>22</v>
      </c>
      <c r="EB5" s="3">
        <f t="shared" si="22"/>
        <v>25</v>
      </c>
      <c r="EC5" s="3">
        <f t="shared" si="22"/>
        <v>26</v>
      </c>
      <c r="ED5" s="3">
        <f t="shared" si="22"/>
        <v>27</v>
      </c>
      <c r="EE5" s="3">
        <f t="shared" si="22"/>
        <v>28</v>
      </c>
      <c r="EF5" s="3">
        <f t="shared" si="22"/>
        <v>29</v>
      </c>
      <c r="EG5" s="3">
        <f t="shared" ref="EG5:GR5" si="23">DAY(EG2)</f>
        <v>2</v>
      </c>
      <c r="EH5" s="3">
        <f t="shared" si="23"/>
        <v>3</v>
      </c>
      <c r="EI5" s="3">
        <f t="shared" si="23"/>
        <v>4</v>
      </c>
      <c r="EJ5" s="3">
        <f t="shared" si="23"/>
        <v>5</v>
      </c>
      <c r="EK5" s="3">
        <f t="shared" si="23"/>
        <v>6</v>
      </c>
      <c r="EL5" s="3">
        <f t="shared" si="23"/>
        <v>9</v>
      </c>
      <c r="EM5" s="3">
        <f t="shared" si="23"/>
        <v>10</v>
      </c>
      <c r="EN5" s="3">
        <f t="shared" si="23"/>
        <v>11</v>
      </c>
      <c r="EO5" s="3">
        <f t="shared" si="23"/>
        <v>12</v>
      </c>
      <c r="EP5" s="3">
        <f t="shared" si="23"/>
        <v>13</v>
      </c>
      <c r="EQ5" s="3">
        <f t="shared" si="23"/>
        <v>16</v>
      </c>
      <c r="ER5" s="3">
        <f t="shared" si="23"/>
        <v>17</v>
      </c>
      <c r="ES5" s="3">
        <f t="shared" si="23"/>
        <v>18</v>
      </c>
      <c r="ET5" s="3">
        <f t="shared" si="23"/>
        <v>19</v>
      </c>
      <c r="EU5" s="3">
        <f t="shared" si="23"/>
        <v>20</v>
      </c>
      <c r="EV5" s="3">
        <f t="shared" si="23"/>
        <v>23</v>
      </c>
      <c r="EW5" s="3">
        <f t="shared" si="23"/>
        <v>24</v>
      </c>
      <c r="EX5" s="3">
        <f t="shared" si="23"/>
        <v>25</v>
      </c>
      <c r="EY5" s="3">
        <f t="shared" si="23"/>
        <v>26</v>
      </c>
      <c r="EZ5" s="3">
        <f t="shared" si="23"/>
        <v>27</v>
      </c>
      <c r="FA5" s="3">
        <f t="shared" si="23"/>
        <v>30</v>
      </c>
      <c r="FB5" s="3">
        <f t="shared" si="23"/>
        <v>31</v>
      </c>
      <c r="FC5" s="3">
        <f t="shared" si="23"/>
        <v>1</v>
      </c>
      <c r="FD5" s="3">
        <f t="shared" si="23"/>
        <v>2</v>
      </c>
      <c r="FE5" s="3">
        <f t="shared" si="23"/>
        <v>3</v>
      </c>
      <c r="FF5" s="3">
        <f t="shared" si="23"/>
        <v>6</v>
      </c>
      <c r="FG5" s="3">
        <f t="shared" si="23"/>
        <v>7</v>
      </c>
      <c r="FH5" s="3">
        <f t="shared" si="23"/>
        <v>8</v>
      </c>
      <c r="FI5" s="3">
        <f t="shared" si="23"/>
        <v>9</v>
      </c>
      <c r="FJ5" s="3">
        <f t="shared" si="23"/>
        <v>10</v>
      </c>
      <c r="FK5" s="3">
        <f t="shared" si="23"/>
        <v>13</v>
      </c>
      <c r="FL5" s="3">
        <f t="shared" si="23"/>
        <v>14</v>
      </c>
      <c r="FM5" s="3">
        <f t="shared" si="23"/>
        <v>15</v>
      </c>
      <c r="FN5" s="3">
        <f t="shared" si="23"/>
        <v>16</v>
      </c>
      <c r="FO5" s="3">
        <f t="shared" si="23"/>
        <v>17</v>
      </c>
      <c r="FP5" s="3">
        <f t="shared" si="23"/>
        <v>20</v>
      </c>
      <c r="FQ5" s="3">
        <f t="shared" si="23"/>
        <v>21</v>
      </c>
      <c r="FR5" s="3">
        <f t="shared" si="23"/>
        <v>22</v>
      </c>
      <c r="FS5" s="3">
        <f t="shared" si="23"/>
        <v>23</v>
      </c>
      <c r="FT5" s="3">
        <f t="shared" si="23"/>
        <v>24</v>
      </c>
      <c r="FU5" s="3">
        <f t="shared" si="23"/>
        <v>27</v>
      </c>
      <c r="FV5" s="3">
        <f t="shared" si="23"/>
        <v>28</v>
      </c>
      <c r="FW5" s="3">
        <f t="shared" si="23"/>
        <v>29</v>
      </c>
      <c r="FX5" s="3">
        <f t="shared" si="23"/>
        <v>30</v>
      </c>
      <c r="FY5" s="3">
        <f t="shared" si="23"/>
        <v>31</v>
      </c>
      <c r="FZ5" s="3">
        <f t="shared" si="23"/>
        <v>3</v>
      </c>
      <c r="GA5" s="3">
        <f t="shared" si="23"/>
        <v>4</v>
      </c>
      <c r="GB5" s="3">
        <f t="shared" si="23"/>
        <v>5</v>
      </c>
      <c r="GC5" s="3">
        <f t="shared" si="23"/>
        <v>6</v>
      </c>
      <c r="GD5" s="3">
        <f t="shared" si="23"/>
        <v>7</v>
      </c>
      <c r="GE5" s="3">
        <f t="shared" si="23"/>
        <v>10</v>
      </c>
      <c r="GF5" s="3">
        <f t="shared" si="23"/>
        <v>11</v>
      </c>
      <c r="GG5" s="3">
        <f t="shared" si="23"/>
        <v>12</v>
      </c>
      <c r="GH5" s="3">
        <f t="shared" si="23"/>
        <v>13</v>
      </c>
      <c r="GI5" s="3">
        <f t="shared" si="23"/>
        <v>14</v>
      </c>
      <c r="GJ5" s="3">
        <f t="shared" si="23"/>
        <v>17</v>
      </c>
      <c r="GK5" s="3">
        <f t="shared" si="23"/>
        <v>18</v>
      </c>
      <c r="GL5" s="3">
        <f t="shared" si="23"/>
        <v>19</v>
      </c>
      <c r="GM5" s="3">
        <f t="shared" si="23"/>
        <v>20</v>
      </c>
      <c r="GN5" s="3">
        <f t="shared" si="23"/>
        <v>21</v>
      </c>
      <c r="GO5" s="3">
        <f t="shared" si="23"/>
        <v>24</v>
      </c>
      <c r="GP5" s="3">
        <f t="shared" si="23"/>
        <v>25</v>
      </c>
      <c r="GQ5" s="3">
        <f t="shared" si="23"/>
        <v>26</v>
      </c>
      <c r="GR5" s="3">
        <f t="shared" si="23"/>
        <v>27</v>
      </c>
      <c r="GS5" s="3">
        <f t="shared" ref="GS5:JD5" si="24">DAY(GS2)</f>
        <v>28</v>
      </c>
      <c r="GT5" s="3">
        <f t="shared" si="24"/>
        <v>1</v>
      </c>
      <c r="GU5" s="3">
        <f t="shared" si="24"/>
        <v>2</v>
      </c>
      <c r="GV5" s="3">
        <f t="shared" si="24"/>
        <v>3</v>
      </c>
      <c r="GW5" s="3">
        <f t="shared" si="24"/>
        <v>4</v>
      </c>
      <c r="GX5" s="3">
        <f t="shared" si="24"/>
        <v>5</v>
      </c>
      <c r="GY5" s="3">
        <f t="shared" si="24"/>
        <v>8</v>
      </c>
      <c r="GZ5" s="3">
        <f t="shared" si="24"/>
        <v>9</v>
      </c>
      <c r="HA5" s="3">
        <f t="shared" si="24"/>
        <v>10</v>
      </c>
      <c r="HB5" s="3">
        <f t="shared" si="24"/>
        <v>11</v>
      </c>
      <c r="HC5" s="3">
        <f t="shared" si="24"/>
        <v>12</v>
      </c>
      <c r="HD5" s="3">
        <f t="shared" si="24"/>
        <v>15</v>
      </c>
      <c r="HE5" s="3">
        <f t="shared" si="24"/>
        <v>16</v>
      </c>
      <c r="HF5" s="3">
        <f t="shared" si="24"/>
        <v>17</v>
      </c>
      <c r="HG5" s="3">
        <f t="shared" si="24"/>
        <v>18</v>
      </c>
      <c r="HH5" s="3">
        <f t="shared" si="24"/>
        <v>19</v>
      </c>
      <c r="HI5" s="3">
        <f t="shared" si="24"/>
        <v>22</v>
      </c>
      <c r="HJ5" s="3">
        <f t="shared" si="24"/>
        <v>23</v>
      </c>
      <c r="HK5" s="3">
        <f t="shared" si="24"/>
        <v>24</v>
      </c>
      <c r="HL5" s="3">
        <f t="shared" si="24"/>
        <v>25</v>
      </c>
      <c r="HM5" s="3">
        <f t="shared" si="24"/>
        <v>26</v>
      </c>
      <c r="HN5" s="3">
        <f t="shared" si="24"/>
        <v>29</v>
      </c>
      <c r="HO5" s="3">
        <f t="shared" si="24"/>
        <v>30</v>
      </c>
      <c r="HP5" s="3">
        <f t="shared" si="24"/>
        <v>31</v>
      </c>
      <c r="HQ5" s="3">
        <f t="shared" si="24"/>
        <v>1</v>
      </c>
      <c r="HR5" s="3">
        <f t="shared" si="24"/>
        <v>2</v>
      </c>
      <c r="HS5" s="3">
        <f t="shared" si="24"/>
        <v>5</v>
      </c>
      <c r="HT5" s="3">
        <f t="shared" si="24"/>
        <v>6</v>
      </c>
      <c r="HU5" s="3">
        <f t="shared" si="24"/>
        <v>7</v>
      </c>
      <c r="HV5" s="3">
        <f t="shared" si="24"/>
        <v>8</v>
      </c>
      <c r="HW5" s="3">
        <f t="shared" si="24"/>
        <v>9</v>
      </c>
      <c r="HX5" s="3">
        <f t="shared" si="24"/>
        <v>12</v>
      </c>
      <c r="HY5" s="3">
        <f t="shared" si="24"/>
        <v>13</v>
      </c>
      <c r="HZ5" s="3">
        <f t="shared" si="24"/>
        <v>14</v>
      </c>
      <c r="IA5" s="3">
        <f t="shared" si="24"/>
        <v>15</v>
      </c>
      <c r="IB5" s="3">
        <f t="shared" si="24"/>
        <v>16</v>
      </c>
      <c r="IC5" s="3">
        <f t="shared" si="24"/>
        <v>19</v>
      </c>
      <c r="ID5" s="3">
        <f t="shared" si="24"/>
        <v>20</v>
      </c>
      <c r="IE5" s="3">
        <f t="shared" si="24"/>
        <v>21</v>
      </c>
      <c r="IF5" s="3">
        <f t="shared" si="24"/>
        <v>22</v>
      </c>
      <c r="IG5" s="3">
        <f t="shared" si="24"/>
        <v>23</v>
      </c>
      <c r="IH5" s="3">
        <f t="shared" si="24"/>
        <v>26</v>
      </c>
      <c r="II5" s="3">
        <f t="shared" si="24"/>
        <v>27</v>
      </c>
      <c r="IJ5" s="3">
        <f t="shared" si="24"/>
        <v>28</v>
      </c>
      <c r="IK5" s="3">
        <f t="shared" si="24"/>
        <v>29</v>
      </c>
      <c r="IL5" s="3">
        <f t="shared" si="24"/>
        <v>30</v>
      </c>
      <c r="IM5" s="3">
        <f t="shared" si="24"/>
        <v>3</v>
      </c>
      <c r="IN5" s="3">
        <f t="shared" si="24"/>
        <v>4</v>
      </c>
      <c r="IO5" s="3">
        <f t="shared" si="24"/>
        <v>5</v>
      </c>
      <c r="IP5" s="3">
        <f t="shared" si="24"/>
        <v>6</v>
      </c>
      <c r="IQ5" s="3">
        <f t="shared" si="24"/>
        <v>7</v>
      </c>
      <c r="IR5" s="3">
        <f t="shared" si="24"/>
        <v>10</v>
      </c>
      <c r="IS5" s="3">
        <f t="shared" si="24"/>
        <v>11</v>
      </c>
      <c r="IT5" s="3">
        <f t="shared" si="24"/>
        <v>12</v>
      </c>
      <c r="IU5" s="3">
        <f t="shared" si="24"/>
        <v>13</v>
      </c>
      <c r="IV5" s="3">
        <f t="shared" si="24"/>
        <v>14</v>
      </c>
      <c r="IW5" s="3">
        <f t="shared" si="24"/>
        <v>17</v>
      </c>
      <c r="IX5" s="3">
        <f t="shared" si="24"/>
        <v>18</v>
      </c>
      <c r="IY5" s="3">
        <f t="shared" si="24"/>
        <v>19</v>
      </c>
      <c r="IZ5" s="3">
        <f t="shared" si="24"/>
        <v>20</v>
      </c>
      <c r="JA5" s="3">
        <f t="shared" si="24"/>
        <v>21</v>
      </c>
      <c r="JB5" s="3">
        <f t="shared" si="24"/>
        <v>24</v>
      </c>
      <c r="JC5" s="3">
        <f t="shared" si="24"/>
        <v>25</v>
      </c>
      <c r="JD5" s="3">
        <f t="shared" si="24"/>
        <v>26</v>
      </c>
      <c r="JE5" s="3">
        <f t="shared" ref="JE5:JK5" si="25">DAY(JE2)</f>
        <v>27</v>
      </c>
      <c r="JF5" s="3">
        <f t="shared" si="25"/>
        <v>28</v>
      </c>
      <c r="JG5" s="3">
        <f t="shared" si="25"/>
        <v>31</v>
      </c>
      <c r="JH5" s="3">
        <f t="shared" si="25"/>
        <v>1</v>
      </c>
      <c r="JI5" s="3">
        <f t="shared" si="25"/>
        <v>2</v>
      </c>
      <c r="JJ5" s="3">
        <f t="shared" si="25"/>
        <v>3</v>
      </c>
      <c r="JK5" s="3">
        <f t="shared" si="25"/>
        <v>4</v>
      </c>
    </row>
    <row r="6" spans="1:286" ht="20.100000000000001" customHeight="1" x14ac:dyDescent="0.2">
      <c r="A6" s="85"/>
      <c r="B6" s="64" t="str">
        <f>VLOOKUP(Feuil1!B6,Tâches_clients,$C$45,0)</f>
        <v>Screen</v>
      </c>
      <c r="C6" s="106">
        <f>Feuil1!C6</f>
        <v>43119</v>
      </c>
      <c r="D6" s="107"/>
      <c r="E6" s="114" t="str">
        <f>IF(ISERROR(DATEVALUE(TEXT(C6,"jj/mm/aa"))),"",TEXT(C6,"mm/jj/aaaa"))</f>
        <v>01/19/2018</v>
      </c>
      <c r="F6" s="115"/>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c r="DC6" s="6"/>
      <c r="DD6" s="6"/>
      <c r="DE6" s="6"/>
      <c r="DF6" s="6"/>
      <c r="DG6" s="6"/>
      <c r="DH6" s="6"/>
      <c r="DI6" s="6"/>
      <c r="DJ6" s="6"/>
      <c r="DK6" s="6"/>
      <c r="DL6" s="6"/>
      <c r="DM6" s="6"/>
      <c r="DN6" s="6"/>
      <c r="DO6" s="6"/>
      <c r="DP6" s="6"/>
      <c r="DQ6" s="6"/>
      <c r="DR6" s="6"/>
      <c r="DS6" s="6"/>
      <c r="DT6" s="6"/>
      <c r="DU6" s="6"/>
      <c r="DV6" s="6"/>
      <c r="DW6" s="6"/>
      <c r="DX6" s="6"/>
      <c r="DY6" s="6"/>
      <c r="DZ6" s="6"/>
      <c r="EA6" s="6"/>
      <c r="EB6" s="6"/>
      <c r="EC6" s="6"/>
      <c r="ED6" s="6"/>
      <c r="EE6" s="6"/>
      <c r="EF6" s="6"/>
      <c r="EG6" s="6"/>
      <c r="EH6" s="6"/>
      <c r="EI6" s="6"/>
      <c r="EJ6" s="6"/>
      <c r="EK6" s="6"/>
      <c r="EL6" s="6"/>
      <c r="EM6" s="6"/>
      <c r="EN6" s="6"/>
      <c r="EO6" s="6"/>
      <c r="EP6" s="6"/>
      <c r="EQ6" s="6"/>
      <c r="ER6" s="6"/>
      <c r="ES6" s="6"/>
      <c r="ET6" s="6"/>
      <c r="EU6" s="6"/>
      <c r="EV6" s="6"/>
      <c r="EW6" s="6"/>
      <c r="EX6" s="6"/>
      <c r="EY6" s="6"/>
      <c r="EZ6" s="6"/>
      <c r="FA6" s="6"/>
      <c r="FB6" s="6"/>
      <c r="FC6" s="6"/>
      <c r="FD6" s="6"/>
      <c r="FE6" s="6"/>
      <c r="FF6" s="6"/>
      <c r="FG6" s="6"/>
      <c r="FH6" s="6"/>
      <c r="FI6" s="6"/>
      <c r="FJ6" s="6"/>
      <c r="FK6" s="6"/>
      <c r="FL6" s="6"/>
      <c r="FM6" s="6"/>
      <c r="FN6" s="6"/>
      <c r="FO6" s="6"/>
      <c r="FP6" s="6"/>
      <c r="FQ6" s="6"/>
      <c r="FR6" s="6"/>
      <c r="FS6" s="6"/>
      <c r="FT6" s="6"/>
      <c r="FU6" s="6"/>
      <c r="FV6" s="6"/>
      <c r="FW6" s="6"/>
      <c r="FX6" s="6"/>
      <c r="FY6" s="6"/>
      <c r="FZ6" s="6"/>
      <c r="GA6" s="6"/>
      <c r="GB6" s="6"/>
      <c r="GC6" s="6"/>
      <c r="GD6" s="6"/>
      <c r="GE6" s="6"/>
      <c r="GF6" s="6"/>
      <c r="GG6" s="6"/>
      <c r="GH6" s="6"/>
      <c r="GI6" s="6"/>
      <c r="GJ6" s="6"/>
      <c r="GK6" s="6"/>
      <c r="GL6" s="6"/>
      <c r="GM6" s="6"/>
      <c r="GN6" s="6"/>
      <c r="GO6" s="6"/>
      <c r="GP6" s="6"/>
      <c r="GQ6" s="6"/>
      <c r="GR6" s="6"/>
      <c r="GS6" s="6"/>
      <c r="GT6" s="6"/>
      <c r="GU6" s="6"/>
      <c r="GV6" s="6"/>
      <c r="GW6" s="6"/>
      <c r="GX6" s="6"/>
      <c r="GY6" s="6"/>
      <c r="GZ6" s="6"/>
      <c r="HA6" s="6"/>
      <c r="HB6" s="6"/>
      <c r="HC6" s="6"/>
      <c r="HD6" s="6"/>
      <c r="HE6" s="6"/>
      <c r="HF6" s="6"/>
      <c r="HG6" s="6"/>
      <c r="HH6" s="6"/>
      <c r="HI6" s="6"/>
      <c r="HJ6" s="6"/>
      <c r="HK6" s="6"/>
      <c r="HL6" s="6"/>
      <c r="HM6" s="6"/>
      <c r="HN6" s="6"/>
      <c r="HO6" s="6"/>
      <c r="HP6" s="6"/>
      <c r="HQ6" s="6"/>
      <c r="HR6" s="6"/>
      <c r="HS6" s="6"/>
      <c r="HT6" s="6"/>
      <c r="HU6" s="6"/>
      <c r="HV6" s="6"/>
      <c r="HW6" s="6"/>
      <c r="HX6" s="6"/>
      <c r="HY6" s="6"/>
      <c r="HZ6" s="6"/>
      <c r="IA6" s="6"/>
      <c r="IB6" s="6"/>
      <c r="IC6" s="6"/>
      <c r="ID6" s="6"/>
      <c r="IE6" s="6"/>
      <c r="IF6" s="6"/>
      <c r="IG6" s="6"/>
      <c r="IH6" s="6"/>
      <c r="II6" s="6"/>
      <c r="IJ6" s="6"/>
      <c r="IK6" s="6"/>
      <c r="IL6" s="6"/>
      <c r="IM6" s="6"/>
      <c r="IN6" s="6"/>
      <c r="IO6" s="6"/>
      <c r="IP6" s="6"/>
      <c r="IQ6" s="6"/>
      <c r="IR6" s="6"/>
      <c r="IS6" s="6"/>
      <c r="IT6" s="6"/>
      <c r="IU6" s="6"/>
      <c r="IV6" s="6"/>
      <c r="IW6" s="6"/>
      <c r="IX6" s="6"/>
      <c r="IY6" s="6"/>
      <c r="IZ6" s="6"/>
      <c r="JA6" s="6"/>
      <c r="JB6" s="6"/>
      <c r="JC6" s="6"/>
      <c r="JD6" s="6"/>
      <c r="JE6" s="6"/>
      <c r="JF6" s="6"/>
      <c r="JG6" s="6"/>
      <c r="JH6" s="6"/>
      <c r="JI6" s="6"/>
      <c r="JJ6" s="6"/>
      <c r="JK6" s="6"/>
      <c r="JL6" s="8"/>
      <c r="JM6" s="8"/>
      <c r="JN6" s="8"/>
      <c r="JO6" s="8"/>
      <c r="JP6" s="8"/>
      <c r="JQ6" s="8"/>
      <c r="JR6" s="8"/>
      <c r="JS6" s="8"/>
      <c r="JT6" s="8"/>
      <c r="JU6" s="8"/>
      <c r="JV6" s="8"/>
      <c r="JW6" s="8"/>
      <c r="JX6" s="8"/>
      <c r="JY6" s="8"/>
      <c r="JZ6" s="8"/>
    </row>
    <row r="7" spans="1:286" ht="20.100000000000001" customHeight="1" x14ac:dyDescent="0.2">
      <c r="A7" s="85"/>
      <c r="B7" s="63" t="str">
        <f>VLOOKUP(Feuil1!B7,Tâches_clients,$C$45,0)</f>
        <v>decor file</v>
      </c>
      <c r="C7" s="106">
        <f>Feuil1!C7</f>
        <v>43147</v>
      </c>
      <c r="D7" s="107"/>
      <c r="E7" s="114" t="str">
        <f t="shared" ref="E7:E13" si="26">IF(ISERROR(DATEVALUE(TEXT(C7,"jj/mm/aa"))),"",TEXT(C7,"mm/jj/aaaa"))</f>
        <v>02/16/2018</v>
      </c>
      <c r="F7" s="115"/>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c r="CH7" s="6"/>
      <c r="CI7" s="6"/>
      <c r="CJ7" s="6"/>
      <c r="CK7" s="6"/>
      <c r="CL7" s="6"/>
      <c r="CM7" s="6"/>
      <c r="CN7" s="6"/>
      <c r="CO7" s="6"/>
      <c r="CP7" s="6"/>
      <c r="CQ7" s="6"/>
      <c r="CR7" s="6"/>
      <c r="CS7" s="6"/>
      <c r="CT7" s="6"/>
      <c r="CU7" s="6"/>
      <c r="CV7" s="6"/>
      <c r="CW7" s="6"/>
      <c r="CX7" s="6"/>
      <c r="CY7" s="6"/>
      <c r="CZ7" s="6"/>
      <c r="DA7" s="6"/>
      <c r="DB7" s="6"/>
      <c r="DC7" s="6"/>
      <c r="DD7" s="6"/>
      <c r="DE7" s="6"/>
      <c r="DF7" s="6"/>
      <c r="DG7" s="6"/>
      <c r="DH7" s="6"/>
      <c r="DI7" s="6"/>
      <c r="DJ7" s="6"/>
      <c r="DK7" s="6"/>
      <c r="DL7" s="6"/>
      <c r="DM7" s="6"/>
      <c r="DN7" s="6"/>
      <c r="DO7" s="6"/>
      <c r="DP7" s="6"/>
      <c r="DQ7" s="6"/>
      <c r="DR7" s="6"/>
      <c r="DS7" s="6"/>
      <c r="DT7" s="6"/>
      <c r="DU7" s="6"/>
      <c r="DV7" s="6"/>
      <c r="DW7" s="6"/>
      <c r="DX7" s="6"/>
      <c r="DY7" s="6"/>
      <c r="DZ7" s="6"/>
      <c r="EA7" s="6"/>
      <c r="EB7" s="6"/>
      <c r="EC7" s="6"/>
      <c r="ED7" s="6"/>
      <c r="EE7" s="6"/>
      <c r="EF7" s="6"/>
      <c r="EG7" s="6"/>
      <c r="EH7" s="6"/>
      <c r="EI7" s="6"/>
      <c r="EJ7" s="6"/>
      <c r="EK7" s="6"/>
      <c r="EL7" s="6"/>
      <c r="EM7" s="6"/>
      <c r="EN7" s="6"/>
      <c r="EO7" s="6"/>
      <c r="EP7" s="6"/>
      <c r="EQ7" s="6"/>
      <c r="ER7" s="6"/>
      <c r="ES7" s="6"/>
      <c r="ET7" s="6"/>
      <c r="EU7" s="6"/>
      <c r="EV7" s="6"/>
      <c r="EW7" s="6"/>
      <c r="EX7" s="6"/>
      <c r="EY7" s="6"/>
      <c r="EZ7" s="6"/>
      <c r="FA7" s="6"/>
      <c r="FB7" s="6"/>
      <c r="FC7" s="6"/>
      <c r="FD7" s="6"/>
      <c r="FE7" s="6"/>
      <c r="FF7" s="6"/>
      <c r="FG7" s="6"/>
      <c r="FH7" s="6"/>
      <c r="FI7" s="6"/>
      <c r="FJ7" s="6"/>
      <c r="FK7" s="6"/>
      <c r="FL7" s="6"/>
      <c r="FM7" s="6"/>
      <c r="FN7" s="6"/>
      <c r="FO7" s="6"/>
      <c r="FP7" s="6"/>
      <c r="FQ7" s="6"/>
      <c r="FR7" s="6"/>
      <c r="FS7" s="6"/>
      <c r="FT7" s="6"/>
      <c r="FU7" s="6"/>
      <c r="FV7" s="6"/>
      <c r="FW7" s="6"/>
      <c r="FX7" s="6"/>
      <c r="FY7" s="6"/>
      <c r="FZ7" s="6"/>
      <c r="GA7" s="6"/>
      <c r="GB7" s="6"/>
      <c r="GC7" s="6"/>
      <c r="GD7" s="6"/>
      <c r="GE7" s="6"/>
      <c r="GF7" s="6"/>
      <c r="GG7" s="6"/>
      <c r="GH7" s="6"/>
      <c r="GI7" s="6"/>
      <c r="GJ7" s="6"/>
      <c r="GK7" s="6"/>
      <c r="GL7" s="6"/>
      <c r="GM7" s="6"/>
      <c r="GN7" s="6"/>
      <c r="GO7" s="6"/>
      <c r="GP7" s="6"/>
      <c r="GQ7" s="6"/>
      <c r="GR7" s="6"/>
      <c r="GS7" s="6"/>
      <c r="GT7" s="6"/>
      <c r="GU7" s="6"/>
      <c r="GV7" s="6"/>
      <c r="GW7" s="6"/>
      <c r="GX7" s="6"/>
      <c r="GY7" s="6"/>
      <c r="GZ7" s="6"/>
      <c r="HA7" s="6"/>
      <c r="HB7" s="6"/>
      <c r="HC7" s="6"/>
      <c r="HD7" s="6"/>
      <c r="HE7" s="6"/>
      <c r="HF7" s="6"/>
      <c r="HG7" s="6"/>
      <c r="HH7" s="6"/>
      <c r="HI7" s="6"/>
      <c r="HJ7" s="6"/>
      <c r="HK7" s="6"/>
      <c r="HL7" s="6"/>
      <c r="HM7" s="6"/>
      <c r="HN7" s="6"/>
      <c r="HO7" s="6"/>
      <c r="HP7" s="6"/>
      <c r="HQ7" s="6"/>
      <c r="HR7" s="6"/>
      <c r="HS7" s="6"/>
      <c r="HT7" s="6"/>
      <c r="HU7" s="6"/>
      <c r="HV7" s="6"/>
      <c r="HW7" s="6"/>
      <c r="HX7" s="6"/>
      <c r="HY7" s="6"/>
      <c r="HZ7" s="6"/>
      <c r="IA7" s="6"/>
      <c r="IB7" s="6"/>
      <c r="IC7" s="6"/>
      <c r="ID7" s="6"/>
      <c r="IE7" s="6"/>
      <c r="IF7" s="6"/>
      <c r="IG7" s="6"/>
      <c r="IH7" s="6"/>
      <c r="II7" s="6"/>
      <c r="IJ7" s="6"/>
      <c r="IK7" s="6"/>
      <c r="IL7" s="6"/>
      <c r="IM7" s="6"/>
      <c r="IN7" s="6"/>
      <c r="IO7" s="6"/>
      <c r="IP7" s="6"/>
      <c r="IQ7" s="6"/>
      <c r="IR7" s="6"/>
      <c r="IS7" s="6"/>
      <c r="IT7" s="6"/>
      <c r="IU7" s="6"/>
      <c r="IV7" s="6"/>
      <c r="IW7" s="6"/>
      <c r="IX7" s="6"/>
      <c r="IY7" s="6"/>
      <c r="IZ7" s="6"/>
      <c r="JA7" s="6"/>
      <c r="JB7" s="6"/>
      <c r="JC7" s="6"/>
      <c r="JD7" s="6"/>
      <c r="JE7" s="6"/>
      <c r="JF7" s="6"/>
      <c r="JG7" s="6"/>
      <c r="JH7" s="6"/>
      <c r="JI7" s="6"/>
      <c r="JJ7" s="6"/>
      <c r="JK7" s="6"/>
      <c r="JL7" s="8"/>
      <c r="JM7" s="8"/>
      <c r="JN7" s="8"/>
      <c r="JO7" s="8"/>
      <c r="JP7" s="8"/>
      <c r="JQ7" s="8"/>
      <c r="JR7" s="8"/>
      <c r="JS7" s="8"/>
      <c r="JT7" s="8"/>
      <c r="JU7" s="8"/>
      <c r="JV7" s="8"/>
      <c r="JW7" s="8"/>
      <c r="JX7" s="8"/>
      <c r="JY7" s="8"/>
      <c r="JZ7" s="8"/>
    </row>
    <row r="8" spans="1:286" ht="20.100000000000001" customHeight="1" thickBot="1" x14ac:dyDescent="0.25">
      <c r="A8" s="86"/>
      <c r="B8" s="64" t="str">
        <f>VLOOKUP(Feuil1!B8,Tâches_clients,$C$45,0)</f>
        <v>Y</v>
      </c>
      <c r="C8" s="106">
        <f>Feuil1!C8</f>
        <v>0</v>
      </c>
      <c r="D8" s="107"/>
      <c r="E8" s="114" t="str">
        <f t="shared" si="26"/>
        <v/>
      </c>
      <c r="F8" s="115"/>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c r="CA8" s="6"/>
      <c r="CB8" s="6"/>
      <c r="CC8" s="6"/>
      <c r="CD8" s="6"/>
      <c r="CE8" s="6"/>
      <c r="CF8" s="6"/>
      <c r="CG8" s="6"/>
      <c r="CH8" s="6"/>
      <c r="CI8" s="6"/>
      <c r="CJ8" s="6"/>
      <c r="CK8" s="6"/>
      <c r="CL8" s="6"/>
      <c r="CM8" s="6"/>
      <c r="CN8" s="6"/>
      <c r="CO8" s="6"/>
      <c r="CP8" s="6"/>
      <c r="CQ8" s="6"/>
      <c r="CR8" s="6"/>
      <c r="CS8" s="6"/>
      <c r="CT8" s="6"/>
      <c r="CU8" s="6"/>
      <c r="CV8" s="6"/>
      <c r="CW8" s="6"/>
      <c r="CX8" s="6"/>
      <c r="CY8" s="6"/>
      <c r="CZ8" s="6"/>
      <c r="DA8" s="6"/>
      <c r="DB8" s="6"/>
      <c r="DC8" s="6"/>
      <c r="DD8" s="6"/>
      <c r="DE8" s="6"/>
      <c r="DF8" s="6"/>
      <c r="DG8" s="6"/>
      <c r="DH8" s="6"/>
      <c r="DI8" s="6"/>
      <c r="DJ8" s="6"/>
      <c r="DK8" s="6"/>
      <c r="DL8" s="6"/>
      <c r="DM8" s="6"/>
      <c r="DN8" s="6"/>
      <c r="DO8" s="6"/>
      <c r="DP8" s="6"/>
      <c r="DQ8" s="6"/>
      <c r="DR8" s="6"/>
      <c r="DS8" s="6"/>
      <c r="DT8" s="6"/>
      <c r="DU8" s="6"/>
      <c r="DV8" s="6"/>
      <c r="DW8" s="6"/>
      <c r="DX8" s="6"/>
      <c r="DY8" s="6"/>
      <c r="DZ8" s="6"/>
      <c r="EA8" s="6"/>
      <c r="EB8" s="6"/>
      <c r="EC8" s="6"/>
      <c r="ED8" s="6"/>
      <c r="EE8" s="6"/>
      <c r="EF8" s="6"/>
      <c r="EG8" s="6"/>
      <c r="EH8" s="6"/>
      <c r="EI8" s="6"/>
      <c r="EJ8" s="6"/>
      <c r="EK8" s="6"/>
      <c r="EL8" s="6"/>
      <c r="EM8" s="6"/>
      <c r="EN8" s="6"/>
      <c r="EO8" s="6"/>
      <c r="EP8" s="6"/>
      <c r="EQ8" s="6"/>
      <c r="ER8" s="6"/>
      <c r="ES8" s="6"/>
      <c r="ET8" s="6"/>
      <c r="EU8" s="6"/>
      <c r="EV8" s="6"/>
      <c r="EW8" s="6"/>
      <c r="EX8" s="6"/>
      <c r="EY8" s="6"/>
      <c r="EZ8" s="6"/>
      <c r="FA8" s="6"/>
      <c r="FB8" s="6"/>
      <c r="FC8" s="6"/>
      <c r="FD8" s="6"/>
      <c r="FE8" s="6"/>
      <c r="FF8" s="6"/>
      <c r="FG8" s="6"/>
      <c r="FH8" s="6"/>
      <c r="FI8" s="6"/>
      <c r="FJ8" s="6"/>
      <c r="FK8" s="6"/>
      <c r="FL8" s="6"/>
      <c r="FM8" s="6"/>
      <c r="FN8" s="6"/>
      <c r="FO8" s="6"/>
      <c r="FP8" s="6"/>
      <c r="FQ8" s="6"/>
      <c r="FR8" s="6"/>
      <c r="FS8" s="6"/>
      <c r="FT8" s="6"/>
      <c r="FU8" s="6"/>
      <c r="FV8" s="6"/>
      <c r="FW8" s="6"/>
      <c r="FX8" s="6"/>
      <c r="FY8" s="6"/>
      <c r="FZ8" s="6"/>
      <c r="GA8" s="6"/>
      <c r="GB8" s="6"/>
      <c r="GC8" s="6"/>
      <c r="GD8" s="6"/>
      <c r="GE8" s="6"/>
      <c r="GF8" s="6"/>
      <c r="GG8" s="6"/>
      <c r="GH8" s="6"/>
      <c r="GI8" s="6"/>
      <c r="GJ8" s="6"/>
      <c r="GK8" s="6"/>
      <c r="GL8" s="6"/>
      <c r="GM8" s="6"/>
      <c r="GN8" s="6"/>
      <c r="GO8" s="6"/>
      <c r="GP8" s="6"/>
      <c r="GQ8" s="6"/>
      <c r="GR8" s="6"/>
      <c r="GS8" s="6"/>
      <c r="GT8" s="6"/>
      <c r="GU8" s="6"/>
      <c r="GV8" s="6"/>
      <c r="GW8" s="6"/>
      <c r="GX8" s="6"/>
      <c r="GY8" s="6"/>
      <c r="GZ8" s="6"/>
      <c r="HA8" s="6"/>
      <c r="HB8" s="6"/>
      <c r="HC8" s="6"/>
      <c r="HD8" s="6"/>
      <c r="HE8" s="6"/>
      <c r="HF8" s="6"/>
      <c r="HG8" s="6"/>
      <c r="HH8" s="6"/>
      <c r="HI8" s="6"/>
      <c r="HJ8" s="6"/>
      <c r="HK8" s="6"/>
      <c r="HL8" s="6"/>
      <c r="HM8" s="6"/>
      <c r="HN8" s="6"/>
      <c r="HO8" s="6"/>
      <c r="HP8" s="6"/>
      <c r="HQ8" s="6"/>
      <c r="HR8" s="6"/>
      <c r="HS8" s="6"/>
      <c r="HT8" s="6"/>
      <c r="HU8" s="6"/>
      <c r="HV8" s="6"/>
      <c r="HW8" s="6"/>
      <c r="HX8" s="6"/>
      <c r="HY8" s="6"/>
      <c r="HZ8" s="6"/>
      <c r="IA8" s="6"/>
      <c r="IB8" s="6"/>
      <c r="IC8" s="6"/>
      <c r="ID8" s="6"/>
      <c r="IE8" s="6"/>
      <c r="IF8" s="6"/>
      <c r="IG8" s="6"/>
      <c r="IH8" s="6"/>
      <c r="II8" s="6"/>
      <c r="IJ8" s="6"/>
      <c r="IK8" s="6"/>
      <c r="IL8" s="6"/>
      <c r="IM8" s="6"/>
      <c r="IN8" s="6"/>
      <c r="IO8" s="6"/>
      <c r="IP8" s="6"/>
      <c r="IQ8" s="6"/>
      <c r="IR8" s="6"/>
      <c r="IS8" s="6"/>
      <c r="IT8" s="6"/>
      <c r="IU8" s="6"/>
      <c r="IV8" s="6"/>
      <c r="IW8" s="6"/>
      <c r="IX8" s="6"/>
      <c r="IY8" s="6"/>
      <c r="IZ8" s="6"/>
      <c r="JA8" s="6"/>
      <c r="JB8" s="6"/>
      <c r="JC8" s="6"/>
      <c r="JD8" s="6"/>
      <c r="JE8" s="6"/>
      <c r="JF8" s="6"/>
      <c r="JG8" s="6"/>
      <c r="JH8" s="6"/>
      <c r="JI8" s="6"/>
      <c r="JJ8" s="6"/>
      <c r="JK8" s="6"/>
      <c r="JL8" s="8"/>
      <c r="JM8" s="8"/>
      <c r="JN8" s="8"/>
      <c r="JO8" s="8"/>
      <c r="JP8" s="8"/>
      <c r="JQ8" s="8"/>
      <c r="JR8" s="8"/>
      <c r="JS8" s="8"/>
      <c r="JT8" s="8"/>
      <c r="JU8" s="8"/>
      <c r="JV8" s="8"/>
      <c r="JW8" s="8"/>
      <c r="JX8" s="8"/>
      <c r="JY8" s="8"/>
      <c r="JZ8" s="8"/>
    </row>
    <row r="9" spans="1:286" ht="20.100000000000001" customHeight="1" x14ac:dyDescent="0.2">
      <c r="A9" s="92" t="s">
        <v>23</v>
      </c>
      <c r="B9" s="63" t="str">
        <f>VLOOKUP(Feuil1!B9,Tâches_clients,$C$45,0)</f>
        <v>Product plan</v>
      </c>
      <c r="C9" s="106">
        <f>Feuil1!C9</f>
        <v>0</v>
      </c>
      <c r="D9" s="107"/>
      <c r="E9" s="114" t="str">
        <f t="shared" si="26"/>
        <v/>
      </c>
      <c r="F9" s="115"/>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c r="GD9" s="6"/>
      <c r="GE9" s="6"/>
      <c r="GF9" s="6"/>
      <c r="GG9" s="6"/>
      <c r="GH9" s="6"/>
      <c r="GI9" s="6"/>
      <c r="GJ9" s="6"/>
      <c r="GK9" s="6"/>
      <c r="GL9" s="6"/>
      <c r="GM9" s="6"/>
      <c r="GN9" s="6"/>
      <c r="GO9" s="6"/>
      <c r="GP9" s="6"/>
      <c r="GQ9" s="6"/>
      <c r="GR9" s="6"/>
      <c r="GS9" s="6"/>
      <c r="GT9" s="6"/>
      <c r="GU9" s="6"/>
      <c r="GV9" s="6"/>
      <c r="GW9" s="6"/>
      <c r="GX9" s="6"/>
      <c r="GY9" s="6"/>
      <c r="GZ9" s="6"/>
      <c r="HA9" s="6"/>
      <c r="HB9" s="6"/>
      <c r="HC9" s="6"/>
      <c r="HD9" s="6"/>
      <c r="HE9" s="6"/>
      <c r="HF9" s="6"/>
      <c r="HG9" s="6"/>
      <c r="HH9" s="6"/>
      <c r="HI9" s="6"/>
      <c r="HJ9" s="6"/>
      <c r="HK9" s="6"/>
      <c r="HL9" s="6"/>
      <c r="HM9" s="6"/>
      <c r="HN9" s="6"/>
      <c r="HO9" s="6"/>
      <c r="HP9" s="6"/>
      <c r="HQ9" s="6"/>
      <c r="HR9" s="6"/>
      <c r="HS9" s="6"/>
      <c r="HT9" s="6"/>
      <c r="HU9" s="6"/>
      <c r="HV9" s="6"/>
      <c r="HW9" s="6"/>
      <c r="HX9" s="6"/>
      <c r="HY9" s="6"/>
      <c r="HZ9" s="6"/>
      <c r="IA9" s="6"/>
      <c r="IB9" s="6"/>
      <c r="IC9" s="6"/>
      <c r="ID9" s="6"/>
      <c r="IE9" s="6"/>
      <c r="IF9" s="6"/>
      <c r="IG9" s="6"/>
      <c r="IH9" s="6"/>
      <c r="II9" s="6"/>
      <c r="IJ9" s="6"/>
      <c r="IK9" s="6"/>
      <c r="IL9" s="6"/>
      <c r="IM9" s="6"/>
      <c r="IN9" s="6"/>
      <c r="IO9" s="6"/>
      <c r="IP9" s="6"/>
      <c r="IQ9" s="6"/>
      <c r="IR9" s="6"/>
      <c r="IS9" s="6"/>
      <c r="IT9" s="6"/>
      <c r="IU9" s="6"/>
      <c r="IV9" s="6"/>
      <c r="IW9" s="6"/>
      <c r="IX9" s="6"/>
      <c r="IY9" s="6"/>
      <c r="IZ9" s="6"/>
      <c r="JA9" s="6"/>
      <c r="JB9" s="6"/>
      <c r="JC9" s="6"/>
      <c r="JD9" s="6"/>
      <c r="JE9" s="6"/>
      <c r="JF9" s="6"/>
      <c r="JG9" s="6"/>
      <c r="JH9" s="6"/>
      <c r="JI9" s="6"/>
      <c r="JJ9" s="6"/>
      <c r="JK9" s="6"/>
      <c r="JL9" s="8"/>
      <c r="JM9" s="8"/>
      <c r="JN9" s="8"/>
      <c r="JO9" s="8"/>
      <c r="JP9" s="8"/>
      <c r="JQ9" s="8"/>
      <c r="JR9" s="8"/>
      <c r="JS9" s="8"/>
      <c r="JT9" s="8"/>
      <c r="JU9" s="8"/>
      <c r="JV9" s="8"/>
      <c r="JW9" s="8"/>
      <c r="JX9" s="8"/>
      <c r="JY9" s="8"/>
      <c r="JZ9" s="8"/>
    </row>
    <row r="10" spans="1:286" ht="20.100000000000001" customHeight="1" x14ac:dyDescent="0.2">
      <c r="A10" s="85"/>
      <c r="B10" s="64" t="str">
        <f>VLOOKUP(Feuil1!B10,Tâches_clients,$C$45,0)</f>
        <v>X</v>
      </c>
      <c r="C10" s="106">
        <f>Feuil1!C10</f>
        <v>0</v>
      </c>
      <c r="D10" s="107"/>
      <c r="E10" s="114" t="str">
        <f t="shared" si="26"/>
        <v/>
      </c>
      <c r="F10" s="115"/>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c r="DS10" s="6"/>
      <c r="DT10" s="6"/>
      <c r="DU10" s="6"/>
      <c r="DV10" s="6"/>
      <c r="DW10" s="6"/>
      <c r="DX10" s="6"/>
      <c r="DY10" s="6"/>
      <c r="DZ10" s="6"/>
      <c r="EA10" s="6"/>
      <c r="EB10" s="6"/>
      <c r="EC10" s="6"/>
      <c r="ED10" s="6"/>
      <c r="EE10" s="6"/>
      <c r="EF10" s="6"/>
      <c r="EG10" s="6"/>
      <c r="EH10" s="6"/>
      <c r="EI10" s="6"/>
      <c r="EJ10" s="6"/>
      <c r="EK10" s="6"/>
      <c r="EL10" s="6"/>
      <c r="EM10" s="6"/>
      <c r="EN10" s="6"/>
      <c r="EO10" s="6"/>
      <c r="EP10" s="6"/>
      <c r="EQ10" s="6"/>
      <c r="ER10" s="6"/>
      <c r="ES10" s="6"/>
      <c r="ET10" s="6"/>
      <c r="EU10" s="6"/>
      <c r="EV10" s="6"/>
      <c r="EW10" s="6"/>
      <c r="EX10" s="6"/>
      <c r="EY10" s="6"/>
      <c r="EZ10" s="6"/>
      <c r="FA10" s="6"/>
      <c r="FB10" s="6"/>
      <c r="FC10" s="6"/>
      <c r="FD10" s="6"/>
      <c r="FE10" s="6"/>
      <c r="FF10" s="6"/>
      <c r="FG10" s="6"/>
      <c r="FH10" s="6"/>
      <c r="FI10" s="6"/>
      <c r="FJ10" s="6"/>
      <c r="FK10" s="6"/>
      <c r="FL10" s="6"/>
      <c r="FM10" s="6"/>
      <c r="FN10" s="6"/>
      <c r="FO10" s="6"/>
      <c r="FP10" s="6"/>
      <c r="FQ10" s="6"/>
      <c r="FR10" s="6"/>
      <c r="FS10" s="6"/>
      <c r="FT10" s="6"/>
      <c r="FU10" s="6"/>
      <c r="FV10" s="6"/>
      <c r="FW10" s="6"/>
      <c r="FX10" s="6"/>
      <c r="FY10" s="6"/>
      <c r="FZ10" s="6"/>
      <c r="GA10" s="6"/>
      <c r="GB10" s="6"/>
      <c r="GC10" s="6"/>
      <c r="GD10" s="6"/>
      <c r="GE10" s="6"/>
      <c r="GF10" s="6"/>
      <c r="GG10" s="6"/>
      <c r="GH10" s="6"/>
      <c r="GI10" s="6"/>
      <c r="GJ10" s="6"/>
      <c r="GK10" s="6"/>
      <c r="GL10" s="6"/>
      <c r="GM10" s="6"/>
      <c r="GN10" s="6"/>
      <c r="GO10" s="6"/>
      <c r="GP10" s="6"/>
      <c r="GQ10" s="6"/>
      <c r="GR10" s="6"/>
      <c r="GS10" s="6"/>
      <c r="GT10" s="6"/>
      <c r="GU10" s="6"/>
      <c r="GV10" s="6"/>
      <c r="GW10" s="6"/>
      <c r="GX10" s="6"/>
      <c r="GY10" s="6"/>
      <c r="GZ10" s="6"/>
      <c r="HA10" s="6"/>
      <c r="HB10" s="6"/>
      <c r="HC10" s="6"/>
      <c r="HD10" s="6"/>
      <c r="HE10" s="6"/>
      <c r="HF10" s="6"/>
      <c r="HG10" s="6"/>
      <c r="HH10" s="6"/>
      <c r="HI10" s="6"/>
      <c r="HJ10" s="6"/>
      <c r="HK10" s="6"/>
      <c r="HL10" s="6"/>
      <c r="HM10" s="6"/>
      <c r="HN10" s="6"/>
      <c r="HO10" s="6"/>
      <c r="HP10" s="6"/>
      <c r="HQ10" s="6"/>
      <c r="HR10" s="6"/>
      <c r="HS10" s="6"/>
      <c r="HT10" s="6"/>
      <c r="HU10" s="6"/>
      <c r="HV10" s="6"/>
      <c r="HW10" s="6"/>
      <c r="HX10" s="6"/>
      <c r="HY10" s="6"/>
      <c r="HZ10" s="6"/>
      <c r="IA10" s="6"/>
      <c r="IB10" s="6"/>
      <c r="IC10" s="6"/>
      <c r="ID10" s="6"/>
      <c r="IE10" s="6"/>
      <c r="IF10" s="6"/>
      <c r="IG10" s="6"/>
      <c r="IH10" s="6"/>
      <c r="II10" s="6"/>
      <c r="IJ10" s="6"/>
      <c r="IK10" s="6"/>
      <c r="IL10" s="6"/>
      <c r="IM10" s="6"/>
      <c r="IN10" s="6"/>
      <c r="IO10" s="6"/>
      <c r="IP10" s="6"/>
      <c r="IQ10" s="6"/>
      <c r="IR10" s="6"/>
      <c r="IS10" s="6"/>
      <c r="IT10" s="6"/>
      <c r="IU10" s="6"/>
      <c r="IV10" s="6"/>
      <c r="IW10" s="6"/>
      <c r="IX10" s="6"/>
      <c r="IY10" s="6"/>
      <c r="IZ10" s="6"/>
      <c r="JA10" s="6"/>
      <c r="JB10" s="6"/>
      <c r="JC10" s="6"/>
      <c r="JD10" s="6"/>
      <c r="JE10" s="6"/>
      <c r="JF10" s="6"/>
      <c r="JG10" s="6"/>
      <c r="JH10" s="6"/>
      <c r="JI10" s="6"/>
      <c r="JJ10" s="6"/>
      <c r="JK10" s="6"/>
      <c r="JL10" s="8"/>
      <c r="JM10" s="8"/>
      <c r="JN10" s="8"/>
      <c r="JO10" s="8"/>
      <c r="JP10" s="8"/>
      <c r="JQ10" s="8"/>
      <c r="JR10" s="8"/>
      <c r="JS10" s="8"/>
      <c r="JT10" s="8"/>
      <c r="JU10" s="8"/>
      <c r="JV10" s="8"/>
      <c r="JW10" s="8"/>
      <c r="JX10" s="8"/>
      <c r="JY10" s="8"/>
      <c r="JZ10" s="8"/>
    </row>
    <row r="11" spans="1:286" ht="20.100000000000001" customHeight="1" x14ac:dyDescent="0.2">
      <c r="A11" s="85"/>
      <c r="B11" s="63" t="str">
        <f>VLOOKUP(Feuil1!B11,Tâches_clients,$C$45,0)</f>
        <v>Z</v>
      </c>
      <c r="C11" s="106">
        <f>Feuil1!C11</f>
        <v>0</v>
      </c>
      <c r="D11" s="107"/>
      <c r="E11" s="114" t="str">
        <f t="shared" si="26"/>
        <v/>
      </c>
      <c r="F11" s="115"/>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c r="GN11" s="6"/>
      <c r="GO11" s="6"/>
      <c r="GP11" s="6"/>
      <c r="GQ11" s="6"/>
      <c r="GR11" s="6"/>
      <c r="GS11" s="6"/>
      <c r="GT11" s="6"/>
      <c r="GU11" s="6"/>
      <c r="GV11" s="6"/>
      <c r="GW11" s="6"/>
      <c r="GX11" s="6"/>
      <c r="GY11" s="6"/>
      <c r="GZ11" s="6"/>
      <c r="HA11" s="6"/>
      <c r="HB11" s="6"/>
      <c r="HC11" s="6"/>
      <c r="HD11" s="6"/>
      <c r="HE11" s="6"/>
      <c r="HF11" s="6"/>
      <c r="HG11" s="6"/>
      <c r="HH11" s="6"/>
      <c r="HI11" s="6"/>
      <c r="HJ11" s="6"/>
      <c r="HK11" s="6"/>
      <c r="HL11" s="6"/>
      <c r="HM11" s="6"/>
      <c r="HN11" s="6"/>
      <c r="HO11" s="6"/>
      <c r="HP11" s="6"/>
      <c r="HQ11" s="6"/>
      <c r="HR11" s="6"/>
      <c r="HS11" s="6"/>
      <c r="HT11" s="6"/>
      <c r="HU11" s="6"/>
      <c r="HV11" s="6"/>
      <c r="HW11" s="6"/>
      <c r="HX11" s="6"/>
      <c r="HY11" s="6"/>
      <c r="HZ11" s="6"/>
      <c r="IA11" s="6"/>
      <c r="IB11" s="6"/>
      <c r="IC11" s="6"/>
      <c r="ID11" s="6"/>
      <c r="IE11" s="6"/>
      <c r="IF11" s="6"/>
      <c r="IG11" s="6"/>
      <c r="IH11" s="6"/>
      <c r="II11" s="6"/>
      <c r="IJ11" s="6"/>
      <c r="IK11" s="6"/>
      <c r="IL11" s="6"/>
      <c r="IM11" s="6"/>
      <c r="IN11" s="6"/>
      <c r="IO11" s="6"/>
      <c r="IP11" s="6"/>
      <c r="IQ11" s="6"/>
      <c r="IR11" s="6"/>
      <c r="IS11" s="6"/>
      <c r="IT11" s="6"/>
      <c r="IU11" s="6"/>
      <c r="IV11" s="6"/>
      <c r="IW11" s="6"/>
      <c r="IX11" s="6"/>
      <c r="IY11" s="6"/>
      <c r="IZ11" s="6"/>
      <c r="JA11" s="6"/>
      <c r="JB11" s="6"/>
      <c r="JC11" s="6"/>
      <c r="JD11" s="6"/>
      <c r="JE11" s="6"/>
      <c r="JF11" s="6"/>
      <c r="JG11" s="6"/>
      <c r="JH11" s="6"/>
      <c r="JI11" s="6"/>
      <c r="JJ11" s="6"/>
      <c r="JK11" s="6"/>
      <c r="JL11" s="8"/>
      <c r="JM11" s="8"/>
      <c r="JN11" s="8"/>
      <c r="JO11" s="8"/>
      <c r="JP11" s="8"/>
      <c r="JQ11" s="8"/>
      <c r="JR11" s="8"/>
      <c r="JS11" s="8"/>
      <c r="JT11" s="8"/>
      <c r="JU11" s="8"/>
      <c r="JV11" s="8"/>
      <c r="JW11" s="8"/>
      <c r="JX11" s="8"/>
      <c r="JY11" s="8"/>
      <c r="JZ11" s="8"/>
    </row>
    <row r="12" spans="1:286" ht="20.100000000000001" customHeight="1" x14ac:dyDescent="0.2">
      <c r="A12" s="85"/>
      <c r="B12" s="64" t="str">
        <f>VLOOKUP(Feuil1!B12,Tâches_clients,$C$45,0)</f>
        <v>ink</v>
      </c>
      <c r="C12" s="106">
        <f>Feuil1!C12</f>
        <v>0</v>
      </c>
      <c r="D12" s="107"/>
      <c r="E12" s="114" t="str">
        <f t="shared" si="26"/>
        <v/>
      </c>
      <c r="F12" s="115"/>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c r="GN12" s="6"/>
      <c r="GO12" s="6"/>
      <c r="GP12" s="6"/>
      <c r="GQ12" s="6"/>
      <c r="GR12" s="6"/>
      <c r="GS12" s="6"/>
      <c r="GT12" s="6"/>
      <c r="GU12" s="6"/>
      <c r="GV12" s="6"/>
      <c r="GW12" s="6"/>
      <c r="GX12" s="6"/>
      <c r="GY12" s="6"/>
      <c r="GZ12" s="6"/>
      <c r="HA12" s="6"/>
      <c r="HB12" s="6"/>
      <c r="HC12" s="6"/>
      <c r="HD12" s="6"/>
      <c r="HE12" s="6"/>
      <c r="HF12" s="6"/>
      <c r="HG12" s="6"/>
      <c r="HH12" s="6"/>
      <c r="HI12" s="6"/>
      <c r="HJ12" s="6"/>
      <c r="HK12" s="6"/>
      <c r="HL12" s="6"/>
      <c r="HM12" s="6"/>
      <c r="HN12" s="6"/>
      <c r="HO12" s="6"/>
      <c r="HP12" s="6"/>
      <c r="HQ12" s="6"/>
      <c r="HR12" s="6"/>
      <c r="HS12" s="6"/>
      <c r="HT12" s="6"/>
      <c r="HU12" s="6"/>
      <c r="HV12" s="6"/>
      <c r="HW12" s="6"/>
      <c r="HX12" s="6"/>
      <c r="HY12" s="6"/>
      <c r="HZ12" s="6"/>
      <c r="IA12" s="6"/>
      <c r="IB12" s="6"/>
      <c r="IC12" s="6"/>
      <c r="ID12" s="6"/>
      <c r="IE12" s="6"/>
      <c r="IF12" s="6"/>
      <c r="IG12" s="6"/>
      <c r="IH12" s="6"/>
      <c r="II12" s="6"/>
      <c r="IJ12" s="6"/>
      <c r="IK12" s="6"/>
      <c r="IL12" s="6"/>
      <c r="IM12" s="6"/>
      <c r="IN12" s="6"/>
      <c r="IO12" s="6"/>
      <c r="IP12" s="6"/>
      <c r="IQ12" s="6"/>
      <c r="IR12" s="6"/>
      <c r="IS12" s="6"/>
      <c r="IT12" s="6"/>
      <c r="IU12" s="6"/>
      <c r="IV12" s="6"/>
      <c r="IW12" s="6"/>
      <c r="IX12" s="6"/>
      <c r="IY12" s="6"/>
      <c r="IZ12" s="6"/>
      <c r="JA12" s="6"/>
      <c r="JB12" s="6"/>
      <c r="JC12" s="6"/>
      <c r="JD12" s="6"/>
      <c r="JE12" s="6"/>
      <c r="JF12" s="6"/>
      <c r="JG12" s="6"/>
      <c r="JH12" s="6"/>
      <c r="JI12" s="6"/>
      <c r="JJ12" s="6"/>
      <c r="JK12" s="6"/>
      <c r="JL12" s="8"/>
      <c r="JM12" s="8"/>
      <c r="JN12" s="8"/>
      <c r="JO12" s="8"/>
      <c r="JP12" s="8"/>
      <c r="JQ12" s="8"/>
      <c r="JR12" s="8"/>
      <c r="JS12" s="8"/>
      <c r="JT12" s="8"/>
      <c r="JU12" s="8"/>
      <c r="JV12" s="8"/>
      <c r="JW12" s="8"/>
      <c r="JX12" s="8"/>
      <c r="JY12" s="8"/>
      <c r="JZ12" s="8"/>
    </row>
    <row r="13" spans="1:286" ht="20.100000000000001" customHeight="1" thickBot="1" x14ac:dyDescent="0.25">
      <c r="A13" s="85"/>
      <c r="B13" s="63" t="str">
        <f>VLOOKUP(Feuil1!B13,Tâches_clients,$C$45,0)</f>
        <v>Z</v>
      </c>
      <c r="C13" s="106">
        <f>Feuil1!C13</f>
        <v>0</v>
      </c>
      <c r="D13" s="107"/>
      <c r="E13" s="114" t="str">
        <f t="shared" si="26"/>
        <v/>
      </c>
      <c r="F13" s="115"/>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c r="GN13" s="6"/>
      <c r="GO13" s="6"/>
      <c r="GP13" s="6"/>
      <c r="GQ13" s="6"/>
      <c r="GR13" s="6"/>
      <c r="GS13" s="6"/>
      <c r="GT13" s="6"/>
      <c r="GU13" s="6"/>
      <c r="GV13" s="6"/>
      <c r="GW13" s="6"/>
      <c r="GX13" s="6"/>
      <c r="GY13" s="6"/>
      <c r="GZ13" s="6"/>
      <c r="HA13" s="6"/>
      <c r="HB13" s="6"/>
      <c r="HC13" s="6"/>
      <c r="HD13" s="6"/>
      <c r="HE13" s="6"/>
      <c r="HF13" s="6"/>
      <c r="HG13" s="6"/>
      <c r="HH13" s="6"/>
      <c r="HI13" s="6"/>
      <c r="HJ13" s="6"/>
      <c r="HK13" s="6"/>
      <c r="HL13" s="6"/>
      <c r="HM13" s="6"/>
      <c r="HN13" s="6"/>
      <c r="HO13" s="6"/>
      <c r="HP13" s="6"/>
      <c r="HQ13" s="6"/>
      <c r="HR13" s="6"/>
      <c r="HS13" s="6"/>
      <c r="HT13" s="6"/>
      <c r="HU13" s="6"/>
      <c r="HV13" s="6"/>
      <c r="HW13" s="6"/>
      <c r="HX13" s="6"/>
      <c r="HY13" s="6"/>
      <c r="HZ13" s="6"/>
      <c r="IA13" s="6"/>
      <c r="IB13" s="6"/>
      <c r="IC13" s="6"/>
      <c r="ID13" s="6"/>
      <c r="IE13" s="6"/>
      <c r="IF13" s="6"/>
      <c r="IG13" s="6"/>
      <c r="IH13" s="6"/>
      <c r="II13" s="6"/>
      <c r="IJ13" s="6"/>
      <c r="IK13" s="6"/>
      <c r="IL13" s="6"/>
      <c r="IM13" s="6"/>
      <c r="IN13" s="6"/>
      <c r="IO13" s="6"/>
      <c r="IP13" s="6"/>
      <c r="IQ13" s="6"/>
      <c r="IR13" s="6"/>
      <c r="IS13" s="6"/>
      <c r="IT13" s="6"/>
      <c r="IU13" s="6"/>
      <c r="IV13" s="6"/>
      <c r="IW13" s="6"/>
      <c r="IX13" s="6"/>
      <c r="IY13" s="6"/>
      <c r="IZ13" s="6"/>
      <c r="JA13" s="6"/>
      <c r="JB13" s="6"/>
      <c r="JC13" s="6"/>
      <c r="JD13" s="6"/>
      <c r="JE13" s="6"/>
      <c r="JF13" s="6"/>
      <c r="JG13" s="6"/>
      <c r="JH13" s="6"/>
      <c r="JI13" s="6"/>
      <c r="JJ13" s="6"/>
      <c r="JK13" s="6"/>
      <c r="JL13" s="8"/>
      <c r="JM13" s="8"/>
      <c r="JN13" s="8"/>
      <c r="JO13" s="8"/>
      <c r="JP13" s="8"/>
      <c r="JQ13" s="8"/>
      <c r="JR13" s="8"/>
      <c r="JS13" s="8"/>
      <c r="JT13" s="8"/>
      <c r="JU13" s="8"/>
      <c r="JV13" s="8"/>
      <c r="JW13" s="8"/>
      <c r="JX13" s="8"/>
      <c r="JY13" s="8"/>
      <c r="JZ13" s="8"/>
    </row>
    <row r="14" spans="1:286" ht="45" customHeight="1" x14ac:dyDescent="0.2">
      <c r="A14" s="67" t="s">
        <v>59</v>
      </c>
      <c r="B14" s="41" t="s">
        <v>74</v>
      </c>
      <c r="C14" s="108" t="s">
        <v>22</v>
      </c>
      <c r="D14" s="108" t="s">
        <v>21</v>
      </c>
      <c r="E14" s="42" t="s">
        <v>22</v>
      </c>
      <c r="F14" s="42" t="s">
        <v>21</v>
      </c>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c r="GN14" s="6"/>
      <c r="GO14" s="6"/>
      <c r="GP14" s="6"/>
      <c r="GQ14" s="6"/>
      <c r="GR14" s="6"/>
      <c r="GS14" s="6"/>
      <c r="GT14" s="6"/>
      <c r="GU14" s="6"/>
      <c r="GV14" s="6"/>
      <c r="GW14" s="6"/>
      <c r="GX14" s="6"/>
      <c r="GY14" s="6"/>
      <c r="GZ14" s="6"/>
      <c r="HA14" s="6"/>
      <c r="HB14" s="6"/>
      <c r="HC14" s="6"/>
      <c r="HD14" s="6"/>
      <c r="HE14" s="6"/>
      <c r="HF14" s="6"/>
      <c r="HG14" s="6"/>
      <c r="HH14" s="6"/>
      <c r="HI14" s="6"/>
      <c r="HJ14" s="6"/>
      <c r="HK14" s="6"/>
      <c r="HL14" s="6"/>
      <c r="HM14" s="6"/>
      <c r="HN14" s="6"/>
      <c r="HO14" s="6"/>
      <c r="HP14" s="6"/>
      <c r="HQ14" s="6"/>
      <c r="HR14" s="6"/>
      <c r="HS14" s="6"/>
      <c r="HT14" s="6"/>
      <c r="HU14" s="6"/>
      <c r="HV14" s="6"/>
      <c r="HW14" s="6"/>
      <c r="HX14" s="6"/>
      <c r="HY14" s="6"/>
      <c r="HZ14" s="6"/>
      <c r="IA14" s="6"/>
      <c r="IB14" s="6"/>
      <c r="IC14" s="6"/>
      <c r="ID14" s="6"/>
      <c r="IE14" s="6"/>
      <c r="IF14" s="6"/>
      <c r="IG14" s="6"/>
      <c r="IH14" s="6"/>
      <c r="II14" s="6"/>
      <c r="IJ14" s="6"/>
      <c r="IK14" s="6"/>
      <c r="IL14" s="6"/>
      <c r="IM14" s="6"/>
      <c r="IN14" s="6"/>
      <c r="IO14" s="6"/>
      <c r="IP14" s="6"/>
      <c r="IQ14" s="6"/>
      <c r="IR14" s="6"/>
      <c r="IS14" s="6"/>
      <c r="IT14" s="6"/>
      <c r="IU14" s="6"/>
      <c r="IV14" s="6"/>
      <c r="IW14" s="6"/>
      <c r="IX14" s="6"/>
      <c r="IY14" s="6"/>
      <c r="IZ14" s="6"/>
      <c r="JA14" s="6"/>
      <c r="JB14" s="6"/>
      <c r="JC14" s="6"/>
      <c r="JD14" s="6"/>
      <c r="JE14" s="6"/>
      <c r="JF14" s="6"/>
      <c r="JG14" s="6"/>
      <c r="JH14" s="6"/>
      <c r="JI14" s="6"/>
      <c r="JJ14" s="6"/>
      <c r="JK14" s="6"/>
      <c r="JL14" s="8"/>
      <c r="JM14" s="8"/>
      <c r="JN14" s="8"/>
      <c r="JO14" s="8"/>
      <c r="JP14" s="8"/>
      <c r="JQ14" s="8"/>
      <c r="JR14" s="8"/>
      <c r="JS14" s="8"/>
      <c r="JT14" s="8"/>
      <c r="JU14" s="8"/>
      <c r="JV14" s="8"/>
      <c r="JW14" s="8"/>
      <c r="JX14" s="8"/>
      <c r="JY14" s="8"/>
      <c r="JZ14" s="8"/>
    </row>
    <row r="15" spans="1:286" ht="20.100000000000001" customHeight="1" x14ac:dyDescent="0.2">
      <c r="A15" s="87"/>
      <c r="B15" s="64">
        <f>VLOOKUP(Feuil1!B15,Tâches_entreprise,$C$45,0)</f>
        <v>102</v>
      </c>
      <c r="C15" s="109">
        <f ca="1">Feuil1!C15</f>
        <v>0</v>
      </c>
      <c r="D15" s="109">
        <f ca="1">Feuil1!D15</f>
        <v>0</v>
      </c>
      <c r="E15" s="98" t="str">
        <f ca="1">IF(ISERROR(DATEVALUE(TEXT(C15,"jj/mm/aa"))),"",TEXT(C15,"mm/jj/aaaa"))</f>
        <v/>
      </c>
      <c r="F15" s="98" t="str">
        <f ca="1">IF(ISERROR(DATEVALUE(TEXT(D15,"jj/mm/aa"))),"",TEXT(D15,"mm/jj/aaaa"))</f>
        <v/>
      </c>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c r="GN15" s="6"/>
      <c r="GO15" s="6"/>
      <c r="GP15" s="6"/>
      <c r="GQ15" s="6"/>
      <c r="GR15" s="6"/>
      <c r="GS15" s="6"/>
      <c r="GT15" s="6"/>
      <c r="GU15" s="6"/>
      <c r="GV15" s="6"/>
      <c r="GW15" s="6"/>
      <c r="GX15" s="6"/>
      <c r="GY15" s="6"/>
      <c r="GZ15" s="6"/>
      <c r="HA15" s="6"/>
      <c r="HB15" s="6"/>
      <c r="HC15" s="6"/>
      <c r="HD15" s="6"/>
      <c r="HE15" s="6"/>
      <c r="HF15" s="6"/>
      <c r="HG15" s="6"/>
      <c r="HH15" s="6"/>
      <c r="HI15" s="6"/>
      <c r="HJ15" s="6"/>
      <c r="HK15" s="6"/>
      <c r="HL15" s="6"/>
      <c r="HM15" s="6"/>
      <c r="HN15" s="6"/>
      <c r="HO15" s="6"/>
      <c r="HP15" s="6"/>
      <c r="HQ15" s="6"/>
      <c r="HR15" s="6"/>
      <c r="HS15" s="6"/>
      <c r="HT15" s="6"/>
      <c r="HU15" s="6"/>
      <c r="HV15" s="6"/>
      <c r="HW15" s="6"/>
      <c r="HX15" s="6"/>
      <c r="HY15" s="6"/>
      <c r="HZ15" s="6"/>
      <c r="IA15" s="6"/>
      <c r="IB15" s="6"/>
      <c r="IC15" s="6"/>
      <c r="ID15" s="6"/>
      <c r="IE15" s="6"/>
      <c r="IF15" s="6"/>
      <c r="IG15" s="6"/>
      <c r="IH15" s="6"/>
      <c r="II15" s="6"/>
      <c r="IJ15" s="6"/>
      <c r="IK15" s="6"/>
      <c r="IL15" s="6"/>
      <c r="IM15" s="6"/>
      <c r="IN15" s="6"/>
      <c r="IO15" s="6"/>
      <c r="IP15" s="6"/>
      <c r="IQ15" s="6"/>
      <c r="IR15" s="6"/>
      <c r="IS15" s="6"/>
      <c r="IT15" s="6"/>
      <c r="IU15" s="6"/>
      <c r="IV15" s="6"/>
      <c r="IW15" s="6"/>
      <c r="IX15" s="6"/>
      <c r="IY15" s="6"/>
      <c r="IZ15" s="6"/>
      <c r="JA15" s="6"/>
      <c r="JB15" s="6"/>
      <c r="JC15" s="6"/>
      <c r="JD15" s="6"/>
      <c r="JE15" s="6"/>
      <c r="JF15" s="6"/>
      <c r="JG15" s="6"/>
      <c r="JH15" s="6"/>
      <c r="JI15" s="6"/>
      <c r="JJ15" s="6"/>
      <c r="JK15" s="6"/>
      <c r="JL15" s="8"/>
      <c r="JM15" s="8"/>
      <c r="JN15" s="8"/>
      <c r="JO15" s="8"/>
      <c r="JP15" s="8"/>
      <c r="JQ15" s="8"/>
      <c r="JR15" s="8"/>
      <c r="JS15" s="8"/>
      <c r="JT15" s="8"/>
      <c r="JU15" s="8"/>
      <c r="JV15" s="8"/>
      <c r="JW15" s="8"/>
      <c r="JX15" s="8"/>
      <c r="JY15" s="8"/>
      <c r="JZ15" s="8"/>
    </row>
    <row r="16" spans="1:286" ht="20.100000000000001" customHeight="1" x14ac:dyDescent="0.2">
      <c r="A16" s="87"/>
      <c r="B16" s="63">
        <f>VLOOKUP(Feuil1!B16,Tâches_entreprise,$C$45,0)</f>
        <v>102</v>
      </c>
      <c r="C16" s="109">
        <f ca="1">Feuil1!C16</f>
        <v>43110</v>
      </c>
      <c r="D16" s="109">
        <f ca="1">Feuil1!D16</f>
        <v>43119</v>
      </c>
      <c r="E16" s="98" t="str">
        <f t="shared" ref="E16:E36" ca="1" si="27">IF(ISERROR(DATEVALUE(TEXT(C16,"jj/mm/aa"))),"",TEXT(C16,"mm/jj/aaaa"))</f>
        <v>01/10/2018</v>
      </c>
      <c r="F16" s="98" t="str">
        <f t="shared" ref="F16:F36" ca="1" si="28">IF(ISERROR(DATEVALUE(TEXT(D16,"jj/mm/aa"))),"",TEXT(D16,"mm/jj/aaaa"))</f>
        <v>01/19/2018</v>
      </c>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c r="GN16" s="6"/>
      <c r="GO16" s="6"/>
      <c r="GP16" s="6"/>
      <c r="GQ16" s="6"/>
      <c r="GR16" s="6"/>
      <c r="GS16" s="6"/>
      <c r="GT16" s="6"/>
      <c r="GU16" s="6"/>
      <c r="GV16" s="6"/>
      <c r="GW16" s="6"/>
      <c r="GX16" s="6"/>
      <c r="GY16" s="6"/>
      <c r="GZ16" s="6"/>
      <c r="HA16" s="6"/>
      <c r="HB16" s="6"/>
      <c r="HC16" s="6"/>
      <c r="HD16" s="6"/>
      <c r="HE16" s="6"/>
      <c r="HF16" s="6"/>
      <c r="HG16" s="6"/>
      <c r="HH16" s="6"/>
      <c r="HI16" s="6"/>
      <c r="HJ16" s="6"/>
      <c r="HK16" s="6"/>
      <c r="HL16" s="6"/>
      <c r="HM16" s="6"/>
      <c r="HN16" s="6"/>
      <c r="HO16" s="6"/>
      <c r="HP16" s="6"/>
      <c r="HQ16" s="6"/>
      <c r="HR16" s="6"/>
      <c r="HS16" s="6"/>
      <c r="HT16" s="6"/>
      <c r="HU16" s="6"/>
      <c r="HV16" s="6"/>
      <c r="HW16" s="6"/>
      <c r="HX16" s="6"/>
      <c r="HY16" s="6"/>
      <c r="HZ16" s="6"/>
      <c r="IA16" s="6"/>
      <c r="IB16" s="6"/>
      <c r="IC16" s="6"/>
      <c r="ID16" s="6"/>
      <c r="IE16" s="6"/>
      <c r="IF16" s="6"/>
      <c r="IG16" s="6"/>
      <c r="IH16" s="6"/>
      <c r="II16" s="6"/>
      <c r="IJ16" s="6"/>
      <c r="IK16" s="6"/>
      <c r="IL16" s="6"/>
      <c r="IM16" s="6"/>
      <c r="IN16" s="6"/>
      <c r="IO16" s="6"/>
      <c r="IP16" s="6"/>
      <c r="IQ16" s="6"/>
      <c r="IR16" s="6"/>
      <c r="IS16" s="6"/>
      <c r="IT16" s="6"/>
      <c r="IU16" s="6"/>
      <c r="IV16" s="6"/>
      <c r="IW16" s="6"/>
      <c r="IX16" s="6"/>
      <c r="IY16" s="6"/>
      <c r="IZ16" s="6"/>
      <c r="JA16" s="6"/>
      <c r="JB16" s="6"/>
      <c r="JC16" s="6"/>
      <c r="JD16" s="6"/>
      <c r="JE16" s="6"/>
      <c r="JF16" s="6"/>
      <c r="JG16" s="6"/>
      <c r="JH16" s="6"/>
      <c r="JI16" s="6"/>
      <c r="JJ16" s="6"/>
      <c r="JK16" s="6"/>
      <c r="JL16" s="8"/>
      <c r="JM16" s="8"/>
      <c r="JN16" s="8"/>
      <c r="JO16" s="8"/>
      <c r="JP16" s="8"/>
      <c r="JQ16" s="8"/>
      <c r="JR16" s="8"/>
      <c r="JS16" s="8"/>
      <c r="JT16" s="8"/>
      <c r="JU16" s="8"/>
      <c r="JV16" s="8"/>
      <c r="JW16" s="8"/>
      <c r="JX16" s="8"/>
      <c r="JY16" s="8"/>
      <c r="JZ16" s="8"/>
    </row>
    <row r="17" spans="1:286" ht="20.100000000000001" customHeight="1" x14ac:dyDescent="0.2">
      <c r="A17" s="87"/>
      <c r="B17" s="64">
        <f>VLOOKUP(Feuil1!B17,Tâches_entreprise,$C$45,0)</f>
        <v>106</v>
      </c>
      <c r="C17" s="109">
        <f ca="1">Feuil1!C17</f>
        <v>43118</v>
      </c>
      <c r="D17" s="109">
        <f ca="1">Feuil1!D17</f>
        <v>43130</v>
      </c>
      <c r="E17" s="98" t="str">
        <f t="shared" ca="1" si="27"/>
        <v>01/18/2018</v>
      </c>
      <c r="F17" s="98" t="str">
        <f t="shared" ca="1" si="28"/>
        <v>01/30/2018</v>
      </c>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c r="GN17" s="6"/>
      <c r="GO17" s="6"/>
      <c r="GP17" s="6"/>
      <c r="GQ17" s="6"/>
      <c r="GR17" s="6"/>
      <c r="GS17" s="6"/>
      <c r="GT17" s="6"/>
      <c r="GU17" s="6"/>
      <c r="GV17" s="6"/>
      <c r="GW17" s="6"/>
      <c r="GX17" s="6"/>
      <c r="GY17" s="6"/>
      <c r="GZ17" s="6"/>
      <c r="HA17" s="6"/>
      <c r="HB17" s="6"/>
      <c r="HC17" s="6"/>
      <c r="HD17" s="6"/>
      <c r="HE17" s="6"/>
      <c r="HF17" s="6"/>
      <c r="HG17" s="6"/>
      <c r="HH17" s="6"/>
      <c r="HI17" s="6"/>
      <c r="HJ17" s="6"/>
      <c r="HK17" s="6"/>
      <c r="HL17" s="6"/>
      <c r="HM17" s="6"/>
      <c r="HN17" s="6"/>
      <c r="HO17" s="6"/>
      <c r="HP17" s="6"/>
      <c r="HQ17" s="6"/>
      <c r="HR17" s="6"/>
      <c r="HS17" s="6"/>
      <c r="HT17" s="6"/>
      <c r="HU17" s="6"/>
      <c r="HV17" s="6"/>
      <c r="HW17" s="6"/>
      <c r="HX17" s="6"/>
      <c r="HY17" s="6"/>
      <c r="HZ17" s="6"/>
      <c r="IA17" s="6"/>
      <c r="IB17" s="6"/>
      <c r="IC17" s="6"/>
      <c r="ID17" s="6"/>
      <c r="IE17" s="6"/>
      <c r="IF17" s="6"/>
      <c r="IG17" s="6"/>
      <c r="IH17" s="6"/>
      <c r="II17" s="6"/>
      <c r="IJ17" s="6"/>
      <c r="IK17" s="6"/>
      <c r="IL17" s="6"/>
      <c r="IM17" s="6"/>
      <c r="IN17" s="6"/>
      <c r="IO17" s="6"/>
      <c r="IP17" s="6"/>
      <c r="IQ17" s="6"/>
      <c r="IR17" s="6"/>
      <c r="IS17" s="6"/>
      <c r="IT17" s="6"/>
      <c r="IU17" s="6"/>
      <c r="IV17" s="6"/>
      <c r="IW17" s="6"/>
      <c r="IX17" s="6"/>
      <c r="IY17" s="6"/>
      <c r="IZ17" s="6"/>
      <c r="JA17" s="6"/>
      <c r="JB17" s="6"/>
      <c r="JC17" s="6"/>
      <c r="JD17" s="6"/>
      <c r="JE17" s="6"/>
      <c r="JF17" s="6"/>
      <c r="JG17" s="6"/>
      <c r="JH17" s="6"/>
      <c r="JI17" s="6"/>
      <c r="JJ17" s="6"/>
      <c r="JK17" s="6"/>
      <c r="JL17" s="8"/>
      <c r="JM17" s="8"/>
      <c r="JN17" s="8"/>
      <c r="JO17" s="8"/>
      <c r="JP17" s="8"/>
      <c r="JQ17" s="8"/>
      <c r="JR17" s="8"/>
      <c r="JS17" s="8"/>
      <c r="JT17" s="8"/>
      <c r="JU17" s="8"/>
      <c r="JV17" s="8"/>
      <c r="JW17" s="8"/>
      <c r="JX17" s="8"/>
      <c r="JY17" s="8"/>
      <c r="JZ17" s="8"/>
    </row>
    <row r="18" spans="1:286" ht="20.100000000000001" customHeight="1" x14ac:dyDescent="0.2">
      <c r="A18" s="87"/>
      <c r="B18" s="63">
        <f>VLOOKUP(Feuil1!B18,Tâches_entreprise,$C$45,0)</f>
        <v>103</v>
      </c>
      <c r="C18" s="109">
        <f ca="1">Feuil1!C18</f>
        <v>0</v>
      </c>
      <c r="D18" s="109">
        <f ca="1">Feuil1!D18</f>
        <v>0</v>
      </c>
      <c r="E18" s="98" t="str">
        <f t="shared" ca="1" si="27"/>
        <v/>
      </c>
      <c r="F18" s="98" t="str">
        <f t="shared" ca="1" si="28"/>
        <v/>
      </c>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c r="GN18" s="6"/>
      <c r="GO18" s="6"/>
      <c r="GP18" s="6"/>
      <c r="GQ18" s="6"/>
      <c r="GR18" s="6"/>
      <c r="GS18" s="6"/>
      <c r="GT18" s="6"/>
      <c r="GU18" s="6"/>
      <c r="GV18" s="6"/>
      <c r="GW18" s="6"/>
      <c r="GX18" s="6"/>
      <c r="GY18" s="6"/>
      <c r="GZ18" s="6"/>
      <c r="HA18" s="6"/>
      <c r="HB18" s="6"/>
      <c r="HC18" s="6"/>
      <c r="HD18" s="6"/>
      <c r="HE18" s="6"/>
      <c r="HF18" s="6"/>
      <c r="HG18" s="6"/>
      <c r="HH18" s="6"/>
      <c r="HI18" s="6"/>
      <c r="HJ18" s="6"/>
      <c r="HK18" s="6"/>
      <c r="HL18" s="6"/>
      <c r="HM18" s="6"/>
      <c r="HN18" s="6"/>
      <c r="HO18" s="6"/>
      <c r="HP18" s="6"/>
      <c r="HQ18" s="6"/>
      <c r="HR18" s="6"/>
      <c r="HS18" s="6"/>
      <c r="HT18" s="6"/>
      <c r="HU18" s="6"/>
      <c r="HV18" s="6"/>
      <c r="HW18" s="6"/>
      <c r="HX18" s="6"/>
      <c r="HY18" s="6"/>
      <c r="HZ18" s="6"/>
      <c r="IA18" s="6"/>
      <c r="IB18" s="6"/>
      <c r="IC18" s="6"/>
      <c r="ID18" s="6"/>
      <c r="IE18" s="6"/>
      <c r="IF18" s="6"/>
      <c r="IG18" s="6"/>
      <c r="IH18" s="6"/>
      <c r="II18" s="6"/>
      <c r="IJ18" s="6"/>
      <c r="IK18" s="6"/>
      <c r="IL18" s="6"/>
      <c r="IM18" s="6"/>
      <c r="IN18" s="6"/>
      <c r="IO18" s="6"/>
      <c r="IP18" s="6"/>
      <c r="IQ18" s="6"/>
      <c r="IR18" s="6"/>
      <c r="IS18" s="6"/>
      <c r="IT18" s="6"/>
      <c r="IU18" s="6"/>
      <c r="IV18" s="6"/>
      <c r="IW18" s="6"/>
      <c r="IX18" s="6"/>
      <c r="IY18" s="6"/>
      <c r="IZ18" s="6"/>
      <c r="JA18" s="6"/>
      <c r="JB18" s="6"/>
      <c r="JC18" s="6"/>
      <c r="JD18" s="6"/>
      <c r="JE18" s="6"/>
      <c r="JF18" s="6"/>
      <c r="JG18" s="6"/>
      <c r="JH18" s="6"/>
      <c r="JI18" s="6"/>
      <c r="JJ18" s="6"/>
      <c r="JK18" s="6"/>
      <c r="JL18" s="8"/>
      <c r="JM18" s="8"/>
      <c r="JN18" s="8"/>
      <c r="JO18" s="8"/>
      <c r="JP18" s="8"/>
      <c r="JQ18" s="8"/>
      <c r="JR18" s="8"/>
      <c r="JS18" s="8"/>
      <c r="JT18" s="8"/>
      <c r="JU18" s="8"/>
      <c r="JV18" s="8"/>
      <c r="JW18" s="8"/>
      <c r="JX18" s="8"/>
      <c r="JY18" s="8"/>
      <c r="JZ18" s="8"/>
    </row>
    <row r="19" spans="1:286" ht="20.100000000000001" customHeight="1" x14ac:dyDescent="0.2">
      <c r="A19" s="87"/>
      <c r="B19" s="64">
        <f>VLOOKUP(Feuil1!B19,Tâches_entreprise,$C$45,0)</f>
        <v>107</v>
      </c>
      <c r="C19" s="109">
        <f ca="1">Feuil1!C19</f>
        <v>0</v>
      </c>
      <c r="D19" s="109">
        <f ca="1">Feuil1!D19</f>
        <v>0</v>
      </c>
      <c r="E19" s="98" t="str">
        <f t="shared" ca="1" si="27"/>
        <v/>
      </c>
      <c r="F19" s="98" t="str">
        <f t="shared" ca="1" si="28"/>
        <v/>
      </c>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c r="GN19" s="6"/>
      <c r="GO19" s="6"/>
      <c r="GP19" s="6"/>
      <c r="GQ19" s="6"/>
      <c r="GR19" s="6"/>
      <c r="GS19" s="6"/>
      <c r="GT19" s="6"/>
      <c r="GU19" s="6"/>
      <c r="GV19" s="6"/>
      <c r="GW19" s="6"/>
      <c r="GX19" s="6"/>
      <c r="GY19" s="6"/>
      <c r="GZ19" s="6"/>
      <c r="HA19" s="6"/>
      <c r="HB19" s="6"/>
      <c r="HC19" s="6"/>
      <c r="HD19" s="6"/>
      <c r="HE19" s="6"/>
      <c r="HF19" s="6"/>
      <c r="HG19" s="6"/>
      <c r="HH19" s="6"/>
      <c r="HI19" s="6"/>
      <c r="HJ19" s="6"/>
      <c r="HK19" s="6"/>
      <c r="HL19" s="6"/>
      <c r="HM19" s="6"/>
      <c r="HN19" s="6"/>
      <c r="HO19" s="6"/>
      <c r="HP19" s="6"/>
      <c r="HQ19" s="6"/>
      <c r="HR19" s="6"/>
      <c r="HS19" s="6"/>
      <c r="HT19" s="6"/>
      <c r="HU19" s="6"/>
      <c r="HV19" s="6"/>
      <c r="HW19" s="6"/>
      <c r="HX19" s="6"/>
      <c r="HY19" s="6"/>
      <c r="HZ19" s="6"/>
      <c r="IA19" s="6"/>
      <c r="IB19" s="6"/>
      <c r="IC19" s="6"/>
      <c r="ID19" s="6"/>
      <c r="IE19" s="6"/>
      <c r="IF19" s="6"/>
      <c r="IG19" s="6"/>
      <c r="IH19" s="6"/>
      <c r="II19" s="6"/>
      <c r="IJ19" s="6"/>
      <c r="IK19" s="6"/>
      <c r="IL19" s="6"/>
      <c r="IM19" s="6"/>
      <c r="IN19" s="6"/>
      <c r="IO19" s="6"/>
      <c r="IP19" s="6"/>
      <c r="IQ19" s="6"/>
      <c r="IR19" s="6"/>
      <c r="IS19" s="6"/>
      <c r="IT19" s="6"/>
      <c r="IU19" s="6"/>
      <c r="IV19" s="6"/>
      <c r="IW19" s="6"/>
      <c r="IX19" s="6"/>
      <c r="IY19" s="6"/>
      <c r="IZ19" s="6"/>
      <c r="JA19" s="6"/>
      <c r="JB19" s="6"/>
      <c r="JC19" s="6"/>
      <c r="JD19" s="6"/>
      <c r="JE19" s="6"/>
      <c r="JF19" s="6"/>
      <c r="JG19" s="6"/>
      <c r="JH19" s="6"/>
      <c r="JI19" s="6"/>
      <c r="JJ19" s="6"/>
      <c r="JK19" s="6"/>
      <c r="JL19" s="8"/>
      <c r="JM19" s="8"/>
      <c r="JN19" s="8"/>
      <c r="JO19" s="8"/>
      <c r="JP19" s="8"/>
      <c r="JQ19" s="8"/>
      <c r="JR19" s="8"/>
      <c r="JS19" s="8"/>
      <c r="JT19" s="8"/>
      <c r="JU19" s="8"/>
      <c r="JV19" s="8"/>
      <c r="JW19" s="8"/>
      <c r="JX19" s="8"/>
      <c r="JY19" s="8"/>
      <c r="JZ19" s="8"/>
    </row>
    <row r="20" spans="1:286" ht="20.100000000000001" customHeight="1" x14ac:dyDescent="0.2">
      <c r="A20" s="87"/>
      <c r="B20" s="63">
        <f>VLOOKUP(Feuil1!B20,Tâches_entreprise,$C$45,0)</f>
        <v>111</v>
      </c>
      <c r="C20" s="109">
        <f ca="1">Feuil1!C20</f>
        <v>0</v>
      </c>
      <c r="D20" s="109">
        <f ca="1">Feuil1!D20</f>
        <v>0</v>
      </c>
      <c r="E20" s="98" t="str">
        <f t="shared" ca="1" si="27"/>
        <v/>
      </c>
      <c r="F20" s="98" t="str">
        <f t="shared" ca="1" si="28"/>
        <v/>
      </c>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c r="GN20" s="6"/>
      <c r="GO20" s="6"/>
      <c r="GP20" s="6"/>
      <c r="GQ20" s="6"/>
      <c r="GR20" s="6"/>
      <c r="GS20" s="6"/>
      <c r="GT20" s="6"/>
      <c r="GU20" s="6"/>
      <c r="GV20" s="6"/>
      <c r="GW20" s="6"/>
      <c r="GX20" s="6"/>
      <c r="GY20" s="6"/>
      <c r="GZ20" s="6"/>
      <c r="HA20" s="6"/>
      <c r="HB20" s="6"/>
      <c r="HC20" s="6"/>
      <c r="HD20" s="6"/>
      <c r="HE20" s="6"/>
      <c r="HF20" s="6"/>
      <c r="HG20" s="6"/>
      <c r="HH20" s="6"/>
      <c r="HI20" s="6"/>
      <c r="HJ20" s="6"/>
      <c r="HK20" s="6"/>
      <c r="HL20" s="6"/>
      <c r="HM20" s="6"/>
      <c r="HN20" s="6"/>
      <c r="HO20" s="6"/>
      <c r="HP20" s="6"/>
      <c r="HQ20" s="6"/>
      <c r="HR20" s="6"/>
      <c r="HS20" s="6"/>
      <c r="HT20" s="6"/>
      <c r="HU20" s="6"/>
      <c r="HV20" s="6"/>
      <c r="HW20" s="6"/>
      <c r="HX20" s="6"/>
      <c r="HY20" s="6"/>
      <c r="HZ20" s="6"/>
      <c r="IA20" s="6"/>
      <c r="IB20" s="6"/>
      <c r="IC20" s="6"/>
      <c r="ID20" s="6"/>
      <c r="IE20" s="6"/>
      <c r="IF20" s="6"/>
      <c r="IG20" s="6"/>
      <c r="IH20" s="6"/>
      <c r="II20" s="6"/>
      <c r="IJ20" s="6"/>
      <c r="IK20" s="6"/>
      <c r="IL20" s="6"/>
      <c r="IM20" s="6"/>
      <c r="IN20" s="6"/>
      <c r="IO20" s="6"/>
      <c r="IP20" s="6"/>
      <c r="IQ20" s="6"/>
      <c r="IR20" s="6"/>
      <c r="IS20" s="6"/>
      <c r="IT20" s="6"/>
      <c r="IU20" s="6"/>
      <c r="IV20" s="6"/>
      <c r="IW20" s="6"/>
      <c r="IX20" s="6"/>
      <c r="IY20" s="6"/>
      <c r="IZ20" s="6"/>
      <c r="JA20" s="6"/>
      <c r="JB20" s="6"/>
      <c r="JC20" s="6"/>
      <c r="JD20" s="6"/>
      <c r="JE20" s="6"/>
      <c r="JF20" s="6"/>
      <c r="JG20" s="6"/>
      <c r="JH20" s="6"/>
      <c r="JI20" s="6"/>
      <c r="JJ20" s="6"/>
      <c r="JK20" s="6"/>
      <c r="JL20" s="8"/>
      <c r="JM20" s="8"/>
      <c r="JN20" s="8"/>
      <c r="JO20" s="8"/>
      <c r="JP20" s="8"/>
      <c r="JQ20" s="8"/>
      <c r="JR20" s="8"/>
      <c r="JS20" s="8"/>
      <c r="JT20" s="8"/>
      <c r="JU20" s="8"/>
      <c r="JV20" s="8"/>
      <c r="JW20" s="8"/>
      <c r="JX20" s="8"/>
      <c r="JY20" s="8"/>
      <c r="JZ20" s="8"/>
    </row>
    <row r="21" spans="1:286" ht="20.100000000000001" customHeight="1" x14ac:dyDescent="0.2">
      <c r="A21" s="87"/>
      <c r="B21" s="64">
        <f>VLOOKUP(Feuil1!B21,Tâches_entreprise,$C$45,0)</f>
        <v>113</v>
      </c>
      <c r="C21" s="109">
        <f ca="1">Feuil1!C21</f>
        <v>0</v>
      </c>
      <c r="D21" s="109">
        <f ca="1">Feuil1!D21</f>
        <v>0</v>
      </c>
      <c r="E21" s="98" t="str">
        <f t="shared" ca="1" si="27"/>
        <v/>
      </c>
      <c r="F21" s="98" t="str">
        <f t="shared" ca="1" si="28"/>
        <v/>
      </c>
      <c r="G21" s="6"/>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c r="GN21" s="6"/>
      <c r="GO21" s="6"/>
      <c r="GP21" s="6"/>
      <c r="GQ21" s="6"/>
      <c r="GR21" s="6"/>
      <c r="GS21" s="6"/>
      <c r="GT21" s="6"/>
      <c r="GU21" s="6"/>
      <c r="GV21" s="6"/>
      <c r="GW21" s="6"/>
      <c r="GX21" s="6"/>
      <c r="GY21" s="6"/>
      <c r="GZ21" s="6"/>
      <c r="HA21" s="6"/>
      <c r="HB21" s="6"/>
      <c r="HC21" s="6"/>
      <c r="HD21" s="6"/>
      <c r="HE21" s="6"/>
      <c r="HF21" s="6"/>
      <c r="HG21" s="6"/>
      <c r="HH21" s="6"/>
      <c r="HI21" s="6"/>
      <c r="HJ21" s="6"/>
      <c r="HK21" s="6"/>
      <c r="HL21" s="6"/>
      <c r="HM21" s="6"/>
      <c r="HN21" s="6"/>
      <c r="HO21" s="6"/>
      <c r="HP21" s="6"/>
      <c r="HQ21" s="6"/>
      <c r="HR21" s="6"/>
      <c r="HS21" s="6"/>
      <c r="HT21" s="6"/>
      <c r="HU21" s="6"/>
      <c r="HV21" s="6"/>
      <c r="HW21" s="6"/>
      <c r="HX21" s="6"/>
      <c r="HY21" s="6"/>
      <c r="HZ21" s="6"/>
      <c r="IA21" s="6"/>
      <c r="IB21" s="6"/>
      <c r="IC21" s="6"/>
      <c r="ID21" s="6"/>
      <c r="IE21" s="6"/>
      <c r="IF21" s="6"/>
      <c r="IG21" s="6"/>
      <c r="IH21" s="6"/>
      <c r="II21" s="6"/>
      <c r="IJ21" s="6"/>
      <c r="IK21" s="6"/>
      <c r="IL21" s="6"/>
      <c r="IM21" s="6"/>
      <c r="IN21" s="6"/>
      <c r="IO21" s="6"/>
      <c r="IP21" s="6"/>
      <c r="IQ21" s="6"/>
      <c r="IR21" s="6"/>
      <c r="IS21" s="6"/>
      <c r="IT21" s="6"/>
      <c r="IU21" s="6"/>
      <c r="IV21" s="6"/>
      <c r="IW21" s="6"/>
      <c r="IX21" s="6"/>
      <c r="IY21" s="6"/>
      <c r="IZ21" s="6"/>
      <c r="JA21" s="6"/>
      <c r="JB21" s="6"/>
      <c r="JC21" s="6"/>
      <c r="JD21" s="6"/>
      <c r="JE21" s="6"/>
      <c r="JF21" s="6"/>
      <c r="JG21" s="6"/>
      <c r="JH21" s="6"/>
      <c r="JI21" s="6"/>
      <c r="JJ21" s="6"/>
      <c r="JK21" s="6"/>
      <c r="JL21" s="8"/>
      <c r="JM21" s="8"/>
      <c r="JN21" s="8"/>
      <c r="JO21" s="8"/>
      <c r="JP21" s="8"/>
      <c r="JQ21" s="8"/>
      <c r="JR21" s="8"/>
      <c r="JS21" s="8"/>
      <c r="JT21" s="8"/>
      <c r="JU21" s="8"/>
      <c r="JV21" s="8"/>
      <c r="JW21" s="8"/>
      <c r="JX21" s="8"/>
      <c r="JY21" s="8"/>
      <c r="JZ21" s="8"/>
    </row>
    <row r="22" spans="1:286" ht="20.100000000000001" customHeight="1" thickBot="1" x14ac:dyDescent="0.25">
      <c r="A22" s="88"/>
      <c r="B22" s="63" t="e">
        <f>VLOOKUP(Feuil1!B22,Tâches_entreprise,$C$45,0)</f>
        <v>#N/A</v>
      </c>
      <c r="C22" s="109">
        <f ca="1">Feuil1!C22</f>
        <v>0</v>
      </c>
      <c r="D22" s="109">
        <f ca="1">Feuil1!D22</f>
        <v>0</v>
      </c>
      <c r="E22" s="98" t="str">
        <f t="shared" ca="1" si="27"/>
        <v/>
      </c>
      <c r="F22" s="98" t="str">
        <f t="shared" ca="1" si="28"/>
        <v/>
      </c>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c r="GN22" s="6"/>
      <c r="GO22" s="6"/>
      <c r="GP22" s="6"/>
      <c r="GQ22" s="6"/>
      <c r="GR22" s="6"/>
      <c r="GS22" s="6"/>
      <c r="GT22" s="6"/>
      <c r="GU22" s="6"/>
      <c r="GV22" s="6"/>
      <c r="GW22" s="6"/>
      <c r="GX22" s="6"/>
      <c r="GY22" s="6"/>
      <c r="GZ22" s="6"/>
      <c r="HA22" s="6"/>
      <c r="HB22" s="6"/>
      <c r="HC22" s="6"/>
      <c r="HD22" s="6"/>
      <c r="HE22" s="6"/>
      <c r="HF22" s="6"/>
      <c r="HG22" s="6"/>
      <c r="HH22" s="6"/>
      <c r="HI22" s="6"/>
      <c r="HJ22" s="6"/>
      <c r="HK22" s="6"/>
      <c r="HL22" s="6"/>
      <c r="HM22" s="6"/>
      <c r="HN22" s="6"/>
      <c r="HO22" s="6"/>
      <c r="HP22" s="6"/>
      <c r="HQ22" s="6"/>
      <c r="HR22" s="6"/>
      <c r="HS22" s="6"/>
      <c r="HT22" s="6"/>
      <c r="HU22" s="6"/>
      <c r="HV22" s="6"/>
      <c r="HW22" s="6"/>
      <c r="HX22" s="6"/>
      <c r="HY22" s="6"/>
      <c r="HZ22" s="6"/>
      <c r="IA22" s="6"/>
      <c r="IB22" s="6"/>
      <c r="IC22" s="6"/>
      <c r="ID22" s="6"/>
      <c r="IE22" s="6"/>
      <c r="IF22" s="6"/>
      <c r="IG22" s="6"/>
      <c r="IH22" s="6"/>
      <c r="II22" s="6"/>
      <c r="IJ22" s="6"/>
      <c r="IK22" s="6"/>
      <c r="IL22" s="6"/>
      <c r="IM22" s="6"/>
      <c r="IN22" s="6"/>
      <c r="IO22" s="6"/>
      <c r="IP22" s="6"/>
      <c r="IQ22" s="6"/>
      <c r="IR22" s="6"/>
      <c r="IS22" s="6"/>
      <c r="IT22" s="6"/>
      <c r="IU22" s="6"/>
      <c r="IV22" s="6"/>
      <c r="IW22" s="6"/>
      <c r="IX22" s="6"/>
      <c r="IY22" s="6"/>
      <c r="IZ22" s="6"/>
      <c r="JA22" s="6"/>
      <c r="JB22" s="6"/>
      <c r="JC22" s="6"/>
      <c r="JD22" s="6"/>
      <c r="JE22" s="6"/>
      <c r="JF22" s="6"/>
      <c r="JG22" s="6"/>
      <c r="JH22" s="6"/>
      <c r="JI22" s="6"/>
      <c r="JJ22" s="6"/>
      <c r="JK22" s="6"/>
      <c r="JL22" s="8"/>
      <c r="JM22" s="8"/>
      <c r="JN22" s="8"/>
      <c r="JO22" s="8"/>
      <c r="JP22" s="8"/>
      <c r="JQ22" s="8"/>
      <c r="JR22" s="8"/>
      <c r="JS22" s="8"/>
      <c r="JT22" s="8"/>
      <c r="JU22" s="8"/>
      <c r="JV22" s="8"/>
      <c r="JW22" s="8"/>
      <c r="JX22" s="8"/>
      <c r="JY22" s="8"/>
      <c r="JZ22" s="8"/>
    </row>
    <row r="23" spans="1:286" ht="20.100000000000001" customHeight="1" x14ac:dyDescent="0.2">
      <c r="A23" s="89" t="s">
        <v>24</v>
      </c>
      <c r="B23" s="64" t="e">
        <f>VLOOKUP(Feuil1!B23,Tâches_entreprise,$C$45,0)</f>
        <v>#N/A</v>
      </c>
      <c r="C23" s="109">
        <f ca="1">Feuil1!C23</f>
        <v>0</v>
      </c>
      <c r="D23" s="109">
        <f ca="1">Feuil1!D23</f>
        <v>0</v>
      </c>
      <c r="E23" s="98" t="str">
        <f t="shared" ca="1" si="27"/>
        <v/>
      </c>
      <c r="F23" s="98" t="str">
        <f t="shared" ca="1" si="28"/>
        <v/>
      </c>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c r="GN23" s="6"/>
      <c r="GO23" s="6"/>
      <c r="GP23" s="6"/>
      <c r="GQ23" s="6"/>
      <c r="GR23" s="6"/>
      <c r="GS23" s="6"/>
      <c r="GT23" s="6"/>
      <c r="GU23" s="6"/>
      <c r="GV23" s="6"/>
      <c r="GW23" s="6"/>
      <c r="GX23" s="6"/>
      <c r="GY23" s="6"/>
      <c r="GZ23" s="6"/>
      <c r="HA23" s="6"/>
      <c r="HB23" s="6"/>
      <c r="HC23" s="6"/>
      <c r="HD23" s="6"/>
      <c r="HE23" s="6"/>
      <c r="HF23" s="6"/>
      <c r="HG23" s="6"/>
      <c r="HH23" s="6"/>
      <c r="HI23" s="6"/>
      <c r="HJ23" s="6"/>
      <c r="HK23" s="6"/>
      <c r="HL23" s="6"/>
      <c r="HM23" s="6"/>
      <c r="HN23" s="6"/>
      <c r="HO23" s="6"/>
      <c r="HP23" s="6"/>
      <c r="HQ23" s="6"/>
      <c r="HR23" s="6"/>
      <c r="HS23" s="6"/>
      <c r="HT23" s="6"/>
      <c r="HU23" s="6"/>
      <c r="HV23" s="6"/>
      <c r="HW23" s="6"/>
      <c r="HX23" s="6"/>
      <c r="HY23" s="6"/>
      <c r="HZ23" s="6"/>
      <c r="IA23" s="6"/>
      <c r="IB23" s="6"/>
      <c r="IC23" s="6"/>
      <c r="ID23" s="6"/>
      <c r="IE23" s="6"/>
      <c r="IF23" s="6"/>
      <c r="IG23" s="6"/>
      <c r="IH23" s="6"/>
      <c r="II23" s="6"/>
      <c r="IJ23" s="6"/>
      <c r="IK23" s="6"/>
      <c r="IL23" s="6"/>
      <c r="IM23" s="6"/>
      <c r="IN23" s="6"/>
      <c r="IO23" s="6"/>
      <c r="IP23" s="6"/>
      <c r="IQ23" s="6"/>
      <c r="IR23" s="6"/>
      <c r="IS23" s="6"/>
      <c r="IT23" s="6"/>
      <c r="IU23" s="6"/>
      <c r="IV23" s="6"/>
      <c r="IW23" s="6"/>
      <c r="IX23" s="6"/>
      <c r="IY23" s="6"/>
      <c r="IZ23" s="6"/>
      <c r="JA23" s="6"/>
      <c r="JB23" s="6"/>
      <c r="JC23" s="6"/>
      <c r="JD23" s="6"/>
      <c r="JE23" s="6"/>
      <c r="JF23" s="6"/>
      <c r="JG23" s="6"/>
      <c r="JH23" s="6"/>
      <c r="JI23" s="6"/>
      <c r="JJ23" s="6"/>
      <c r="JK23" s="6"/>
      <c r="JL23" s="8"/>
      <c r="JM23" s="8"/>
      <c r="JN23" s="8"/>
      <c r="JO23" s="8"/>
      <c r="JP23" s="8"/>
      <c r="JQ23" s="8"/>
      <c r="JR23" s="8"/>
      <c r="JS23" s="8"/>
      <c r="JT23" s="8"/>
      <c r="JU23" s="8"/>
      <c r="JV23" s="8"/>
      <c r="JW23" s="8"/>
      <c r="JX23" s="8"/>
      <c r="JY23" s="8"/>
      <c r="JZ23" s="8"/>
    </row>
    <row r="24" spans="1:286" ht="20.100000000000001" customHeight="1" x14ac:dyDescent="0.2">
      <c r="A24" s="90"/>
      <c r="B24" s="63" t="e">
        <f>VLOOKUP(Feuil1!B24,Tâches_entreprise,$C$45,0)</f>
        <v>#N/A</v>
      </c>
      <c r="C24" s="109">
        <f ca="1">Feuil1!C24</f>
        <v>0</v>
      </c>
      <c r="D24" s="109">
        <f ca="1">Feuil1!D24</f>
        <v>0</v>
      </c>
      <c r="E24" s="98" t="str">
        <f t="shared" ca="1" si="27"/>
        <v/>
      </c>
      <c r="F24" s="98" t="str">
        <f t="shared" ca="1" si="28"/>
        <v/>
      </c>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c r="GN24" s="6"/>
      <c r="GO24" s="6"/>
      <c r="GP24" s="6"/>
      <c r="GQ24" s="6"/>
      <c r="GR24" s="6"/>
      <c r="GS24" s="6"/>
      <c r="GT24" s="6"/>
      <c r="GU24" s="6"/>
      <c r="GV24" s="6"/>
      <c r="GW24" s="6"/>
      <c r="GX24" s="6"/>
      <c r="GY24" s="6"/>
      <c r="GZ24" s="6"/>
      <c r="HA24" s="6"/>
      <c r="HB24" s="6"/>
      <c r="HC24" s="6"/>
      <c r="HD24" s="6"/>
      <c r="HE24" s="6"/>
      <c r="HF24" s="6"/>
      <c r="HG24" s="6"/>
      <c r="HH24" s="6"/>
      <c r="HI24" s="6"/>
      <c r="HJ24" s="6"/>
      <c r="HK24" s="6"/>
      <c r="HL24" s="6"/>
      <c r="HM24" s="6"/>
      <c r="HN24" s="6"/>
      <c r="HO24" s="6"/>
      <c r="HP24" s="6"/>
      <c r="HQ24" s="6"/>
      <c r="HR24" s="6"/>
      <c r="HS24" s="6"/>
      <c r="HT24" s="6"/>
      <c r="HU24" s="6"/>
      <c r="HV24" s="6"/>
      <c r="HW24" s="6"/>
      <c r="HX24" s="6"/>
      <c r="HY24" s="6"/>
      <c r="HZ24" s="6"/>
      <c r="IA24" s="6"/>
      <c r="IB24" s="6"/>
      <c r="IC24" s="6"/>
      <c r="ID24" s="6"/>
      <c r="IE24" s="6"/>
      <c r="IF24" s="6"/>
      <c r="IG24" s="6"/>
      <c r="IH24" s="6"/>
      <c r="II24" s="6"/>
      <c r="IJ24" s="6"/>
      <c r="IK24" s="6"/>
      <c r="IL24" s="6"/>
      <c r="IM24" s="6"/>
      <c r="IN24" s="6"/>
      <c r="IO24" s="6"/>
      <c r="IP24" s="6"/>
      <c r="IQ24" s="6"/>
      <c r="IR24" s="6"/>
      <c r="IS24" s="6"/>
      <c r="IT24" s="6"/>
      <c r="IU24" s="6"/>
      <c r="IV24" s="6"/>
      <c r="IW24" s="6"/>
      <c r="IX24" s="6"/>
      <c r="IY24" s="6"/>
      <c r="IZ24" s="6"/>
      <c r="JA24" s="6"/>
      <c r="JB24" s="6"/>
      <c r="JC24" s="6"/>
      <c r="JD24" s="6"/>
      <c r="JE24" s="6"/>
      <c r="JF24" s="6"/>
      <c r="JG24" s="6"/>
      <c r="JH24" s="6"/>
      <c r="JI24" s="6"/>
      <c r="JJ24" s="6"/>
      <c r="JK24" s="6"/>
      <c r="JL24" s="8"/>
      <c r="JM24" s="8"/>
      <c r="JN24" s="8"/>
      <c r="JO24" s="8"/>
      <c r="JP24" s="8"/>
      <c r="JQ24" s="8"/>
      <c r="JR24" s="8"/>
      <c r="JS24" s="8"/>
      <c r="JT24" s="8"/>
      <c r="JU24" s="8"/>
      <c r="JV24" s="8"/>
      <c r="JW24" s="8"/>
      <c r="JX24" s="8"/>
      <c r="JY24" s="8"/>
      <c r="JZ24" s="8"/>
    </row>
    <row r="25" spans="1:286" ht="20.100000000000001" customHeight="1" x14ac:dyDescent="0.2">
      <c r="A25" s="90"/>
      <c r="B25" s="64" t="e">
        <f>VLOOKUP(Feuil1!B25,Tâches_entreprise,$C$45,0)</f>
        <v>#N/A</v>
      </c>
      <c r="C25" s="109">
        <f ca="1">Feuil1!C25</f>
        <v>0</v>
      </c>
      <c r="D25" s="109">
        <f ca="1">Feuil1!D25</f>
        <v>0</v>
      </c>
      <c r="E25" s="98" t="str">
        <f t="shared" ca="1" si="27"/>
        <v/>
      </c>
      <c r="F25" s="98" t="str">
        <f t="shared" ca="1" si="28"/>
        <v/>
      </c>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c r="GN25" s="6"/>
      <c r="GO25" s="6"/>
      <c r="GP25" s="6"/>
      <c r="GQ25" s="6"/>
      <c r="GR25" s="6"/>
      <c r="GS25" s="6"/>
      <c r="GT25" s="6"/>
      <c r="GU25" s="6"/>
      <c r="GV25" s="6"/>
      <c r="GW25" s="6"/>
      <c r="GX25" s="6"/>
      <c r="GY25" s="6"/>
      <c r="GZ25" s="6"/>
      <c r="HA25" s="6"/>
      <c r="HB25" s="6"/>
      <c r="HC25" s="6"/>
      <c r="HD25" s="6"/>
      <c r="HE25" s="6"/>
      <c r="HF25" s="6"/>
      <c r="HG25" s="6"/>
      <c r="HH25" s="6"/>
      <c r="HI25" s="6"/>
      <c r="HJ25" s="6"/>
      <c r="HK25" s="6"/>
      <c r="HL25" s="6"/>
      <c r="HM25" s="6"/>
      <c r="HN25" s="6"/>
      <c r="HO25" s="6"/>
      <c r="HP25" s="6"/>
      <c r="HQ25" s="6"/>
      <c r="HR25" s="6"/>
      <c r="HS25" s="6"/>
      <c r="HT25" s="6"/>
      <c r="HU25" s="6"/>
      <c r="HV25" s="6"/>
      <c r="HW25" s="6"/>
      <c r="HX25" s="6"/>
      <c r="HY25" s="6"/>
      <c r="HZ25" s="6"/>
      <c r="IA25" s="6"/>
      <c r="IB25" s="6"/>
      <c r="IC25" s="6"/>
      <c r="ID25" s="6"/>
      <c r="IE25" s="6"/>
      <c r="IF25" s="6"/>
      <c r="IG25" s="6"/>
      <c r="IH25" s="6"/>
      <c r="II25" s="6"/>
      <c r="IJ25" s="6"/>
      <c r="IK25" s="6"/>
      <c r="IL25" s="6"/>
      <c r="IM25" s="6"/>
      <c r="IN25" s="6"/>
      <c r="IO25" s="6"/>
      <c r="IP25" s="6"/>
      <c r="IQ25" s="6"/>
      <c r="IR25" s="6"/>
      <c r="IS25" s="6"/>
      <c r="IT25" s="6"/>
      <c r="IU25" s="6"/>
      <c r="IV25" s="6"/>
      <c r="IW25" s="6"/>
      <c r="IX25" s="6"/>
      <c r="IY25" s="6"/>
      <c r="IZ25" s="6"/>
      <c r="JA25" s="6"/>
      <c r="JB25" s="6"/>
      <c r="JC25" s="6"/>
      <c r="JD25" s="6"/>
      <c r="JE25" s="6"/>
      <c r="JF25" s="6"/>
      <c r="JG25" s="6"/>
      <c r="JH25" s="6"/>
      <c r="JI25" s="6"/>
      <c r="JJ25" s="6"/>
      <c r="JK25" s="6"/>
    </row>
    <row r="26" spans="1:286" ht="20.100000000000001" customHeight="1" x14ac:dyDescent="0.2">
      <c r="A26" s="90"/>
      <c r="B26" s="63" t="e">
        <f>VLOOKUP(Feuil1!B26,Tâches_entreprise,$C$45,0)</f>
        <v>#N/A</v>
      </c>
      <c r="C26" s="109">
        <f ca="1">Feuil1!C26</f>
        <v>0</v>
      </c>
      <c r="D26" s="109">
        <f ca="1">Feuil1!D26</f>
        <v>0</v>
      </c>
      <c r="E26" s="98" t="str">
        <f t="shared" ca="1" si="27"/>
        <v/>
      </c>
      <c r="F26" s="98" t="str">
        <f t="shared" ca="1" si="28"/>
        <v/>
      </c>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c r="GE26" s="6"/>
      <c r="GF26" s="6"/>
      <c r="GG26" s="6"/>
      <c r="GH26" s="6"/>
      <c r="GI26" s="6"/>
      <c r="GJ26" s="6"/>
      <c r="GK26" s="6"/>
      <c r="GL26" s="6"/>
      <c r="GM26" s="6"/>
      <c r="GN26" s="6"/>
      <c r="GO26" s="6"/>
      <c r="GP26" s="6"/>
      <c r="GQ26" s="6"/>
      <c r="GR26" s="6"/>
      <c r="GS26" s="6"/>
      <c r="GT26" s="6"/>
      <c r="GU26" s="6"/>
      <c r="GV26" s="6"/>
      <c r="GW26" s="6"/>
      <c r="GX26" s="6"/>
      <c r="GY26" s="6"/>
      <c r="GZ26" s="6"/>
      <c r="HA26" s="6"/>
      <c r="HB26" s="6"/>
      <c r="HC26" s="6"/>
      <c r="HD26" s="6"/>
      <c r="HE26" s="6"/>
      <c r="HF26" s="6"/>
      <c r="HG26" s="6"/>
      <c r="HH26" s="6"/>
      <c r="HI26" s="6"/>
      <c r="HJ26" s="6"/>
      <c r="HK26" s="6"/>
      <c r="HL26" s="6"/>
      <c r="HM26" s="6"/>
      <c r="HN26" s="6"/>
      <c r="HO26" s="6"/>
      <c r="HP26" s="6"/>
      <c r="HQ26" s="6"/>
      <c r="HR26" s="6"/>
      <c r="HS26" s="6"/>
      <c r="HT26" s="6"/>
      <c r="HU26" s="6"/>
      <c r="HV26" s="6"/>
      <c r="HW26" s="6"/>
      <c r="HX26" s="6"/>
      <c r="HY26" s="6"/>
      <c r="HZ26" s="6"/>
      <c r="IA26" s="6"/>
      <c r="IB26" s="6"/>
      <c r="IC26" s="6"/>
      <c r="ID26" s="6"/>
      <c r="IE26" s="6"/>
      <c r="IF26" s="6"/>
      <c r="IG26" s="6"/>
      <c r="IH26" s="6"/>
      <c r="II26" s="6"/>
      <c r="IJ26" s="6"/>
      <c r="IK26" s="6"/>
      <c r="IL26" s="6"/>
      <c r="IM26" s="6"/>
      <c r="IN26" s="6"/>
      <c r="IO26" s="6"/>
      <c r="IP26" s="6"/>
      <c r="IQ26" s="6"/>
      <c r="IR26" s="6"/>
      <c r="IS26" s="6"/>
      <c r="IT26" s="6"/>
      <c r="IU26" s="6"/>
      <c r="IV26" s="6"/>
      <c r="IW26" s="6"/>
      <c r="IX26" s="6"/>
      <c r="IY26" s="6"/>
      <c r="IZ26" s="6"/>
      <c r="JA26" s="6"/>
      <c r="JB26" s="6"/>
      <c r="JC26" s="6"/>
      <c r="JD26" s="6"/>
      <c r="JE26" s="6"/>
      <c r="JF26" s="6"/>
      <c r="JG26" s="6"/>
      <c r="JH26" s="6"/>
      <c r="JI26" s="6"/>
      <c r="JJ26" s="6"/>
      <c r="JK26" s="6"/>
    </row>
    <row r="27" spans="1:286" ht="20.100000000000001" customHeight="1" x14ac:dyDescent="0.2">
      <c r="A27" s="90"/>
      <c r="B27" s="64" t="e">
        <f>VLOOKUP(Feuil1!B27,Tâches_entreprise,$C$45,0)</f>
        <v>#N/A</v>
      </c>
      <c r="C27" s="109">
        <f ca="1">Feuil1!C27</f>
        <v>0</v>
      </c>
      <c r="D27" s="109">
        <f ca="1">Feuil1!D27</f>
        <v>0</v>
      </c>
      <c r="E27" s="98" t="str">
        <f t="shared" ca="1" si="27"/>
        <v/>
      </c>
      <c r="F27" s="98" t="str">
        <f t="shared" ca="1" si="28"/>
        <v/>
      </c>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c r="GN27" s="6"/>
      <c r="GO27" s="6"/>
      <c r="GP27" s="6"/>
      <c r="GQ27" s="6"/>
      <c r="GR27" s="6"/>
      <c r="GS27" s="6"/>
      <c r="GT27" s="6"/>
      <c r="GU27" s="6"/>
      <c r="GV27" s="6"/>
      <c r="GW27" s="6"/>
      <c r="GX27" s="6"/>
      <c r="GY27" s="6"/>
      <c r="GZ27" s="6"/>
      <c r="HA27" s="6"/>
      <c r="HB27" s="6"/>
      <c r="HC27" s="6"/>
      <c r="HD27" s="6"/>
      <c r="HE27" s="6"/>
      <c r="HF27" s="6"/>
      <c r="HG27" s="6"/>
      <c r="HH27" s="6"/>
      <c r="HI27" s="6"/>
      <c r="HJ27" s="6"/>
      <c r="HK27" s="6"/>
      <c r="HL27" s="6"/>
      <c r="HM27" s="6"/>
      <c r="HN27" s="6"/>
      <c r="HO27" s="6"/>
      <c r="HP27" s="6"/>
      <c r="HQ27" s="6"/>
      <c r="HR27" s="6"/>
      <c r="HS27" s="6"/>
      <c r="HT27" s="6"/>
      <c r="HU27" s="6"/>
      <c r="HV27" s="6"/>
      <c r="HW27" s="6"/>
      <c r="HX27" s="6"/>
      <c r="HY27" s="6"/>
      <c r="HZ27" s="6"/>
      <c r="IA27" s="6"/>
      <c r="IB27" s="6"/>
      <c r="IC27" s="6"/>
      <c r="ID27" s="6"/>
      <c r="IE27" s="6"/>
      <c r="IF27" s="6"/>
      <c r="IG27" s="6"/>
      <c r="IH27" s="6"/>
      <c r="II27" s="6"/>
      <c r="IJ27" s="6"/>
      <c r="IK27" s="6"/>
      <c r="IL27" s="6"/>
      <c r="IM27" s="6"/>
      <c r="IN27" s="6"/>
      <c r="IO27" s="6"/>
      <c r="IP27" s="6"/>
      <c r="IQ27" s="6"/>
      <c r="IR27" s="6"/>
      <c r="IS27" s="6"/>
      <c r="IT27" s="6"/>
      <c r="IU27" s="6"/>
      <c r="IV27" s="6"/>
      <c r="IW27" s="6"/>
      <c r="IX27" s="6"/>
      <c r="IY27" s="6"/>
      <c r="IZ27" s="6"/>
      <c r="JA27" s="6"/>
      <c r="JB27" s="6"/>
      <c r="JC27" s="6"/>
      <c r="JD27" s="6"/>
      <c r="JE27" s="6"/>
      <c r="JF27" s="6"/>
      <c r="JG27" s="6"/>
      <c r="JH27" s="6"/>
      <c r="JI27" s="6"/>
      <c r="JJ27" s="6"/>
      <c r="JK27" s="6"/>
    </row>
    <row r="28" spans="1:286" ht="20.100000000000001" customHeight="1" x14ac:dyDescent="0.2">
      <c r="A28" s="90"/>
      <c r="B28" s="63" t="e">
        <f>VLOOKUP(Feuil1!B28,Tâches_entreprise,$C$45,0)</f>
        <v>#N/A</v>
      </c>
      <c r="C28" s="109">
        <f ca="1">Feuil1!C28</f>
        <v>0</v>
      </c>
      <c r="D28" s="109">
        <f ca="1">Feuil1!D28</f>
        <v>0</v>
      </c>
      <c r="E28" s="98" t="str">
        <f t="shared" ca="1" si="27"/>
        <v/>
      </c>
      <c r="F28" s="98" t="str">
        <f t="shared" ca="1" si="28"/>
        <v/>
      </c>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c r="GN28" s="6"/>
      <c r="GO28" s="6"/>
      <c r="GP28" s="6"/>
      <c r="GQ28" s="6"/>
      <c r="GR28" s="6"/>
      <c r="GS28" s="6"/>
      <c r="GT28" s="6"/>
      <c r="GU28" s="6"/>
      <c r="GV28" s="6"/>
      <c r="GW28" s="6"/>
      <c r="GX28" s="6"/>
      <c r="GY28" s="6"/>
      <c r="GZ28" s="6"/>
      <c r="HA28" s="6"/>
      <c r="HB28" s="6"/>
      <c r="HC28" s="6"/>
      <c r="HD28" s="6"/>
      <c r="HE28" s="6"/>
      <c r="HF28" s="6"/>
      <c r="HG28" s="6"/>
      <c r="HH28" s="6"/>
      <c r="HI28" s="6"/>
      <c r="HJ28" s="6"/>
      <c r="HK28" s="6"/>
      <c r="HL28" s="6"/>
      <c r="HM28" s="6"/>
      <c r="HN28" s="6"/>
      <c r="HO28" s="6"/>
      <c r="HP28" s="6"/>
      <c r="HQ28" s="6"/>
      <c r="HR28" s="6"/>
      <c r="HS28" s="6"/>
      <c r="HT28" s="6"/>
      <c r="HU28" s="6"/>
      <c r="HV28" s="6"/>
      <c r="HW28" s="6"/>
      <c r="HX28" s="6"/>
      <c r="HY28" s="6"/>
      <c r="HZ28" s="6"/>
      <c r="IA28" s="6"/>
      <c r="IB28" s="6"/>
      <c r="IC28" s="6"/>
      <c r="ID28" s="6"/>
      <c r="IE28" s="6"/>
      <c r="IF28" s="6"/>
      <c r="IG28" s="6"/>
      <c r="IH28" s="6"/>
      <c r="II28" s="6"/>
      <c r="IJ28" s="6"/>
      <c r="IK28" s="6"/>
      <c r="IL28" s="6"/>
      <c r="IM28" s="6"/>
      <c r="IN28" s="6"/>
      <c r="IO28" s="6"/>
      <c r="IP28" s="6"/>
      <c r="IQ28" s="6"/>
      <c r="IR28" s="6"/>
      <c r="IS28" s="6"/>
      <c r="IT28" s="6"/>
      <c r="IU28" s="6"/>
      <c r="IV28" s="6"/>
      <c r="IW28" s="6"/>
      <c r="IX28" s="6"/>
      <c r="IY28" s="6"/>
      <c r="IZ28" s="6"/>
      <c r="JA28" s="6"/>
      <c r="JB28" s="6"/>
      <c r="JC28" s="6"/>
      <c r="JD28" s="6"/>
      <c r="JE28" s="6"/>
      <c r="JF28" s="6"/>
      <c r="JG28" s="6"/>
      <c r="JH28" s="6"/>
      <c r="JI28" s="6"/>
      <c r="JJ28" s="6"/>
      <c r="JK28" s="6"/>
    </row>
    <row r="29" spans="1:286" ht="20.100000000000001" customHeight="1" x14ac:dyDescent="0.2">
      <c r="A29" s="90"/>
      <c r="B29" s="64" t="e">
        <f>VLOOKUP(Feuil1!B29,Tâches_entreprise,$C$45,0)</f>
        <v>#N/A</v>
      </c>
      <c r="C29" s="109">
        <f ca="1">Feuil1!C29</f>
        <v>0</v>
      </c>
      <c r="D29" s="109">
        <f ca="1">Feuil1!D29</f>
        <v>0</v>
      </c>
      <c r="E29" s="98" t="str">
        <f t="shared" ca="1" si="27"/>
        <v/>
      </c>
      <c r="F29" s="98" t="str">
        <f t="shared" ca="1" si="28"/>
        <v/>
      </c>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c r="GN29" s="6"/>
      <c r="GO29" s="6"/>
      <c r="GP29" s="6"/>
      <c r="GQ29" s="6"/>
      <c r="GR29" s="6"/>
      <c r="GS29" s="6"/>
      <c r="GT29" s="6"/>
      <c r="GU29" s="6"/>
      <c r="GV29" s="6"/>
      <c r="GW29" s="6"/>
      <c r="GX29" s="6"/>
      <c r="GY29" s="6"/>
      <c r="GZ29" s="6"/>
      <c r="HA29" s="6"/>
      <c r="HB29" s="6"/>
      <c r="HC29" s="6"/>
      <c r="HD29" s="6"/>
      <c r="HE29" s="6"/>
      <c r="HF29" s="6"/>
      <c r="HG29" s="6"/>
      <c r="HH29" s="6"/>
      <c r="HI29" s="6"/>
      <c r="HJ29" s="6"/>
      <c r="HK29" s="6"/>
      <c r="HL29" s="6"/>
      <c r="HM29" s="6"/>
      <c r="HN29" s="6"/>
      <c r="HO29" s="6"/>
      <c r="HP29" s="6"/>
      <c r="HQ29" s="6"/>
      <c r="HR29" s="6"/>
      <c r="HS29" s="6"/>
      <c r="HT29" s="6"/>
      <c r="HU29" s="6"/>
      <c r="HV29" s="6"/>
      <c r="HW29" s="6"/>
      <c r="HX29" s="6"/>
      <c r="HY29" s="6"/>
      <c r="HZ29" s="6"/>
      <c r="IA29" s="6"/>
      <c r="IB29" s="6"/>
      <c r="IC29" s="6"/>
      <c r="ID29" s="6"/>
      <c r="IE29" s="6"/>
      <c r="IF29" s="6"/>
      <c r="IG29" s="6"/>
      <c r="IH29" s="6"/>
      <c r="II29" s="6"/>
      <c r="IJ29" s="6"/>
      <c r="IK29" s="6"/>
      <c r="IL29" s="6"/>
      <c r="IM29" s="6"/>
      <c r="IN29" s="6"/>
      <c r="IO29" s="6"/>
      <c r="IP29" s="6"/>
      <c r="IQ29" s="6"/>
      <c r="IR29" s="6"/>
      <c r="IS29" s="6"/>
      <c r="IT29" s="6"/>
      <c r="IU29" s="6"/>
      <c r="IV29" s="6"/>
      <c r="IW29" s="6"/>
      <c r="IX29" s="6"/>
      <c r="IY29" s="6"/>
      <c r="IZ29" s="6"/>
      <c r="JA29" s="6"/>
      <c r="JB29" s="6"/>
      <c r="JC29" s="6"/>
      <c r="JD29" s="6"/>
      <c r="JE29" s="6"/>
      <c r="JF29" s="6"/>
      <c r="JG29" s="6"/>
      <c r="JH29" s="6"/>
      <c r="JI29" s="6"/>
      <c r="JJ29" s="6"/>
      <c r="JK29" s="6"/>
    </row>
    <row r="30" spans="1:286" ht="20.100000000000001" customHeight="1" x14ac:dyDescent="0.2">
      <c r="A30" s="90"/>
      <c r="B30" s="63" t="e">
        <f>VLOOKUP(Feuil1!B30,Tâches_entreprise,$C$45,0)</f>
        <v>#N/A</v>
      </c>
      <c r="C30" s="109">
        <f ca="1">Feuil1!C30</f>
        <v>0</v>
      </c>
      <c r="D30" s="109">
        <f ca="1">Feuil1!D30</f>
        <v>0</v>
      </c>
      <c r="E30" s="98" t="str">
        <f t="shared" ca="1" si="27"/>
        <v/>
      </c>
      <c r="F30" s="98" t="str">
        <f t="shared" ca="1" si="28"/>
        <v/>
      </c>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c r="GN30" s="6"/>
      <c r="GO30" s="6"/>
      <c r="GP30" s="6"/>
      <c r="GQ30" s="6"/>
      <c r="GR30" s="6"/>
      <c r="GS30" s="6"/>
      <c r="GT30" s="6"/>
      <c r="GU30" s="6"/>
      <c r="GV30" s="6"/>
      <c r="GW30" s="6"/>
      <c r="GX30" s="6"/>
      <c r="GY30" s="6"/>
      <c r="GZ30" s="6"/>
      <c r="HA30" s="6"/>
      <c r="HB30" s="6"/>
      <c r="HC30" s="6"/>
      <c r="HD30" s="6"/>
      <c r="HE30" s="6"/>
      <c r="HF30" s="6"/>
      <c r="HG30" s="6"/>
      <c r="HH30" s="6"/>
      <c r="HI30" s="6"/>
      <c r="HJ30" s="6"/>
      <c r="HK30" s="6"/>
      <c r="HL30" s="6"/>
      <c r="HM30" s="6"/>
      <c r="HN30" s="6"/>
      <c r="HO30" s="6"/>
      <c r="HP30" s="6"/>
      <c r="HQ30" s="6"/>
      <c r="HR30" s="6"/>
      <c r="HS30" s="6"/>
      <c r="HT30" s="6"/>
      <c r="HU30" s="6"/>
      <c r="HV30" s="6"/>
      <c r="HW30" s="6"/>
      <c r="HX30" s="6"/>
      <c r="HY30" s="6"/>
      <c r="HZ30" s="6"/>
      <c r="IA30" s="6"/>
      <c r="IB30" s="6"/>
      <c r="IC30" s="6"/>
      <c r="ID30" s="6"/>
      <c r="IE30" s="6"/>
      <c r="IF30" s="6"/>
      <c r="IG30" s="6"/>
      <c r="IH30" s="6"/>
      <c r="II30" s="6"/>
      <c r="IJ30" s="6"/>
      <c r="IK30" s="6"/>
      <c r="IL30" s="6"/>
      <c r="IM30" s="6"/>
      <c r="IN30" s="6"/>
      <c r="IO30" s="6"/>
      <c r="IP30" s="6"/>
      <c r="IQ30" s="6"/>
      <c r="IR30" s="6"/>
      <c r="IS30" s="6"/>
      <c r="IT30" s="6"/>
      <c r="IU30" s="6"/>
      <c r="IV30" s="6"/>
      <c r="IW30" s="6"/>
      <c r="IX30" s="6"/>
      <c r="IY30" s="6"/>
      <c r="IZ30" s="6"/>
      <c r="JA30" s="6"/>
      <c r="JB30" s="6"/>
      <c r="JC30" s="6"/>
      <c r="JD30" s="6"/>
      <c r="JE30" s="6"/>
      <c r="JF30" s="6"/>
      <c r="JG30" s="6"/>
      <c r="JH30" s="6"/>
      <c r="JI30" s="6"/>
      <c r="JJ30" s="6"/>
      <c r="JK30" s="6"/>
    </row>
    <row r="31" spans="1:286" ht="20.100000000000001" customHeight="1" x14ac:dyDescent="0.2">
      <c r="A31" s="90"/>
      <c r="B31" s="64" t="e">
        <f>VLOOKUP(Feuil1!B31,Tâches_entreprise,$C$45,0)</f>
        <v>#N/A</v>
      </c>
      <c r="C31" s="109">
        <f ca="1">Feuil1!C31</f>
        <v>0</v>
      </c>
      <c r="D31" s="109">
        <f ca="1">Feuil1!D31</f>
        <v>0</v>
      </c>
      <c r="E31" s="98" t="str">
        <f t="shared" ca="1" si="27"/>
        <v/>
      </c>
      <c r="F31" s="98" t="str">
        <f t="shared" ca="1" si="28"/>
        <v/>
      </c>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c r="GN31" s="6"/>
      <c r="GO31" s="6"/>
      <c r="GP31" s="6"/>
      <c r="GQ31" s="6"/>
      <c r="GR31" s="6"/>
      <c r="GS31" s="6"/>
      <c r="GT31" s="6"/>
      <c r="GU31" s="6"/>
      <c r="GV31" s="6"/>
      <c r="GW31" s="6"/>
      <c r="GX31" s="6"/>
      <c r="GY31" s="6"/>
      <c r="GZ31" s="6"/>
      <c r="HA31" s="6"/>
      <c r="HB31" s="6"/>
      <c r="HC31" s="6"/>
      <c r="HD31" s="6"/>
      <c r="HE31" s="6"/>
      <c r="HF31" s="6"/>
      <c r="HG31" s="6"/>
      <c r="HH31" s="6"/>
      <c r="HI31" s="6"/>
      <c r="HJ31" s="6"/>
      <c r="HK31" s="6"/>
      <c r="HL31" s="6"/>
      <c r="HM31" s="6"/>
      <c r="HN31" s="6"/>
      <c r="HO31" s="6"/>
      <c r="HP31" s="6"/>
      <c r="HQ31" s="6"/>
      <c r="HR31" s="6"/>
      <c r="HS31" s="6"/>
      <c r="HT31" s="6"/>
      <c r="HU31" s="6"/>
      <c r="HV31" s="6"/>
      <c r="HW31" s="6"/>
      <c r="HX31" s="6"/>
      <c r="HY31" s="6"/>
      <c r="HZ31" s="6"/>
      <c r="IA31" s="6"/>
      <c r="IB31" s="6"/>
      <c r="IC31" s="6"/>
      <c r="ID31" s="6"/>
      <c r="IE31" s="6"/>
      <c r="IF31" s="6"/>
      <c r="IG31" s="6"/>
      <c r="IH31" s="6"/>
      <c r="II31" s="6"/>
      <c r="IJ31" s="6"/>
      <c r="IK31" s="6"/>
      <c r="IL31" s="6"/>
      <c r="IM31" s="6"/>
      <c r="IN31" s="6"/>
      <c r="IO31" s="6"/>
      <c r="IP31" s="6"/>
      <c r="IQ31" s="6"/>
      <c r="IR31" s="6"/>
      <c r="IS31" s="6"/>
      <c r="IT31" s="6"/>
      <c r="IU31" s="6"/>
      <c r="IV31" s="6"/>
      <c r="IW31" s="6"/>
      <c r="IX31" s="6"/>
      <c r="IY31" s="6"/>
      <c r="IZ31" s="6"/>
      <c r="JA31" s="6"/>
      <c r="JB31" s="6"/>
      <c r="JC31" s="6"/>
      <c r="JD31" s="6"/>
      <c r="JE31" s="6"/>
      <c r="JF31" s="6"/>
      <c r="JG31" s="6"/>
      <c r="JH31" s="6"/>
      <c r="JI31" s="6"/>
      <c r="JJ31" s="6"/>
      <c r="JK31" s="6"/>
    </row>
    <row r="32" spans="1:286" ht="20.100000000000001" customHeight="1" x14ac:dyDescent="0.2">
      <c r="A32" s="90"/>
      <c r="B32" s="63" t="e">
        <f>VLOOKUP(Feuil1!B32,Tâches_entreprise,$C$45,0)</f>
        <v>#N/A</v>
      </c>
      <c r="C32" s="109">
        <f ca="1">Feuil1!C32</f>
        <v>0</v>
      </c>
      <c r="D32" s="109">
        <f ca="1">Feuil1!D32</f>
        <v>0</v>
      </c>
      <c r="E32" s="98" t="str">
        <f t="shared" ca="1" si="27"/>
        <v/>
      </c>
      <c r="F32" s="98" t="str">
        <f t="shared" ca="1" si="28"/>
        <v/>
      </c>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c r="GN32" s="6"/>
      <c r="GO32" s="6"/>
      <c r="GP32" s="6"/>
      <c r="GQ32" s="6"/>
      <c r="GR32" s="6"/>
      <c r="GS32" s="6"/>
      <c r="GT32" s="6"/>
      <c r="GU32" s="6"/>
      <c r="GV32" s="6"/>
      <c r="GW32" s="6"/>
      <c r="GX32" s="6"/>
      <c r="GY32" s="6"/>
      <c r="GZ32" s="6"/>
      <c r="HA32" s="6"/>
      <c r="HB32" s="6"/>
      <c r="HC32" s="6"/>
      <c r="HD32" s="6"/>
      <c r="HE32" s="6"/>
      <c r="HF32" s="6"/>
      <c r="HG32" s="6"/>
      <c r="HH32" s="6"/>
      <c r="HI32" s="6"/>
      <c r="HJ32" s="6"/>
      <c r="HK32" s="6"/>
      <c r="HL32" s="6"/>
      <c r="HM32" s="6"/>
      <c r="HN32" s="6"/>
      <c r="HO32" s="6"/>
      <c r="HP32" s="6"/>
      <c r="HQ32" s="6"/>
      <c r="HR32" s="6"/>
      <c r="HS32" s="6"/>
      <c r="HT32" s="6"/>
      <c r="HU32" s="6"/>
      <c r="HV32" s="6"/>
      <c r="HW32" s="6"/>
      <c r="HX32" s="6"/>
      <c r="HY32" s="6"/>
      <c r="HZ32" s="6"/>
      <c r="IA32" s="6"/>
      <c r="IB32" s="6"/>
      <c r="IC32" s="6"/>
      <c r="ID32" s="6"/>
      <c r="IE32" s="6"/>
      <c r="IF32" s="6"/>
      <c r="IG32" s="6"/>
      <c r="IH32" s="6"/>
      <c r="II32" s="6"/>
      <c r="IJ32" s="6"/>
      <c r="IK32" s="6"/>
      <c r="IL32" s="6"/>
      <c r="IM32" s="6"/>
      <c r="IN32" s="6"/>
      <c r="IO32" s="6"/>
      <c r="IP32" s="6"/>
      <c r="IQ32" s="6"/>
      <c r="IR32" s="6"/>
      <c r="IS32" s="6"/>
      <c r="IT32" s="6"/>
      <c r="IU32" s="6"/>
      <c r="IV32" s="6"/>
      <c r="IW32" s="6"/>
      <c r="IX32" s="6"/>
      <c r="IY32" s="6"/>
      <c r="IZ32" s="6"/>
      <c r="JA32" s="6"/>
      <c r="JB32" s="6"/>
      <c r="JC32" s="6"/>
      <c r="JD32" s="6"/>
      <c r="JE32" s="6"/>
      <c r="JF32" s="6"/>
      <c r="JG32" s="6"/>
      <c r="JH32" s="6"/>
      <c r="JI32" s="6"/>
      <c r="JJ32" s="6"/>
      <c r="JK32" s="6"/>
    </row>
    <row r="33" spans="1:271" ht="20.100000000000001" customHeight="1" x14ac:dyDescent="0.2">
      <c r="A33" s="90"/>
      <c r="B33" s="64" t="e">
        <f>VLOOKUP(Feuil1!B33,Tâches_entreprise,$C$45,0)</f>
        <v>#N/A</v>
      </c>
      <c r="C33" s="109">
        <f ca="1">Feuil1!C33</f>
        <v>0</v>
      </c>
      <c r="D33" s="109">
        <f ca="1">Feuil1!D33</f>
        <v>0</v>
      </c>
      <c r="E33" s="98" t="str">
        <f t="shared" ca="1" si="27"/>
        <v/>
      </c>
      <c r="F33" s="98" t="str">
        <f t="shared" ca="1" si="28"/>
        <v/>
      </c>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c r="GD33" s="6"/>
      <c r="GE33" s="6"/>
      <c r="GF33" s="6"/>
      <c r="GG33" s="6"/>
      <c r="GH33" s="6"/>
      <c r="GI33" s="6"/>
      <c r="GJ33" s="6"/>
      <c r="GK33" s="6"/>
      <c r="GL33" s="6"/>
      <c r="GM33" s="6"/>
      <c r="GN33" s="6"/>
      <c r="GO33" s="6"/>
      <c r="GP33" s="6"/>
      <c r="GQ33" s="6"/>
      <c r="GR33" s="6"/>
      <c r="GS33" s="6"/>
      <c r="GT33" s="6"/>
      <c r="GU33" s="6"/>
      <c r="GV33" s="6"/>
      <c r="GW33" s="6"/>
      <c r="GX33" s="6"/>
      <c r="GY33" s="6"/>
      <c r="GZ33" s="6"/>
      <c r="HA33" s="6"/>
      <c r="HB33" s="6"/>
      <c r="HC33" s="6"/>
      <c r="HD33" s="6"/>
      <c r="HE33" s="6"/>
      <c r="HF33" s="6"/>
      <c r="HG33" s="6"/>
      <c r="HH33" s="6"/>
      <c r="HI33" s="6"/>
      <c r="HJ33" s="6"/>
      <c r="HK33" s="6"/>
      <c r="HL33" s="6"/>
      <c r="HM33" s="6"/>
      <c r="HN33" s="6"/>
      <c r="HO33" s="6"/>
      <c r="HP33" s="6"/>
      <c r="HQ33" s="6"/>
      <c r="HR33" s="6"/>
      <c r="HS33" s="6"/>
      <c r="HT33" s="6"/>
      <c r="HU33" s="6"/>
      <c r="HV33" s="6"/>
      <c r="HW33" s="6"/>
      <c r="HX33" s="6"/>
      <c r="HY33" s="6"/>
      <c r="HZ33" s="6"/>
      <c r="IA33" s="6"/>
      <c r="IB33" s="6"/>
      <c r="IC33" s="6"/>
      <c r="ID33" s="6"/>
      <c r="IE33" s="6"/>
      <c r="IF33" s="6"/>
      <c r="IG33" s="6"/>
      <c r="IH33" s="6"/>
      <c r="II33" s="6"/>
      <c r="IJ33" s="6"/>
      <c r="IK33" s="6"/>
      <c r="IL33" s="6"/>
      <c r="IM33" s="6"/>
      <c r="IN33" s="6"/>
      <c r="IO33" s="6"/>
      <c r="IP33" s="6"/>
      <c r="IQ33" s="6"/>
      <c r="IR33" s="6"/>
      <c r="IS33" s="6"/>
      <c r="IT33" s="6"/>
      <c r="IU33" s="6"/>
      <c r="IV33" s="6"/>
      <c r="IW33" s="6"/>
      <c r="IX33" s="6"/>
      <c r="IY33" s="6"/>
      <c r="IZ33" s="6"/>
      <c r="JA33" s="6"/>
      <c r="JB33" s="6"/>
      <c r="JC33" s="6"/>
      <c r="JD33" s="6"/>
      <c r="JE33" s="6"/>
      <c r="JF33" s="6"/>
      <c r="JG33" s="6"/>
      <c r="JH33" s="6"/>
      <c r="JI33" s="6"/>
      <c r="JJ33" s="6"/>
      <c r="JK33" s="6"/>
    </row>
    <row r="34" spans="1:271" ht="20.100000000000001" customHeight="1" x14ac:dyDescent="0.2">
      <c r="A34" s="90"/>
      <c r="B34" s="63" t="e">
        <f>VLOOKUP(Feuil1!B34,Tâches_entreprise,$C$45,0)</f>
        <v>#N/A</v>
      </c>
      <c r="C34" s="109">
        <f ca="1">Feuil1!C34</f>
        <v>0</v>
      </c>
      <c r="D34" s="109">
        <f ca="1">Feuil1!D34</f>
        <v>0</v>
      </c>
      <c r="E34" s="98" t="str">
        <f t="shared" ca="1" si="27"/>
        <v/>
      </c>
      <c r="F34" s="98" t="str">
        <f t="shared" ca="1" si="28"/>
        <v/>
      </c>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c r="FZ34" s="6"/>
      <c r="GA34" s="6"/>
      <c r="GB34" s="6"/>
      <c r="GC34" s="6"/>
      <c r="GD34" s="6"/>
      <c r="GE34" s="6"/>
      <c r="GF34" s="6"/>
      <c r="GG34" s="6"/>
      <c r="GH34" s="6"/>
      <c r="GI34" s="6"/>
      <c r="GJ34" s="6"/>
      <c r="GK34" s="6"/>
      <c r="GL34" s="6"/>
      <c r="GM34" s="6"/>
      <c r="GN34" s="6"/>
      <c r="GO34" s="6"/>
      <c r="GP34" s="6"/>
      <c r="GQ34" s="6"/>
      <c r="GR34" s="6"/>
      <c r="GS34" s="6"/>
      <c r="GT34" s="6"/>
      <c r="GU34" s="6"/>
      <c r="GV34" s="6"/>
      <c r="GW34" s="6"/>
      <c r="GX34" s="6"/>
      <c r="GY34" s="6"/>
      <c r="GZ34" s="6"/>
      <c r="HA34" s="6"/>
      <c r="HB34" s="6"/>
      <c r="HC34" s="6"/>
      <c r="HD34" s="6"/>
      <c r="HE34" s="6"/>
      <c r="HF34" s="6"/>
      <c r="HG34" s="6"/>
      <c r="HH34" s="6"/>
      <c r="HI34" s="6"/>
      <c r="HJ34" s="6"/>
      <c r="HK34" s="6"/>
      <c r="HL34" s="6"/>
      <c r="HM34" s="6"/>
      <c r="HN34" s="6"/>
      <c r="HO34" s="6"/>
      <c r="HP34" s="6"/>
      <c r="HQ34" s="6"/>
      <c r="HR34" s="6"/>
      <c r="HS34" s="6"/>
      <c r="HT34" s="6"/>
      <c r="HU34" s="6"/>
      <c r="HV34" s="6"/>
      <c r="HW34" s="6"/>
      <c r="HX34" s="6"/>
      <c r="HY34" s="6"/>
      <c r="HZ34" s="6"/>
      <c r="IA34" s="6"/>
      <c r="IB34" s="6"/>
      <c r="IC34" s="6"/>
      <c r="ID34" s="6"/>
      <c r="IE34" s="6"/>
      <c r="IF34" s="6"/>
      <c r="IG34" s="6"/>
      <c r="IH34" s="6"/>
      <c r="II34" s="6"/>
      <c r="IJ34" s="6"/>
      <c r="IK34" s="6"/>
      <c r="IL34" s="6"/>
      <c r="IM34" s="6"/>
      <c r="IN34" s="6"/>
      <c r="IO34" s="6"/>
      <c r="IP34" s="6"/>
      <c r="IQ34" s="6"/>
      <c r="IR34" s="6"/>
      <c r="IS34" s="6"/>
      <c r="IT34" s="6"/>
      <c r="IU34" s="6"/>
      <c r="IV34" s="6"/>
      <c r="IW34" s="6"/>
      <c r="IX34" s="6"/>
      <c r="IY34" s="6"/>
      <c r="IZ34" s="6"/>
      <c r="JA34" s="6"/>
      <c r="JB34" s="6"/>
      <c r="JC34" s="6"/>
      <c r="JD34" s="6"/>
      <c r="JE34" s="6"/>
      <c r="JF34" s="6"/>
      <c r="JG34" s="6"/>
      <c r="JH34" s="6"/>
      <c r="JI34" s="6"/>
      <c r="JJ34" s="6"/>
      <c r="JK34" s="6"/>
    </row>
    <row r="35" spans="1:271" ht="20.100000000000001" customHeight="1" x14ac:dyDescent="0.2">
      <c r="A35" s="90"/>
      <c r="B35" s="64" t="e">
        <f>VLOOKUP(Feuil1!B35,Tâches_entreprise,$C$45,0)</f>
        <v>#N/A</v>
      </c>
      <c r="C35" s="109">
        <f ca="1">Feuil1!C35</f>
        <v>0</v>
      </c>
      <c r="D35" s="109">
        <f ca="1">Feuil1!D35</f>
        <v>0</v>
      </c>
      <c r="E35" s="98" t="str">
        <f t="shared" ca="1" si="27"/>
        <v/>
      </c>
      <c r="F35" s="98" t="str">
        <f t="shared" ca="1" si="28"/>
        <v/>
      </c>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c r="GE35" s="6"/>
      <c r="GF35" s="6"/>
      <c r="GG35" s="6"/>
      <c r="GH35" s="6"/>
      <c r="GI35" s="6"/>
      <c r="GJ35" s="6"/>
      <c r="GK35" s="6"/>
      <c r="GL35" s="6"/>
      <c r="GM35" s="6"/>
      <c r="GN35" s="6"/>
      <c r="GO35" s="6"/>
      <c r="GP35" s="6"/>
      <c r="GQ35" s="6"/>
      <c r="GR35" s="6"/>
      <c r="GS35" s="6"/>
      <c r="GT35" s="6"/>
      <c r="GU35" s="6"/>
      <c r="GV35" s="6"/>
      <c r="GW35" s="6"/>
      <c r="GX35" s="6"/>
      <c r="GY35" s="6"/>
      <c r="GZ35" s="6"/>
      <c r="HA35" s="6"/>
      <c r="HB35" s="6"/>
      <c r="HC35" s="6"/>
      <c r="HD35" s="6"/>
      <c r="HE35" s="6"/>
      <c r="HF35" s="6"/>
      <c r="HG35" s="6"/>
      <c r="HH35" s="6"/>
      <c r="HI35" s="6"/>
      <c r="HJ35" s="6"/>
      <c r="HK35" s="6"/>
      <c r="HL35" s="6"/>
      <c r="HM35" s="6"/>
      <c r="HN35" s="6"/>
      <c r="HO35" s="6"/>
      <c r="HP35" s="6"/>
      <c r="HQ35" s="6"/>
      <c r="HR35" s="6"/>
      <c r="HS35" s="6"/>
      <c r="HT35" s="6"/>
      <c r="HU35" s="6"/>
      <c r="HV35" s="6"/>
      <c r="HW35" s="6"/>
      <c r="HX35" s="6"/>
      <c r="HY35" s="6"/>
      <c r="HZ35" s="6"/>
      <c r="IA35" s="6"/>
      <c r="IB35" s="6"/>
      <c r="IC35" s="6"/>
      <c r="ID35" s="6"/>
      <c r="IE35" s="6"/>
      <c r="IF35" s="6"/>
      <c r="IG35" s="6"/>
      <c r="IH35" s="6"/>
      <c r="II35" s="6"/>
      <c r="IJ35" s="6"/>
      <c r="IK35" s="6"/>
      <c r="IL35" s="6"/>
      <c r="IM35" s="6"/>
      <c r="IN35" s="6"/>
      <c r="IO35" s="6"/>
      <c r="IP35" s="6"/>
      <c r="IQ35" s="6"/>
      <c r="IR35" s="6"/>
      <c r="IS35" s="6"/>
      <c r="IT35" s="6"/>
      <c r="IU35" s="6"/>
      <c r="IV35" s="6"/>
      <c r="IW35" s="6"/>
      <c r="IX35" s="6"/>
      <c r="IY35" s="6"/>
      <c r="IZ35" s="6"/>
      <c r="JA35" s="6"/>
      <c r="JB35" s="6"/>
      <c r="JC35" s="6"/>
      <c r="JD35" s="6"/>
      <c r="JE35" s="6"/>
      <c r="JF35" s="6"/>
      <c r="JG35" s="6"/>
      <c r="JH35" s="6"/>
      <c r="JI35" s="6"/>
      <c r="JJ35" s="6"/>
      <c r="JK35" s="6"/>
    </row>
    <row r="36" spans="1:271" ht="20.100000000000001" customHeight="1" thickBot="1" x14ac:dyDescent="0.25">
      <c r="A36" s="91"/>
      <c r="B36" s="63">
        <f>VLOOKUP(Feuil1!B36,Tâches_entreprise,$C$45,0)</f>
        <v>105</v>
      </c>
      <c r="C36" s="109">
        <f ca="1">Feuil1!C36</f>
        <v>0</v>
      </c>
      <c r="D36" s="109">
        <f ca="1">Feuil1!D36</f>
        <v>0</v>
      </c>
      <c r="E36" s="98" t="str">
        <f t="shared" ca="1" si="27"/>
        <v/>
      </c>
      <c r="F36" s="98" t="str">
        <f t="shared" ca="1" si="28"/>
        <v/>
      </c>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c r="FZ36" s="6"/>
      <c r="GA36" s="6"/>
      <c r="GB36" s="6"/>
      <c r="GC36" s="6"/>
      <c r="GD36" s="6"/>
      <c r="GE36" s="6"/>
      <c r="GF36" s="6"/>
      <c r="GG36" s="6"/>
      <c r="GH36" s="6"/>
      <c r="GI36" s="6"/>
      <c r="GJ36" s="6"/>
      <c r="GK36" s="6"/>
      <c r="GL36" s="6"/>
      <c r="GM36" s="6"/>
      <c r="GN36" s="6"/>
      <c r="GO36" s="6"/>
      <c r="GP36" s="6"/>
      <c r="GQ36" s="6"/>
      <c r="GR36" s="6"/>
      <c r="GS36" s="6"/>
      <c r="GT36" s="6"/>
      <c r="GU36" s="6"/>
      <c r="GV36" s="6"/>
      <c r="GW36" s="6"/>
      <c r="GX36" s="6"/>
      <c r="GY36" s="6"/>
      <c r="GZ36" s="6"/>
      <c r="HA36" s="6"/>
      <c r="HB36" s="6"/>
      <c r="HC36" s="6"/>
      <c r="HD36" s="6"/>
      <c r="HE36" s="6"/>
      <c r="HF36" s="6"/>
      <c r="HG36" s="6"/>
      <c r="HH36" s="6"/>
      <c r="HI36" s="6"/>
      <c r="HJ36" s="6"/>
      <c r="HK36" s="6"/>
      <c r="HL36" s="6"/>
      <c r="HM36" s="6"/>
      <c r="HN36" s="6"/>
      <c r="HO36" s="6"/>
      <c r="HP36" s="6"/>
      <c r="HQ36" s="6"/>
      <c r="HR36" s="6"/>
      <c r="HS36" s="6"/>
      <c r="HT36" s="6"/>
      <c r="HU36" s="6"/>
      <c r="HV36" s="6"/>
      <c r="HW36" s="6"/>
      <c r="HX36" s="6"/>
      <c r="HY36" s="6"/>
      <c r="HZ36" s="6"/>
      <c r="IA36" s="6"/>
      <c r="IB36" s="6"/>
      <c r="IC36" s="6"/>
      <c r="ID36" s="6"/>
      <c r="IE36" s="6"/>
      <c r="IF36" s="6"/>
      <c r="IG36" s="6"/>
      <c r="IH36" s="6"/>
      <c r="II36" s="6"/>
      <c r="IJ36" s="6"/>
      <c r="IK36" s="6"/>
      <c r="IL36" s="6"/>
      <c r="IM36" s="6"/>
      <c r="IN36" s="6"/>
      <c r="IO36" s="6"/>
      <c r="IP36" s="6"/>
      <c r="IQ36" s="6"/>
      <c r="IR36" s="6"/>
      <c r="IS36" s="6"/>
      <c r="IT36" s="6"/>
      <c r="IU36" s="6"/>
      <c r="IV36" s="6"/>
      <c r="IW36" s="6"/>
      <c r="IX36" s="6"/>
      <c r="IY36" s="6"/>
      <c r="IZ36" s="6"/>
      <c r="JA36" s="6"/>
      <c r="JB36" s="6"/>
      <c r="JC36" s="6"/>
      <c r="JD36" s="6"/>
      <c r="JE36" s="6"/>
      <c r="JF36" s="6"/>
      <c r="JG36" s="6"/>
      <c r="JH36" s="6"/>
      <c r="JI36" s="6"/>
      <c r="JJ36" s="6"/>
      <c r="JK36" s="6"/>
    </row>
    <row r="37" spans="1:271" ht="25.5" customHeight="1" x14ac:dyDescent="0.2"/>
    <row r="38" spans="1:271" ht="29.25" customHeight="1" x14ac:dyDescent="0.2"/>
    <row r="39" spans="1:271" ht="32.25" customHeight="1" x14ac:dyDescent="0.2"/>
    <row r="40" spans="1:271" ht="35.25" customHeight="1" x14ac:dyDescent="0.2"/>
    <row r="41" spans="1:271" ht="24.95" customHeight="1" x14ac:dyDescent="0.2">
      <c r="A41" s="45" t="s">
        <v>19</v>
      </c>
      <c r="B41" s="46">
        <f ca="1">TODAY()</f>
        <v>43126</v>
      </c>
    </row>
    <row r="42" spans="1:271" ht="24.95" customHeight="1" x14ac:dyDescent="0.2">
      <c r="A42" s="45" t="s">
        <v>25</v>
      </c>
      <c r="B42" s="45" t="s">
        <v>26</v>
      </c>
    </row>
    <row r="43" spans="1:271" ht="24.95" customHeight="1" x14ac:dyDescent="0.2">
      <c r="A43" s="45" t="s">
        <v>47</v>
      </c>
      <c r="B43" s="47">
        <f>Feuil1!B43</f>
        <v>43101</v>
      </c>
    </row>
    <row r="44" spans="1:271" ht="24.95" customHeight="1" x14ac:dyDescent="0.2">
      <c r="A44" s="45" t="s">
        <v>48</v>
      </c>
      <c r="B44" s="112">
        <f>Feuil1!B44</f>
        <v>43224</v>
      </c>
    </row>
    <row r="45" spans="1:271" ht="24.95" customHeight="1" x14ac:dyDescent="0.2">
      <c r="A45" s="40" t="s">
        <v>71</v>
      </c>
      <c r="B45" s="40" t="s">
        <v>61</v>
      </c>
      <c r="C45" s="40">
        <f>VLOOKUP(B45,Langue!L1:M4,2,0)</f>
        <v>2</v>
      </c>
      <c r="D45" s="113"/>
      <c r="E45" s="40">
        <f>VLOOKUP(B45,Langue!L1:M4,2,0)</f>
        <v>2</v>
      </c>
    </row>
    <row r="46" spans="1:271" ht="24.95" customHeight="1" x14ac:dyDescent="0.25">
      <c r="A46" s="44"/>
      <c r="B46" s="44"/>
    </row>
    <row r="47" spans="1:271" ht="24.95" customHeight="1" x14ac:dyDescent="0.25">
      <c r="A47" s="44"/>
      <c r="B47" s="44"/>
    </row>
    <row r="48" spans="1:271" ht="24.95" customHeight="1" x14ac:dyDescent="0.2"/>
    <row r="49" ht="24.95" customHeight="1" x14ac:dyDescent="0.2"/>
  </sheetData>
  <mergeCells count="76">
    <mergeCell ref="E9:F9"/>
    <mergeCell ref="E10:F10"/>
    <mergeCell ref="E11:F11"/>
    <mergeCell ref="E12:F12"/>
    <mergeCell ref="E13:F13"/>
    <mergeCell ref="C13:D13"/>
    <mergeCell ref="A14:A22"/>
    <mergeCell ref="A23:A36"/>
    <mergeCell ref="JB3:JF3"/>
    <mergeCell ref="JG3:JK3"/>
    <mergeCell ref="C6:D6"/>
    <mergeCell ref="C7:D7"/>
    <mergeCell ref="C8:D8"/>
    <mergeCell ref="A9:A13"/>
    <mergeCell ref="C9:D9"/>
    <mergeCell ref="C10:D10"/>
    <mergeCell ref="C11:D11"/>
    <mergeCell ref="C12:D12"/>
    <mergeCell ref="HX3:IB3"/>
    <mergeCell ref="IC3:IG3"/>
    <mergeCell ref="IH3:IL3"/>
    <mergeCell ref="IM3:IQ3"/>
    <mergeCell ref="IR3:IV3"/>
    <mergeCell ref="IW3:JA3"/>
    <mergeCell ref="GT3:GX3"/>
    <mergeCell ref="GY3:HC3"/>
    <mergeCell ref="HD3:HH3"/>
    <mergeCell ref="HI3:HM3"/>
    <mergeCell ref="HN3:HR3"/>
    <mergeCell ref="HS3:HW3"/>
    <mergeCell ref="GO3:GS3"/>
    <mergeCell ref="EL3:EP3"/>
    <mergeCell ref="EQ3:EU3"/>
    <mergeCell ref="EV3:EZ3"/>
    <mergeCell ref="FA3:FE3"/>
    <mergeCell ref="FF3:FJ3"/>
    <mergeCell ref="FK3:FO3"/>
    <mergeCell ref="FP3:FT3"/>
    <mergeCell ref="FU3:FY3"/>
    <mergeCell ref="FZ3:GD3"/>
    <mergeCell ref="GE3:GI3"/>
    <mergeCell ref="GJ3:GN3"/>
    <mergeCell ref="EG3:EK3"/>
    <mergeCell ref="CD3:CH3"/>
    <mergeCell ref="CI3:CM3"/>
    <mergeCell ref="CN3:CR3"/>
    <mergeCell ref="CS3:CW3"/>
    <mergeCell ref="CX3:DB3"/>
    <mergeCell ref="DC3:DG3"/>
    <mergeCell ref="DH3:DL3"/>
    <mergeCell ref="DM3:DQ3"/>
    <mergeCell ref="DR3:DV3"/>
    <mergeCell ref="DW3:EA3"/>
    <mergeCell ref="EB3:EF3"/>
    <mergeCell ref="BY3:CC3"/>
    <mergeCell ref="V3:Z3"/>
    <mergeCell ref="AA3:AE3"/>
    <mergeCell ref="AF3:AJ3"/>
    <mergeCell ref="AK3:AO3"/>
    <mergeCell ref="AP3:AT3"/>
    <mergeCell ref="AU3:AY3"/>
    <mergeCell ref="AZ3:BD3"/>
    <mergeCell ref="BE3:BI3"/>
    <mergeCell ref="BJ3:BN3"/>
    <mergeCell ref="BO3:BS3"/>
    <mergeCell ref="BT3:BX3"/>
    <mergeCell ref="Q3:U3"/>
    <mergeCell ref="A1:A8"/>
    <mergeCell ref="B3:B5"/>
    <mergeCell ref="C3:D5"/>
    <mergeCell ref="G3:K3"/>
    <mergeCell ref="L3:P3"/>
    <mergeCell ref="E3:F5"/>
    <mergeCell ref="E6:F6"/>
    <mergeCell ref="E7:F7"/>
    <mergeCell ref="E8:F8"/>
  </mergeCells>
  <conditionalFormatting sqref="Q2:U2">
    <cfRule type="expression" dxfId="108" priority="37">
      <formula>EST.PAIR</formula>
    </cfRule>
  </conditionalFormatting>
  <conditionalFormatting sqref="AA2:AE2">
    <cfRule type="expression" dxfId="107" priority="36">
      <formula>EST.PAIR</formula>
    </cfRule>
  </conditionalFormatting>
  <conditionalFormatting sqref="AK2:AO2">
    <cfRule type="expression" dxfId="106" priority="35">
      <formula>EST.PAIR</formula>
    </cfRule>
  </conditionalFormatting>
  <conditionalFormatting sqref="AU2:AY2">
    <cfRule type="expression" dxfId="105" priority="34">
      <formula>EST.PAIR</formula>
    </cfRule>
  </conditionalFormatting>
  <conditionalFormatting sqref="BE2:BI2">
    <cfRule type="expression" dxfId="104" priority="33">
      <formula>EST.PAIR</formula>
    </cfRule>
  </conditionalFormatting>
  <conditionalFormatting sqref="BO2:BS2">
    <cfRule type="expression" dxfId="103" priority="32">
      <formula>EST.PAIR</formula>
    </cfRule>
  </conditionalFormatting>
  <conditionalFormatting sqref="BY2:CC2">
    <cfRule type="expression" dxfId="102" priority="31">
      <formula>EST.PAIR</formula>
    </cfRule>
  </conditionalFormatting>
  <conditionalFormatting sqref="CI2:CM2">
    <cfRule type="expression" dxfId="101" priority="30">
      <formula>EST.PAIR</formula>
    </cfRule>
  </conditionalFormatting>
  <conditionalFormatting sqref="CS2:CW2">
    <cfRule type="expression" dxfId="100" priority="29">
      <formula>EST.PAIR</formula>
    </cfRule>
  </conditionalFormatting>
  <conditionalFormatting sqref="DC2:DG2">
    <cfRule type="expression" dxfId="99" priority="28">
      <formula>EST.PAIR</formula>
    </cfRule>
  </conditionalFormatting>
  <conditionalFormatting sqref="DR2:DV2">
    <cfRule type="expression" dxfId="98" priority="27">
      <formula>EST.PAIR</formula>
    </cfRule>
  </conditionalFormatting>
  <conditionalFormatting sqref="EB2:EF2">
    <cfRule type="expression" dxfId="97" priority="26">
      <formula>EST.PAIR</formula>
    </cfRule>
  </conditionalFormatting>
  <conditionalFormatting sqref="EQ2:EU2">
    <cfRule type="expression" dxfId="96" priority="25">
      <formula>EST.PAIR</formula>
    </cfRule>
  </conditionalFormatting>
  <conditionalFormatting sqref="FA2:FE2">
    <cfRule type="expression" dxfId="95" priority="24">
      <formula>EST.PAIR</formula>
    </cfRule>
  </conditionalFormatting>
  <conditionalFormatting sqref="FP2:FT2">
    <cfRule type="expression" dxfId="94" priority="23">
      <formula>EST.PAIR</formula>
    </cfRule>
  </conditionalFormatting>
  <conditionalFormatting sqref="FZ2:GD2">
    <cfRule type="expression" dxfId="93" priority="22">
      <formula>EST.PAIR</formula>
    </cfRule>
  </conditionalFormatting>
  <conditionalFormatting sqref="GJ2:GN2">
    <cfRule type="expression" dxfId="92" priority="21">
      <formula>EST.PAIR</formula>
    </cfRule>
  </conditionalFormatting>
  <conditionalFormatting sqref="GT2:GX2">
    <cfRule type="expression" dxfId="91" priority="20">
      <formula>EST.PAIR</formula>
    </cfRule>
  </conditionalFormatting>
  <conditionalFormatting sqref="HD2:HH2">
    <cfRule type="expression" dxfId="90" priority="19">
      <formula>EST.PAIR</formula>
    </cfRule>
  </conditionalFormatting>
  <conditionalFormatting sqref="HN2:HR2">
    <cfRule type="expression" dxfId="89" priority="18">
      <formula>EST.PAIR</formula>
    </cfRule>
  </conditionalFormatting>
  <conditionalFormatting sqref="HX2:IB2">
    <cfRule type="expression" dxfId="88" priority="17">
      <formula>EST.PAIR</formula>
    </cfRule>
  </conditionalFormatting>
  <conditionalFormatting sqref="IH2:IL2">
    <cfRule type="expression" dxfId="87" priority="16">
      <formula>EST.PAIR</formula>
    </cfRule>
  </conditionalFormatting>
  <conditionalFormatting sqref="IM2:IQ2">
    <cfRule type="expression" dxfId="86" priority="15">
      <formula>EST.PAIR</formula>
    </cfRule>
  </conditionalFormatting>
  <conditionalFormatting sqref="IW2:JA2">
    <cfRule type="expression" dxfId="85" priority="14">
      <formula>EST.PAIR</formula>
    </cfRule>
  </conditionalFormatting>
  <conditionalFormatting sqref="JG2:JK2">
    <cfRule type="expression" dxfId="84" priority="13">
      <formula>EST.PAIR</formula>
    </cfRule>
  </conditionalFormatting>
  <conditionalFormatting sqref="G4:JK5">
    <cfRule type="expression" dxfId="83" priority="49">
      <formula>ISEVEN(WEEKNUM(G$2,21))</formula>
    </cfRule>
  </conditionalFormatting>
  <conditionalFormatting sqref="G3 L3 Q3 V3 AA3 AF3 AK3 AP3 AU3 AZ3 BE3 BJ3 BO3 BT3 BY3 CD3 CI3 CN3 CS3 CX3 DC3 DH3 DM3 DR3 DW3 EB3 EG3 EL3 EQ3 EV3 FA3 FF3 FK3 FP3 FU3 FZ3 GE3 GJ3 GO3 GT3 GY3 HD3 HI3 HN3 HS3 HX3 IC3 IH3 IM3 IR3 IW3 JB3 JG3">
    <cfRule type="expression" dxfId="82" priority="53">
      <formula>ISEVEN(WEEKNUM(G$2,21))</formula>
    </cfRule>
  </conditionalFormatting>
  <conditionalFormatting sqref="JL24:JZ24 JL21:JZ22 JL6:JZ17">
    <cfRule type="expression" dxfId="81" priority="12">
      <formula>COUNTIF(fériés,$A2)&gt;0</formula>
    </cfRule>
  </conditionalFormatting>
  <conditionalFormatting sqref="JL23:JZ23">
    <cfRule type="expression" dxfId="80" priority="38">
      <formula>COUNTIF(fériés,#REF!)&gt;0</formula>
    </cfRule>
  </conditionalFormatting>
  <conditionalFormatting sqref="L6:L13">
    <cfRule type="iconSet" priority="2">
      <iconSet iconSet="3Flags">
        <cfvo type="percent" val="0"/>
        <cfvo type="percent" val="33"/>
        <cfvo type="percent" val="67"/>
      </iconSet>
    </cfRule>
  </conditionalFormatting>
  <conditionalFormatting sqref="JL18:JZ20">
    <cfRule type="expression" dxfId="79" priority="46">
      <formula>COUNTIF(fériés,#REF!)&gt;0</formula>
    </cfRule>
  </conditionalFormatting>
  <conditionalFormatting sqref="G6:JK13">
    <cfRule type="expression" dxfId="78" priority="5">
      <formula>$C6=G$2</formula>
    </cfRule>
  </conditionalFormatting>
  <conditionalFormatting sqref="G6:JK36">
    <cfRule type="expression" dxfId="77" priority="51">
      <formula>AND($B$41=G$2,$B$42="Oui")</formula>
    </cfRule>
  </conditionalFormatting>
  <conditionalFormatting sqref="G6:JK36">
    <cfRule type="expression" dxfId="76" priority="56">
      <formula>AND(G$2&gt;=$C6,G$2&lt;=$D6)</formula>
    </cfRule>
  </conditionalFormatting>
  <conditionalFormatting sqref="G4:JK5">
    <cfRule type="expression" dxfId="75" priority="4">
      <formula>G$2&gt;$B$44</formula>
    </cfRule>
  </conditionalFormatting>
  <conditionalFormatting sqref="G4:JK36">
    <cfRule type="expression" dxfId="74" priority="3">
      <formula>G$2=$B$44</formula>
    </cfRule>
  </conditionalFormatting>
  <conditionalFormatting sqref="G6:JK36">
    <cfRule type="expression" dxfId="73" priority="6">
      <formula>G$2&gt;$B$44</formula>
    </cfRule>
  </conditionalFormatting>
  <conditionalFormatting sqref="G3:JK3">
    <cfRule type="expression" dxfId="72" priority="45">
      <formula>G$2&gt;$B$44</formula>
    </cfRule>
  </conditionalFormatting>
  <conditionalFormatting sqref="G3:JK3">
    <cfRule type="expression" dxfId="71" priority="52">
      <formula>G$2&lt;$B$44</formula>
    </cfRule>
  </conditionalFormatting>
  <conditionalFormatting sqref="G1">
    <cfRule type="expression" dxfId="70" priority="54">
      <formula>G$1&gt;$B$44</formula>
    </cfRule>
  </conditionalFormatting>
  <conditionalFormatting sqref="H1:JK1">
    <cfRule type="expression" dxfId="69" priority="55">
      <formula>H$2&gt;$B$44</formula>
    </cfRule>
  </conditionalFormatting>
  <conditionalFormatting sqref="G14:JK14">
    <cfRule type="expression" dxfId="68" priority="7">
      <formula>G$2&lt;=$B$44</formula>
    </cfRule>
  </conditionalFormatting>
  <dataValidations count="2">
    <dataValidation type="list" allowBlank="1" showInputMessage="1" showErrorMessage="1" sqref="B45">
      <formula1>"FR,ENG,DE,ITA"</formula1>
    </dataValidation>
    <dataValidation type="list" allowBlank="1" showInputMessage="1" showErrorMessage="1" sqref="B42">
      <formula1>"Oui,Non"</formula1>
    </dataValidation>
  </dataValidations>
  <pageMargins left="0.70866141732283472" right="0.70866141732283472" top="0.74803149606299213" bottom="0.74803149606299213" header="0.31496062992125984" footer="0.31496062992125984"/>
  <pageSetup paperSize="8" orientation="landscape" r:id="rId1"/>
  <legacyDrawing r:id="rId2"/>
  <extLst>
    <ext xmlns:x14="http://schemas.microsoft.com/office/spreadsheetml/2009/9/main" uri="{78C0D931-6437-407d-A8EE-F0AAD7539E65}">
      <x14:conditionalFormattings>
        <x14:conditionalFormatting xmlns:xm="http://schemas.microsoft.com/office/excel/2006/main">
          <x14:cfRule type="expression" priority="50" id="{18FC6647-8817-4D6B-A486-66DDF638BE92}">
            <xm:f>COUNTIF(Fériés!$B$3:$B$28,G$2)&gt;0</xm:f>
            <x14:dxf>
              <fill>
                <patternFill>
                  <bgColor theme="0" tint="-0.24994659260841701"/>
                </patternFill>
              </fill>
            </x14:dxf>
          </x14:cfRule>
          <xm:sqref>G6:JK36</xm:sqref>
        </x14:conditionalFormatting>
        <x14:conditionalFormatting xmlns:xm="http://schemas.microsoft.com/office/excel/2006/main">
          <x14:cfRule type="expression" priority="43" id="{2ABFFFBF-A872-444F-883D-43CA3B9474FD}">
            <xm:f>AND(G$2&gt;=Fériés!$E$5,G$2&lt;=Fériés!$F$5)</xm:f>
            <x14:dxf>
              <fill>
                <patternFill>
                  <bgColor theme="0" tint="-0.24994659260841701"/>
                </patternFill>
              </fill>
            </x14:dxf>
          </x14:cfRule>
          <x14:cfRule type="expression" priority="44" id="{D8C6EDC7-724C-458B-A6CB-932AB370ADB1}">
            <xm:f>AND(G$2&gt;=Fériés!$E$4,G$2&lt;=Fériés!$F$4)</xm:f>
            <x14:dxf>
              <fill>
                <patternFill>
                  <bgColor theme="0" tint="-0.24994659260841701"/>
                </patternFill>
              </fill>
            </x14:dxf>
          </x14:cfRule>
          <x14:cfRule type="expression" priority="47" id="{BEBFA9C1-B578-400A-9C84-60AD3B3E2F30}">
            <xm:f>AND(G$2&gt;=Fériés!$E$3,G$2&lt;=Fériés!$F$3)</xm:f>
            <x14:dxf>
              <fill>
                <patternFill>
                  <bgColor theme="0" tint="-0.24994659260841701"/>
                </patternFill>
              </fill>
            </x14:dxf>
          </x14:cfRule>
          <x14:cfRule type="expression" priority="48" id="{1E3FD0C6-8A7C-4C81-9ACE-8036D71502E7}">
            <xm:f>AND(G$2&gt;=Fériés!$E$2,G$2&lt;=Fériés!$F$2)</xm:f>
            <x14:dxf>
              <fill>
                <patternFill>
                  <bgColor theme="0" tint="-0.24994659260841701"/>
                </patternFill>
              </fill>
            </x14:dxf>
          </x14:cfRule>
          <xm:sqref>G6:JK36</xm:sqref>
        </x14:conditionalFormatting>
        <x14:conditionalFormatting xmlns:xm="http://schemas.microsoft.com/office/excel/2006/main">
          <x14:cfRule type="expression" priority="8" id="{E4C614E9-E1DD-475D-89A2-D05CBDEA507A}">
            <xm:f>AND(G$2&gt;=Fériés!$E$13,G$2&lt;=Fériés!$F$13)</xm:f>
            <x14:dxf>
              <fill>
                <patternFill>
                  <bgColor theme="0" tint="-0.24994659260841701"/>
                </patternFill>
              </fill>
            </x14:dxf>
          </x14:cfRule>
          <x14:cfRule type="expression" priority="9" id="{EF62D785-6201-4FA0-A78B-DC6B62C1B7F2}">
            <xm:f>AND(G$2&gt;=Fériés!$E$12,G$2&lt;=Fériés!$F$12)</xm:f>
            <x14:dxf>
              <fill>
                <patternFill>
                  <bgColor theme="0" tint="-0.24994659260841701"/>
                </patternFill>
              </fill>
            </x14:dxf>
          </x14:cfRule>
          <x14:cfRule type="expression" priority="10" id="{2141B377-CC0E-495A-BB4D-ACB5C665396E}">
            <xm:f>AND(G$2&gt;=Fériés!$E$11,G$2&lt;=Fériés!$F$11)</xm:f>
            <x14:dxf>
              <fill>
                <patternFill>
                  <bgColor theme="0" tint="-0.24994659260841701"/>
                </patternFill>
              </fill>
            </x14:dxf>
          </x14:cfRule>
          <x14:cfRule type="expression" priority="11" id="{8E59652D-02D8-49FF-9368-24594E0D12E3}">
            <xm:f>AND(G$2&gt;=Fériés!$E$10,G$2&lt;=Fériés!$F$10)</xm:f>
            <x14:dxf>
              <fill>
                <patternFill>
                  <bgColor theme="0" tint="-0.24994659260841701"/>
                </patternFill>
              </fill>
            </x14:dxf>
          </x14:cfRule>
          <x14:cfRule type="expression" priority="39" id="{7DED660A-9BEC-4EFC-8F46-A8EAA1243557}">
            <xm:f>AND(G$2&gt;=Fériés!$E$9,G$2&lt;=Fériés!$F$9)</xm:f>
            <x14:dxf>
              <fill>
                <patternFill>
                  <bgColor theme="0" tint="-0.24994659260841701"/>
                </patternFill>
              </fill>
            </x14:dxf>
          </x14:cfRule>
          <x14:cfRule type="expression" priority="40" id="{A7F32FA4-A080-4EB3-A383-8CED3E3681BB}">
            <xm:f>AND(G$2&gt;=Fériés!$E$8,G$2&lt;=Fériés!$F$8)</xm:f>
            <x14:dxf>
              <fill>
                <patternFill>
                  <bgColor theme="0" tint="-0.24994659260841701"/>
                </patternFill>
              </fill>
            </x14:dxf>
          </x14:cfRule>
          <x14:cfRule type="expression" priority="41" id="{C43D1EA7-37C0-4E01-9FEA-6A6C2BBADE84}">
            <xm:f>AND(G$2&gt;=Fériés!$E$7,G$2&lt;=Fériés!$F$7)</xm:f>
            <x14:dxf>
              <fill>
                <patternFill>
                  <bgColor theme="0" tint="-0.24994659260841701"/>
                </patternFill>
              </fill>
            </x14:dxf>
          </x14:cfRule>
          <x14:cfRule type="expression" priority="42" id="{97E9E926-4373-4DCF-9C7A-E1A12DE5AD42}">
            <xm:f>AND(G$2&gt;=Fériés!$E$6,G$2&lt;=Fériés!$F$6)</xm:f>
            <x14:dxf>
              <fill>
                <patternFill>
                  <bgColor theme="0" tint="-0.24994659260841701"/>
                </patternFill>
              </fill>
            </x14:dxf>
          </x14:cfRule>
          <xm:sqref>G6:JK36</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F31"/>
  <sheetViews>
    <sheetView workbookViewId="0">
      <selection activeCell="B38" sqref="B38"/>
    </sheetView>
  </sheetViews>
  <sheetFormatPr baseColWidth="10" defaultRowHeight="15" x14ac:dyDescent="0.25"/>
  <cols>
    <col min="1" max="1" width="19.7109375" customWidth="1"/>
    <col min="2" max="2" width="25.140625" bestFit="1" customWidth="1"/>
  </cols>
  <sheetData>
    <row r="1" spans="1:6" ht="18.75" thickBot="1" x14ac:dyDescent="0.3">
      <c r="A1" s="30" t="s">
        <v>46</v>
      </c>
      <c r="B1" s="29">
        <f>YEAR(Feuil1!B43)</f>
        <v>2018</v>
      </c>
      <c r="D1" s="28" t="s">
        <v>45</v>
      </c>
      <c r="E1" s="27" t="s">
        <v>44</v>
      </c>
      <c r="F1" s="27" t="s">
        <v>43</v>
      </c>
    </row>
    <row r="2" spans="1:6" x14ac:dyDescent="0.25">
      <c r="A2" s="93" t="s">
        <v>42</v>
      </c>
      <c r="B2" s="94"/>
      <c r="D2" s="21" t="s">
        <v>28</v>
      </c>
      <c r="E2" s="26">
        <v>43094</v>
      </c>
      <c r="F2" s="19">
        <v>43102</v>
      </c>
    </row>
    <row r="3" spans="1:6" ht="15.75" thickBot="1" x14ac:dyDescent="0.3">
      <c r="A3" s="31" t="s">
        <v>40</v>
      </c>
      <c r="B3" s="32">
        <f>DATE(annee,1,1)</f>
        <v>43101</v>
      </c>
      <c r="D3" s="24" t="s">
        <v>41</v>
      </c>
      <c r="E3" s="23">
        <v>43325</v>
      </c>
      <c r="F3" s="22">
        <v>43337</v>
      </c>
    </row>
    <row r="4" spans="1:6" x14ac:dyDescent="0.25">
      <c r="A4" s="31" t="s">
        <v>39</v>
      </c>
      <c r="B4" s="32">
        <f>IF(MOD(19*MOD(annee,19)+24,30)+MOD(2*MOD(annee,4)+4*MOD(annee,7)+6*
MOD(19*MOD(annee,19)+24,30)+5,7)-9&lt;=0,DATE(annee,3,22+MOD(19*MOD(annee,
19)+24,30)+MOD(2*MOD(annee,4)+4*MOD(annee,7)+6*MOD(19*MOD(annee,19)+24,
30)+5,7)),DATE(annee,4,MOD(19*MOD(annee,19)+24,30)+MOD(2*MOD(annee,4)+4*
MOD(annee,7)+6*MOD(19*MOD(annee,19)+24,30)+5,7)-9))</f>
        <v>43191</v>
      </c>
      <c r="D4" s="21" t="s">
        <v>28</v>
      </c>
      <c r="E4" s="20">
        <v>43458</v>
      </c>
      <c r="F4" s="19">
        <v>43466</v>
      </c>
    </row>
    <row r="5" spans="1:6" ht="15.75" thickBot="1" x14ac:dyDescent="0.3">
      <c r="A5" s="31" t="s">
        <v>38</v>
      </c>
      <c r="B5" s="32">
        <f>B4+1</f>
        <v>43192</v>
      </c>
      <c r="D5" s="24" t="s">
        <v>41</v>
      </c>
      <c r="E5" s="23">
        <v>43684</v>
      </c>
      <c r="F5" s="22">
        <v>43710</v>
      </c>
    </row>
    <row r="6" spans="1:6" x14ac:dyDescent="0.25">
      <c r="A6" s="31" t="s">
        <v>37</v>
      </c>
      <c r="B6" s="32">
        <f>DATE(annee,5,1)</f>
        <v>43221</v>
      </c>
      <c r="D6" s="21"/>
      <c r="E6" s="20"/>
      <c r="F6" s="19"/>
    </row>
    <row r="7" spans="1:6" ht="15.75" thickBot="1" x14ac:dyDescent="0.3">
      <c r="A7" s="31" t="s">
        <v>36</v>
      </c>
      <c r="B7" s="32">
        <f>DATE(annee,5,8)</f>
        <v>43228</v>
      </c>
      <c r="D7" s="24"/>
      <c r="E7" s="23"/>
      <c r="F7" s="25"/>
    </row>
    <row r="8" spans="1:6" x14ac:dyDescent="0.25">
      <c r="A8" s="31" t="s">
        <v>35</v>
      </c>
      <c r="B8" s="32">
        <f>B4+39</f>
        <v>43230</v>
      </c>
      <c r="D8" s="21"/>
      <c r="E8" s="20"/>
      <c r="F8" s="19"/>
    </row>
    <row r="9" spans="1:6" ht="15.75" thickBot="1" x14ac:dyDescent="0.3">
      <c r="A9" s="31" t="s">
        <v>34</v>
      </c>
      <c r="B9" s="32">
        <f>B4+49</f>
        <v>43240</v>
      </c>
      <c r="D9" s="24"/>
      <c r="E9" s="23"/>
      <c r="F9" s="22"/>
    </row>
    <row r="10" spans="1:6" x14ac:dyDescent="0.25">
      <c r="A10" s="31" t="s">
        <v>33</v>
      </c>
      <c r="B10" s="32">
        <f>B4+50</f>
        <v>43241</v>
      </c>
      <c r="D10" s="21"/>
      <c r="E10" s="20"/>
      <c r="F10" s="19"/>
    </row>
    <row r="11" spans="1:6" ht="19.5" thickBot="1" x14ac:dyDescent="0.3">
      <c r="A11" s="31" t="s">
        <v>32</v>
      </c>
      <c r="B11" s="32">
        <f>DATE(annee,7,14)</f>
        <v>43295</v>
      </c>
      <c r="D11" s="13"/>
      <c r="E11" s="18"/>
      <c r="F11" s="17"/>
    </row>
    <row r="12" spans="1:6" ht="18.75" x14ac:dyDescent="0.25">
      <c r="A12" s="31" t="s">
        <v>31</v>
      </c>
      <c r="B12" s="32">
        <f>DATE(annee,8,15)</f>
        <v>43327</v>
      </c>
      <c r="D12" s="16"/>
      <c r="E12" s="15"/>
      <c r="F12" s="14"/>
    </row>
    <row r="13" spans="1:6" ht="19.5" thickBot="1" x14ac:dyDescent="0.3">
      <c r="A13" s="31" t="s">
        <v>30</v>
      </c>
      <c r="B13" s="32">
        <f>DATE(annee,11,1)</f>
        <v>43405</v>
      </c>
      <c r="D13" s="13"/>
      <c r="E13" s="12"/>
      <c r="F13" s="11"/>
    </row>
    <row r="14" spans="1:6" x14ac:dyDescent="0.25">
      <c r="A14" s="31" t="s">
        <v>29</v>
      </c>
      <c r="B14" s="32">
        <f>DATE(annee,11,11)</f>
        <v>43415</v>
      </c>
    </row>
    <row r="15" spans="1:6" ht="15.75" thickBot="1" x14ac:dyDescent="0.3">
      <c r="A15" s="33" t="s">
        <v>28</v>
      </c>
      <c r="B15" s="34">
        <f>DATE(annee,12,25)</f>
        <v>43459</v>
      </c>
    </row>
    <row r="16" spans="1:6" x14ac:dyDescent="0.25">
      <c r="A16" s="35" t="s">
        <v>40</v>
      </c>
      <c r="B16" s="36">
        <f>DATE(annee+1,1,1)</f>
        <v>43466</v>
      </c>
    </row>
    <row r="17" spans="1:2" x14ac:dyDescent="0.25">
      <c r="A17" s="31" t="s">
        <v>39</v>
      </c>
      <c r="B17" s="32">
        <f>IF(MOD(19*MOD(annee+1,19)+24,30)+MOD(2*MOD(annee+1,4)+4*MOD(annee+1,7)+6*
MOD(19*MOD(annee+1,19)+24,30)+5,7)-9&lt;=0,DATE(annee+1,3,22+MOD(19*MOD(annee+1,
19)+24,30)+MOD(2*MOD(annee+1,4)+4*MOD(annee+1,7)+6*MOD(19*MOD(annee+1,19)+24,
30)+5,7)),DATE(annee+1,4,MOD(19*MOD(annee+1,19)+24,30)+MOD(2*MOD(annee+1,4)+4*
MOD(annee+1,7)+6*MOD(19*MOD(annee+1,19)+24,30)+5,7)-9))</f>
        <v>43576</v>
      </c>
    </row>
    <row r="18" spans="1:2" x14ac:dyDescent="0.25">
      <c r="A18" s="31" t="s">
        <v>38</v>
      </c>
      <c r="B18" s="32">
        <f>B17+1</f>
        <v>43577</v>
      </c>
    </row>
    <row r="19" spans="1:2" x14ac:dyDescent="0.25">
      <c r="A19" s="31" t="s">
        <v>37</v>
      </c>
      <c r="B19" s="32">
        <f>DATE(annee+1,5,1)</f>
        <v>43586</v>
      </c>
    </row>
    <row r="20" spans="1:2" x14ac:dyDescent="0.25">
      <c r="A20" s="31" t="s">
        <v>36</v>
      </c>
      <c r="B20" s="32">
        <f>DATE(annee+1,5,8)</f>
        <v>43593</v>
      </c>
    </row>
    <row r="21" spans="1:2" x14ac:dyDescent="0.25">
      <c r="A21" s="31" t="s">
        <v>35</v>
      </c>
      <c r="B21" s="32">
        <f>B17+39</f>
        <v>43615</v>
      </c>
    </row>
    <row r="22" spans="1:2" x14ac:dyDescent="0.25">
      <c r="A22" s="31" t="s">
        <v>34</v>
      </c>
      <c r="B22" s="32">
        <f>B17+49</f>
        <v>43625</v>
      </c>
    </row>
    <row r="23" spans="1:2" x14ac:dyDescent="0.25">
      <c r="A23" s="31" t="s">
        <v>33</v>
      </c>
      <c r="B23" s="32">
        <f>B17+50</f>
        <v>43626</v>
      </c>
    </row>
    <row r="24" spans="1:2" x14ac:dyDescent="0.25">
      <c r="A24" s="31" t="s">
        <v>32</v>
      </c>
      <c r="B24" s="32">
        <f>DATE(annee+1,7,14)</f>
        <v>43660</v>
      </c>
    </row>
    <row r="25" spans="1:2" x14ac:dyDescent="0.25">
      <c r="A25" s="31" t="s">
        <v>31</v>
      </c>
      <c r="B25" s="32">
        <f>DATE(annee+1,8,15)</f>
        <v>43692</v>
      </c>
    </row>
    <row r="26" spans="1:2" x14ac:dyDescent="0.25">
      <c r="A26" s="31" t="s">
        <v>30</v>
      </c>
      <c r="B26" s="32">
        <f>DATE(annee+1,11,1)</f>
        <v>43770</v>
      </c>
    </row>
    <row r="27" spans="1:2" x14ac:dyDescent="0.25">
      <c r="A27" s="31" t="s">
        <v>29</v>
      </c>
      <c r="B27" s="32">
        <f>DATE(annee+1,11,11)</f>
        <v>43780</v>
      </c>
    </row>
    <row r="28" spans="1:2" ht="15.75" thickBot="1" x14ac:dyDescent="0.3">
      <c r="A28" s="37" t="s">
        <v>28</v>
      </c>
      <c r="B28" s="38">
        <f>DATE(annee+1,12,25)</f>
        <v>43824</v>
      </c>
    </row>
    <row r="31" spans="1:2" x14ac:dyDescent="0.25">
      <c r="A31" s="10" t="s">
        <v>27</v>
      </c>
    </row>
  </sheetData>
  <mergeCells count="1">
    <mergeCell ref="A2:B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1:M21"/>
  <sheetViews>
    <sheetView workbookViewId="0">
      <selection activeCell="L5" sqref="L5"/>
    </sheetView>
  </sheetViews>
  <sheetFormatPr baseColWidth="10" defaultRowHeight="15" x14ac:dyDescent="0.25"/>
  <cols>
    <col min="1" max="1" width="4.28515625" style="2" customWidth="1"/>
    <col min="2" max="2" width="22.5703125" style="2" customWidth="1"/>
    <col min="3" max="3" width="19.140625" style="2" customWidth="1"/>
    <col min="4" max="4" width="16.85546875" style="2" customWidth="1"/>
    <col min="5" max="5" width="17.85546875" style="2" customWidth="1"/>
    <col min="6" max="6" width="11.42578125" style="2"/>
    <col min="7" max="7" width="23.28515625" style="2" customWidth="1"/>
    <col min="8" max="16384" width="11.42578125" style="2"/>
  </cols>
  <sheetData>
    <row r="1" spans="2:13" ht="15.75" thickBot="1" x14ac:dyDescent="0.3">
      <c r="B1" s="95" t="s">
        <v>62</v>
      </c>
      <c r="C1" s="96"/>
      <c r="D1" s="96"/>
      <c r="E1" s="97"/>
      <c r="F1" s="50"/>
      <c r="G1" s="95" t="s">
        <v>74</v>
      </c>
      <c r="H1" s="96"/>
      <c r="I1" s="96"/>
      <c r="J1" s="97"/>
      <c r="L1" s="45" t="s">
        <v>60</v>
      </c>
      <c r="M1" s="45">
        <v>1</v>
      </c>
    </row>
    <row r="2" spans="2:13" ht="15.75" thickBot="1" x14ac:dyDescent="0.3">
      <c r="B2" s="59" t="s">
        <v>60</v>
      </c>
      <c r="C2" s="56" t="s">
        <v>61</v>
      </c>
      <c r="D2" s="56" t="s">
        <v>72</v>
      </c>
      <c r="E2" s="57" t="s">
        <v>73</v>
      </c>
      <c r="G2" s="55" t="s">
        <v>60</v>
      </c>
      <c r="H2" s="56" t="s">
        <v>61</v>
      </c>
      <c r="I2" s="56" t="s">
        <v>72</v>
      </c>
      <c r="J2" s="57" t="s">
        <v>73</v>
      </c>
      <c r="L2" s="45" t="s">
        <v>61</v>
      </c>
      <c r="M2" s="45">
        <v>2</v>
      </c>
    </row>
    <row r="3" spans="2:13" x14ac:dyDescent="0.25">
      <c r="B3" s="58" t="s">
        <v>54</v>
      </c>
      <c r="C3" s="54" t="s">
        <v>66</v>
      </c>
      <c r="D3" s="54" t="s">
        <v>75</v>
      </c>
      <c r="E3" s="54">
        <v>20</v>
      </c>
      <c r="G3" s="53" t="s">
        <v>4</v>
      </c>
      <c r="H3" s="54">
        <v>100</v>
      </c>
      <c r="I3" s="54">
        <v>200</v>
      </c>
      <c r="J3" s="54">
        <v>300</v>
      </c>
      <c r="L3" s="45" t="s">
        <v>72</v>
      </c>
      <c r="M3" s="45">
        <v>3</v>
      </c>
    </row>
    <row r="4" spans="2:13" x14ac:dyDescent="0.25">
      <c r="B4" s="49" t="s">
        <v>55</v>
      </c>
      <c r="C4" s="45" t="s">
        <v>65</v>
      </c>
      <c r="D4" s="45" t="s">
        <v>76</v>
      </c>
      <c r="E4" s="45">
        <v>21</v>
      </c>
      <c r="G4" s="51" t="s">
        <v>6</v>
      </c>
      <c r="H4" s="45">
        <v>101</v>
      </c>
      <c r="I4" s="45">
        <v>201</v>
      </c>
      <c r="J4" s="45">
        <v>301</v>
      </c>
      <c r="L4" s="45" t="s">
        <v>83</v>
      </c>
      <c r="M4" s="45">
        <v>4</v>
      </c>
    </row>
    <row r="5" spans="2:13" x14ac:dyDescent="0.25">
      <c r="B5" s="49" t="s">
        <v>51</v>
      </c>
      <c r="C5" s="45" t="s">
        <v>64</v>
      </c>
      <c r="D5" s="45" t="s">
        <v>77</v>
      </c>
      <c r="E5" s="45">
        <v>22</v>
      </c>
      <c r="G5" s="51" t="s">
        <v>7</v>
      </c>
      <c r="H5" s="45">
        <v>102</v>
      </c>
      <c r="I5" s="45">
        <v>202</v>
      </c>
      <c r="J5" s="45">
        <v>302</v>
      </c>
    </row>
    <row r="6" spans="2:13" x14ac:dyDescent="0.25">
      <c r="B6" s="49" t="s">
        <v>56</v>
      </c>
      <c r="C6" s="45" t="s">
        <v>68</v>
      </c>
      <c r="D6" s="45" t="s">
        <v>82</v>
      </c>
      <c r="E6" s="45">
        <v>23</v>
      </c>
      <c r="G6" s="51" t="s">
        <v>8</v>
      </c>
      <c r="H6" s="45">
        <v>103</v>
      </c>
      <c r="I6" s="45">
        <v>203</v>
      </c>
      <c r="J6" s="45">
        <v>303</v>
      </c>
    </row>
    <row r="7" spans="2:13" x14ac:dyDescent="0.25">
      <c r="B7" s="49" t="s">
        <v>57</v>
      </c>
      <c r="C7" s="45" t="s">
        <v>67</v>
      </c>
      <c r="D7" s="45" t="s">
        <v>78</v>
      </c>
      <c r="E7" s="45">
        <v>24</v>
      </c>
      <c r="G7" s="51" t="s">
        <v>14</v>
      </c>
      <c r="H7" s="45">
        <v>104</v>
      </c>
      <c r="I7" s="45">
        <v>204</v>
      </c>
      <c r="J7" s="45">
        <v>304</v>
      </c>
    </row>
    <row r="8" spans="2:13" x14ac:dyDescent="0.25">
      <c r="B8" s="49" t="s">
        <v>49</v>
      </c>
      <c r="C8" s="45" t="s">
        <v>63</v>
      </c>
      <c r="D8" s="45" t="s">
        <v>79</v>
      </c>
      <c r="E8" s="45">
        <v>25</v>
      </c>
      <c r="G8" s="51" t="s">
        <v>2</v>
      </c>
      <c r="H8" s="45">
        <v>105</v>
      </c>
      <c r="I8" s="45">
        <v>205</v>
      </c>
      <c r="J8" s="45">
        <v>305</v>
      </c>
    </row>
    <row r="9" spans="2:13" x14ac:dyDescent="0.25">
      <c r="B9" s="49" t="s">
        <v>52</v>
      </c>
      <c r="C9" s="45" t="s">
        <v>69</v>
      </c>
      <c r="D9" s="45" t="s">
        <v>80</v>
      </c>
      <c r="E9" s="45">
        <v>26</v>
      </c>
      <c r="G9" s="51" t="s">
        <v>1</v>
      </c>
      <c r="H9" s="45">
        <v>106</v>
      </c>
      <c r="I9" s="45">
        <v>206</v>
      </c>
      <c r="J9" s="45">
        <v>306</v>
      </c>
    </row>
    <row r="10" spans="2:13" x14ac:dyDescent="0.25">
      <c r="B10" s="49" t="s">
        <v>53</v>
      </c>
      <c r="C10" s="45" t="s">
        <v>70</v>
      </c>
      <c r="D10" s="45" t="s">
        <v>81</v>
      </c>
      <c r="E10" s="45">
        <v>27</v>
      </c>
      <c r="G10" s="51" t="s">
        <v>17</v>
      </c>
      <c r="H10" s="45">
        <v>107</v>
      </c>
      <c r="I10" s="45">
        <v>207</v>
      </c>
      <c r="J10" s="45">
        <v>307</v>
      </c>
    </row>
    <row r="11" spans="2:13" x14ac:dyDescent="0.25">
      <c r="G11" s="51" t="s">
        <v>15</v>
      </c>
      <c r="H11" s="45">
        <v>108</v>
      </c>
      <c r="I11" s="45">
        <v>208</v>
      </c>
      <c r="J11" s="45">
        <v>308</v>
      </c>
    </row>
    <row r="12" spans="2:13" x14ac:dyDescent="0.25">
      <c r="G12" s="51" t="s">
        <v>9</v>
      </c>
      <c r="H12" s="45">
        <v>109</v>
      </c>
      <c r="I12" s="45">
        <v>209</v>
      </c>
      <c r="J12" s="45">
        <v>309</v>
      </c>
    </row>
    <row r="13" spans="2:13" x14ac:dyDescent="0.25">
      <c r="G13" s="51" t="s">
        <v>16</v>
      </c>
      <c r="H13" s="45">
        <v>110</v>
      </c>
      <c r="I13" s="45">
        <v>210</v>
      </c>
      <c r="J13" s="45">
        <v>310</v>
      </c>
    </row>
    <row r="14" spans="2:13" x14ac:dyDescent="0.25">
      <c r="G14" s="51" t="s">
        <v>13</v>
      </c>
      <c r="H14" s="45">
        <v>111</v>
      </c>
      <c r="I14" s="45">
        <v>211</v>
      </c>
      <c r="J14" s="45">
        <v>311</v>
      </c>
    </row>
    <row r="15" spans="2:13" x14ac:dyDescent="0.25">
      <c r="G15" s="51" t="s">
        <v>5</v>
      </c>
      <c r="H15" s="45">
        <v>112</v>
      </c>
      <c r="I15" s="45">
        <v>212</v>
      </c>
      <c r="J15" s="45">
        <v>312</v>
      </c>
    </row>
    <row r="16" spans="2:13" x14ac:dyDescent="0.25">
      <c r="G16" s="51" t="s">
        <v>12</v>
      </c>
      <c r="H16" s="45">
        <v>113</v>
      </c>
      <c r="I16" s="45">
        <v>213</v>
      </c>
      <c r="J16" s="45">
        <v>313</v>
      </c>
    </row>
    <row r="17" spans="7:10" x14ac:dyDescent="0.25">
      <c r="G17" s="51" t="s">
        <v>10</v>
      </c>
      <c r="H17" s="45">
        <v>114</v>
      </c>
      <c r="I17" s="45">
        <v>214</v>
      </c>
      <c r="J17" s="45">
        <v>314</v>
      </c>
    </row>
    <row r="18" spans="7:10" x14ac:dyDescent="0.25">
      <c r="G18" s="51" t="s">
        <v>3</v>
      </c>
      <c r="H18" s="45">
        <v>115</v>
      </c>
      <c r="I18" s="45">
        <v>215</v>
      </c>
      <c r="J18" s="45">
        <v>315</v>
      </c>
    </row>
    <row r="19" spans="7:10" x14ac:dyDescent="0.25">
      <c r="G19" s="51" t="s">
        <v>11</v>
      </c>
      <c r="H19" s="45">
        <v>116</v>
      </c>
      <c r="I19" s="45">
        <v>216</v>
      </c>
      <c r="J19" s="45">
        <v>316</v>
      </c>
    </row>
    <row r="20" spans="7:10" x14ac:dyDescent="0.25">
      <c r="G20" s="51" t="s">
        <v>18</v>
      </c>
      <c r="H20" s="45">
        <v>117</v>
      </c>
      <c r="I20" s="45">
        <v>217</v>
      </c>
      <c r="J20" s="45">
        <v>317</v>
      </c>
    </row>
    <row r="21" spans="7:10" x14ac:dyDescent="0.25">
      <c r="G21" s="51" t="s">
        <v>20</v>
      </c>
      <c r="H21" s="45">
        <v>118</v>
      </c>
      <c r="I21" s="45">
        <v>218</v>
      </c>
      <c r="J21" s="45">
        <v>318</v>
      </c>
    </row>
  </sheetData>
  <sortState ref="G3:G21">
    <sortCondition ref="G3"/>
  </sortState>
  <mergeCells count="2">
    <mergeCell ref="B1:E1"/>
    <mergeCell ref="G1:J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Feuil1</vt:lpstr>
      <vt:lpstr>Traduction</vt:lpstr>
      <vt:lpstr>Fériés</vt:lpstr>
      <vt:lpstr>Langue</vt:lpstr>
      <vt:lpstr>annee</vt:lpstr>
      <vt:lpstr>FR</vt:lpstr>
      <vt:lpstr>Tâches_clients</vt:lpstr>
      <vt:lpstr>Tâches_entreprise</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DEMANGE Florent</dc:creator>
  <cp:lastModifiedBy>DEMANGE Florent</cp:lastModifiedBy>
  <cp:lastPrinted>2018-01-24T07:41:39Z</cp:lastPrinted>
  <dcterms:created xsi:type="dcterms:W3CDTF">2018-01-18T14:29:45Z</dcterms:created>
  <dcterms:modified xsi:type="dcterms:W3CDTF">2018-01-26T08:36:43Z</dcterms:modified>
</cp:coreProperties>
</file>